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3686846950\Dropbox\Previsão\Resultados\"/>
    </mc:Choice>
  </mc:AlternateContent>
  <bookViews>
    <workbookView xWindow="0" yWindow="0" windowWidth="28800" windowHeight="12435"/>
  </bookViews>
  <sheets>
    <sheet name="Resultados" sheetId="1" r:id="rId1"/>
    <sheet name="Erro% (PE)" sheetId="4" r:id="rId2"/>
    <sheet name="Erro MSE" sheetId="5" r:id="rId3"/>
    <sheet name="Referência" sheetId="3" r:id="rId4"/>
    <sheet name="Explicação" sheetId="6" r:id="rId5"/>
    <sheet name="Estado e Região" sheetId="7" r:id="rId6"/>
  </sheets>
  <definedNames>
    <definedName name="_xlnm._FilterDatabase" localSheetId="0" hidden="1">Resultados!$A$1:$M$4861</definedName>
  </definedNames>
  <calcPr calcId="152511"/>
  <pivotCaches>
    <pivotCache cacheId="10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45" i="7" l="1"/>
  <c r="Y45" i="7"/>
  <c r="X46" i="7"/>
  <c r="Y46" i="7"/>
  <c r="X47" i="7"/>
  <c r="Y47" i="7"/>
  <c r="X48" i="7"/>
  <c r="Y48" i="7"/>
  <c r="X49" i="7"/>
  <c r="Y49" i="7"/>
  <c r="X50" i="7"/>
  <c r="Y50" i="7"/>
  <c r="X51" i="7"/>
  <c r="Y51" i="7"/>
  <c r="X52" i="7"/>
  <c r="Y52" i="7"/>
  <c r="Y44" i="7"/>
  <c r="X44" i="7"/>
  <c r="W45" i="7"/>
  <c r="W46" i="7"/>
  <c r="W47" i="7"/>
  <c r="W48" i="7"/>
  <c r="W49" i="7"/>
  <c r="W50" i="7"/>
  <c r="W51" i="7"/>
  <c r="W52" i="7"/>
  <c r="W44" i="7"/>
  <c r="V45" i="7"/>
  <c r="V46" i="7"/>
  <c r="V47" i="7"/>
  <c r="V48" i="7"/>
  <c r="V49" i="7"/>
  <c r="V50" i="7"/>
  <c r="V51" i="7"/>
  <c r="V52" i="7"/>
  <c r="V44" i="7"/>
  <c r="R45" i="7"/>
  <c r="S45" i="7"/>
  <c r="R46" i="7"/>
  <c r="S46" i="7"/>
  <c r="R47" i="7"/>
  <c r="S47" i="7"/>
  <c r="R49" i="7"/>
  <c r="S49" i="7"/>
  <c r="R50" i="7"/>
  <c r="S50" i="7"/>
  <c r="R51" i="7"/>
  <c r="S51" i="7"/>
  <c r="R52" i="7"/>
  <c r="S52" i="7"/>
  <c r="R53" i="7"/>
  <c r="S53" i="7"/>
  <c r="R54" i="7"/>
  <c r="S54" i="7"/>
  <c r="R55" i="7"/>
  <c r="S55" i="7"/>
  <c r="R57" i="7"/>
  <c r="S57" i="7"/>
  <c r="R58" i="7"/>
  <c r="S58" i="7"/>
  <c r="R59" i="7"/>
  <c r="S59" i="7"/>
  <c r="R60" i="7"/>
  <c r="S60" i="7"/>
  <c r="R61" i="7"/>
  <c r="S61" i="7"/>
  <c r="R62" i="7"/>
  <c r="S62" i="7"/>
  <c r="R63" i="7"/>
  <c r="S63" i="7"/>
  <c r="R64" i="7"/>
  <c r="S64" i="7"/>
  <c r="R65" i="7"/>
  <c r="S65" i="7"/>
  <c r="R67" i="7"/>
  <c r="S67" i="7"/>
  <c r="R68" i="7"/>
  <c r="S68" i="7"/>
  <c r="R69" i="7"/>
  <c r="S69" i="7"/>
  <c r="R71" i="7"/>
  <c r="S71" i="7"/>
  <c r="R72" i="7"/>
  <c r="S72" i="7"/>
  <c r="R73" i="7"/>
  <c r="S73" i="7"/>
  <c r="R74" i="7"/>
  <c r="S74" i="7"/>
  <c r="R44" i="7"/>
  <c r="S44" i="7"/>
  <c r="S6" i="7"/>
  <c r="S7" i="7"/>
  <c r="S8" i="7"/>
  <c r="S9" i="7"/>
  <c r="S11" i="7"/>
  <c r="S12" i="7"/>
  <c r="S13" i="7"/>
  <c r="S14" i="7"/>
  <c r="S15" i="7"/>
  <c r="S16" i="7"/>
  <c r="S17" i="7"/>
  <c r="S19" i="7"/>
  <c r="S20" i="7"/>
  <c r="S21" i="7"/>
  <c r="S22" i="7"/>
  <c r="S23" i="7"/>
  <c r="S24" i="7"/>
  <c r="S25" i="7"/>
  <c r="S26" i="7"/>
  <c r="S27" i="7"/>
  <c r="S29" i="7"/>
  <c r="S30" i="7"/>
  <c r="S31" i="7"/>
  <c r="S33" i="7"/>
  <c r="S34" i="7"/>
  <c r="S35" i="7"/>
  <c r="S36" i="7"/>
  <c r="R7" i="7"/>
  <c r="R8" i="7"/>
  <c r="R9" i="7"/>
  <c r="R11" i="7"/>
  <c r="R12" i="7"/>
  <c r="R13" i="7"/>
  <c r="R14" i="7"/>
  <c r="R15" i="7"/>
  <c r="R16" i="7"/>
  <c r="R17" i="7"/>
  <c r="R19" i="7"/>
  <c r="R20" i="7"/>
  <c r="R21" i="7"/>
  <c r="R22" i="7"/>
  <c r="R23" i="7"/>
  <c r="R24" i="7"/>
  <c r="R25" i="7"/>
  <c r="R26" i="7"/>
  <c r="R27" i="7"/>
  <c r="R29" i="7"/>
  <c r="R30" i="7"/>
  <c r="R31" i="7"/>
  <c r="R33" i="7"/>
  <c r="R34" i="7"/>
  <c r="R35" i="7"/>
  <c r="R36" i="7"/>
  <c r="R6" i="7"/>
  <c r="O44" i="7"/>
  <c r="P44" i="7"/>
  <c r="O45" i="7"/>
  <c r="P45" i="7"/>
  <c r="O46" i="7"/>
  <c r="P46" i="7"/>
  <c r="O47" i="7"/>
  <c r="P47" i="7"/>
  <c r="O48" i="7"/>
  <c r="P48" i="7"/>
  <c r="O49" i="7"/>
  <c r="P49" i="7"/>
  <c r="O50" i="7"/>
  <c r="P50" i="7"/>
  <c r="O51" i="7"/>
  <c r="P51" i="7"/>
  <c r="O52" i="7"/>
  <c r="P52" i="7"/>
  <c r="O53" i="7"/>
  <c r="P53" i="7"/>
  <c r="O54" i="7"/>
  <c r="P54" i="7"/>
  <c r="O55" i="7"/>
  <c r="P55" i="7"/>
  <c r="O56" i="7"/>
  <c r="P56" i="7"/>
  <c r="O57" i="7"/>
  <c r="P57" i="7"/>
  <c r="O58" i="7"/>
  <c r="P58" i="7"/>
  <c r="O59" i="7"/>
  <c r="P59" i="7"/>
  <c r="O60" i="7"/>
  <c r="P60" i="7"/>
  <c r="O61" i="7"/>
  <c r="P61" i="7"/>
  <c r="O62" i="7"/>
  <c r="P62" i="7"/>
  <c r="O63" i="7"/>
  <c r="P63" i="7"/>
  <c r="O64" i="7"/>
  <c r="P64" i="7"/>
  <c r="O65" i="7"/>
  <c r="P65" i="7"/>
  <c r="O66" i="7"/>
  <c r="P66" i="7"/>
  <c r="O67" i="7"/>
  <c r="P67" i="7"/>
  <c r="O68" i="7"/>
  <c r="P68" i="7"/>
  <c r="O69" i="7"/>
  <c r="P69" i="7"/>
  <c r="O70" i="7"/>
  <c r="P70" i="7"/>
  <c r="O71" i="7"/>
  <c r="P71" i="7"/>
  <c r="O72" i="7"/>
  <c r="P72" i="7"/>
  <c r="O73" i="7"/>
  <c r="P73" i="7"/>
  <c r="O74" i="7"/>
  <c r="P74" i="7"/>
  <c r="O75" i="7"/>
  <c r="P75" i="7"/>
  <c r="P43" i="7"/>
  <c r="O43" i="7"/>
  <c r="AA39" i="7"/>
  <c r="Z38" i="7"/>
  <c r="V6" i="7"/>
  <c r="V39" i="7" s="1"/>
  <c r="W6" i="7"/>
  <c r="W39" i="7" s="1"/>
  <c r="X6" i="7"/>
  <c r="X39" i="7" s="1"/>
  <c r="Y6" i="7"/>
  <c r="Y39" i="7" s="1"/>
  <c r="Z6" i="7"/>
  <c r="Z39" i="7" s="1"/>
  <c r="AA6" i="7"/>
  <c r="AA38" i="7" s="1"/>
  <c r="AB6" i="7"/>
  <c r="AB38" i="7" s="1"/>
  <c r="AC6" i="7"/>
  <c r="AC39" i="7" s="1"/>
  <c r="AD6" i="7"/>
  <c r="AD39" i="7" s="1"/>
  <c r="V7" i="7"/>
  <c r="W7" i="7"/>
  <c r="X7" i="7"/>
  <c r="Y7" i="7"/>
  <c r="Z7" i="7"/>
  <c r="AA7" i="7"/>
  <c r="AB7" i="7"/>
  <c r="AC7" i="7"/>
  <c r="AD7" i="7"/>
  <c r="V8" i="7"/>
  <c r="W8" i="7"/>
  <c r="X8" i="7"/>
  <c r="Y8" i="7"/>
  <c r="Z8" i="7"/>
  <c r="AA8" i="7"/>
  <c r="AB8" i="7"/>
  <c r="AC8" i="7"/>
  <c r="AD8" i="7"/>
  <c r="V9" i="7"/>
  <c r="W9" i="7"/>
  <c r="X9" i="7"/>
  <c r="Y9" i="7"/>
  <c r="Z9" i="7"/>
  <c r="AA9" i="7"/>
  <c r="AB9" i="7"/>
  <c r="AC9" i="7"/>
  <c r="AD9" i="7"/>
  <c r="V11" i="7"/>
  <c r="W11" i="7"/>
  <c r="X11" i="7"/>
  <c r="Y11" i="7"/>
  <c r="Z11" i="7"/>
  <c r="AA11" i="7"/>
  <c r="AB11" i="7"/>
  <c r="AC11" i="7"/>
  <c r="AD11" i="7"/>
  <c r="V12" i="7"/>
  <c r="W12" i="7"/>
  <c r="X12" i="7"/>
  <c r="Y12" i="7"/>
  <c r="Z12" i="7"/>
  <c r="AA12" i="7"/>
  <c r="AB12" i="7"/>
  <c r="AC12" i="7"/>
  <c r="AD12" i="7"/>
  <c r="V13" i="7"/>
  <c r="W13" i="7"/>
  <c r="X13" i="7"/>
  <c r="Y13" i="7"/>
  <c r="Z13" i="7"/>
  <c r="AA13" i="7"/>
  <c r="AB13" i="7"/>
  <c r="AC13" i="7"/>
  <c r="AD13" i="7"/>
  <c r="V14" i="7"/>
  <c r="W14" i="7"/>
  <c r="X14" i="7"/>
  <c r="Y14" i="7"/>
  <c r="Z14" i="7"/>
  <c r="AA14" i="7"/>
  <c r="AB14" i="7"/>
  <c r="AC14" i="7"/>
  <c r="AD14" i="7"/>
  <c r="V15" i="7"/>
  <c r="W15" i="7"/>
  <c r="X15" i="7"/>
  <c r="Y15" i="7"/>
  <c r="Z15" i="7"/>
  <c r="AA15" i="7"/>
  <c r="AB15" i="7"/>
  <c r="AC15" i="7"/>
  <c r="AD15" i="7"/>
  <c r="V16" i="7"/>
  <c r="W16" i="7"/>
  <c r="X16" i="7"/>
  <c r="Y16" i="7"/>
  <c r="Z16" i="7"/>
  <c r="AA16" i="7"/>
  <c r="AB16" i="7"/>
  <c r="AC16" i="7"/>
  <c r="AD16" i="7"/>
  <c r="V17" i="7"/>
  <c r="W17" i="7"/>
  <c r="X17" i="7"/>
  <c r="Y17" i="7"/>
  <c r="Z17" i="7"/>
  <c r="AA17" i="7"/>
  <c r="AB17" i="7"/>
  <c r="AC17" i="7"/>
  <c r="AD17" i="7"/>
  <c r="V19" i="7"/>
  <c r="W19" i="7"/>
  <c r="X19" i="7"/>
  <c r="Y19" i="7"/>
  <c r="Z19" i="7"/>
  <c r="AA19" i="7"/>
  <c r="AB19" i="7"/>
  <c r="AC19" i="7"/>
  <c r="AD19" i="7"/>
  <c r="V20" i="7"/>
  <c r="W20" i="7"/>
  <c r="X20" i="7"/>
  <c r="Y20" i="7"/>
  <c r="Z20" i="7"/>
  <c r="AA20" i="7"/>
  <c r="AB20" i="7"/>
  <c r="AC20" i="7"/>
  <c r="AD20" i="7"/>
  <c r="V21" i="7"/>
  <c r="W21" i="7"/>
  <c r="X21" i="7"/>
  <c r="Y21" i="7"/>
  <c r="Z21" i="7"/>
  <c r="AA21" i="7"/>
  <c r="AB21" i="7"/>
  <c r="AC21" i="7"/>
  <c r="AD21" i="7"/>
  <c r="V22" i="7"/>
  <c r="W22" i="7"/>
  <c r="X22" i="7"/>
  <c r="Y22" i="7"/>
  <c r="Z22" i="7"/>
  <c r="AA22" i="7"/>
  <c r="AB22" i="7"/>
  <c r="AC22" i="7"/>
  <c r="AD22" i="7"/>
  <c r="V23" i="7"/>
  <c r="W23" i="7"/>
  <c r="X23" i="7"/>
  <c r="Y23" i="7"/>
  <c r="Z23" i="7"/>
  <c r="AA23" i="7"/>
  <c r="AB23" i="7"/>
  <c r="AC23" i="7"/>
  <c r="AD23" i="7"/>
  <c r="V24" i="7"/>
  <c r="W24" i="7"/>
  <c r="X24" i="7"/>
  <c r="Y24" i="7"/>
  <c r="Z24" i="7"/>
  <c r="AA24" i="7"/>
  <c r="AB24" i="7"/>
  <c r="AC24" i="7"/>
  <c r="AD24" i="7"/>
  <c r="V25" i="7"/>
  <c r="W25" i="7"/>
  <c r="X25" i="7"/>
  <c r="Y25" i="7"/>
  <c r="Z25" i="7"/>
  <c r="AA25" i="7"/>
  <c r="AB25" i="7"/>
  <c r="AC25" i="7"/>
  <c r="AD25" i="7"/>
  <c r="V26" i="7"/>
  <c r="W26" i="7"/>
  <c r="X26" i="7"/>
  <c r="Y26" i="7"/>
  <c r="Z26" i="7"/>
  <c r="AA26" i="7"/>
  <c r="AB26" i="7"/>
  <c r="AC26" i="7"/>
  <c r="AD26" i="7"/>
  <c r="V27" i="7"/>
  <c r="W27" i="7"/>
  <c r="X27" i="7"/>
  <c r="Y27" i="7"/>
  <c r="Z27" i="7"/>
  <c r="AA27" i="7"/>
  <c r="AB27" i="7"/>
  <c r="AC27" i="7"/>
  <c r="AD27" i="7"/>
  <c r="V29" i="7"/>
  <c r="W29" i="7"/>
  <c r="X29" i="7"/>
  <c r="Y29" i="7"/>
  <c r="Z29" i="7"/>
  <c r="AA29" i="7"/>
  <c r="AB29" i="7"/>
  <c r="AC29" i="7"/>
  <c r="AD29" i="7"/>
  <c r="V30" i="7"/>
  <c r="W30" i="7"/>
  <c r="X30" i="7"/>
  <c r="Y30" i="7"/>
  <c r="Z30" i="7"/>
  <c r="AA30" i="7"/>
  <c r="AB30" i="7"/>
  <c r="AC30" i="7"/>
  <c r="AD30" i="7"/>
  <c r="V31" i="7"/>
  <c r="W31" i="7"/>
  <c r="X31" i="7"/>
  <c r="Y31" i="7"/>
  <c r="Z31" i="7"/>
  <c r="AA31" i="7"/>
  <c r="AB31" i="7"/>
  <c r="AC31" i="7"/>
  <c r="AD31" i="7"/>
  <c r="V33" i="7"/>
  <c r="W33" i="7"/>
  <c r="X33" i="7"/>
  <c r="Y33" i="7"/>
  <c r="Z33" i="7"/>
  <c r="AA33" i="7"/>
  <c r="AB33" i="7"/>
  <c r="AC33" i="7"/>
  <c r="AD33" i="7"/>
  <c r="V34" i="7"/>
  <c r="W34" i="7"/>
  <c r="X34" i="7"/>
  <c r="Y34" i="7"/>
  <c r="Z34" i="7"/>
  <c r="AA34" i="7"/>
  <c r="AB34" i="7"/>
  <c r="AC34" i="7"/>
  <c r="AD34" i="7"/>
  <c r="V35" i="7"/>
  <c r="W35" i="7"/>
  <c r="X35" i="7"/>
  <c r="Y35" i="7"/>
  <c r="Z35" i="7"/>
  <c r="AA35" i="7"/>
  <c r="AB35" i="7"/>
  <c r="AC35" i="7"/>
  <c r="AD35" i="7"/>
  <c r="V36" i="7"/>
  <c r="W36" i="7"/>
  <c r="X36" i="7"/>
  <c r="Y36" i="7"/>
  <c r="Z36" i="7"/>
  <c r="AA36" i="7"/>
  <c r="AB36" i="7"/>
  <c r="AC36" i="7"/>
  <c r="AD36" i="7"/>
  <c r="AB39" i="7" l="1"/>
  <c r="Y38" i="7"/>
  <c r="X38" i="7"/>
  <c r="V38" i="7"/>
  <c r="W38" i="7"/>
  <c r="AD38" i="7"/>
  <c r="AC38" i="7"/>
  <c r="N8" i="7" l="1" a="1"/>
  <c r="N8" i="7" s="1"/>
  <c r="P8" i="7" s="1"/>
  <c r="M6" i="7" a="1"/>
  <c r="M6" i="7" s="1"/>
  <c r="O6" i="7" s="1"/>
  <c r="N6" i="7" a="1"/>
  <c r="N6" i="7" s="1"/>
  <c r="P6" i="7" s="1"/>
  <c r="M7" i="7" a="1"/>
  <c r="M7" i="7" s="1"/>
  <c r="O7" i="7" s="1"/>
  <c r="N7" i="7" a="1"/>
  <c r="N7" i="7" s="1"/>
  <c r="P7" i="7" s="1"/>
  <c r="M8" i="7" a="1"/>
  <c r="M8" i="7" s="1"/>
  <c r="O8" i="7" s="1"/>
  <c r="M9" i="7" a="1"/>
  <c r="M9" i="7"/>
  <c r="O9" i="7" s="1"/>
  <c r="N9" i="7" a="1"/>
  <c r="N9" i="7" s="1"/>
  <c r="P9" i="7" s="1"/>
  <c r="M10" i="7" a="1"/>
  <c r="M10" i="7" s="1"/>
  <c r="O10" i="7" s="1"/>
  <c r="N10" i="7" a="1"/>
  <c r="N10" i="7" s="1"/>
  <c r="P10" i="7" s="1"/>
  <c r="M11" i="7" a="1"/>
  <c r="M11" i="7"/>
  <c r="O11" i="7" s="1"/>
  <c r="N11" i="7" a="1"/>
  <c r="N11" i="7" s="1"/>
  <c r="P11" i="7" s="1"/>
  <c r="M12" i="7" a="1"/>
  <c r="M12" i="7" s="1"/>
  <c r="O12" i="7" s="1"/>
  <c r="N12" i="7" a="1"/>
  <c r="N12" i="7" s="1"/>
  <c r="P12" i="7" s="1"/>
  <c r="M13" i="7" a="1"/>
  <c r="M13" i="7" s="1"/>
  <c r="O13" i="7" s="1"/>
  <c r="N13" i="7" a="1"/>
  <c r="N13" i="7" s="1"/>
  <c r="P13" i="7" s="1"/>
  <c r="M14" i="7" a="1"/>
  <c r="M14" i="7" s="1"/>
  <c r="O14" i="7" s="1"/>
  <c r="N14" i="7" a="1"/>
  <c r="N14" i="7" s="1"/>
  <c r="P14" i="7" s="1"/>
  <c r="M15" i="7" a="1"/>
  <c r="M15" i="7" s="1"/>
  <c r="O15" i="7" s="1"/>
  <c r="N15" i="7" a="1"/>
  <c r="N15" i="7" s="1"/>
  <c r="P15" i="7" s="1"/>
  <c r="M16" i="7" a="1"/>
  <c r="M16" i="7" s="1"/>
  <c r="O16" i="7" s="1"/>
  <c r="N16" i="7" a="1"/>
  <c r="N16" i="7" s="1"/>
  <c r="P16" i="7" s="1"/>
  <c r="M17" i="7" a="1"/>
  <c r="M17" i="7" s="1"/>
  <c r="O17" i="7" s="1"/>
  <c r="N17" i="7" a="1"/>
  <c r="N17" i="7" s="1"/>
  <c r="P17" i="7" s="1"/>
  <c r="M18" i="7" a="1"/>
  <c r="M18" i="7" s="1"/>
  <c r="O18" i="7" s="1"/>
  <c r="N18" i="7" a="1"/>
  <c r="N18" i="7" s="1"/>
  <c r="P18" i="7" s="1"/>
  <c r="M19" i="7" a="1"/>
  <c r="M19" i="7"/>
  <c r="O19" i="7" s="1"/>
  <c r="N19" i="7" a="1"/>
  <c r="N19" i="7" s="1"/>
  <c r="P19" i="7" s="1"/>
  <c r="M20" i="7" a="1"/>
  <c r="M20" i="7" s="1"/>
  <c r="O20" i="7" s="1"/>
  <c r="N20" i="7" a="1"/>
  <c r="N20" i="7" s="1"/>
  <c r="P20" i="7" s="1"/>
  <c r="M21" i="7" a="1"/>
  <c r="M21" i="7" s="1"/>
  <c r="O21" i="7" s="1"/>
  <c r="N21" i="7" a="1"/>
  <c r="N21" i="7" s="1"/>
  <c r="P21" i="7" s="1"/>
  <c r="M22" i="7" a="1"/>
  <c r="M22" i="7" s="1"/>
  <c r="O22" i="7" s="1"/>
  <c r="N22" i="7" a="1"/>
  <c r="N22" i="7" s="1"/>
  <c r="P22" i="7" s="1"/>
  <c r="M23" i="7" a="1"/>
  <c r="M23" i="7"/>
  <c r="O23" i="7" s="1"/>
  <c r="N23" i="7" a="1"/>
  <c r="N23" i="7" s="1"/>
  <c r="P23" i="7" s="1"/>
  <c r="M24" i="7" a="1"/>
  <c r="M24" i="7" s="1"/>
  <c r="O24" i="7" s="1"/>
  <c r="N24" i="7" a="1"/>
  <c r="N24" i="7" s="1"/>
  <c r="P24" i="7" s="1"/>
  <c r="M25" i="7" a="1"/>
  <c r="M25" i="7" s="1"/>
  <c r="O25" i="7" s="1"/>
  <c r="N25" i="7" a="1"/>
  <c r="N25" i="7" s="1"/>
  <c r="P25" i="7" s="1"/>
  <c r="M26" i="7" a="1"/>
  <c r="M26" i="7" s="1"/>
  <c r="O26" i="7" s="1"/>
  <c r="N26" i="7" a="1"/>
  <c r="N26" i="7" s="1"/>
  <c r="P26" i="7" s="1"/>
  <c r="M27" i="7" a="1"/>
  <c r="M27" i="7"/>
  <c r="O27" i="7" s="1"/>
  <c r="N27" i="7" a="1"/>
  <c r="N27" i="7" s="1"/>
  <c r="P27" i="7" s="1"/>
  <c r="M28" i="7" a="1"/>
  <c r="M28" i="7" s="1"/>
  <c r="O28" i="7" s="1"/>
  <c r="N28" i="7" a="1"/>
  <c r="N28" i="7" s="1"/>
  <c r="P28" i="7" s="1"/>
  <c r="M29" i="7" a="1"/>
  <c r="M29" i="7" s="1"/>
  <c r="O29" i="7" s="1"/>
  <c r="N29" i="7" a="1"/>
  <c r="N29" i="7" s="1"/>
  <c r="P29" i="7" s="1"/>
  <c r="M30" i="7" a="1"/>
  <c r="M30" i="7" s="1"/>
  <c r="O30" i="7" s="1"/>
  <c r="N30" i="7" a="1"/>
  <c r="N30" i="7" s="1"/>
  <c r="P30" i="7" s="1"/>
  <c r="M31" i="7" a="1"/>
  <c r="M31" i="7" s="1"/>
  <c r="O31" i="7" s="1"/>
  <c r="N31" i="7" a="1"/>
  <c r="N31" i="7" s="1"/>
  <c r="P31" i="7" s="1"/>
  <c r="M32" i="7" a="1"/>
  <c r="M32" i="7" s="1"/>
  <c r="O32" i="7" s="1"/>
  <c r="N32" i="7" a="1"/>
  <c r="N32" i="7" s="1"/>
  <c r="P32" i="7" s="1"/>
  <c r="M33" i="7" a="1"/>
  <c r="M33" i="7" s="1"/>
  <c r="O33" i="7" s="1"/>
  <c r="N33" i="7" a="1"/>
  <c r="N33" i="7" s="1"/>
  <c r="P33" i="7" s="1"/>
  <c r="M34" i="7" a="1"/>
  <c r="M34" i="7" s="1"/>
  <c r="O34" i="7" s="1"/>
  <c r="N34" i="7" a="1"/>
  <c r="N34" i="7" s="1"/>
  <c r="P34" i="7" s="1"/>
  <c r="M35" i="7" a="1"/>
  <c r="M35" i="7"/>
  <c r="O35" i="7" s="1"/>
  <c r="N35" i="7" a="1"/>
  <c r="N35" i="7" s="1"/>
  <c r="P35" i="7" s="1"/>
  <c r="M36" i="7" a="1"/>
  <c r="M36" i="7" s="1"/>
  <c r="O36" i="7" s="1"/>
  <c r="N36" i="7" a="1"/>
  <c r="N36" i="7" s="1"/>
  <c r="P36" i="7" s="1"/>
  <c r="M37" i="7" a="1"/>
  <c r="M37" i="7" s="1"/>
  <c r="O37" i="7" s="1"/>
  <c r="N37" i="7" a="1"/>
  <c r="N37" i="7" s="1"/>
  <c r="P37" i="7" s="1"/>
  <c r="N5" i="7" a="1"/>
  <c r="N5" i="7" s="1"/>
  <c r="P5" i="7" s="1"/>
  <c r="M5" i="7" a="1"/>
  <c r="M5" i="7" s="1"/>
  <c r="O5" i="7" s="1"/>
  <c r="H3" i="1" l="1"/>
  <c r="I3" i="1"/>
  <c r="J3" i="1"/>
  <c r="K3" i="1"/>
  <c r="L3" i="1"/>
  <c r="M3" i="1"/>
  <c r="H4" i="1"/>
  <c r="I4" i="1"/>
  <c r="J4" i="1"/>
  <c r="K4" i="1"/>
  <c r="L4" i="1"/>
  <c r="M4" i="1"/>
  <c r="H5" i="1"/>
  <c r="I5" i="1"/>
  <c r="J5" i="1"/>
  <c r="K5" i="1"/>
  <c r="L5" i="1"/>
  <c r="M5" i="1"/>
  <c r="H6" i="1"/>
  <c r="I6" i="1"/>
  <c r="J6" i="1"/>
  <c r="K6" i="1"/>
  <c r="L6" i="1"/>
  <c r="M6" i="1"/>
  <c r="H7" i="1"/>
  <c r="I7" i="1"/>
  <c r="J7" i="1"/>
  <c r="K7" i="1"/>
  <c r="L7" i="1"/>
  <c r="M7" i="1"/>
  <c r="H8" i="1"/>
  <c r="I8" i="1"/>
  <c r="J8" i="1"/>
  <c r="K8" i="1"/>
  <c r="L8" i="1"/>
  <c r="M8" i="1"/>
  <c r="H9" i="1"/>
  <c r="I9" i="1"/>
  <c r="J9" i="1"/>
  <c r="K9" i="1"/>
  <c r="L9" i="1"/>
  <c r="M9" i="1"/>
  <c r="H10" i="1"/>
  <c r="I10" i="1"/>
  <c r="J10" i="1"/>
  <c r="K10" i="1"/>
  <c r="L10" i="1"/>
  <c r="M10" i="1"/>
  <c r="H11" i="1"/>
  <c r="I11" i="1"/>
  <c r="J11" i="1"/>
  <c r="K11" i="1"/>
  <c r="L11" i="1"/>
  <c r="M11" i="1"/>
  <c r="H12" i="1"/>
  <c r="I12" i="1"/>
  <c r="J12" i="1"/>
  <c r="K12" i="1"/>
  <c r="L12" i="1"/>
  <c r="M12" i="1"/>
  <c r="H13" i="1"/>
  <c r="I13" i="1"/>
  <c r="J13" i="1"/>
  <c r="K13" i="1"/>
  <c r="L13" i="1"/>
  <c r="M13" i="1"/>
  <c r="H14" i="1"/>
  <c r="I14" i="1"/>
  <c r="J14" i="1"/>
  <c r="K14" i="1"/>
  <c r="L14" i="1"/>
  <c r="M14" i="1"/>
  <c r="H15" i="1"/>
  <c r="I15" i="1"/>
  <c r="J15" i="1"/>
  <c r="K15" i="1"/>
  <c r="L15" i="1"/>
  <c r="M15" i="1"/>
  <c r="H16" i="1"/>
  <c r="I16" i="1"/>
  <c r="J16" i="1"/>
  <c r="K16" i="1"/>
  <c r="L16" i="1"/>
  <c r="M16" i="1"/>
  <c r="H17" i="1"/>
  <c r="I17" i="1"/>
  <c r="J17" i="1"/>
  <c r="K17" i="1"/>
  <c r="L17" i="1"/>
  <c r="M17" i="1"/>
  <c r="H18" i="1"/>
  <c r="I18" i="1"/>
  <c r="J18" i="1"/>
  <c r="K18" i="1"/>
  <c r="L18" i="1"/>
  <c r="M18" i="1"/>
  <c r="H19" i="1"/>
  <c r="I19" i="1"/>
  <c r="J19" i="1"/>
  <c r="K19" i="1"/>
  <c r="L19" i="1"/>
  <c r="M19" i="1"/>
  <c r="H20" i="1"/>
  <c r="I20" i="1"/>
  <c r="J20" i="1"/>
  <c r="K20" i="1"/>
  <c r="L20" i="1"/>
  <c r="M20" i="1"/>
  <c r="H21" i="1"/>
  <c r="I21" i="1"/>
  <c r="J21" i="1"/>
  <c r="K21" i="1"/>
  <c r="L21" i="1"/>
  <c r="M21" i="1"/>
  <c r="H22" i="1"/>
  <c r="I22" i="1"/>
  <c r="J22" i="1"/>
  <c r="K22" i="1"/>
  <c r="L22" i="1"/>
  <c r="M22" i="1"/>
  <c r="H23" i="1"/>
  <c r="I23" i="1"/>
  <c r="J23" i="1"/>
  <c r="K23" i="1"/>
  <c r="L23" i="1"/>
  <c r="M23" i="1"/>
  <c r="H24" i="1"/>
  <c r="I24" i="1"/>
  <c r="J24" i="1"/>
  <c r="K24" i="1"/>
  <c r="L24" i="1"/>
  <c r="M24" i="1"/>
  <c r="H25" i="1"/>
  <c r="I25" i="1"/>
  <c r="J25" i="1"/>
  <c r="K25" i="1"/>
  <c r="L25" i="1"/>
  <c r="M25" i="1"/>
  <c r="H26" i="1"/>
  <c r="I26" i="1"/>
  <c r="J26" i="1"/>
  <c r="K26" i="1"/>
  <c r="L26" i="1"/>
  <c r="M26" i="1"/>
  <c r="H27" i="1"/>
  <c r="I27" i="1"/>
  <c r="J27" i="1"/>
  <c r="K27" i="1"/>
  <c r="L27" i="1"/>
  <c r="M27" i="1"/>
  <c r="H28" i="1"/>
  <c r="I28" i="1"/>
  <c r="J28" i="1"/>
  <c r="K28" i="1"/>
  <c r="L28" i="1"/>
  <c r="M28" i="1"/>
  <c r="H29" i="1"/>
  <c r="I29" i="1"/>
  <c r="J29" i="1"/>
  <c r="K29" i="1"/>
  <c r="L29" i="1"/>
  <c r="M29" i="1"/>
  <c r="H30" i="1"/>
  <c r="I30" i="1"/>
  <c r="J30" i="1"/>
  <c r="K30" i="1"/>
  <c r="L30" i="1"/>
  <c r="M30" i="1"/>
  <c r="H31" i="1"/>
  <c r="I31" i="1"/>
  <c r="J31" i="1"/>
  <c r="K31" i="1"/>
  <c r="L31" i="1"/>
  <c r="M31" i="1"/>
  <c r="H32" i="1"/>
  <c r="I32" i="1"/>
  <c r="J32" i="1"/>
  <c r="K32" i="1"/>
  <c r="L32" i="1"/>
  <c r="M32" i="1"/>
  <c r="H33" i="1"/>
  <c r="I33" i="1"/>
  <c r="J33" i="1"/>
  <c r="K33" i="1"/>
  <c r="L33" i="1"/>
  <c r="M33" i="1"/>
  <c r="H34" i="1"/>
  <c r="I34" i="1"/>
  <c r="J34" i="1"/>
  <c r="K34" i="1"/>
  <c r="L34" i="1"/>
  <c r="M34" i="1"/>
  <c r="H35" i="1"/>
  <c r="I35" i="1"/>
  <c r="J35" i="1"/>
  <c r="K35" i="1"/>
  <c r="L35" i="1"/>
  <c r="M35" i="1"/>
  <c r="H36" i="1"/>
  <c r="I36" i="1"/>
  <c r="J36" i="1"/>
  <c r="K36" i="1"/>
  <c r="L36" i="1"/>
  <c r="M36" i="1"/>
  <c r="H37" i="1"/>
  <c r="I37" i="1"/>
  <c r="J37" i="1"/>
  <c r="K37" i="1"/>
  <c r="L37" i="1"/>
  <c r="M37" i="1"/>
  <c r="H38" i="1"/>
  <c r="I38" i="1"/>
  <c r="J38" i="1"/>
  <c r="K38" i="1"/>
  <c r="L38" i="1"/>
  <c r="M38" i="1"/>
  <c r="H39" i="1"/>
  <c r="I39" i="1"/>
  <c r="J39" i="1"/>
  <c r="K39" i="1"/>
  <c r="L39" i="1"/>
  <c r="M39" i="1"/>
  <c r="H40" i="1"/>
  <c r="I40" i="1"/>
  <c r="J40" i="1"/>
  <c r="K40" i="1"/>
  <c r="L40" i="1"/>
  <c r="M40" i="1"/>
  <c r="H41" i="1"/>
  <c r="I41" i="1"/>
  <c r="J41" i="1"/>
  <c r="K41" i="1"/>
  <c r="L41" i="1"/>
  <c r="M41" i="1"/>
  <c r="H42" i="1"/>
  <c r="I42" i="1"/>
  <c r="J42" i="1"/>
  <c r="K42" i="1"/>
  <c r="L42" i="1"/>
  <c r="M42" i="1"/>
  <c r="H43" i="1"/>
  <c r="I43" i="1"/>
  <c r="J43" i="1"/>
  <c r="K43" i="1"/>
  <c r="L43" i="1"/>
  <c r="M43" i="1"/>
  <c r="H44" i="1"/>
  <c r="I44" i="1"/>
  <c r="J44" i="1"/>
  <c r="K44" i="1"/>
  <c r="L44" i="1"/>
  <c r="M44" i="1"/>
  <c r="H45" i="1"/>
  <c r="I45" i="1"/>
  <c r="J45" i="1"/>
  <c r="K45" i="1"/>
  <c r="L45" i="1"/>
  <c r="M45" i="1"/>
  <c r="H46" i="1"/>
  <c r="I46" i="1"/>
  <c r="J46" i="1"/>
  <c r="K46" i="1"/>
  <c r="L46" i="1"/>
  <c r="M46" i="1"/>
  <c r="H47" i="1"/>
  <c r="I47" i="1"/>
  <c r="J47" i="1"/>
  <c r="K47" i="1"/>
  <c r="L47" i="1"/>
  <c r="M47" i="1"/>
  <c r="H48" i="1"/>
  <c r="I48" i="1"/>
  <c r="J48" i="1"/>
  <c r="K48" i="1"/>
  <c r="L48" i="1"/>
  <c r="M48" i="1"/>
  <c r="H49" i="1"/>
  <c r="I49" i="1"/>
  <c r="J49" i="1"/>
  <c r="K49" i="1"/>
  <c r="L49" i="1"/>
  <c r="M49" i="1"/>
  <c r="H50" i="1"/>
  <c r="I50" i="1"/>
  <c r="J50" i="1"/>
  <c r="K50" i="1"/>
  <c r="L50" i="1"/>
  <c r="M50" i="1"/>
  <c r="H51" i="1"/>
  <c r="I51" i="1"/>
  <c r="J51" i="1"/>
  <c r="K51" i="1"/>
  <c r="L51" i="1"/>
  <c r="M51" i="1"/>
  <c r="H52" i="1"/>
  <c r="I52" i="1"/>
  <c r="J52" i="1"/>
  <c r="K52" i="1"/>
  <c r="L52" i="1"/>
  <c r="M52" i="1"/>
  <c r="H53" i="1"/>
  <c r="I53" i="1"/>
  <c r="J53" i="1"/>
  <c r="K53" i="1"/>
  <c r="L53" i="1"/>
  <c r="M53" i="1"/>
  <c r="H54" i="1"/>
  <c r="I54" i="1"/>
  <c r="J54" i="1"/>
  <c r="K54" i="1"/>
  <c r="L54" i="1"/>
  <c r="M54" i="1"/>
  <c r="H55" i="1"/>
  <c r="I55" i="1"/>
  <c r="J55" i="1"/>
  <c r="K55" i="1"/>
  <c r="L55" i="1"/>
  <c r="M55" i="1"/>
  <c r="H56" i="1"/>
  <c r="I56" i="1"/>
  <c r="J56" i="1"/>
  <c r="K56" i="1"/>
  <c r="L56" i="1"/>
  <c r="M56" i="1"/>
  <c r="H57" i="1"/>
  <c r="I57" i="1"/>
  <c r="J57" i="1"/>
  <c r="K57" i="1"/>
  <c r="L57" i="1"/>
  <c r="M57" i="1"/>
  <c r="H58" i="1"/>
  <c r="I58" i="1"/>
  <c r="J58" i="1"/>
  <c r="K58" i="1"/>
  <c r="L58" i="1"/>
  <c r="M58" i="1"/>
  <c r="H59" i="1"/>
  <c r="I59" i="1"/>
  <c r="J59" i="1"/>
  <c r="K59" i="1"/>
  <c r="L59" i="1"/>
  <c r="M59" i="1"/>
  <c r="H60" i="1"/>
  <c r="I60" i="1"/>
  <c r="J60" i="1"/>
  <c r="K60" i="1"/>
  <c r="L60" i="1"/>
  <c r="M60" i="1"/>
  <c r="H61" i="1"/>
  <c r="I61" i="1"/>
  <c r="J61" i="1"/>
  <c r="K61" i="1"/>
  <c r="L61" i="1"/>
  <c r="M61" i="1"/>
  <c r="H62" i="1"/>
  <c r="I62" i="1"/>
  <c r="J62" i="1"/>
  <c r="K62" i="1"/>
  <c r="L62" i="1"/>
  <c r="M62" i="1"/>
  <c r="H63" i="1"/>
  <c r="I63" i="1"/>
  <c r="J63" i="1"/>
  <c r="K63" i="1"/>
  <c r="L63" i="1"/>
  <c r="M63" i="1"/>
  <c r="H64" i="1"/>
  <c r="I64" i="1"/>
  <c r="J64" i="1"/>
  <c r="K64" i="1"/>
  <c r="L64" i="1"/>
  <c r="M64" i="1"/>
  <c r="H65" i="1"/>
  <c r="I65" i="1"/>
  <c r="J65" i="1"/>
  <c r="K65" i="1"/>
  <c r="L65" i="1"/>
  <c r="M65" i="1"/>
  <c r="H66" i="1"/>
  <c r="I66" i="1"/>
  <c r="J66" i="1"/>
  <c r="K66" i="1"/>
  <c r="L66" i="1"/>
  <c r="M66" i="1"/>
  <c r="H67" i="1"/>
  <c r="I67" i="1"/>
  <c r="J67" i="1"/>
  <c r="K67" i="1"/>
  <c r="L67" i="1"/>
  <c r="M67" i="1"/>
  <c r="H68" i="1"/>
  <c r="I68" i="1"/>
  <c r="J68" i="1"/>
  <c r="K68" i="1"/>
  <c r="L68" i="1"/>
  <c r="M68" i="1"/>
  <c r="H69" i="1"/>
  <c r="I69" i="1"/>
  <c r="J69" i="1"/>
  <c r="K69" i="1"/>
  <c r="L69" i="1"/>
  <c r="M69" i="1"/>
  <c r="H70" i="1"/>
  <c r="I70" i="1"/>
  <c r="J70" i="1"/>
  <c r="K70" i="1"/>
  <c r="L70" i="1"/>
  <c r="M70" i="1"/>
  <c r="H71" i="1"/>
  <c r="I71" i="1"/>
  <c r="J71" i="1"/>
  <c r="K71" i="1"/>
  <c r="L71" i="1"/>
  <c r="M71" i="1"/>
  <c r="H72" i="1"/>
  <c r="I72" i="1"/>
  <c r="J72" i="1"/>
  <c r="K72" i="1"/>
  <c r="L72" i="1"/>
  <c r="M72" i="1"/>
  <c r="H73" i="1"/>
  <c r="I73" i="1"/>
  <c r="J73" i="1"/>
  <c r="K73" i="1"/>
  <c r="L73" i="1"/>
  <c r="M73" i="1"/>
  <c r="H74" i="1"/>
  <c r="I74" i="1"/>
  <c r="J74" i="1"/>
  <c r="K74" i="1"/>
  <c r="L74" i="1"/>
  <c r="M74" i="1"/>
  <c r="H75" i="1"/>
  <c r="I75" i="1"/>
  <c r="J75" i="1"/>
  <c r="K75" i="1"/>
  <c r="L75" i="1"/>
  <c r="M75" i="1"/>
  <c r="H76" i="1"/>
  <c r="I76" i="1"/>
  <c r="J76" i="1"/>
  <c r="K76" i="1"/>
  <c r="L76" i="1"/>
  <c r="M76" i="1"/>
  <c r="H77" i="1"/>
  <c r="I77" i="1"/>
  <c r="J77" i="1"/>
  <c r="K77" i="1"/>
  <c r="L77" i="1"/>
  <c r="M77" i="1"/>
  <c r="H78" i="1"/>
  <c r="I78" i="1"/>
  <c r="J78" i="1"/>
  <c r="K78" i="1"/>
  <c r="L78" i="1"/>
  <c r="M78" i="1"/>
  <c r="H79" i="1"/>
  <c r="I79" i="1"/>
  <c r="J79" i="1"/>
  <c r="K79" i="1"/>
  <c r="L79" i="1"/>
  <c r="M79" i="1"/>
  <c r="H80" i="1"/>
  <c r="I80" i="1"/>
  <c r="J80" i="1"/>
  <c r="K80" i="1"/>
  <c r="L80" i="1"/>
  <c r="M80" i="1"/>
  <c r="H81" i="1"/>
  <c r="I81" i="1"/>
  <c r="J81" i="1"/>
  <c r="K81" i="1"/>
  <c r="L81" i="1"/>
  <c r="M81" i="1"/>
  <c r="H82" i="1"/>
  <c r="I82" i="1"/>
  <c r="J82" i="1"/>
  <c r="K82" i="1"/>
  <c r="L82" i="1"/>
  <c r="M82" i="1"/>
  <c r="H83" i="1"/>
  <c r="I83" i="1"/>
  <c r="J83" i="1"/>
  <c r="K83" i="1"/>
  <c r="L83" i="1"/>
  <c r="M83" i="1"/>
  <c r="H84" i="1"/>
  <c r="I84" i="1"/>
  <c r="J84" i="1"/>
  <c r="K84" i="1"/>
  <c r="L84" i="1"/>
  <c r="M84" i="1"/>
  <c r="H85" i="1"/>
  <c r="I85" i="1"/>
  <c r="J85" i="1"/>
  <c r="K85" i="1"/>
  <c r="L85" i="1"/>
  <c r="M85" i="1"/>
  <c r="H86" i="1"/>
  <c r="I86" i="1"/>
  <c r="J86" i="1"/>
  <c r="K86" i="1"/>
  <c r="L86" i="1"/>
  <c r="M86" i="1"/>
  <c r="H87" i="1"/>
  <c r="I87" i="1"/>
  <c r="J87" i="1"/>
  <c r="K87" i="1"/>
  <c r="L87" i="1"/>
  <c r="M87" i="1"/>
  <c r="H88" i="1"/>
  <c r="I88" i="1"/>
  <c r="J88" i="1"/>
  <c r="K88" i="1"/>
  <c r="L88" i="1"/>
  <c r="M88" i="1"/>
  <c r="H89" i="1"/>
  <c r="I89" i="1"/>
  <c r="J89" i="1"/>
  <c r="K89" i="1"/>
  <c r="L89" i="1"/>
  <c r="M89" i="1"/>
  <c r="H90" i="1"/>
  <c r="I90" i="1"/>
  <c r="J90" i="1"/>
  <c r="K90" i="1"/>
  <c r="L90" i="1"/>
  <c r="M90" i="1"/>
  <c r="H91" i="1"/>
  <c r="I91" i="1"/>
  <c r="J91" i="1"/>
  <c r="K91" i="1"/>
  <c r="L91" i="1"/>
  <c r="M91" i="1"/>
  <c r="H92" i="1"/>
  <c r="I92" i="1"/>
  <c r="J92" i="1"/>
  <c r="K92" i="1"/>
  <c r="L92" i="1"/>
  <c r="M92" i="1"/>
  <c r="H93" i="1"/>
  <c r="I93" i="1"/>
  <c r="J93" i="1"/>
  <c r="K93" i="1"/>
  <c r="L93" i="1"/>
  <c r="M93" i="1"/>
  <c r="H94" i="1"/>
  <c r="I94" i="1"/>
  <c r="J94" i="1"/>
  <c r="K94" i="1"/>
  <c r="L94" i="1"/>
  <c r="M94" i="1"/>
  <c r="H95" i="1"/>
  <c r="I95" i="1"/>
  <c r="J95" i="1"/>
  <c r="K95" i="1"/>
  <c r="L95" i="1"/>
  <c r="M95" i="1"/>
  <c r="H96" i="1"/>
  <c r="I96" i="1"/>
  <c r="J96" i="1"/>
  <c r="K96" i="1"/>
  <c r="L96" i="1"/>
  <c r="M96" i="1"/>
  <c r="H97" i="1"/>
  <c r="I97" i="1"/>
  <c r="J97" i="1"/>
  <c r="K97" i="1"/>
  <c r="L97" i="1"/>
  <c r="M97" i="1"/>
  <c r="H98" i="1"/>
  <c r="I98" i="1"/>
  <c r="J98" i="1"/>
  <c r="K98" i="1"/>
  <c r="L98" i="1"/>
  <c r="M98" i="1"/>
  <c r="H99" i="1"/>
  <c r="I99" i="1"/>
  <c r="J99" i="1"/>
  <c r="K99" i="1"/>
  <c r="L99" i="1"/>
  <c r="M99" i="1"/>
  <c r="H100" i="1"/>
  <c r="I100" i="1"/>
  <c r="J100" i="1"/>
  <c r="K100" i="1"/>
  <c r="L100" i="1"/>
  <c r="M100" i="1"/>
  <c r="H101" i="1"/>
  <c r="I101" i="1"/>
  <c r="J101" i="1"/>
  <c r="K101" i="1"/>
  <c r="L101" i="1"/>
  <c r="M101" i="1"/>
  <c r="H102" i="1"/>
  <c r="I102" i="1"/>
  <c r="J102" i="1"/>
  <c r="K102" i="1"/>
  <c r="L102" i="1"/>
  <c r="M102" i="1"/>
  <c r="H103" i="1"/>
  <c r="I103" i="1"/>
  <c r="J103" i="1"/>
  <c r="K103" i="1"/>
  <c r="L103" i="1"/>
  <c r="M103" i="1"/>
  <c r="H104" i="1"/>
  <c r="I104" i="1"/>
  <c r="J104" i="1"/>
  <c r="K104" i="1"/>
  <c r="L104" i="1"/>
  <c r="M104" i="1"/>
  <c r="H105" i="1"/>
  <c r="I105" i="1"/>
  <c r="J105" i="1"/>
  <c r="K105" i="1"/>
  <c r="L105" i="1"/>
  <c r="M105" i="1"/>
  <c r="H106" i="1"/>
  <c r="I106" i="1"/>
  <c r="J106" i="1"/>
  <c r="K106" i="1"/>
  <c r="L106" i="1"/>
  <c r="M106" i="1"/>
  <c r="H107" i="1"/>
  <c r="I107" i="1"/>
  <c r="J107" i="1"/>
  <c r="K107" i="1"/>
  <c r="L107" i="1"/>
  <c r="M107" i="1"/>
  <c r="H108" i="1"/>
  <c r="I108" i="1"/>
  <c r="J108" i="1"/>
  <c r="K108" i="1"/>
  <c r="L108" i="1"/>
  <c r="M108" i="1"/>
  <c r="H109" i="1"/>
  <c r="I109" i="1"/>
  <c r="J109" i="1"/>
  <c r="K109" i="1"/>
  <c r="L109" i="1"/>
  <c r="M109" i="1"/>
  <c r="H110" i="1"/>
  <c r="I110" i="1"/>
  <c r="J110" i="1"/>
  <c r="K110" i="1"/>
  <c r="L110" i="1"/>
  <c r="M110" i="1"/>
  <c r="H111" i="1"/>
  <c r="I111" i="1"/>
  <c r="J111" i="1"/>
  <c r="K111" i="1"/>
  <c r="L111" i="1"/>
  <c r="M111" i="1"/>
  <c r="H112" i="1"/>
  <c r="I112" i="1"/>
  <c r="J112" i="1"/>
  <c r="K112" i="1"/>
  <c r="L112" i="1"/>
  <c r="M112" i="1"/>
  <c r="H113" i="1"/>
  <c r="I113" i="1"/>
  <c r="J113" i="1"/>
  <c r="K113" i="1"/>
  <c r="L113" i="1"/>
  <c r="M113" i="1"/>
  <c r="H114" i="1"/>
  <c r="I114" i="1"/>
  <c r="J114" i="1"/>
  <c r="K114" i="1"/>
  <c r="L114" i="1"/>
  <c r="M114" i="1"/>
  <c r="H115" i="1"/>
  <c r="I115" i="1"/>
  <c r="J115" i="1"/>
  <c r="K115" i="1"/>
  <c r="L115" i="1"/>
  <c r="M115" i="1"/>
  <c r="H116" i="1"/>
  <c r="I116" i="1"/>
  <c r="J116" i="1"/>
  <c r="K116" i="1"/>
  <c r="L116" i="1"/>
  <c r="M116" i="1"/>
  <c r="H117" i="1"/>
  <c r="I117" i="1"/>
  <c r="J117" i="1"/>
  <c r="K117" i="1"/>
  <c r="L117" i="1"/>
  <c r="M117" i="1"/>
  <c r="H118" i="1"/>
  <c r="I118" i="1"/>
  <c r="J118" i="1"/>
  <c r="K118" i="1"/>
  <c r="L118" i="1"/>
  <c r="M118" i="1"/>
  <c r="H119" i="1"/>
  <c r="I119" i="1"/>
  <c r="J119" i="1"/>
  <c r="K119" i="1"/>
  <c r="L119" i="1"/>
  <c r="M119" i="1"/>
  <c r="H120" i="1"/>
  <c r="I120" i="1"/>
  <c r="J120" i="1"/>
  <c r="K120" i="1"/>
  <c r="L120" i="1"/>
  <c r="M120" i="1"/>
  <c r="H121" i="1"/>
  <c r="I121" i="1"/>
  <c r="J121" i="1"/>
  <c r="K121" i="1"/>
  <c r="L121" i="1"/>
  <c r="M121" i="1"/>
  <c r="H122" i="1"/>
  <c r="I122" i="1"/>
  <c r="J122" i="1"/>
  <c r="K122" i="1"/>
  <c r="L122" i="1"/>
  <c r="M122" i="1"/>
  <c r="H123" i="1"/>
  <c r="I123" i="1"/>
  <c r="J123" i="1"/>
  <c r="K123" i="1"/>
  <c r="L123" i="1"/>
  <c r="M123" i="1"/>
  <c r="H124" i="1"/>
  <c r="I124" i="1"/>
  <c r="J124" i="1"/>
  <c r="K124" i="1"/>
  <c r="L124" i="1"/>
  <c r="M124" i="1"/>
  <c r="H125" i="1"/>
  <c r="I125" i="1"/>
  <c r="J125" i="1"/>
  <c r="K125" i="1"/>
  <c r="L125" i="1"/>
  <c r="M125" i="1"/>
  <c r="H126" i="1"/>
  <c r="I126" i="1"/>
  <c r="J126" i="1"/>
  <c r="K126" i="1"/>
  <c r="L126" i="1"/>
  <c r="M126" i="1"/>
  <c r="H127" i="1"/>
  <c r="I127" i="1"/>
  <c r="J127" i="1"/>
  <c r="K127" i="1"/>
  <c r="L127" i="1"/>
  <c r="M127" i="1"/>
  <c r="H128" i="1"/>
  <c r="I128" i="1"/>
  <c r="J128" i="1"/>
  <c r="K128" i="1"/>
  <c r="L128" i="1"/>
  <c r="M128" i="1"/>
  <c r="H129" i="1"/>
  <c r="I129" i="1"/>
  <c r="J129" i="1"/>
  <c r="K129" i="1"/>
  <c r="L129" i="1"/>
  <c r="M129" i="1"/>
  <c r="H130" i="1"/>
  <c r="I130" i="1"/>
  <c r="J130" i="1"/>
  <c r="K130" i="1"/>
  <c r="L130" i="1"/>
  <c r="M130" i="1"/>
  <c r="H131" i="1"/>
  <c r="I131" i="1"/>
  <c r="J131" i="1"/>
  <c r="K131" i="1"/>
  <c r="L131" i="1"/>
  <c r="M131" i="1"/>
  <c r="H132" i="1"/>
  <c r="I132" i="1"/>
  <c r="J132" i="1"/>
  <c r="K132" i="1"/>
  <c r="L132" i="1"/>
  <c r="M132" i="1"/>
  <c r="H133" i="1"/>
  <c r="I133" i="1"/>
  <c r="J133" i="1"/>
  <c r="K133" i="1"/>
  <c r="L133" i="1"/>
  <c r="M133" i="1"/>
  <c r="H134" i="1"/>
  <c r="I134" i="1"/>
  <c r="J134" i="1"/>
  <c r="K134" i="1"/>
  <c r="L134" i="1"/>
  <c r="M134" i="1"/>
  <c r="H135" i="1"/>
  <c r="I135" i="1"/>
  <c r="J135" i="1"/>
  <c r="K135" i="1"/>
  <c r="L135" i="1"/>
  <c r="M135" i="1"/>
  <c r="H136" i="1"/>
  <c r="I136" i="1"/>
  <c r="J136" i="1"/>
  <c r="K136" i="1"/>
  <c r="L136" i="1"/>
  <c r="M136" i="1"/>
  <c r="H137" i="1"/>
  <c r="I137" i="1"/>
  <c r="J137" i="1"/>
  <c r="K137" i="1"/>
  <c r="L137" i="1"/>
  <c r="M137" i="1"/>
  <c r="H138" i="1"/>
  <c r="I138" i="1"/>
  <c r="J138" i="1"/>
  <c r="K138" i="1"/>
  <c r="L138" i="1"/>
  <c r="M138" i="1"/>
  <c r="H139" i="1"/>
  <c r="I139" i="1"/>
  <c r="J139" i="1"/>
  <c r="K139" i="1"/>
  <c r="L139" i="1"/>
  <c r="M139" i="1"/>
  <c r="H140" i="1"/>
  <c r="I140" i="1"/>
  <c r="J140" i="1"/>
  <c r="K140" i="1"/>
  <c r="L140" i="1"/>
  <c r="M140" i="1"/>
  <c r="H141" i="1"/>
  <c r="I141" i="1"/>
  <c r="J141" i="1"/>
  <c r="K141" i="1"/>
  <c r="L141" i="1"/>
  <c r="M141" i="1"/>
  <c r="H142" i="1"/>
  <c r="I142" i="1"/>
  <c r="J142" i="1"/>
  <c r="K142" i="1"/>
  <c r="L142" i="1"/>
  <c r="M142" i="1"/>
  <c r="H143" i="1"/>
  <c r="I143" i="1"/>
  <c r="J143" i="1"/>
  <c r="K143" i="1"/>
  <c r="L143" i="1"/>
  <c r="M143" i="1"/>
  <c r="H144" i="1"/>
  <c r="I144" i="1"/>
  <c r="J144" i="1"/>
  <c r="K144" i="1"/>
  <c r="L144" i="1"/>
  <c r="M144" i="1"/>
  <c r="H145" i="1"/>
  <c r="I145" i="1"/>
  <c r="J145" i="1"/>
  <c r="K145" i="1"/>
  <c r="L145" i="1"/>
  <c r="M145" i="1"/>
  <c r="H146" i="1"/>
  <c r="I146" i="1"/>
  <c r="J146" i="1"/>
  <c r="K146" i="1"/>
  <c r="L146" i="1"/>
  <c r="M146" i="1"/>
  <c r="H147" i="1"/>
  <c r="I147" i="1"/>
  <c r="J147" i="1"/>
  <c r="K147" i="1"/>
  <c r="L147" i="1"/>
  <c r="M147" i="1"/>
  <c r="H148" i="1"/>
  <c r="I148" i="1"/>
  <c r="J148" i="1"/>
  <c r="K148" i="1"/>
  <c r="L148" i="1"/>
  <c r="M148" i="1"/>
  <c r="H149" i="1"/>
  <c r="I149" i="1"/>
  <c r="J149" i="1"/>
  <c r="K149" i="1"/>
  <c r="L149" i="1"/>
  <c r="M149" i="1"/>
  <c r="H150" i="1"/>
  <c r="I150" i="1"/>
  <c r="J150" i="1"/>
  <c r="K150" i="1"/>
  <c r="L150" i="1"/>
  <c r="M150" i="1"/>
  <c r="H151" i="1"/>
  <c r="I151" i="1"/>
  <c r="J151" i="1"/>
  <c r="K151" i="1"/>
  <c r="L151" i="1"/>
  <c r="M151" i="1"/>
  <c r="H152" i="1"/>
  <c r="I152" i="1"/>
  <c r="J152" i="1"/>
  <c r="K152" i="1"/>
  <c r="L152" i="1"/>
  <c r="M152" i="1"/>
  <c r="H153" i="1"/>
  <c r="I153" i="1"/>
  <c r="J153" i="1"/>
  <c r="K153" i="1"/>
  <c r="L153" i="1"/>
  <c r="M153" i="1"/>
  <c r="H154" i="1"/>
  <c r="I154" i="1"/>
  <c r="J154" i="1"/>
  <c r="K154" i="1"/>
  <c r="L154" i="1"/>
  <c r="M154" i="1"/>
  <c r="H155" i="1"/>
  <c r="I155" i="1"/>
  <c r="J155" i="1"/>
  <c r="K155" i="1"/>
  <c r="L155" i="1"/>
  <c r="M155" i="1"/>
  <c r="H156" i="1"/>
  <c r="I156" i="1"/>
  <c r="J156" i="1"/>
  <c r="K156" i="1"/>
  <c r="L156" i="1"/>
  <c r="M156" i="1"/>
  <c r="H157" i="1"/>
  <c r="I157" i="1"/>
  <c r="J157" i="1"/>
  <c r="K157" i="1"/>
  <c r="L157" i="1"/>
  <c r="M157" i="1"/>
  <c r="H158" i="1"/>
  <c r="I158" i="1"/>
  <c r="J158" i="1"/>
  <c r="K158" i="1"/>
  <c r="L158" i="1"/>
  <c r="M158" i="1"/>
  <c r="H159" i="1"/>
  <c r="I159" i="1"/>
  <c r="J159" i="1"/>
  <c r="K159" i="1"/>
  <c r="L159" i="1"/>
  <c r="M159" i="1"/>
  <c r="H160" i="1"/>
  <c r="I160" i="1"/>
  <c r="J160" i="1"/>
  <c r="K160" i="1"/>
  <c r="L160" i="1"/>
  <c r="M160" i="1"/>
  <c r="H161" i="1"/>
  <c r="I161" i="1"/>
  <c r="J161" i="1"/>
  <c r="K161" i="1"/>
  <c r="L161" i="1"/>
  <c r="M161" i="1"/>
  <c r="H162" i="1"/>
  <c r="I162" i="1"/>
  <c r="J162" i="1"/>
  <c r="K162" i="1"/>
  <c r="L162" i="1"/>
  <c r="M162" i="1"/>
  <c r="H163" i="1"/>
  <c r="I163" i="1"/>
  <c r="J163" i="1"/>
  <c r="K163" i="1"/>
  <c r="L163" i="1"/>
  <c r="M163" i="1"/>
  <c r="H164" i="1"/>
  <c r="I164" i="1"/>
  <c r="J164" i="1"/>
  <c r="K164" i="1"/>
  <c r="L164" i="1"/>
  <c r="M164" i="1"/>
  <c r="H165" i="1"/>
  <c r="I165" i="1"/>
  <c r="J165" i="1"/>
  <c r="K165" i="1"/>
  <c r="L165" i="1"/>
  <c r="M165" i="1"/>
  <c r="H166" i="1"/>
  <c r="I166" i="1"/>
  <c r="J166" i="1"/>
  <c r="K166" i="1"/>
  <c r="L166" i="1"/>
  <c r="M166" i="1"/>
  <c r="H167" i="1"/>
  <c r="I167" i="1"/>
  <c r="J167" i="1"/>
  <c r="K167" i="1"/>
  <c r="L167" i="1"/>
  <c r="M167" i="1"/>
  <c r="H168" i="1"/>
  <c r="I168" i="1"/>
  <c r="J168" i="1"/>
  <c r="K168" i="1"/>
  <c r="L168" i="1"/>
  <c r="M168" i="1"/>
  <c r="H169" i="1"/>
  <c r="I169" i="1"/>
  <c r="J169" i="1"/>
  <c r="K169" i="1"/>
  <c r="L169" i="1"/>
  <c r="M169" i="1"/>
  <c r="H170" i="1"/>
  <c r="I170" i="1"/>
  <c r="J170" i="1"/>
  <c r="K170" i="1"/>
  <c r="L170" i="1"/>
  <c r="M170" i="1"/>
  <c r="H171" i="1"/>
  <c r="I171" i="1"/>
  <c r="J171" i="1"/>
  <c r="K171" i="1"/>
  <c r="L171" i="1"/>
  <c r="M171" i="1"/>
  <c r="H172" i="1"/>
  <c r="I172" i="1"/>
  <c r="J172" i="1"/>
  <c r="K172" i="1"/>
  <c r="L172" i="1"/>
  <c r="M172" i="1"/>
  <c r="H173" i="1"/>
  <c r="I173" i="1"/>
  <c r="J173" i="1"/>
  <c r="K173" i="1"/>
  <c r="L173" i="1"/>
  <c r="M173" i="1"/>
  <c r="H174" i="1"/>
  <c r="I174" i="1"/>
  <c r="J174" i="1"/>
  <c r="K174" i="1"/>
  <c r="L174" i="1"/>
  <c r="M174" i="1"/>
  <c r="H175" i="1"/>
  <c r="I175" i="1"/>
  <c r="J175" i="1"/>
  <c r="K175" i="1"/>
  <c r="L175" i="1"/>
  <c r="M175" i="1"/>
  <c r="H176" i="1"/>
  <c r="I176" i="1"/>
  <c r="J176" i="1"/>
  <c r="K176" i="1"/>
  <c r="L176" i="1"/>
  <c r="M176" i="1"/>
  <c r="H177" i="1"/>
  <c r="I177" i="1"/>
  <c r="J177" i="1"/>
  <c r="K177" i="1"/>
  <c r="L177" i="1"/>
  <c r="M177" i="1"/>
  <c r="H178" i="1"/>
  <c r="I178" i="1"/>
  <c r="J178" i="1"/>
  <c r="K178" i="1"/>
  <c r="L178" i="1"/>
  <c r="M178" i="1"/>
  <c r="H179" i="1"/>
  <c r="I179" i="1"/>
  <c r="J179" i="1"/>
  <c r="K179" i="1"/>
  <c r="L179" i="1"/>
  <c r="M179" i="1"/>
  <c r="H180" i="1"/>
  <c r="I180" i="1"/>
  <c r="J180" i="1"/>
  <c r="K180" i="1"/>
  <c r="L180" i="1"/>
  <c r="M180" i="1"/>
  <c r="H181" i="1"/>
  <c r="I181" i="1"/>
  <c r="J181" i="1"/>
  <c r="K181" i="1"/>
  <c r="L181" i="1"/>
  <c r="M181" i="1"/>
  <c r="H182" i="1"/>
  <c r="I182" i="1"/>
  <c r="J182" i="1"/>
  <c r="K182" i="1"/>
  <c r="L182" i="1"/>
  <c r="M182" i="1"/>
  <c r="H183" i="1"/>
  <c r="I183" i="1"/>
  <c r="J183" i="1"/>
  <c r="K183" i="1"/>
  <c r="L183" i="1"/>
  <c r="M183" i="1"/>
  <c r="H184" i="1"/>
  <c r="I184" i="1"/>
  <c r="J184" i="1"/>
  <c r="K184" i="1"/>
  <c r="L184" i="1"/>
  <c r="M184" i="1"/>
  <c r="H185" i="1"/>
  <c r="I185" i="1"/>
  <c r="J185" i="1"/>
  <c r="K185" i="1"/>
  <c r="L185" i="1"/>
  <c r="M185" i="1"/>
  <c r="H186" i="1"/>
  <c r="I186" i="1"/>
  <c r="J186" i="1"/>
  <c r="K186" i="1"/>
  <c r="L186" i="1"/>
  <c r="M186" i="1"/>
  <c r="H187" i="1"/>
  <c r="I187" i="1"/>
  <c r="J187" i="1"/>
  <c r="K187" i="1"/>
  <c r="L187" i="1"/>
  <c r="M187" i="1"/>
  <c r="H188" i="1"/>
  <c r="I188" i="1"/>
  <c r="J188" i="1"/>
  <c r="K188" i="1"/>
  <c r="L188" i="1"/>
  <c r="M188" i="1"/>
  <c r="H189" i="1"/>
  <c r="I189" i="1"/>
  <c r="J189" i="1"/>
  <c r="K189" i="1"/>
  <c r="L189" i="1"/>
  <c r="M189" i="1"/>
  <c r="H190" i="1"/>
  <c r="I190" i="1"/>
  <c r="J190" i="1"/>
  <c r="K190" i="1"/>
  <c r="L190" i="1"/>
  <c r="M190" i="1"/>
  <c r="H191" i="1"/>
  <c r="I191" i="1"/>
  <c r="J191" i="1"/>
  <c r="K191" i="1"/>
  <c r="L191" i="1"/>
  <c r="M191" i="1"/>
  <c r="H192" i="1"/>
  <c r="I192" i="1"/>
  <c r="J192" i="1"/>
  <c r="K192" i="1"/>
  <c r="L192" i="1"/>
  <c r="M192" i="1"/>
  <c r="H193" i="1"/>
  <c r="I193" i="1"/>
  <c r="J193" i="1"/>
  <c r="K193" i="1"/>
  <c r="L193" i="1"/>
  <c r="M193" i="1"/>
  <c r="H194" i="1"/>
  <c r="I194" i="1"/>
  <c r="J194" i="1"/>
  <c r="K194" i="1"/>
  <c r="L194" i="1"/>
  <c r="M194" i="1"/>
  <c r="H195" i="1"/>
  <c r="I195" i="1"/>
  <c r="J195" i="1"/>
  <c r="K195" i="1"/>
  <c r="L195" i="1"/>
  <c r="M195" i="1"/>
  <c r="H196" i="1"/>
  <c r="I196" i="1"/>
  <c r="J196" i="1"/>
  <c r="K196" i="1"/>
  <c r="L196" i="1"/>
  <c r="M196" i="1"/>
  <c r="H197" i="1"/>
  <c r="I197" i="1"/>
  <c r="J197" i="1"/>
  <c r="K197" i="1"/>
  <c r="L197" i="1"/>
  <c r="M197" i="1"/>
  <c r="H198" i="1"/>
  <c r="I198" i="1"/>
  <c r="J198" i="1"/>
  <c r="K198" i="1"/>
  <c r="L198" i="1"/>
  <c r="M198" i="1"/>
  <c r="H199" i="1"/>
  <c r="I199" i="1"/>
  <c r="J199" i="1"/>
  <c r="K199" i="1"/>
  <c r="L199" i="1"/>
  <c r="M199" i="1"/>
  <c r="H200" i="1"/>
  <c r="I200" i="1"/>
  <c r="J200" i="1"/>
  <c r="K200" i="1"/>
  <c r="L200" i="1"/>
  <c r="M200" i="1"/>
  <c r="H201" i="1"/>
  <c r="I201" i="1"/>
  <c r="J201" i="1"/>
  <c r="K201" i="1"/>
  <c r="L201" i="1"/>
  <c r="M201" i="1"/>
  <c r="H202" i="1"/>
  <c r="I202" i="1"/>
  <c r="J202" i="1"/>
  <c r="K202" i="1"/>
  <c r="L202" i="1"/>
  <c r="M202" i="1"/>
  <c r="H203" i="1"/>
  <c r="I203" i="1"/>
  <c r="J203" i="1"/>
  <c r="K203" i="1"/>
  <c r="L203" i="1"/>
  <c r="M203" i="1"/>
  <c r="H204" i="1"/>
  <c r="I204" i="1"/>
  <c r="J204" i="1"/>
  <c r="K204" i="1"/>
  <c r="L204" i="1"/>
  <c r="M204" i="1"/>
  <c r="H205" i="1"/>
  <c r="I205" i="1"/>
  <c r="J205" i="1"/>
  <c r="K205" i="1"/>
  <c r="L205" i="1"/>
  <c r="M205" i="1"/>
  <c r="H206" i="1"/>
  <c r="I206" i="1"/>
  <c r="J206" i="1"/>
  <c r="K206" i="1"/>
  <c r="L206" i="1"/>
  <c r="M206" i="1"/>
  <c r="H207" i="1"/>
  <c r="I207" i="1"/>
  <c r="J207" i="1"/>
  <c r="K207" i="1"/>
  <c r="L207" i="1"/>
  <c r="M207" i="1"/>
  <c r="H208" i="1"/>
  <c r="I208" i="1"/>
  <c r="J208" i="1"/>
  <c r="K208" i="1"/>
  <c r="L208" i="1"/>
  <c r="M208" i="1"/>
  <c r="H209" i="1"/>
  <c r="I209" i="1"/>
  <c r="J209" i="1"/>
  <c r="K209" i="1"/>
  <c r="L209" i="1"/>
  <c r="M209" i="1"/>
  <c r="H210" i="1"/>
  <c r="I210" i="1"/>
  <c r="J210" i="1"/>
  <c r="K210" i="1"/>
  <c r="L210" i="1"/>
  <c r="M210" i="1"/>
  <c r="H211" i="1"/>
  <c r="I211" i="1"/>
  <c r="J211" i="1"/>
  <c r="K211" i="1"/>
  <c r="L211" i="1"/>
  <c r="M211" i="1"/>
  <c r="H212" i="1"/>
  <c r="I212" i="1"/>
  <c r="J212" i="1"/>
  <c r="K212" i="1"/>
  <c r="L212" i="1"/>
  <c r="M212" i="1"/>
  <c r="H213" i="1"/>
  <c r="I213" i="1"/>
  <c r="J213" i="1"/>
  <c r="K213" i="1"/>
  <c r="L213" i="1"/>
  <c r="M213" i="1"/>
  <c r="H214" i="1"/>
  <c r="I214" i="1"/>
  <c r="J214" i="1"/>
  <c r="K214" i="1"/>
  <c r="L214" i="1"/>
  <c r="M214" i="1"/>
  <c r="H215" i="1"/>
  <c r="I215" i="1"/>
  <c r="J215" i="1"/>
  <c r="K215" i="1"/>
  <c r="L215" i="1"/>
  <c r="M215" i="1"/>
  <c r="H216" i="1"/>
  <c r="I216" i="1"/>
  <c r="J216" i="1"/>
  <c r="K216" i="1"/>
  <c r="L216" i="1"/>
  <c r="M216" i="1"/>
  <c r="H217" i="1"/>
  <c r="I217" i="1"/>
  <c r="J217" i="1"/>
  <c r="K217" i="1"/>
  <c r="L217" i="1"/>
  <c r="M217" i="1"/>
  <c r="H218" i="1"/>
  <c r="I218" i="1"/>
  <c r="J218" i="1"/>
  <c r="K218" i="1"/>
  <c r="L218" i="1"/>
  <c r="M218" i="1"/>
  <c r="H219" i="1"/>
  <c r="I219" i="1"/>
  <c r="J219" i="1"/>
  <c r="K219" i="1"/>
  <c r="L219" i="1"/>
  <c r="M219" i="1"/>
  <c r="H220" i="1"/>
  <c r="I220" i="1"/>
  <c r="J220" i="1"/>
  <c r="K220" i="1"/>
  <c r="L220" i="1"/>
  <c r="M220" i="1"/>
  <c r="H221" i="1"/>
  <c r="I221" i="1"/>
  <c r="J221" i="1"/>
  <c r="K221" i="1"/>
  <c r="L221" i="1"/>
  <c r="M221" i="1"/>
  <c r="H222" i="1"/>
  <c r="I222" i="1"/>
  <c r="J222" i="1"/>
  <c r="K222" i="1"/>
  <c r="L222" i="1"/>
  <c r="M222" i="1"/>
  <c r="H223" i="1"/>
  <c r="I223" i="1"/>
  <c r="J223" i="1"/>
  <c r="K223" i="1"/>
  <c r="L223" i="1"/>
  <c r="M223" i="1"/>
  <c r="H224" i="1"/>
  <c r="I224" i="1"/>
  <c r="J224" i="1"/>
  <c r="K224" i="1"/>
  <c r="L224" i="1"/>
  <c r="M224" i="1"/>
  <c r="H225" i="1"/>
  <c r="I225" i="1"/>
  <c r="J225" i="1"/>
  <c r="K225" i="1"/>
  <c r="L225" i="1"/>
  <c r="M225" i="1"/>
  <c r="H226" i="1"/>
  <c r="I226" i="1"/>
  <c r="J226" i="1"/>
  <c r="K226" i="1"/>
  <c r="L226" i="1"/>
  <c r="M226" i="1"/>
  <c r="H227" i="1"/>
  <c r="I227" i="1"/>
  <c r="J227" i="1"/>
  <c r="K227" i="1"/>
  <c r="L227" i="1"/>
  <c r="M227" i="1"/>
  <c r="H228" i="1"/>
  <c r="I228" i="1"/>
  <c r="J228" i="1"/>
  <c r="K228" i="1"/>
  <c r="L228" i="1"/>
  <c r="M228" i="1"/>
  <c r="H229" i="1"/>
  <c r="I229" i="1"/>
  <c r="J229" i="1"/>
  <c r="K229" i="1"/>
  <c r="L229" i="1"/>
  <c r="M229" i="1"/>
  <c r="H230" i="1"/>
  <c r="I230" i="1"/>
  <c r="J230" i="1"/>
  <c r="K230" i="1"/>
  <c r="L230" i="1"/>
  <c r="M230" i="1"/>
  <c r="H231" i="1"/>
  <c r="I231" i="1"/>
  <c r="J231" i="1"/>
  <c r="K231" i="1"/>
  <c r="L231" i="1"/>
  <c r="M231" i="1"/>
  <c r="H232" i="1"/>
  <c r="I232" i="1"/>
  <c r="J232" i="1"/>
  <c r="K232" i="1"/>
  <c r="L232" i="1"/>
  <c r="M232" i="1"/>
  <c r="H233" i="1"/>
  <c r="I233" i="1"/>
  <c r="J233" i="1"/>
  <c r="K233" i="1"/>
  <c r="L233" i="1"/>
  <c r="M233" i="1"/>
  <c r="H234" i="1"/>
  <c r="I234" i="1"/>
  <c r="J234" i="1"/>
  <c r="K234" i="1"/>
  <c r="L234" i="1"/>
  <c r="M234" i="1"/>
  <c r="H235" i="1"/>
  <c r="I235" i="1"/>
  <c r="J235" i="1"/>
  <c r="K235" i="1"/>
  <c r="L235" i="1"/>
  <c r="M235" i="1"/>
  <c r="H236" i="1"/>
  <c r="I236" i="1"/>
  <c r="J236" i="1"/>
  <c r="K236" i="1"/>
  <c r="L236" i="1"/>
  <c r="M236" i="1"/>
  <c r="H237" i="1"/>
  <c r="I237" i="1"/>
  <c r="J237" i="1"/>
  <c r="K237" i="1"/>
  <c r="L237" i="1"/>
  <c r="M237" i="1"/>
  <c r="H238" i="1"/>
  <c r="I238" i="1"/>
  <c r="J238" i="1"/>
  <c r="K238" i="1"/>
  <c r="L238" i="1"/>
  <c r="M238" i="1"/>
  <c r="H239" i="1"/>
  <c r="I239" i="1"/>
  <c r="J239" i="1"/>
  <c r="K239" i="1"/>
  <c r="L239" i="1"/>
  <c r="M239" i="1"/>
  <c r="H240" i="1"/>
  <c r="I240" i="1"/>
  <c r="J240" i="1"/>
  <c r="K240" i="1"/>
  <c r="L240" i="1"/>
  <c r="M240" i="1"/>
  <c r="H241" i="1"/>
  <c r="I241" i="1"/>
  <c r="J241" i="1"/>
  <c r="K241" i="1"/>
  <c r="L241" i="1"/>
  <c r="M241" i="1"/>
  <c r="H242" i="1"/>
  <c r="I242" i="1"/>
  <c r="J242" i="1"/>
  <c r="K242" i="1"/>
  <c r="L242" i="1"/>
  <c r="M242" i="1"/>
  <c r="H243" i="1"/>
  <c r="I243" i="1"/>
  <c r="J243" i="1"/>
  <c r="K243" i="1"/>
  <c r="L243" i="1"/>
  <c r="M243" i="1"/>
  <c r="H244" i="1"/>
  <c r="I244" i="1"/>
  <c r="J244" i="1"/>
  <c r="K244" i="1"/>
  <c r="L244" i="1"/>
  <c r="M244" i="1"/>
  <c r="H245" i="1"/>
  <c r="I245" i="1"/>
  <c r="J245" i="1"/>
  <c r="K245" i="1"/>
  <c r="L245" i="1"/>
  <c r="M245" i="1"/>
  <c r="H246" i="1"/>
  <c r="I246" i="1"/>
  <c r="J246" i="1"/>
  <c r="K246" i="1"/>
  <c r="L246" i="1"/>
  <c r="M246" i="1"/>
  <c r="H247" i="1"/>
  <c r="I247" i="1"/>
  <c r="J247" i="1"/>
  <c r="K247" i="1"/>
  <c r="L247" i="1"/>
  <c r="M247" i="1"/>
  <c r="H248" i="1"/>
  <c r="I248" i="1"/>
  <c r="J248" i="1"/>
  <c r="K248" i="1"/>
  <c r="L248" i="1"/>
  <c r="M248" i="1"/>
  <c r="H249" i="1"/>
  <c r="I249" i="1"/>
  <c r="J249" i="1"/>
  <c r="K249" i="1"/>
  <c r="L249" i="1"/>
  <c r="M249" i="1"/>
  <c r="H250" i="1"/>
  <c r="I250" i="1"/>
  <c r="J250" i="1"/>
  <c r="K250" i="1"/>
  <c r="L250" i="1"/>
  <c r="M250" i="1"/>
  <c r="H251" i="1"/>
  <c r="I251" i="1"/>
  <c r="J251" i="1"/>
  <c r="K251" i="1"/>
  <c r="L251" i="1"/>
  <c r="M251" i="1"/>
  <c r="H252" i="1"/>
  <c r="I252" i="1"/>
  <c r="J252" i="1"/>
  <c r="K252" i="1"/>
  <c r="L252" i="1"/>
  <c r="M252" i="1"/>
  <c r="H253" i="1"/>
  <c r="I253" i="1"/>
  <c r="J253" i="1"/>
  <c r="K253" i="1"/>
  <c r="L253" i="1"/>
  <c r="M253" i="1"/>
  <c r="H254" i="1"/>
  <c r="I254" i="1"/>
  <c r="J254" i="1"/>
  <c r="K254" i="1"/>
  <c r="L254" i="1"/>
  <c r="M254" i="1"/>
  <c r="H255" i="1"/>
  <c r="I255" i="1"/>
  <c r="J255" i="1"/>
  <c r="K255" i="1"/>
  <c r="L255" i="1"/>
  <c r="M255" i="1"/>
  <c r="H256" i="1"/>
  <c r="I256" i="1"/>
  <c r="J256" i="1"/>
  <c r="K256" i="1"/>
  <c r="L256" i="1"/>
  <c r="M256" i="1"/>
  <c r="H257" i="1"/>
  <c r="I257" i="1"/>
  <c r="J257" i="1"/>
  <c r="K257" i="1"/>
  <c r="L257" i="1"/>
  <c r="M257" i="1"/>
  <c r="H258" i="1"/>
  <c r="I258" i="1"/>
  <c r="J258" i="1"/>
  <c r="K258" i="1"/>
  <c r="L258" i="1"/>
  <c r="M258" i="1"/>
  <c r="H259" i="1"/>
  <c r="I259" i="1"/>
  <c r="J259" i="1"/>
  <c r="K259" i="1"/>
  <c r="L259" i="1"/>
  <c r="M259" i="1"/>
  <c r="H260" i="1"/>
  <c r="I260" i="1"/>
  <c r="J260" i="1"/>
  <c r="K260" i="1"/>
  <c r="L260" i="1"/>
  <c r="M260" i="1"/>
  <c r="H261" i="1"/>
  <c r="I261" i="1"/>
  <c r="J261" i="1"/>
  <c r="K261" i="1"/>
  <c r="L261" i="1"/>
  <c r="M261" i="1"/>
  <c r="H262" i="1"/>
  <c r="I262" i="1"/>
  <c r="J262" i="1"/>
  <c r="K262" i="1"/>
  <c r="L262" i="1"/>
  <c r="M262" i="1"/>
  <c r="H263" i="1"/>
  <c r="I263" i="1"/>
  <c r="J263" i="1"/>
  <c r="K263" i="1"/>
  <c r="L263" i="1"/>
  <c r="M263" i="1"/>
  <c r="H264" i="1"/>
  <c r="I264" i="1"/>
  <c r="J264" i="1"/>
  <c r="K264" i="1"/>
  <c r="L264" i="1"/>
  <c r="M264" i="1"/>
  <c r="H265" i="1"/>
  <c r="I265" i="1"/>
  <c r="J265" i="1"/>
  <c r="K265" i="1"/>
  <c r="L265" i="1"/>
  <c r="M265" i="1"/>
  <c r="H266" i="1"/>
  <c r="I266" i="1"/>
  <c r="J266" i="1"/>
  <c r="K266" i="1"/>
  <c r="L266" i="1"/>
  <c r="M266" i="1"/>
  <c r="H267" i="1"/>
  <c r="I267" i="1"/>
  <c r="J267" i="1"/>
  <c r="K267" i="1"/>
  <c r="L267" i="1"/>
  <c r="M267" i="1"/>
  <c r="H268" i="1"/>
  <c r="I268" i="1"/>
  <c r="J268" i="1"/>
  <c r="K268" i="1"/>
  <c r="L268" i="1"/>
  <c r="M268" i="1"/>
  <c r="H269" i="1"/>
  <c r="I269" i="1"/>
  <c r="J269" i="1"/>
  <c r="K269" i="1"/>
  <c r="L269" i="1"/>
  <c r="M269" i="1"/>
  <c r="H270" i="1"/>
  <c r="I270" i="1"/>
  <c r="J270" i="1"/>
  <c r="K270" i="1"/>
  <c r="L270" i="1"/>
  <c r="M270" i="1"/>
  <c r="H271" i="1"/>
  <c r="I271" i="1"/>
  <c r="J271" i="1"/>
  <c r="K271" i="1"/>
  <c r="L271" i="1"/>
  <c r="M271" i="1"/>
  <c r="H272" i="1"/>
  <c r="I272" i="1"/>
  <c r="J272" i="1"/>
  <c r="K272" i="1"/>
  <c r="L272" i="1"/>
  <c r="M272" i="1"/>
  <c r="H273" i="1"/>
  <c r="I273" i="1"/>
  <c r="J273" i="1"/>
  <c r="K273" i="1"/>
  <c r="L273" i="1"/>
  <c r="M273" i="1"/>
  <c r="H274" i="1"/>
  <c r="I274" i="1"/>
  <c r="J274" i="1"/>
  <c r="K274" i="1"/>
  <c r="L274" i="1"/>
  <c r="M274" i="1"/>
  <c r="H275" i="1"/>
  <c r="I275" i="1"/>
  <c r="J275" i="1"/>
  <c r="K275" i="1"/>
  <c r="L275" i="1"/>
  <c r="M275" i="1"/>
  <c r="H276" i="1"/>
  <c r="I276" i="1"/>
  <c r="J276" i="1"/>
  <c r="K276" i="1"/>
  <c r="L276" i="1"/>
  <c r="M276" i="1"/>
  <c r="H277" i="1"/>
  <c r="I277" i="1"/>
  <c r="J277" i="1"/>
  <c r="K277" i="1"/>
  <c r="L277" i="1"/>
  <c r="M277" i="1"/>
  <c r="H278" i="1"/>
  <c r="I278" i="1"/>
  <c r="J278" i="1"/>
  <c r="K278" i="1"/>
  <c r="L278" i="1"/>
  <c r="M278" i="1"/>
  <c r="H279" i="1"/>
  <c r="I279" i="1"/>
  <c r="J279" i="1"/>
  <c r="K279" i="1"/>
  <c r="L279" i="1"/>
  <c r="M279" i="1"/>
  <c r="H280" i="1"/>
  <c r="I280" i="1"/>
  <c r="J280" i="1"/>
  <c r="K280" i="1"/>
  <c r="L280" i="1"/>
  <c r="M280" i="1"/>
  <c r="H281" i="1"/>
  <c r="I281" i="1"/>
  <c r="J281" i="1"/>
  <c r="K281" i="1"/>
  <c r="L281" i="1"/>
  <c r="M281" i="1"/>
  <c r="H282" i="1"/>
  <c r="I282" i="1"/>
  <c r="J282" i="1"/>
  <c r="K282" i="1"/>
  <c r="L282" i="1"/>
  <c r="M282" i="1"/>
  <c r="H283" i="1"/>
  <c r="I283" i="1"/>
  <c r="J283" i="1"/>
  <c r="K283" i="1"/>
  <c r="L283" i="1"/>
  <c r="M283" i="1"/>
  <c r="H284" i="1"/>
  <c r="I284" i="1"/>
  <c r="J284" i="1"/>
  <c r="K284" i="1"/>
  <c r="L284" i="1"/>
  <c r="M284" i="1"/>
  <c r="H285" i="1"/>
  <c r="I285" i="1"/>
  <c r="J285" i="1"/>
  <c r="K285" i="1"/>
  <c r="L285" i="1"/>
  <c r="M285" i="1"/>
  <c r="H286" i="1"/>
  <c r="I286" i="1"/>
  <c r="J286" i="1"/>
  <c r="K286" i="1"/>
  <c r="L286" i="1"/>
  <c r="M286" i="1"/>
  <c r="H287" i="1"/>
  <c r="I287" i="1"/>
  <c r="J287" i="1"/>
  <c r="K287" i="1"/>
  <c r="L287" i="1"/>
  <c r="M287" i="1"/>
  <c r="H288" i="1"/>
  <c r="I288" i="1"/>
  <c r="J288" i="1"/>
  <c r="K288" i="1"/>
  <c r="L288" i="1"/>
  <c r="M288" i="1"/>
  <c r="H289" i="1"/>
  <c r="I289" i="1"/>
  <c r="J289" i="1"/>
  <c r="K289" i="1"/>
  <c r="L289" i="1"/>
  <c r="M289" i="1"/>
  <c r="H290" i="1"/>
  <c r="I290" i="1"/>
  <c r="J290" i="1"/>
  <c r="K290" i="1"/>
  <c r="L290" i="1"/>
  <c r="M290" i="1"/>
  <c r="H291" i="1"/>
  <c r="I291" i="1"/>
  <c r="J291" i="1"/>
  <c r="K291" i="1"/>
  <c r="L291" i="1"/>
  <c r="M291" i="1"/>
  <c r="H292" i="1"/>
  <c r="I292" i="1"/>
  <c r="J292" i="1"/>
  <c r="K292" i="1"/>
  <c r="L292" i="1"/>
  <c r="M292" i="1"/>
  <c r="H293" i="1"/>
  <c r="I293" i="1"/>
  <c r="J293" i="1"/>
  <c r="K293" i="1"/>
  <c r="L293" i="1"/>
  <c r="M293" i="1"/>
  <c r="H294" i="1"/>
  <c r="I294" i="1"/>
  <c r="J294" i="1"/>
  <c r="K294" i="1"/>
  <c r="L294" i="1"/>
  <c r="M294" i="1"/>
  <c r="H295" i="1"/>
  <c r="I295" i="1"/>
  <c r="J295" i="1"/>
  <c r="K295" i="1"/>
  <c r="L295" i="1"/>
  <c r="M295" i="1"/>
  <c r="H296" i="1"/>
  <c r="I296" i="1"/>
  <c r="J296" i="1"/>
  <c r="K296" i="1"/>
  <c r="L296" i="1"/>
  <c r="M296" i="1"/>
  <c r="H297" i="1"/>
  <c r="I297" i="1"/>
  <c r="J297" i="1"/>
  <c r="K297" i="1"/>
  <c r="L297" i="1"/>
  <c r="M297" i="1"/>
  <c r="H298" i="1"/>
  <c r="I298" i="1"/>
  <c r="J298" i="1"/>
  <c r="K298" i="1"/>
  <c r="L298" i="1"/>
  <c r="M298" i="1"/>
  <c r="H299" i="1"/>
  <c r="I299" i="1"/>
  <c r="J299" i="1"/>
  <c r="K299" i="1"/>
  <c r="L299" i="1"/>
  <c r="M299" i="1"/>
  <c r="H300" i="1"/>
  <c r="I300" i="1"/>
  <c r="J300" i="1"/>
  <c r="K300" i="1"/>
  <c r="L300" i="1"/>
  <c r="M300" i="1"/>
  <c r="H301" i="1"/>
  <c r="I301" i="1"/>
  <c r="J301" i="1"/>
  <c r="K301" i="1"/>
  <c r="L301" i="1"/>
  <c r="M301" i="1"/>
  <c r="H302" i="1"/>
  <c r="I302" i="1"/>
  <c r="J302" i="1"/>
  <c r="K302" i="1"/>
  <c r="L302" i="1"/>
  <c r="M302" i="1"/>
  <c r="H303" i="1"/>
  <c r="I303" i="1"/>
  <c r="J303" i="1"/>
  <c r="K303" i="1"/>
  <c r="L303" i="1"/>
  <c r="M303" i="1"/>
  <c r="H304" i="1"/>
  <c r="I304" i="1"/>
  <c r="J304" i="1"/>
  <c r="K304" i="1"/>
  <c r="L304" i="1"/>
  <c r="M304" i="1"/>
  <c r="H305" i="1"/>
  <c r="I305" i="1"/>
  <c r="J305" i="1"/>
  <c r="K305" i="1"/>
  <c r="L305" i="1"/>
  <c r="M305" i="1"/>
  <c r="H306" i="1"/>
  <c r="I306" i="1"/>
  <c r="J306" i="1"/>
  <c r="K306" i="1"/>
  <c r="L306" i="1"/>
  <c r="M306" i="1"/>
  <c r="H307" i="1"/>
  <c r="I307" i="1"/>
  <c r="J307" i="1"/>
  <c r="K307" i="1"/>
  <c r="L307" i="1"/>
  <c r="M307" i="1"/>
  <c r="H308" i="1"/>
  <c r="I308" i="1"/>
  <c r="J308" i="1"/>
  <c r="K308" i="1"/>
  <c r="L308" i="1"/>
  <c r="M308" i="1"/>
  <c r="H309" i="1"/>
  <c r="I309" i="1"/>
  <c r="J309" i="1"/>
  <c r="K309" i="1"/>
  <c r="L309" i="1"/>
  <c r="M309" i="1"/>
  <c r="H310" i="1"/>
  <c r="I310" i="1"/>
  <c r="J310" i="1"/>
  <c r="K310" i="1"/>
  <c r="L310" i="1"/>
  <c r="M310" i="1"/>
  <c r="H311" i="1"/>
  <c r="I311" i="1"/>
  <c r="J311" i="1"/>
  <c r="K311" i="1"/>
  <c r="L311" i="1"/>
  <c r="M311" i="1"/>
  <c r="H312" i="1"/>
  <c r="I312" i="1"/>
  <c r="J312" i="1"/>
  <c r="K312" i="1"/>
  <c r="L312" i="1"/>
  <c r="M312" i="1"/>
  <c r="H313" i="1"/>
  <c r="I313" i="1"/>
  <c r="J313" i="1"/>
  <c r="K313" i="1"/>
  <c r="L313" i="1"/>
  <c r="M313" i="1"/>
  <c r="H314" i="1"/>
  <c r="I314" i="1"/>
  <c r="J314" i="1"/>
  <c r="K314" i="1"/>
  <c r="L314" i="1"/>
  <c r="M314" i="1"/>
  <c r="H315" i="1"/>
  <c r="I315" i="1"/>
  <c r="J315" i="1"/>
  <c r="K315" i="1"/>
  <c r="L315" i="1"/>
  <c r="M315" i="1"/>
  <c r="H316" i="1"/>
  <c r="I316" i="1"/>
  <c r="J316" i="1"/>
  <c r="K316" i="1"/>
  <c r="L316" i="1"/>
  <c r="M316" i="1"/>
  <c r="H317" i="1"/>
  <c r="I317" i="1"/>
  <c r="J317" i="1"/>
  <c r="K317" i="1"/>
  <c r="L317" i="1"/>
  <c r="M317" i="1"/>
  <c r="H318" i="1"/>
  <c r="I318" i="1"/>
  <c r="J318" i="1"/>
  <c r="K318" i="1"/>
  <c r="L318" i="1"/>
  <c r="M318" i="1"/>
  <c r="H319" i="1"/>
  <c r="I319" i="1"/>
  <c r="J319" i="1"/>
  <c r="K319" i="1"/>
  <c r="L319" i="1"/>
  <c r="M319" i="1"/>
  <c r="H320" i="1"/>
  <c r="I320" i="1"/>
  <c r="J320" i="1"/>
  <c r="K320" i="1"/>
  <c r="L320" i="1"/>
  <c r="M320" i="1"/>
  <c r="H321" i="1"/>
  <c r="I321" i="1"/>
  <c r="J321" i="1"/>
  <c r="K321" i="1"/>
  <c r="L321" i="1"/>
  <c r="M321" i="1"/>
  <c r="H322" i="1"/>
  <c r="I322" i="1"/>
  <c r="J322" i="1"/>
  <c r="K322" i="1"/>
  <c r="L322" i="1"/>
  <c r="M322" i="1"/>
  <c r="H323" i="1"/>
  <c r="I323" i="1"/>
  <c r="J323" i="1"/>
  <c r="K323" i="1"/>
  <c r="L323" i="1"/>
  <c r="M323" i="1"/>
  <c r="H324" i="1"/>
  <c r="I324" i="1"/>
  <c r="J324" i="1"/>
  <c r="K324" i="1"/>
  <c r="L324" i="1"/>
  <c r="M324" i="1"/>
  <c r="H325" i="1"/>
  <c r="I325" i="1"/>
  <c r="J325" i="1"/>
  <c r="K325" i="1"/>
  <c r="L325" i="1"/>
  <c r="M325" i="1"/>
  <c r="H326" i="1"/>
  <c r="I326" i="1"/>
  <c r="J326" i="1"/>
  <c r="K326" i="1"/>
  <c r="L326" i="1"/>
  <c r="M326" i="1"/>
  <c r="H327" i="1"/>
  <c r="I327" i="1"/>
  <c r="J327" i="1"/>
  <c r="K327" i="1"/>
  <c r="L327" i="1"/>
  <c r="M327" i="1"/>
  <c r="H328" i="1"/>
  <c r="I328" i="1"/>
  <c r="J328" i="1"/>
  <c r="K328" i="1"/>
  <c r="L328" i="1"/>
  <c r="M328" i="1"/>
  <c r="H329" i="1"/>
  <c r="I329" i="1"/>
  <c r="J329" i="1"/>
  <c r="K329" i="1"/>
  <c r="L329" i="1"/>
  <c r="M329" i="1"/>
  <c r="H330" i="1"/>
  <c r="I330" i="1"/>
  <c r="J330" i="1"/>
  <c r="K330" i="1"/>
  <c r="L330" i="1"/>
  <c r="M330" i="1"/>
  <c r="H331" i="1"/>
  <c r="I331" i="1"/>
  <c r="J331" i="1"/>
  <c r="K331" i="1"/>
  <c r="L331" i="1"/>
  <c r="M331" i="1"/>
  <c r="H332" i="1"/>
  <c r="I332" i="1"/>
  <c r="J332" i="1"/>
  <c r="K332" i="1"/>
  <c r="L332" i="1"/>
  <c r="M332" i="1"/>
  <c r="H333" i="1"/>
  <c r="I333" i="1"/>
  <c r="J333" i="1"/>
  <c r="K333" i="1"/>
  <c r="L333" i="1"/>
  <c r="M333" i="1"/>
  <c r="H334" i="1"/>
  <c r="I334" i="1"/>
  <c r="J334" i="1"/>
  <c r="K334" i="1"/>
  <c r="L334" i="1"/>
  <c r="M334" i="1"/>
  <c r="H335" i="1"/>
  <c r="I335" i="1"/>
  <c r="J335" i="1"/>
  <c r="K335" i="1"/>
  <c r="L335" i="1"/>
  <c r="M335" i="1"/>
  <c r="H336" i="1"/>
  <c r="I336" i="1"/>
  <c r="J336" i="1"/>
  <c r="K336" i="1"/>
  <c r="L336" i="1"/>
  <c r="M336" i="1"/>
  <c r="H337" i="1"/>
  <c r="I337" i="1"/>
  <c r="J337" i="1"/>
  <c r="K337" i="1"/>
  <c r="L337" i="1"/>
  <c r="M337" i="1"/>
  <c r="H338" i="1"/>
  <c r="I338" i="1"/>
  <c r="J338" i="1"/>
  <c r="K338" i="1"/>
  <c r="L338" i="1"/>
  <c r="M338" i="1"/>
  <c r="H339" i="1"/>
  <c r="I339" i="1"/>
  <c r="J339" i="1"/>
  <c r="K339" i="1"/>
  <c r="L339" i="1"/>
  <c r="M339" i="1"/>
  <c r="H340" i="1"/>
  <c r="I340" i="1"/>
  <c r="J340" i="1"/>
  <c r="K340" i="1"/>
  <c r="L340" i="1"/>
  <c r="M340" i="1"/>
  <c r="H341" i="1"/>
  <c r="I341" i="1"/>
  <c r="J341" i="1"/>
  <c r="K341" i="1"/>
  <c r="L341" i="1"/>
  <c r="M341" i="1"/>
  <c r="H342" i="1"/>
  <c r="I342" i="1"/>
  <c r="J342" i="1"/>
  <c r="K342" i="1"/>
  <c r="L342" i="1"/>
  <c r="M342" i="1"/>
  <c r="H343" i="1"/>
  <c r="I343" i="1"/>
  <c r="J343" i="1"/>
  <c r="K343" i="1"/>
  <c r="L343" i="1"/>
  <c r="M343" i="1"/>
  <c r="H344" i="1"/>
  <c r="I344" i="1"/>
  <c r="J344" i="1"/>
  <c r="K344" i="1"/>
  <c r="L344" i="1"/>
  <c r="M344" i="1"/>
  <c r="H345" i="1"/>
  <c r="I345" i="1"/>
  <c r="J345" i="1"/>
  <c r="K345" i="1"/>
  <c r="L345" i="1"/>
  <c r="M345" i="1"/>
  <c r="H346" i="1"/>
  <c r="I346" i="1"/>
  <c r="J346" i="1"/>
  <c r="K346" i="1"/>
  <c r="L346" i="1"/>
  <c r="M346" i="1"/>
  <c r="H347" i="1"/>
  <c r="I347" i="1"/>
  <c r="J347" i="1"/>
  <c r="K347" i="1"/>
  <c r="L347" i="1"/>
  <c r="M347" i="1"/>
  <c r="H348" i="1"/>
  <c r="I348" i="1"/>
  <c r="J348" i="1"/>
  <c r="K348" i="1"/>
  <c r="L348" i="1"/>
  <c r="M348" i="1"/>
  <c r="H349" i="1"/>
  <c r="I349" i="1"/>
  <c r="J349" i="1"/>
  <c r="K349" i="1"/>
  <c r="L349" i="1"/>
  <c r="M349" i="1"/>
  <c r="H350" i="1"/>
  <c r="I350" i="1"/>
  <c r="J350" i="1"/>
  <c r="K350" i="1"/>
  <c r="L350" i="1"/>
  <c r="M350" i="1"/>
  <c r="H351" i="1"/>
  <c r="I351" i="1"/>
  <c r="J351" i="1"/>
  <c r="K351" i="1"/>
  <c r="L351" i="1"/>
  <c r="M351" i="1"/>
  <c r="H352" i="1"/>
  <c r="I352" i="1"/>
  <c r="J352" i="1"/>
  <c r="K352" i="1"/>
  <c r="L352" i="1"/>
  <c r="M352" i="1"/>
  <c r="H353" i="1"/>
  <c r="I353" i="1"/>
  <c r="J353" i="1"/>
  <c r="K353" i="1"/>
  <c r="L353" i="1"/>
  <c r="M353" i="1"/>
  <c r="H354" i="1"/>
  <c r="I354" i="1"/>
  <c r="J354" i="1"/>
  <c r="K354" i="1"/>
  <c r="L354" i="1"/>
  <c r="M354" i="1"/>
  <c r="H355" i="1"/>
  <c r="I355" i="1"/>
  <c r="J355" i="1"/>
  <c r="K355" i="1"/>
  <c r="L355" i="1"/>
  <c r="M355" i="1"/>
  <c r="H356" i="1"/>
  <c r="I356" i="1"/>
  <c r="J356" i="1"/>
  <c r="K356" i="1"/>
  <c r="L356" i="1"/>
  <c r="M356" i="1"/>
  <c r="H357" i="1"/>
  <c r="I357" i="1"/>
  <c r="J357" i="1"/>
  <c r="K357" i="1"/>
  <c r="L357" i="1"/>
  <c r="M357" i="1"/>
  <c r="H358" i="1"/>
  <c r="I358" i="1"/>
  <c r="J358" i="1"/>
  <c r="K358" i="1"/>
  <c r="L358" i="1"/>
  <c r="M358" i="1"/>
  <c r="H359" i="1"/>
  <c r="I359" i="1"/>
  <c r="J359" i="1"/>
  <c r="K359" i="1"/>
  <c r="L359" i="1"/>
  <c r="M359" i="1"/>
  <c r="H360" i="1"/>
  <c r="I360" i="1"/>
  <c r="J360" i="1"/>
  <c r="K360" i="1"/>
  <c r="L360" i="1"/>
  <c r="M360" i="1"/>
  <c r="H361" i="1"/>
  <c r="I361" i="1"/>
  <c r="J361" i="1"/>
  <c r="K361" i="1"/>
  <c r="L361" i="1"/>
  <c r="M361" i="1"/>
  <c r="H362" i="1"/>
  <c r="I362" i="1"/>
  <c r="J362" i="1"/>
  <c r="K362" i="1"/>
  <c r="L362" i="1"/>
  <c r="M362" i="1"/>
  <c r="H363" i="1"/>
  <c r="I363" i="1"/>
  <c r="J363" i="1"/>
  <c r="K363" i="1"/>
  <c r="L363" i="1"/>
  <c r="M363" i="1"/>
  <c r="H364" i="1"/>
  <c r="I364" i="1"/>
  <c r="J364" i="1"/>
  <c r="K364" i="1"/>
  <c r="L364" i="1"/>
  <c r="M364" i="1"/>
  <c r="H365" i="1"/>
  <c r="I365" i="1"/>
  <c r="J365" i="1"/>
  <c r="K365" i="1"/>
  <c r="L365" i="1"/>
  <c r="M365" i="1"/>
  <c r="H366" i="1"/>
  <c r="I366" i="1"/>
  <c r="J366" i="1"/>
  <c r="K366" i="1"/>
  <c r="L366" i="1"/>
  <c r="M366" i="1"/>
  <c r="H367" i="1"/>
  <c r="I367" i="1"/>
  <c r="J367" i="1"/>
  <c r="K367" i="1"/>
  <c r="L367" i="1"/>
  <c r="M367" i="1"/>
  <c r="H368" i="1"/>
  <c r="I368" i="1"/>
  <c r="J368" i="1"/>
  <c r="K368" i="1"/>
  <c r="L368" i="1"/>
  <c r="M368" i="1"/>
  <c r="H369" i="1"/>
  <c r="I369" i="1"/>
  <c r="J369" i="1"/>
  <c r="K369" i="1"/>
  <c r="L369" i="1"/>
  <c r="M369" i="1"/>
  <c r="H370" i="1"/>
  <c r="I370" i="1"/>
  <c r="J370" i="1"/>
  <c r="K370" i="1"/>
  <c r="L370" i="1"/>
  <c r="M370" i="1"/>
  <c r="H371" i="1"/>
  <c r="I371" i="1"/>
  <c r="J371" i="1"/>
  <c r="K371" i="1"/>
  <c r="L371" i="1"/>
  <c r="M371" i="1"/>
  <c r="H372" i="1"/>
  <c r="I372" i="1"/>
  <c r="J372" i="1"/>
  <c r="K372" i="1"/>
  <c r="L372" i="1"/>
  <c r="M372" i="1"/>
  <c r="H373" i="1"/>
  <c r="I373" i="1"/>
  <c r="J373" i="1"/>
  <c r="K373" i="1"/>
  <c r="L373" i="1"/>
  <c r="M373" i="1"/>
  <c r="H374" i="1"/>
  <c r="I374" i="1"/>
  <c r="J374" i="1"/>
  <c r="K374" i="1"/>
  <c r="L374" i="1"/>
  <c r="M374" i="1"/>
  <c r="H375" i="1"/>
  <c r="I375" i="1"/>
  <c r="J375" i="1"/>
  <c r="K375" i="1"/>
  <c r="L375" i="1"/>
  <c r="M375" i="1"/>
  <c r="H376" i="1"/>
  <c r="I376" i="1"/>
  <c r="J376" i="1"/>
  <c r="K376" i="1"/>
  <c r="L376" i="1"/>
  <c r="M376" i="1"/>
  <c r="H377" i="1"/>
  <c r="I377" i="1"/>
  <c r="J377" i="1"/>
  <c r="K377" i="1"/>
  <c r="L377" i="1"/>
  <c r="M377" i="1"/>
  <c r="H378" i="1"/>
  <c r="I378" i="1"/>
  <c r="J378" i="1"/>
  <c r="K378" i="1"/>
  <c r="L378" i="1"/>
  <c r="M378" i="1"/>
  <c r="H379" i="1"/>
  <c r="I379" i="1"/>
  <c r="J379" i="1"/>
  <c r="K379" i="1"/>
  <c r="L379" i="1"/>
  <c r="M379" i="1"/>
  <c r="H380" i="1"/>
  <c r="I380" i="1"/>
  <c r="J380" i="1"/>
  <c r="K380" i="1"/>
  <c r="L380" i="1"/>
  <c r="M380" i="1"/>
  <c r="H381" i="1"/>
  <c r="I381" i="1"/>
  <c r="J381" i="1"/>
  <c r="K381" i="1"/>
  <c r="L381" i="1"/>
  <c r="M381" i="1"/>
  <c r="H382" i="1"/>
  <c r="I382" i="1"/>
  <c r="J382" i="1"/>
  <c r="K382" i="1"/>
  <c r="L382" i="1"/>
  <c r="M382" i="1"/>
  <c r="H383" i="1"/>
  <c r="I383" i="1"/>
  <c r="J383" i="1"/>
  <c r="K383" i="1"/>
  <c r="L383" i="1"/>
  <c r="M383" i="1"/>
  <c r="H384" i="1"/>
  <c r="I384" i="1"/>
  <c r="J384" i="1"/>
  <c r="K384" i="1"/>
  <c r="L384" i="1"/>
  <c r="M384" i="1"/>
  <c r="H385" i="1"/>
  <c r="I385" i="1"/>
  <c r="J385" i="1"/>
  <c r="K385" i="1"/>
  <c r="L385" i="1"/>
  <c r="M385" i="1"/>
  <c r="H386" i="1"/>
  <c r="I386" i="1"/>
  <c r="J386" i="1"/>
  <c r="K386" i="1"/>
  <c r="L386" i="1"/>
  <c r="M386" i="1"/>
  <c r="H387" i="1"/>
  <c r="I387" i="1"/>
  <c r="J387" i="1"/>
  <c r="K387" i="1"/>
  <c r="L387" i="1"/>
  <c r="M387" i="1"/>
  <c r="H388" i="1"/>
  <c r="I388" i="1"/>
  <c r="J388" i="1"/>
  <c r="K388" i="1"/>
  <c r="L388" i="1"/>
  <c r="M388" i="1"/>
  <c r="H389" i="1"/>
  <c r="I389" i="1"/>
  <c r="J389" i="1"/>
  <c r="K389" i="1"/>
  <c r="L389" i="1"/>
  <c r="M389" i="1"/>
  <c r="H390" i="1"/>
  <c r="I390" i="1"/>
  <c r="J390" i="1"/>
  <c r="K390" i="1"/>
  <c r="L390" i="1"/>
  <c r="M390" i="1"/>
  <c r="H391" i="1"/>
  <c r="I391" i="1"/>
  <c r="J391" i="1"/>
  <c r="K391" i="1"/>
  <c r="L391" i="1"/>
  <c r="M391" i="1"/>
  <c r="H392" i="1"/>
  <c r="I392" i="1"/>
  <c r="J392" i="1"/>
  <c r="K392" i="1"/>
  <c r="L392" i="1"/>
  <c r="M392" i="1"/>
  <c r="H393" i="1"/>
  <c r="I393" i="1"/>
  <c r="J393" i="1"/>
  <c r="K393" i="1"/>
  <c r="L393" i="1"/>
  <c r="M393" i="1"/>
  <c r="H394" i="1"/>
  <c r="I394" i="1"/>
  <c r="J394" i="1"/>
  <c r="K394" i="1"/>
  <c r="L394" i="1"/>
  <c r="M394" i="1"/>
  <c r="H395" i="1"/>
  <c r="I395" i="1"/>
  <c r="J395" i="1"/>
  <c r="K395" i="1"/>
  <c r="L395" i="1"/>
  <c r="M395" i="1"/>
  <c r="H396" i="1"/>
  <c r="I396" i="1"/>
  <c r="J396" i="1"/>
  <c r="K396" i="1"/>
  <c r="L396" i="1"/>
  <c r="M396" i="1"/>
  <c r="H397" i="1"/>
  <c r="I397" i="1"/>
  <c r="J397" i="1"/>
  <c r="K397" i="1"/>
  <c r="L397" i="1"/>
  <c r="M397" i="1"/>
  <c r="H398" i="1"/>
  <c r="I398" i="1"/>
  <c r="J398" i="1"/>
  <c r="K398" i="1"/>
  <c r="L398" i="1"/>
  <c r="M398" i="1"/>
  <c r="H399" i="1"/>
  <c r="I399" i="1"/>
  <c r="J399" i="1"/>
  <c r="K399" i="1"/>
  <c r="L399" i="1"/>
  <c r="M399" i="1"/>
  <c r="H400" i="1"/>
  <c r="I400" i="1"/>
  <c r="J400" i="1"/>
  <c r="K400" i="1"/>
  <c r="L400" i="1"/>
  <c r="M400" i="1"/>
  <c r="H401" i="1"/>
  <c r="I401" i="1"/>
  <c r="J401" i="1"/>
  <c r="K401" i="1"/>
  <c r="L401" i="1"/>
  <c r="M401" i="1"/>
  <c r="H402" i="1"/>
  <c r="I402" i="1"/>
  <c r="J402" i="1"/>
  <c r="K402" i="1"/>
  <c r="L402" i="1"/>
  <c r="M402" i="1"/>
  <c r="H403" i="1"/>
  <c r="I403" i="1"/>
  <c r="J403" i="1"/>
  <c r="K403" i="1"/>
  <c r="L403" i="1"/>
  <c r="M403" i="1"/>
  <c r="H404" i="1"/>
  <c r="I404" i="1"/>
  <c r="J404" i="1"/>
  <c r="K404" i="1"/>
  <c r="L404" i="1"/>
  <c r="M404" i="1"/>
  <c r="H405" i="1"/>
  <c r="I405" i="1"/>
  <c r="J405" i="1"/>
  <c r="K405" i="1"/>
  <c r="L405" i="1"/>
  <c r="M405" i="1"/>
  <c r="H406" i="1"/>
  <c r="I406" i="1"/>
  <c r="J406" i="1"/>
  <c r="K406" i="1"/>
  <c r="L406" i="1"/>
  <c r="M406" i="1"/>
  <c r="H407" i="1"/>
  <c r="I407" i="1"/>
  <c r="J407" i="1"/>
  <c r="K407" i="1"/>
  <c r="L407" i="1"/>
  <c r="M407" i="1"/>
  <c r="H408" i="1"/>
  <c r="I408" i="1"/>
  <c r="J408" i="1"/>
  <c r="K408" i="1"/>
  <c r="L408" i="1"/>
  <c r="M408" i="1"/>
  <c r="H409" i="1"/>
  <c r="I409" i="1"/>
  <c r="J409" i="1"/>
  <c r="K409" i="1"/>
  <c r="L409" i="1"/>
  <c r="M409" i="1"/>
  <c r="H410" i="1"/>
  <c r="I410" i="1"/>
  <c r="J410" i="1"/>
  <c r="K410" i="1"/>
  <c r="L410" i="1"/>
  <c r="M410" i="1"/>
  <c r="H411" i="1"/>
  <c r="I411" i="1"/>
  <c r="J411" i="1"/>
  <c r="K411" i="1"/>
  <c r="L411" i="1"/>
  <c r="M411" i="1"/>
  <c r="H412" i="1"/>
  <c r="I412" i="1"/>
  <c r="J412" i="1"/>
  <c r="K412" i="1"/>
  <c r="L412" i="1"/>
  <c r="M412" i="1"/>
  <c r="H413" i="1"/>
  <c r="I413" i="1"/>
  <c r="J413" i="1"/>
  <c r="K413" i="1"/>
  <c r="L413" i="1"/>
  <c r="M413" i="1"/>
  <c r="H414" i="1"/>
  <c r="I414" i="1"/>
  <c r="J414" i="1"/>
  <c r="K414" i="1"/>
  <c r="L414" i="1"/>
  <c r="M414" i="1"/>
  <c r="H415" i="1"/>
  <c r="I415" i="1"/>
  <c r="J415" i="1"/>
  <c r="K415" i="1"/>
  <c r="L415" i="1"/>
  <c r="M415" i="1"/>
  <c r="H416" i="1"/>
  <c r="I416" i="1"/>
  <c r="J416" i="1"/>
  <c r="K416" i="1"/>
  <c r="L416" i="1"/>
  <c r="M416" i="1"/>
  <c r="H417" i="1"/>
  <c r="I417" i="1"/>
  <c r="J417" i="1"/>
  <c r="K417" i="1"/>
  <c r="L417" i="1"/>
  <c r="M417" i="1"/>
  <c r="H418" i="1"/>
  <c r="I418" i="1"/>
  <c r="J418" i="1"/>
  <c r="K418" i="1"/>
  <c r="L418" i="1"/>
  <c r="M418" i="1"/>
  <c r="H419" i="1"/>
  <c r="I419" i="1"/>
  <c r="J419" i="1"/>
  <c r="K419" i="1"/>
  <c r="L419" i="1"/>
  <c r="M419" i="1"/>
  <c r="H420" i="1"/>
  <c r="I420" i="1"/>
  <c r="J420" i="1"/>
  <c r="K420" i="1"/>
  <c r="L420" i="1"/>
  <c r="M420" i="1"/>
  <c r="H421" i="1"/>
  <c r="I421" i="1"/>
  <c r="J421" i="1"/>
  <c r="K421" i="1"/>
  <c r="L421" i="1"/>
  <c r="M421" i="1"/>
  <c r="H422" i="1"/>
  <c r="I422" i="1"/>
  <c r="J422" i="1"/>
  <c r="K422" i="1"/>
  <c r="L422" i="1"/>
  <c r="M422" i="1"/>
  <c r="H423" i="1"/>
  <c r="I423" i="1"/>
  <c r="J423" i="1"/>
  <c r="K423" i="1"/>
  <c r="L423" i="1"/>
  <c r="M423" i="1"/>
  <c r="H424" i="1"/>
  <c r="I424" i="1"/>
  <c r="J424" i="1"/>
  <c r="K424" i="1"/>
  <c r="L424" i="1"/>
  <c r="M424" i="1"/>
  <c r="H425" i="1"/>
  <c r="I425" i="1"/>
  <c r="J425" i="1"/>
  <c r="K425" i="1"/>
  <c r="L425" i="1"/>
  <c r="M425" i="1"/>
  <c r="H426" i="1"/>
  <c r="I426" i="1"/>
  <c r="J426" i="1"/>
  <c r="K426" i="1"/>
  <c r="L426" i="1"/>
  <c r="M426" i="1"/>
  <c r="H427" i="1"/>
  <c r="I427" i="1"/>
  <c r="J427" i="1"/>
  <c r="K427" i="1"/>
  <c r="L427" i="1"/>
  <c r="M427" i="1"/>
  <c r="H428" i="1"/>
  <c r="I428" i="1"/>
  <c r="J428" i="1"/>
  <c r="K428" i="1"/>
  <c r="L428" i="1"/>
  <c r="M428" i="1"/>
  <c r="H429" i="1"/>
  <c r="I429" i="1"/>
  <c r="J429" i="1"/>
  <c r="K429" i="1"/>
  <c r="L429" i="1"/>
  <c r="M429" i="1"/>
  <c r="H430" i="1"/>
  <c r="I430" i="1"/>
  <c r="J430" i="1"/>
  <c r="K430" i="1"/>
  <c r="L430" i="1"/>
  <c r="M430" i="1"/>
  <c r="H431" i="1"/>
  <c r="I431" i="1"/>
  <c r="J431" i="1"/>
  <c r="K431" i="1"/>
  <c r="L431" i="1"/>
  <c r="M431" i="1"/>
  <c r="H432" i="1"/>
  <c r="I432" i="1"/>
  <c r="J432" i="1"/>
  <c r="K432" i="1"/>
  <c r="L432" i="1"/>
  <c r="M432" i="1"/>
  <c r="H433" i="1"/>
  <c r="I433" i="1"/>
  <c r="J433" i="1"/>
  <c r="K433" i="1"/>
  <c r="L433" i="1"/>
  <c r="M433" i="1"/>
  <c r="H434" i="1"/>
  <c r="I434" i="1"/>
  <c r="J434" i="1"/>
  <c r="K434" i="1"/>
  <c r="L434" i="1"/>
  <c r="M434" i="1"/>
  <c r="H435" i="1"/>
  <c r="I435" i="1"/>
  <c r="J435" i="1"/>
  <c r="K435" i="1"/>
  <c r="L435" i="1"/>
  <c r="M435" i="1"/>
  <c r="H436" i="1"/>
  <c r="I436" i="1"/>
  <c r="J436" i="1"/>
  <c r="K436" i="1"/>
  <c r="L436" i="1"/>
  <c r="M436" i="1"/>
  <c r="H437" i="1"/>
  <c r="I437" i="1"/>
  <c r="J437" i="1"/>
  <c r="K437" i="1"/>
  <c r="L437" i="1"/>
  <c r="M437" i="1"/>
  <c r="H438" i="1"/>
  <c r="I438" i="1"/>
  <c r="J438" i="1"/>
  <c r="K438" i="1"/>
  <c r="L438" i="1"/>
  <c r="M438" i="1"/>
  <c r="H439" i="1"/>
  <c r="I439" i="1"/>
  <c r="J439" i="1"/>
  <c r="K439" i="1"/>
  <c r="L439" i="1"/>
  <c r="M439" i="1"/>
  <c r="H440" i="1"/>
  <c r="I440" i="1"/>
  <c r="J440" i="1"/>
  <c r="K440" i="1"/>
  <c r="L440" i="1"/>
  <c r="M440" i="1"/>
  <c r="H441" i="1"/>
  <c r="I441" i="1"/>
  <c r="J441" i="1"/>
  <c r="K441" i="1"/>
  <c r="L441" i="1"/>
  <c r="M441" i="1"/>
  <c r="H442" i="1"/>
  <c r="I442" i="1"/>
  <c r="J442" i="1"/>
  <c r="K442" i="1"/>
  <c r="L442" i="1"/>
  <c r="M442" i="1"/>
  <c r="H443" i="1"/>
  <c r="I443" i="1"/>
  <c r="J443" i="1"/>
  <c r="K443" i="1"/>
  <c r="L443" i="1"/>
  <c r="M443" i="1"/>
  <c r="H444" i="1"/>
  <c r="I444" i="1"/>
  <c r="J444" i="1"/>
  <c r="K444" i="1"/>
  <c r="L444" i="1"/>
  <c r="M444" i="1"/>
  <c r="H445" i="1"/>
  <c r="I445" i="1"/>
  <c r="J445" i="1"/>
  <c r="K445" i="1"/>
  <c r="L445" i="1"/>
  <c r="M445" i="1"/>
  <c r="H446" i="1"/>
  <c r="I446" i="1"/>
  <c r="J446" i="1"/>
  <c r="K446" i="1"/>
  <c r="L446" i="1"/>
  <c r="M446" i="1"/>
  <c r="H447" i="1"/>
  <c r="I447" i="1"/>
  <c r="J447" i="1"/>
  <c r="K447" i="1"/>
  <c r="L447" i="1"/>
  <c r="M447" i="1"/>
  <c r="H448" i="1"/>
  <c r="I448" i="1"/>
  <c r="J448" i="1"/>
  <c r="K448" i="1"/>
  <c r="L448" i="1"/>
  <c r="M448" i="1"/>
  <c r="H449" i="1"/>
  <c r="I449" i="1"/>
  <c r="J449" i="1"/>
  <c r="K449" i="1"/>
  <c r="L449" i="1"/>
  <c r="M449" i="1"/>
  <c r="H450" i="1"/>
  <c r="I450" i="1"/>
  <c r="J450" i="1"/>
  <c r="K450" i="1"/>
  <c r="L450" i="1"/>
  <c r="M450" i="1"/>
  <c r="H451" i="1"/>
  <c r="I451" i="1"/>
  <c r="J451" i="1"/>
  <c r="K451" i="1"/>
  <c r="L451" i="1"/>
  <c r="M451" i="1"/>
  <c r="H452" i="1"/>
  <c r="I452" i="1"/>
  <c r="J452" i="1"/>
  <c r="K452" i="1"/>
  <c r="L452" i="1"/>
  <c r="M452" i="1"/>
  <c r="H453" i="1"/>
  <c r="I453" i="1"/>
  <c r="J453" i="1"/>
  <c r="K453" i="1"/>
  <c r="L453" i="1"/>
  <c r="M453" i="1"/>
  <c r="H454" i="1"/>
  <c r="I454" i="1"/>
  <c r="J454" i="1"/>
  <c r="K454" i="1"/>
  <c r="L454" i="1"/>
  <c r="M454" i="1"/>
  <c r="H455" i="1"/>
  <c r="I455" i="1"/>
  <c r="J455" i="1"/>
  <c r="K455" i="1"/>
  <c r="L455" i="1"/>
  <c r="M455" i="1"/>
  <c r="H456" i="1"/>
  <c r="I456" i="1"/>
  <c r="J456" i="1"/>
  <c r="K456" i="1"/>
  <c r="L456" i="1"/>
  <c r="M456" i="1"/>
  <c r="H457" i="1"/>
  <c r="I457" i="1"/>
  <c r="J457" i="1"/>
  <c r="K457" i="1"/>
  <c r="L457" i="1"/>
  <c r="M457" i="1"/>
  <c r="H458" i="1"/>
  <c r="I458" i="1"/>
  <c r="J458" i="1"/>
  <c r="K458" i="1"/>
  <c r="L458" i="1"/>
  <c r="M458" i="1"/>
  <c r="H459" i="1"/>
  <c r="I459" i="1"/>
  <c r="J459" i="1"/>
  <c r="K459" i="1"/>
  <c r="L459" i="1"/>
  <c r="M459" i="1"/>
  <c r="H460" i="1"/>
  <c r="I460" i="1"/>
  <c r="J460" i="1"/>
  <c r="K460" i="1"/>
  <c r="L460" i="1"/>
  <c r="M460" i="1"/>
  <c r="H461" i="1"/>
  <c r="I461" i="1"/>
  <c r="J461" i="1"/>
  <c r="K461" i="1"/>
  <c r="L461" i="1"/>
  <c r="M461" i="1"/>
  <c r="H462" i="1"/>
  <c r="I462" i="1"/>
  <c r="J462" i="1"/>
  <c r="K462" i="1"/>
  <c r="L462" i="1"/>
  <c r="M462" i="1"/>
  <c r="H463" i="1"/>
  <c r="I463" i="1"/>
  <c r="J463" i="1"/>
  <c r="K463" i="1"/>
  <c r="L463" i="1"/>
  <c r="M463" i="1"/>
  <c r="H464" i="1"/>
  <c r="I464" i="1"/>
  <c r="J464" i="1"/>
  <c r="K464" i="1"/>
  <c r="L464" i="1"/>
  <c r="M464" i="1"/>
  <c r="H465" i="1"/>
  <c r="I465" i="1"/>
  <c r="J465" i="1"/>
  <c r="K465" i="1"/>
  <c r="L465" i="1"/>
  <c r="M465" i="1"/>
  <c r="H466" i="1"/>
  <c r="I466" i="1"/>
  <c r="J466" i="1"/>
  <c r="K466" i="1"/>
  <c r="L466" i="1"/>
  <c r="M466" i="1"/>
  <c r="H467" i="1"/>
  <c r="I467" i="1"/>
  <c r="J467" i="1"/>
  <c r="K467" i="1"/>
  <c r="L467" i="1"/>
  <c r="M467" i="1"/>
  <c r="H468" i="1"/>
  <c r="I468" i="1"/>
  <c r="J468" i="1"/>
  <c r="K468" i="1"/>
  <c r="L468" i="1"/>
  <c r="M468" i="1"/>
  <c r="H469" i="1"/>
  <c r="I469" i="1"/>
  <c r="J469" i="1"/>
  <c r="K469" i="1"/>
  <c r="L469" i="1"/>
  <c r="M469" i="1"/>
  <c r="H470" i="1"/>
  <c r="I470" i="1"/>
  <c r="J470" i="1"/>
  <c r="K470" i="1"/>
  <c r="L470" i="1"/>
  <c r="M470" i="1"/>
  <c r="H471" i="1"/>
  <c r="I471" i="1"/>
  <c r="J471" i="1"/>
  <c r="K471" i="1"/>
  <c r="L471" i="1"/>
  <c r="M471" i="1"/>
  <c r="H472" i="1"/>
  <c r="I472" i="1"/>
  <c r="J472" i="1"/>
  <c r="K472" i="1"/>
  <c r="L472" i="1"/>
  <c r="M472" i="1"/>
  <c r="H473" i="1"/>
  <c r="I473" i="1"/>
  <c r="J473" i="1"/>
  <c r="K473" i="1"/>
  <c r="L473" i="1"/>
  <c r="M473" i="1"/>
  <c r="H474" i="1"/>
  <c r="I474" i="1"/>
  <c r="J474" i="1"/>
  <c r="K474" i="1"/>
  <c r="L474" i="1"/>
  <c r="M474" i="1"/>
  <c r="H475" i="1"/>
  <c r="I475" i="1"/>
  <c r="J475" i="1"/>
  <c r="K475" i="1"/>
  <c r="L475" i="1"/>
  <c r="M475" i="1"/>
  <c r="H476" i="1"/>
  <c r="I476" i="1"/>
  <c r="J476" i="1"/>
  <c r="K476" i="1"/>
  <c r="L476" i="1"/>
  <c r="M476" i="1"/>
  <c r="H477" i="1"/>
  <c r="I477" i="1"/>
  <c r="J477" i="1"/>
  <c r="K477" i="1"/>
  <c r="L477" i="1"/>
  <c r="M477" i="1"/>
  <c r="H478" i="1"/>
  <c r="I478" i="1"/>
  <c r="J478" i="1"/>
  <c r="K478" i="1"/>
  <c r="L478" i="1"/>
  <c r="M478" i="1"/>
  <c r="H479" i="1"/>
  <c r="I479" i="1"/>
  <c r="J479" i="1"/>
  <c r="K479" i="1"/>
  <c r="L479" i="1"/>
  <c r="M479" i="1"/>
  <c r="H480" i="1"/>
  <c r="I480" i="1"/>
  <c r="J480" i="1"/>
  <c r="K480" i="1"/>
  <c r="L480" i="1"/>
  <c r="M480" i="1"/>
  <c r="H481" i="1"/>
  <c r="I481" i="1"/>
  <c r="J481" i="1"/>
  <c r="K481" i="1"/>
  <c r="L481" i="1"/>
  <c r="M481" i="1"/>
  <c r="H482" i="1"/>
  <c r="I482" i="1"/>
  <c r="J482" i="1"/>
  <c r="K482" i="1"/>
  <c r="L482" i="1"/>
  <c r="M482" i="1"/>
  <c r="H483" i="1"/>
  <c r="I483" i="1"/>
  <c r="J483" i="1"/>
  <c r="K483" i="1"/>
  <c r="L483" i="1"/>
  <c r="M483" i="1"/>
  <c r="H484" i="1"/>
  <c r="I484" i="1"/>
  <c r="J484" i="1"/>
  <c r="K484" i="1"/>
  <c r="L484" i="1"/>
  <c r="M484" i="1"/>
  <c r="H485" i="1"/>
  <c r="I485" i="1"/>
  <c r="J485" i="1"/>
  <c r="K485" i="1"/>
  <c r="L485" i="1"/>
  <c r="M485" i="1"/>
  <c r="H486" i="1"/>
  <c r="I486" i="1"/>
  <c r="J486" i="1"/>
  <c r="K486" i="1"/>
  <c r="L486" i="1"/>
  <c r="M486" i="1"/>
  <c r="H487" i="1"/>
  <c r="I487" i="1"/>
  <c r="J487" i="1"/>
  <c r="K487" i="1"/>
  <c r="L487" i="1"/>
  <c r="M487" i="1"/>
  <c r="H488" i="1"/>
  <c r="I488" i="1"/>
  <c r="J488" i="1"/>
  <c r="K488" i="1"/>
  <c r="L488" i="1"/>
  <c r="M488" i="1"/>
  <c r="H489" i="1"/>
  <c r="I489" i="1"/>
  <c r="J489" i="1"/>
  <c r="K489" i="1"/>
  <c r="L489" i="1"/>
  <c r="M489" i="1"/>
  <c r="H490" i="1"/>
  <c r="I490" i="1"/>
  <c r="J490" i="1"/>
  <c r="K490" i="1"/>
  <c r="L490" i="1"/>
  <c r="M490" i="1"/>
  <c r="H491" i="1"/>
  <c r="I491" i="1"/>
  <c r="J491" i="1"/>
  <c r="K491" i="1"/>
  <c r="L491" i="1"/>
  <c r="M491" i="1"/>
  <c r="H492" i="1"/>
  <c r="I492" i="1"/>
  <c r="J492" i="1"/>
  <c r="K492" i="1"/>
  <c r="L492" i="1"/>
  <c r="M492" i="1"/>
  <c r="H493" i="1"/>
  <c r="I493" i="1"/>
  <c r="J493" i="1"/>
  <c r="K493" i="1"/>
  <c r="L493" i="1"/>
  <c r="M493" i="1"/>
  <c r="H494" i="1"/>
  <c r="I494" i="1"/>
  <c r="J494" i="1"/>
  <c r="K494" i="1"/>
  <c r="L494" i="1"/>
  <c r="M494" i="1"/>
  <c r="H495" i="1"/>
  <c r="I495" i="1"/>
  <c r="J495" i="1"/>
  <c r="K495" i="1"/>
  <c r="L495" i="1"/>
  <c r="M495" i="1"/>
  <c r="H496" i="1"/>
  <c r="I496" i="1"/>
  <c r="J496" i="1"/>
  <c r="K496" i="1"/>
  <c r="L496" i="1"/>
  <c r="M496" i="1"/>
  <c r="H497" i="1"/>
  <c r="I497" i="1"/>
  <c r="J497" i="1"/>
  <c r="K497" i="1"/>
  <c r="L497" i="1"/>
  <c r="M497" i="1"/>
  <c r="H498" i="1"/>
  <c r="I498" i="1"/>
  <c r="J498" i="1"/>
  <c r="K498" i="1"/>
  <c r="L498" i="1"/>
  <c r="M498" i="1"/>
  <c r="H499" i="1"/>
  <c r="I499" i="1"/>
  <c r="J499" i="1"/>
  <c r="K499" i="1"/>
  <c r="L499" i="1"/>
  <c r="M499" i="1"/>
  <c r="H500" i="1"/>
  <c r="I500" i="1"/>
  <c r="J500" i="1"/>
  <c r="K500" i="1"/>
  <c r="L500" i="1"/>
  <c r="M500" i="1"/>
  <c r="H501" i="1"/>
  <c r="I501" i="1"/>
  <c r="J501" i="1"/>
  <c r="K501" i="1"/>
  <c r="L501" i="1"/>
  <c r="M501" i="1"/>
  <c r="H502" i="1"/>
  <c r="I502" i="1"/>
  <c r="J502" i="1"/>
  <c r="K502" i="1"/>
  <c r="L502" i="1"/>
  <c r="M502" i="1"/>
  <c r="H503" i="1"/>
  <c r="I503" i="1"/>
  <c r="J503" i="1"/>
  <c r="K503" i="1"/>
  <c r="L503" i="1"/>
  <c r="M503" i="1"/>
  <c r="H504" i="1"/>
  <c r="I504" i="1"/>
  <c r="J504" i="1"/>
  <c r="K504" i="1"/>
  <c r="L504" i="1"/>
  <c r="M504" i="1"/>
  <c r="H505" i="1"/>
  <c r="I505" i="1"/>
  <c r="J505" i="1"/>
  <c r="K505" i="1"/>
  <c r="L505" i="1"/>
  <c r="M505" i="1"/>
  <c r="H506" i="1"/>
  <c r="I506" i="1"/>
  <c r="J506" i="1"/>
  <c r="K506" i="1"/>
  <c r="L506" i="1"/>
  <c r="M506" i="1"/>
  <c r="H507" i="1"/>
  <c r="I507" i="1"/>
  <c r="J507" i="1"/>
  <c r="K507" i="1"/>
  <c r="L507" i="1"/>
  <c r="M507" i="1"/>
  <c r="H508" i="1"/>
  <c r="I508" i="1"/>
  <c r="J508" i="1"/>
  <c r="K508" i="1"/>
  <c r="L508" i="1"/>
  <c r="M508" i="1"/>
  <c r="H509" i="1"/>
  <c r="I509" i="1"/>
  <c r="J509" i="1"/>
  <c r="K509" i="1"/>
  <c r="L509" i="1"/>
  <c r="M509" i="1"/>
  <c r="H510" i="1"/>
  <c r="I510" i="1"/>
  <c r="J510" i="1"/>
  <c r="K510" i="1"/>
  <c r="L510" i="1"/>
  <c r="M510" i="1"/>
  <c r="H511" i="1"/>
  <c r="I511" i="1"/>
  <c r="J511" i="1"/>
  <c r="K511" i="1"/>
  <c r="L511" i="1"/>
  <c r="M511" i="1"/>
  <c r="H512" i="1"/>
  <c r="I512" i="1"/>
  <c r="J512" i="1"/>
  <c r="K512" i="1"/>
  <c r="L512" i="1"/>
  <c r="M512" i="1"/>
  <c r="H513" i="1"/>
  <c r="I513" i="1"/>
  <c r="J513" i="1"/>
  <c r="K513" i="1"/>
  <c r="L513" i="1"/>
  <c r="M513" i="1"/>
  <c r="H514" i="1"/>
  <c r="I514" i="1"/>
  <c r="J514" i="1"/>
  <c r="K514" i="1"/>
  <c r="L514" i="1"/>
  <c r="M514" i="1"/>
  <c r="H515" i="1"/>
  <c r="I515" i="1"/>
  <c r="J515" i="1"/>
  <c r="K515" i="1"/>
  <c r="L515" i="1"/>
  <c r="M515" i="1"/>
  <c r="H516" i="1"/>
  <c r="I516" i="1"/>
  <c r="J516" i="1"/>
  <c r="K516" i="1"/>
  <c r="L516" i="1"/>
  <c r="M516" i="1"/>
  <c r="H517" i="1"/>
  <c r="I517" i="1"/>
  <c r="J517" i="1"/>
  <c r="K517" i="1"/>
  <c r="L517" i="1"/>
  <c r="M517" i="1"/>
  <c r="H518" i="1"/>
  <c r="I518" i="1"/>
  <c r="J518" i="1"/>
  <c r="K518" i="1"/>
  <c r="L518" i="1"/>
  <c r="M518" i="1"/>
  <c r="H519" i="1"/>
  <c r="I519" i="1"/>
  <c r="J519" i="1"/>
  <c r="K519" i="1"/>
  <c r="L519" i="1"/>
  <c r="M519" i="1"/>
  <c r="H520" i="1"/>
  <c r="I520" i="1"/>
  <c r="J520" i="1"/>
  <c r="K520" i="1"/>
  <c r="L520" i="1"/>
  <c r="M520" i="1"/>
  <c r="H521" i="1"/>
  <c r="I521" i="1"/>
  <c r="J521" i="1"/>
  <c r="K521" i="1"/>
  <c r="L521" i="1"/>
  <c r="M521" i="1"/>
  <c r="H522" i="1"/>
  <c r="I522" i="1"/>
  <c r="J522" i="1"/>
  <c r="K522" i="1"/>
  <c r="L522" i="1"/>
  <c r="M522" i="1"/>
  <c r="H523" i="1"/>
  <c r="I523" i="1"/>
  <c r="J523" i="1"/>
  <c r="K523" i="1"/>
  <c r="L523" i="1"/>
  <c r="M523" i="1"/>
  <c r="H524" i="1"/>
  <c r="I524" i="1"/>
  <c r="J524" i="1"/>
  <c r="K524" i="1"/>
  <c r="L524" i="1"/>
  <c r="M524" i="1"/>
  <c r="H525" i="1"/>
  <c r="I525" i="1"/>
  <c r="J525" i="1"/>
  <c r="K525" i="1"/>
  <c r="L525" i="1"/>
  <c r="M525" i="1"/>
  <c r="H526" i="1"/>
  <c r="I526" i="1"/>
  <c r="J526" i="1"/>
  <c r="K526" i="1"/>
  <c r="L526" i="1"/>
  <c r="M526" i="1"/>
  <c r="H527" i="1"/>
  <c r="I527" i="1"/>
  <c r="J527" i="1"/>
  <c r="K527" i="1"/>
  <c r="L527" i="1"/>
  <c r="M527" i="1"/>
  <c r="H528" i="1"/>
  <c r="I528" i="1"/>
  <c r="J528" i="1"/>
  <c r="K528" i="1"/>
  <c r="L528" i="1"/>
  <c r="M528" i="1"/>
  <c r="H529" i="1"/>
  <c r="I529" i="1"/>
  <c r="J529" i="1"/>
  <c r="K529" i="1"/>
  <c r="L529" i="1"/>
  <c r="M529" i="1"/>
  <c r="H530" i="1"/>
  <c r="I530" i="1"/>
  <c r="J530" i="1"/>
  <c r="K530" i="1"/>
  <c r="L530" i="1"/>
  <c r="M530" i="1"/>
  <c r="H531" i="1"/>
  <c r="I531" i="1"/>
  <c r="J531" i="1"/>
  <c r="K531" i="1"/>
  <c r="L531" i="1"/>
  <c r="M531" i="1"/>
  <c r="H532" i="1"/>
  <c r="I532" i="1"/>
  <c r="J532" i="1"/>
  <c r="K532" i="1"/>
  <c r="L532" i="1"/>
  <c r="M532" i="1"/>
  <c r="H533" i="1"/>
  <c r="I533" i="1"/>
  <c r="J533" i="1"/>
  <c r="K533" i="1"/>
  <c r="L533" i="1"/>
  <c r="M533" i="1"/>
  <c r="H534" i="1"/>
  <c r="I534" i="1"/>
  <c r="J534" i="1"/>
  <c r="K534" i="1"/>
  <c r="L534" i="1"/>
  <c r="M534" i="1"/>
  <c r="H535" i="1"/>
  <c r="I535" i="1"/>
  <c r="J535" i="1"/>
  <c r="K535" i="1"/>
  <c r="L535" i="1"/>
  <c r="M535" i="1"/>
  <c r="H536" i="1"/>
  <c r="I536" i="1"/>
  <c r="J536" i="1"/>
  <c r="K536" i="1"/>
  <c r="L536" i="1"/>
  <c r="M536" i="1"/>
  <c r="H537" i="1"/>
  <c r="I537" i="1"/>
  <c r="J537" i="1"/>
  <c r="K537" i="1"/>
  <c r="L537" i="1"/>
  <c r="M537" i="1"/>
  <c r="H538" i="1"/>
  <c r="I538" i="1"/>
  <c r="J538" i="1"/>
  <c r="K538" i="1"/>
  <c r="L538" i="1"/>
  <c r="M538" i="1"/>
  <c r="H539" i="1"/>
  <c r="I539" i="1"/>
  <c r="J539" i="1"/>
  <c r="K539" i="1"/>
  <c r="L539" i="1"/>
  <c r="M539" i="1"/>
  <c r="H540" i="1"/>
  <c r="I540" i="1"/>
  <c r="J540" i="1"/>
  <c r="K540" i="1"/>
  <c r="L540" i="1"/>
  <c r="M540" i="1"/>
  <c r="H541" i="1"/>
  <c r="I541" i="1"/>
  <c r="J541" i="1"/>
  <c r="K541" i="1"/>
  <c r="L541" i="1"/>
  <c r="M541" i="1"/>
  <c r="H542" i="1"/>
  <c r="I542" i="1"/>
  <c r="J542" i="1"/>
  <c r="K542" i="1"/>
  <c r="L542" i="1"/>
  <c r="M542" i="1"/>
  <c r="H543" i="1"/>
  <c r="I543" i="1"/>
  <c r="J543" i="1"/>
  <c r="K543" i="1"/>
  <c r="L543" i="1"/>
  <c r="M543" i="1"/>
  <c r="H544" i="1"/>
  <c r="I544" i="1"/>
  <c r="J544" i="1"/>
  <c r="K544" i="1"/>
  <c r="L544" i="1"/>
  <c r="M544" i="1"/>
  <c r="H545" i="1"/>
  <c r="I545" i="1"/>
  <c r="J545" i="1"/>
  <c r="K545" i="1"/>
  <c r="L545" i="1"/>
  <c r="M545" i="1"/>
  <c r="H546" i="1"/>
  <c r="I546" i="1"/>
  <c r="J546" i="1"/>
  <c r="K546" i="1"/>
  <c r="L546" i="1"/>
  <c r="M546" i="1"/>
  <c r="H547" i="1"/>
  <c r="I547" i="1"/>
  <c r="J547" i="1"/>
  <c r="K547" i="1"/>
  <c r="L547" i="1"/>
  <c r="M547" i="1"/>
  <c r="H548" i="1"/>
  <c r="I548" i="1"/>
  <c r="J548" i="1"/>
  <c r="K548" i="1"/>
  <c r="L548" i="1"/>
  <c r="M548" i="1"/>
  <c r="H549" i="1"/>
  <c r="I549" i="1"/>
  <c r="J549" i="1"/>
  <c r="K549" i="1"/>
  <c r="L549" i="1"/>
  <c r="M549" i="1"/>
  <c r="H550" i="1"/>
  <c r="I550" i="1"/>
  <c r="J550" i="1"/>
  <c r="K550" i="1"/>
  <c r="L550" i="1"/>
  <c r="M550" i="1"/>
  <c r="H551" i="1"/>
  <c r="I551" i="1"/>
  <c r="J551" i="1"/>
  <c r="K551" i="1"/>
  <c r="L551" i="1"/>
  <c r="M551" i="1"/>
  <c r="H552" i="1"/>
  <c r="I552" i="1"/>
  <c r="J552" i="1"/>
  <c r="K552" i="1"/>
  <c r="L552" i="1"/>
  <c r="M552" i="1"/>
  <c r="H553" i="1"/>
  <c r="I553" i="1"/>
  <c r="J553" i="1"/>
  <c r="K553" i="1"/>
  <c r="L553" i="1"/>
  <c r="M553" i="1"/>
  <c r="H554" i="1"/>
  <c r="I554" i="1"/>
  <c r="J554" i="1"/>
  <c r="K554" i="1"/>
  <c r="L554" i="1"/>
  <c r="M554" i="1"/>
  <c r="H555" i="1"/>
  <c r="I555" i="1"/>
  <c r="J555" i="1"/>
  <c r="K555" i="1"/>
  <c r="L555" i="1"/>
  <c r="M555" i="1"/>
  <c r="H556" i="1"/>
  <c r="I556" i="1"/>
  <c r="J556" i="1"/>
  <c r="K556" i="1"/>
  <c r="L556" i="1"/>
  <c r="M556" i="1"/>
  <c r="H557" i="1"/>
  <c r="I557" i="1"/>
  <c r="J557" i="1"/>
  <c r="K557" i="1"/>
  <c r="L557" i="1"/>
  <c r="M557" i="1"/>
  <c r="H558" i="1"/>
  <c r="I558" i="1"/>
  <c r="J558" i="1"/>
  <c r="K558" i="1"/>
  <c r="L558" i="1"/>
  <c r="M558" i="1"/>
  <c r="H559" i="1"/>
  <c r="I559" i="1"/>
  <c r="J559" i="1"/>
  <c r="K559" i="1"/>
  <c r="L559" i="1"/>
  <c r="M559" i="1"/>
  <c r="H560" i="1"/>
  <c r="I560" i="1"/>
  <c r="J560" i="1"/>
  <c r="K560" i="1"/>
  <c r="L560" i="1"/>
  <c r="M560" i="1"/>
  <c r="H561" i="1"/>
  <c r="I561" i="1"/>
  <c r="J561" i="1"/>
  <c r="K561" i="1"/>
  <c r="L561" i="1"/>
  <c r="M561" i="1"/>
  <c r="H562" i="1"/>
  <c r="I562" i="1"/>
  <c r="J562" i="1"/>
  <c r="K562" i="1"/>
  <c r="L562" i="1"/>
  <c r="M562" i="1"/>
  <c r="H563" i="1"/>
  <c r="I563" i="1"/>
  <c r="J563" i="1"/>
  <c r="K563" i="1"/>
  <c r="L563" i="1"/>
  <c r="M563" i="1"/>
  <c r="H564" i="1"/>
  <c r="I564" i="1"/>
  <c r="J564" i="1"/>
  <c r="K564" i="1"/>
  <c r="L564" i="1"/>
  <c r="M564" i="1"/>
  <c r="H565" i="1"/>
  <c r="I565" i="1"/>
  <c r="J565" i="1"/>
  <c r="K565" i="1"/>
  <c r="L565" i="1"/>
  <c r="M565" i="1"/>
  <c r="H566" i="1"/>
  <c r="I566" i="1"/>
  <c r="J566" i="1"/>
  <c r="K566" i="1"/>
  <c r="L566" i="1"/>
  <c r="M566" i="1"/>
  <c r="H567" i="1"/>
  <c r="I567" i="1"/>
  <c r="J567" i="1"/>
  <c r="K567" i="1"/>
  <c r="L567" i="1"/>
  <c r="M567" i="1"/>
  <c r="H568" i="1"/>
  <c r="I568" i="1"/>
  <c r="J568" i="1"/>
  <c r="K568" i="1"/>
  <c r="L568" i="1"/>
  <c r="M568" i="1"/>
  <c r="H569" i="1"/>
  <c r="I569" i="1"/>
  <c r="J569" i="1"/>
  <c r="K569" i="1"/>
  <c r="L569" i="1"/>
  <c r="M569" i="1"/>
  <c r="H570" i="1"/>
  <c r="I570" i="1"/>
  <c r="J570" i="1"/>
  <c r="K570" i="1"/>
  <c r="L570" i="1"/>
  <c r="M570" i="1"/>
  <c r="H571" i="1"/>
  <c r="I571" i="1"/>
  <c r="J571" i="1"/>
  <c r="K571" i="1"/>
  <c r="L571" i="1"/>
  <c r="M571" i="1"/>
  <c r="H572" i="1"/>
  <c r="I572" i="1"/>
  <c r="J572" i="1"/>
  <c r="K572" i="1"/>
  <c r="L572" i="1"/>
  <c r="M572" i="1"/>
  <c r="H573" i="1"/>
  <c r="I573" i="1"/>
  <c r="J573" i="1"/>
  <c r="K573" i="1"/>
  <c r="L573" i="1"/>
  <c r="M573" i="1"/>
  <c r="H574" i="1"/>
  <c r="I574" i="1"/>
  <c r="J574" i="1"/>
  <c r="K574" i="1"/>
  <c r="L574" i="1"/>
  <c r="M574" i="1"/>
  <c r="H575" i="1"/>
  <c r="I575" i="1"/>
  <c r="J575" i="1"/>
  <c r="K575" i="1"/>
  <c r="L575" i="1"/>
  <c r="M575" i="1"/>
  <c r="H576" i="1"/>
  <c r="I576" i="1"/>
  <c r="J576" i="1"/>
  <c r="K576" i="1"/>
  <c r="L576" i="1"/>
  <c r="M576" i="1"/>
  <c r="H577" i="1"/>
  <c r="I577" i="1"/>
  <c r="J577" i="1"/>
  <c r="K577" i="1"/>
  <c r="L577" i="1"/>
  <c r="M577" i="1"/>
  <c r="H578" i="1"/>
  <c r="I578" i="1"/>
  <c r="J578" i="1"/>
  <c r="K578" i="1"/>
  <c r="L578" i="1"/>
  <c r="M578" i="1"/>
  <c r="H579" i="1"/>
  <c r="I579" i="1"/>
  <c r="J579" i="1"/>
  <c r="K579" i="1"/>
  <c r="L579" i="1"/>
  <c r="M579" i="1"/>
  <c r="H580" i="1"/>
  <c r="I580" i="1"/>
  <c r="J580" i="1"/>
  <c r="K580" i="1"/>
  <c r="L580" i="1"/>
  <c r="M580" i="1"/>
  <c r="H581" i="1"/>
  <c r="I581" i="1"/>
  <c r="J581" i="1"/>
  <c r="K581" i="1"/>
  <c r="L581" i="1"/>
  <c r="M581" i="1"/>
  <c r="H582" i="1"/>
  <c r="I582" i="1"/>
  <c r="J582" i="1"/>
  <c r="K582" i="1"/>
  <c r="L582" i="1"/>
  <c r="M582" i="1"/>
  <c r="H583" i="1"/>
  <c r="I583" i="1"/>
  <c r="J583" i="1"/>
  <c r="K583" i="1"/>
  <c r="L583" i="1"/>
  <c r="M583" i="1"/>
  <c r="H584" i="1"/>
  <c r="I584" i="1"/>
  <c r="J584" i="1"/>
  <c r="K584" i="1"/>
  <c r="L584" i="1"/>
  <c r="M584" i="1"/>
  <c r="H585" i="1"/>
  <c r="I585" i="1"/>
  <c r="J585" i="1"/>
  <c r="K585" i="1"/>
  <c r="L585" i="1"/>
  <c r="M585" i="1"/>
  <c r="H586" i="1"/>
  <c r="I586" i="1"/>
  <c r="J586" i="1"/>
  <c r="K586" i="1"/>
  <c r="L586" i="1"/>
  <c r="M586" i="1"/>
  <c r="H587" i="1"/>
  <c r="I587" i="1"/>
  <c r="J587" i="1"/>
  <c r="K587" i="1"/>
  <c r="L587" i="1"/>
  <c r="M587" i="1"/>
  <c r="H588" i="1"/>
  <c r="I588" i="1"/>
  <c r="J588" i="1"/>
  <c r="K588" i="1"/>
  <c r="L588" i="1"/>
  <c r="M588" i="1"/>
  <c r="H589" i="1"/>
  <c r="I589" i="1"/>
  <c r="J589" i="1"/>
  <c r="K589" i="1"/>
  <c r="L589" i="1"/>
  <c r="M589" i="1"/>
  <c r="H590" i="1"/>
  <c r="I590" i="1"/>
  <c r="J590" i="1"/>
  <c r="K590" i="1"/>
  <c r="L590" i="1"/>
  <c r="M590" i="1"/>
  <c r="H591" i="1"/>
  <c r="I591" i="1"/>
  <c r="J591" i="1"/>
  <c r="K591" i="1"/>
  <c r="L591" i="1"/>
  <c r="M591" i="1"/>
  <c r="H592" i="1"/>
  <c r="I592" i="1"/>
  <c r="J592" i="1"/>
  <c r="K592" i="1"/>
  <c r="L592" i="1"/>
  <c r="M592" i="1"/>
  <c r="H593" i="1"/>
  <c r="I593" i="1"/>
  <c r="J593" i="1"/>
  <c r="K593" i="1"/>
  <c r="L593" i="1"/>
  <c r="M593" i="1"/>
  <c r="H594" i="1"/>
  <c r="I594" i="1"/>
  <c r="J594" i="1"/>
  <c r="K594" i="1"/>
  <c r="L594" i="1"/>
  <c r="M594" i="1"/>
  <c r="H595" i="1"/>
  <c r="I595" i="1"/>
  <c r="J595" i="1"/>
  <c r="K595" i="1"/>
  <c r="L595" i="1"/>
  <c r="M595" i="1"/>
  <c r="H596" i="1"/>
  <c r="I596" i="1"/>
  <c r="J596" i="1"/>
  <c r="K596" i="1"/>
  <c r="L596" i="1"/>
  <c r="M596" i="1"/>
  <c r="H597" i="1"/>
  <c r="I597" i="1"/>
  <c r="J597" i="1"/>
  <c r="K597" i="1"/>
  <c r="L597" i="1"/>
  <c r="M597" i="1"/>
  <c r="H598" i="1"/>
  <c r="I598" i="1"/>
  <c r="J598" i="1"/>
  <c r="K598" i="1"/>
  <c r="L598" i="1"/>
  <c r="M598" i="1"/>
  <c r="H599" i="1"/>
  <c r="I599" i="1"/>
  <c r="J599" i="1"/>
  <c r="K599" i="1"/>
  <c r="L599" i="1"/>
  <c r="M599" i="1"/>
  <c r="H600" i="1"/>
  <c r="I600" i="1"/>
  <c r="J600" i="1"/>
  <c r="K600" i="1"/>
  <c r="L600" i="1"/>
  <c r="M600" i="1"/>
  <c r="H601" i="1"/>
  <c r="I601" i="1"/>
  <c r="J601" i="1"/>
  <c r="K601" i="1"/>
  <c r="L601" i="1"/>
  <c r="M601" i="1"/>
  <c r="H602" i="1"/>
  <c r="I602" i="1"/>
  <c r="J602" i="1"/>
  <c r="K602" i="1"/>
  <c r="L602" i="1"/>
  <c r="M602" i="1"/>
  <c r="H603" i="1"/>
  <c r="I603" i="1"/>
  <c r="J603" i="1"/>
  <c r="K603" i="1"/>
  <c r="L603" i="1"/>
  <c r="M603" i="1"/>
  <c r="H604" i="1"/>
  <c r="I604" i="1"/>
  <c r="J604" i="1"/>
  <c r="K604" i="1"/>
  <c r="L604" i="1"/>
  <c r="M604" i="1"/>
  <c r="H605" i="1"/>
  <c r="I605" i="1"/>
  <c r="J605" i="1"/>
  <c r="K605" i="1"/>
  <c r="L605" i="1"/>
  <c r="M605" i="1"/>
  <c r="H606" i="1"/>
  <c r="I606" i="1"/>
  <c r="J606" i="1"/>
  <c r="K606" i="1"/>
  <c r="L606" i="1"/>
  <c r="M606" i="1"/>
  <c r="H607" i="1"/>
  <c r="I607" i="1"/>
  <c r="J607" i="1"/>
  <c r="K607" i="1"/>
  <c r="L607" i="1"/>
  <c r="M607" i="1"/>
  <c r="H608" i="1"/>
  <c r="I608" i="1"/>
  <c r="J608" i="1"/>
  <c r="K608" i="1"/>
  <c r="L608" i="1"/>
  <c r="M608" i="1"/>
  <c r="H609" i="1"/>
  <c r="I609" i="1"/>
  <c r="J609" i="1"/>
  <c r="K609" i="1"/>
  <c r="L609" i="1"/>
  <c r="M609" i="1"/>
  <c r="H610" i="1"/>
  <c r="I610" i="1"/>
  <c r="J610" i="1"/>
  <c r="K610" i="1"/>
  <c r="L610" i="1"/>
  <c r="M610" i="1"/>
  <c r="H611" i="1"/>
  <c r="I611" i="1"/>
  <c r="J611" i="1"/>
  <c r="K611" i="1"/>
  <c r="L611" i="1"/>
  <c r="M611" i="1"/>
  <c r="H612" i="1"/>
  <c r="I612" i="1"/>
  <c r="J612" i="1"/>
  <c r="K612" i="1"/>
  <c r="L612" i="1"/>
  <c r="M612" i="1"/>
  <c r="H613" i="1"/>
  <c r="I613" i="1"/>
  <c r="J613" i="1"/>
  <c r="K613" i="1"/>
  <c r="L613" i="1"/>
  <c r="M613" i="1"/>
  <c r="H614" i="1"/>
  <c r="I614" i="1"/>
  <c r="J614" i="1"/>
  <c r="K614" i="1"/>
  <c r="L614" i="1"/>
  <c r="M614" i="1"/>
  <c r="H615" i="1"/>
  <c r="I615" i="1"/>
  <c r="J615" i="1"/>
  <c r="K615" i="1"/>
  <c r="L615" i="1"/>
  <c r="M615" i="1"/>
  <c r="H616" i="1"/>
  <c r="I616" i="1"/>
  <c r="J616" i="1"/>
  <c r="K616" i="1"/>
  <c r="L616" i="1"/>
  <c r="M616" i="1"/>
  <c r="H617" i="1"/>
  <c r="I617" i="1"/>
  <c r="J617" i="1"/>
  <c r="K617" i="1"/>
  <c r="L617" i="1"/>
  <c r="M617" i="1"/>
  <c r="H618" i="1"/>
  <c r="I618" i="1"/>
  <c r="J618" i="1"/>
  <c r="K618" i="1"/>
  <c r="L618" i="1"/>
  <c r="M618" i="1"/>
  <c r="H619" i="1"/>
  <c r="I619" i="1"/>
  <c r="J619" i="1"/>
  <c r="K619" i="1"/>
  <c r="L619" i="1"/>
  <c r="M619" i="1"/>
  <c r="H620" i="1"/>
  <c r="I620" i="1"/>
  <c r="J620" i="1"/>
  <c r="K620" i="1"/>
  <c r="L620" i="1"/>
  <c r="M620" i="1"/>
  <c r="H621" i="1"/>
  <c r="I621" i="1"/>
  <c r="J621" i="1"/>
  <c r="K621" i="1"/>
  <c r="L621" i="1"/>
  <c r="M621" i="1"/>
  <c r="H622" i="1"/>
  <c r="I622" i="1"/>
  <c r="J622" i="1"/>
  <c r="K622" i="1"/>
  <c r="L622" i="1"/>
  <c r="M622" i="1"/>
  <c r="H623" i="1"/>
  <c r="I623" i="1"/>
  <c r="J623" i="1"/>
  <c r="K623" i="1"/>
  <c r="L623" i="1"/>
  <c r="M623" i="1"/>
  <c r="H624" i="1"/>
  <c r="I624" i="1"/>
  <c r="J624" i="1"/>
  <c r="K624" i="1"/>
  <c r="L624" i="1"/>
  <c r="M624" i="1"/>
  <c r="H625" i="1"/>
  <c r="I625" i="1"/>
  <c r="J625" i="1"/>
  <c r="K625" i="1"/>
  <c r="L625" i="1"/>
  <c r="M625" i="1"/>
  <c r="H626" i="1"/>
  <c r="I626" i="1"/>
  <c r="J626" i="1"/>
  <c r="K626" i="1"/>
  <c r="L626" i="1"/>
  <c r="M626" i="1"/>
  <c r="H627" i="1"/>
  <c r="I627" i="1"/>
  <c r="J627" i="1"/>
  <c r="K627" i="1"/>
  <c r="L627" i="1"/>
  <c r="M627" i="1"/>
  <c r="H628" i="1"/>
  <c r="I628" i="1"/>
  <c r="J628" i="1"/>
  <c r="K628" i="1"/>
  <c r="L628" i="1"/>
  <c r="M628" i="1"/>
  <c r="H629" i="1"/>
  <c r="I629" i="1"/>
  <c r="J629" i="1"/>
  <c r="K629" i="1"/>
  <c r="L629" i="1"/>
  <c r="M629" i="1"/>
  <c r="H630" i="1"/>
  <c r="I630" i="1"/>
  <c r="J630" i="1"/>
  <c r="K630" i="1"/>
  <c r="L630" i="1"/>
  <c r="M630" i="1"/>
  <c r="H631" i="1"/>
  <c r="I631" i="1"/>
  <c r="J631" i="1"/>
  <c r="K631" i="1"/>
  <c r="L631" i="1"/>
  <c r="M631" i="1"/>
  <c r="H632" i="1"/>
  <c r="I632" i="1"/>
  <c r="J632" i="1"/>
  <c r="K632" i="1"/>
  <c r="L632" i="1"/>
  <c r="M632" i="1"/>
  <c r="H633" i="1"/>
  <c r="I633" i="1"/>
  <c r="J633" i="1"/>
  <c r="K633" i="1"/>
  <c r="L633" i="1"/>
  <c r="M633" i="1"/>
  <c r="H634" i="1"/>
  <c r="I634" i="1"/>
  <c r="J634" i="1"/>
  <c r="K634" i="1"/>
  <c r="L634" i="1"/>
  <c r="M634" i="1"/>
  <c r="H635" i="1"/>
  <c r="I635" i="1"/>
  <c r="J635" i="1"/>
  <c r="K635" i="1"/>
  <c r="L635" i="1"/>
  <c r="M635" i="1"/>
  <c r="H636" i="1"/>
  <c r="I636" i="1"/>
  <c r="J636" i="1"/>
  <c r="K636" i="1"/>
  <c r="L636" i="1"/>
  <c r="M636" i="1"/>
  <c r="H637" i="1"/>
  <c r="I637" i="1"/>
  <c r="J637" i="1"/>
  <c r="K637" i="1"/>
  <c r="L637" i="1"/>
  <c r="M637" i="1"/>
  <c r="H638" i="1"/>
  <c r="I638" i="1"/>
  <c r="J638" i="1"/>
  <c r="K638" i="1"/>
  <c r="L638" i="1"/>
  <c r="M638" i="1"/>
  <c r="H639" i="1"/>
  <c r="I639" i="1"/>
  <c r="J639" i="1"/>
  <c r="K639" i="1"/>
  <c r="L639" i="1"/>
  <c r="M639" i="1"/>
  <c r="H640" i="1"/>
  <c r="I640" i="1"/>
  <c r="J640" i="1"/>
  <c r="K640" i="1"/>
  <c r="L640" i="1"/>
  <c r="M640" i="1"/>
  <c r="H641" i="1"/>
  <c r="I641" i="1"/>
  <c r="J641" i="1"/>
  <c r="K641" i="1"/>
  <c r="L641" i="1"/>
  <c r="M641" i="1"/>
  <c r="H642" i="1"/>
  <c r="I642" i="1"/>
  <c r="J642" i="1"/>
  <c r="K642" i="1"/>
  <c r="L642" i="1"/>
  <c r="M642" i="1"/>
  <c r="H643" i="1"/>
  <c r="I643" i="1"/>
  <c r="J643" i="1"/>
  <c r="K643" i="1"/>
  <c r="L643" i="1"/>
  <c r="M643" i="1"/>
  <c r="H644" i="1"/>
  <c r="I644" i="1"/>
  <c r="J644" i="1"/>
  <c r="K644" i="1"/>
  <c r="L644" i="1"/>
  <c r="M644" i="1"/>
  <c r="H645" i="1"/>
  <c r="I645" i="1"/>
  <c r="J645" i="1"/>
  <c r="K645" i="1"/>
  <c r="L645" i="1"/>
  <c r="M645" i="1"/>
  <c r="H646" i="1"/>
  <c r="I646" i="1"/>
  <c r="J646" i="1"/>
  <c r="K646" i="1"/>
  <c r="L646" i="1"/>
  <c r="M646" i="1"/>
  <c r="H647" i="1"/>
  <c r="I647" i="1"/>
  <c r="J647" i="1"/>
  <c r="K647" i="1"/>
  <c r="L647" i="1"/>
  <c r="M647" i="1"/>
  <c r="H648" i="1"/>
  <c r="I648" i="1"/>
  <c r="J648" i="1"/>
  <c r="K648" i="1"/>
  <c r="L648" i="1"/>
  <c r="M648" i="1"/>
  <c r="H649" i="1"/>
  <c r="I649" i="1"/>
  <c r="J649" i="1"/>
  <c r="K649" i="1"/>
  <c r="L649" i="1"/>
  <c r="M649" i="1"/>
  <c r="H650" i="1"/>
  <c r="I650" i="1"/>
  <c r="J650" i="1"/>
  <c r="K650" i="1"/>
  <c r="L650" i="1"/>
  <c r="M650" i="1"/>
  <c r="H651" i="1"/>
  <c r="I651" i="1"/>
  <c r="J651" i="1"/>
  <c r="K651" i="1"/>
  <c r="L651" i="1"/>
  <c r="M651" i="1"/>
  <c r="H652" i="1"/>
  <c r="I652" i="1"/>
  <c r="J652" i="1"/>
  <c r="K652" i="1"/>
  <c r="L652" i="1"/>
  <c r="M652" i="1"/>
  <c r="H653" i="1"/>
  <c r="I653" i="1"/>
  <c r="J653" i="1"/>
  <c r="K653" i="1"/>
  <c r="L653" i="1"/>
  <c r="M653" i="1"/>
  <c r="H654" i="1"/>
  <c r="I654" i="1"/>
  <c r="J654" i="1"/>
  <c r="K654" i="1"/>
  <c r="L654" i="1"/>
  <c r="M654" i="1"/>
  <c r="H655" i="1"/>
  <c r="I655" i="1"/>
  <c r="J655" i="1"/>
  <c r="K655" i="1"/>
  <c r="L655" i="1"/>
  <c r="M655" i="1"/>
  <c r="H656" i="1"/>
  <c r="I656" i="1"/>
  <c r="J656" i="1"/>
  <c r="K656" i="1"/>
  <c r="L656" i="1"/>
  <c r="M656" i="1"/>
  <c r="H657" i="1"/>
  <c r="I657" i="1"/>
  <c r="J657" i="1"/>
  <c r="K657" i="1"/>
  <c r="L657" i="1"/>
  <c r="M657" i="1"/>
  <c r="H658" i="1"/>
  <c r="I658" i="1"/>
  <c r="J658" i="1"/>
  <c r="K658" i="1"/>
  <c r="L658" i="1"/>
  <c r="M658" i="1"/>
  <c r="H659" i="1"/>
  <c r="I659" i="1"/>
  <c r="J659" i="1"/>
  <c r="K659" i="1"/>
  <c r="L659" i="1"/>
  <c r="M659" i="1"/>
  <c r="H660" i="1"/>
  <c r="I660" i="1"/>
  <c r="J660" i="1"/>
  <c r="K660" i="1"/>
  <c r="L660" i="1"/>
  <c r="M660" i="1"/>
  <c r="H661" i="1"/>
  <c r="I661" i="1"/>
  <c r="J661" i="1"/>
  <c r="K661" i="1"/>
  <c r="L661" i="1"/>
  <c r="M661" i="1"/>
  <c r="H662" i="1"/>
  <c r="I662" i="1"/>
  <c r="J662" i="1"/>
  <c r="K662" i="1"/>
  <c r="L662" i="1"/>
  <c r="M662" i="1"/>
  <c r="H663" i="1"/>
  <c r="I663" i="1"/>
  <c r="J663" i="1"/>
  <c r="K663" i="1"/>
  <c r="L663" i="1"/>
  <c r="M663" i="1"/>
  <c r="H664" i="1"/>
  <c r="I664" i="1"/>
  <c r="J664" i="1"/>
  <c r="K664" i="1"/>
  <c r="L664" i="1"/>
  <c r="M664" i="1"/>
  <c r="H665" i="1"/>
  <c r="I665" i="1"/>
  <c r="J665" i="1"/>
  <c r="K665" i="1"/>
  <c r="L665" i="1"/>
  <c r="M665" i="1"/>
  <c r="H666" i="1"/>
  <c r="I666" i="1"/>
  <c r="J666" i="1"/>
  <c r="K666" i="1"/>
  <c r="L666" i="1"/>
  <c r="M666" i="1"/>
  <c r="H667" i="1"/>
  <c r="I667" i="1"/>
  <c r="J667" i="1"/>
  <c r="K667" i="1"/>
  <c r="L667" i="1"/>
  <c r="M667" i="1"/>
  <c r="H668" i="1"/>
  <c r="I668" i="1"/>
  <c r="J668" i="1"/>
  <c r="K668" i="1"/>
  <c r="L668" i="1"/>
  <c r="M668" i="1"/>
  <c r="H669" i="1"/>
  <c r="I669" i="1"/>
  <c r="J669" i="1"/>
  <c r="K669" i="1"/>
  <c r="L669" i="1"/>
  <c r="M669" i="1"/>
  <c r="H670" i="1"/>
  <c r="I670" i="1"/>
  <c r="J670" i="1"/>
  <c r="K670" i="1"/>
  <c r="L670" i="1"/>
  <c r="M670" i="1"/>
  <c r="H671" i="1"/>
  <c r="I671" i="1"/>
  <c r="J671" i="1"/>
  <c r="K671" i="1"/>
  <c r="L671" i="1"/>
  <c r="M671" i="1"/>
  <c r="H672" i="1"/>
  <c r="I672" i="1"/>
  <c r="J672" i="1"/>
  <c r="K672" i="1"/>
  <c r="L672" i="1"/>
  <c r="M672" i="1"/>
  <c r="H673" i="1"/>
  <c r="I673" i="1"/>
  <c r="J673" i="1"/>
  <c r="K673" i="1"/>
  <c r="L673" i="1"/>
  <c r="M673" i="1"/>
  <c r="H674" i="1"/>
  <c r="I674" i="1"/>
  <c r="J674" i="1"/>
  <c r="K674" i="1"/>
  <c r="L674" i="1"/>
  <c r="M674" i="1"/>
  <c r="H675" i="1"/>
  <c r="I675" i="1"/>
  <c r="J675" i="1"/>
  <c r="K675" i="1"/>
  <c r="L675" i="1"/>
  <c r="M675" i="1"/>
  <c r="H676" i="1"/>
  <c r="I676" i="1"/>
  <c r="J676" i="1"/>
  <c r="K676" i="1"/>
  <c r="L676" i="1"/>
  <c r="M676" i="1"/>
  <c r="H677" i="1"/>
  <c r="I677" i="1"/>
  <c r="J677" i="1"/>
  <c r="K677" i="1"/>
  <c r="L677" i="1"/>
  <c r="M677" i="1"/>
  <c r="H678" i="1"/>
  <c r="I678" i="1"/>
  <c r="J678" i="1"/>
  <c r="K678" i="1"/>
  <c r="L678" i="1"/>
  <c r="M678" i="1"/>
  <c r="H679" i="1"/>
  <c r="I679" i="1"/>
  <c r="J679" i="1"/>
  <c r="K679" i="1"/>
  <c r="L679" i="1"/>
  <c r="M679" i="1"/>
  <c r="H680" i="1"/>
  <c r="I680" i="1"/>
  <c r="J680" i="1"/>
  <c r="K680" i="1"/>
  <c r="L680" i="1"/>
  <c r="M680" i="1"/>
  <c r="H681" i="1"/>
  <c r="I681" i="1"/>
  <c r="J681" i="1"/>
  <c r="K681" i="1"/>
  <c r="L681" i="1"/>
  <c r="M681" i="1"/>
  <c r="H682" i="1"/>
  <c r="I682" i="1"/>
  <c r="J682" i="1"/>
  <c r="K682" i="1"/>
  <c r="L682" i="1"/>
  <c r="M682" i="1"/>
  <c r="H683" i="1"/>
  <c r="I683" i="1"/>
  <c r="J683" i="1"/>
  <c r="K683" i="1"/>
  <c r="L683" i="1"/>
  <c r="M683" i="1"/>
  <c r="H684" i="1"/>
  <c r="I684" i="1"/>
  <c r="J684" i="1"/>
  <c r="K684" i="1"/>
  <c r="L684" i="1"/>
  <c r="M684" i="1"/>
  <c r="H685" i="1"/>
  <c r="I685" i="1"/>
  <c r="J685" i="1"/>
  <c r="K685" i="1"/>
  <c r="L685" i="1"/>
  <c r="M685" i="1"/>
  <c r="H686" i="1"/>
  <c r="I686" i="1"/>
  <c r="J686" i="1"/>
  <c r="K686" i="1"/>
  <c r="L686" i="1"/>
  <c r="M686" i="1"/>
  <c r="H687" i="1"/>
  <c r="I687" i="1"/>
  <c r="J687" i="1"/>
  <c r="K687" i="1"/>
  <c r="L687" i="1"/>
  <c r="M687" i="1"/>
  <c r="H688" i="1"/>
  <c r="I688" i="1"/>
  <c r="J688" i="1"/>
  <c r="K688" i="1"/>
  <c r="L688" i="1"/>
  <c r="M688" i="1"/>
  <c r="H689" i="1"/>
  <c r="I689" i="1"/>
  <c r="J689" i="1"/>
  <c r="K689" i="1"/>
  <c r="L689" i="1"/>
  <c r="M689" i="1"/>
  <c r="H690" i="1"/>
  <c r="I690" i="1"/>
  <c r="J690" i="1"/>
  <c r="K690" i="1"/>
  <c r="L690" i="1"/>
  <c r="M690" i="1"/>
  <c r="H691" i="1"/>
  <c r="I691" i="1"/>
  <c r="J691" i="1"/>
  <c r="K691" i="1"/>
  <c r="L691" i="1"/>
  <c r="M691" i="1"/>
  <c r="H692" i="1"/>
  <c r="I692" i="1"/>
  <c r="J692" i="1"/>
  <c r="K692" i="1"/>
  <c r="L692" i="1"/>
  <c r="M692" i="1"/>
  <c r="H693" i="1"/>
  <c r="I693" i="1"/>
  <c r="J693" i="1"/>
  <c r="K693" i="1"/>
  <c r="L693" i="1"/>
  <c r="M693" i="1"/>
  <c r="H694" i="1"/>
  <c r="I694" i="1"/>
  <c r="J694" i="1"/>
  <c r="K694" i="1"/>
  <c r="L694" i="1"/>
  <c r="M694" i="1"/>
  <c r="H695" i="1"/>
  <c r="I695" i="1"/>
  <c r="J695" i="1"/>
  <c r="K695" i="1"/>
  <c r="L695" i="1"/>
  <c r="M695" i="1"/>
  <c r="H696" i="1"/>
  <c r="I696" i="1"/>
  <c r="J696" i="1"/>
  <c r="K696" i="1"/>
  <c r="L696" i="1"/>
  <c r="M696" i="1"/>
  <c r="H697" i="1"/>
  <c r="I697" i="1"/>
  <c r="J697" i="1"/>
  <c r="K697" i="1"/>
  <c r="L697" i="1"/>
  <c r="M697" i="1"/>
  <c r="H698" i="1"/>
  <c r="I698" i="1"/>
  <c r="J698" i="1"/>
  <c r="K698" i="1"/>
  <c r="L698" i="1"/>
  <c r="M698" i="1"/>
  <c r="H699" i="1"/>
  <c r="I699" i="1"/>
  <c r="J699" i="1"/>
  <c r="K699" i="1"/>
  <c r="L699" i="1"/>
  <c r="M699" i="1"/>
  <c r="H700" i="1"/>
  <c r="I700" i="1"/>
  <c r="J700" i="1"/>
  <c r="K700" i="1"/>
  <c r="L700" i="1"/>
  <c r="M700" i="1"/>
  <c r="H701" i="1"/>
  <c r="I701" i="1"/>
  <c r="J701" i="1"/>
  <c r="K701" i="1"/>
  <c r="L701" i="1"/>
  <c r="M701" i="1"/>
  <c r="H702" i="1"/>
  <c r="I702" i="1"/>
  <c r="J702" i="1"/>
  <c r="K702" i="1"/>
  <c r="L702" i="1"/>
  <c r="M702" i="1"/>
  <c r="H703" i="1"/>
  <c r="I703" i="1"/>
  <c r="J703" i="1"/>
  <c r="K703" i="1"/>
  <c r="L703" i="1"/>
  <c r="M703" i="1"/>
  <c r="H704" i="1"/>
  <c r="I704" i="1"/>
  <c r="J704" i="1"/>
  <c r="K704" i="1"/>
  <c r="L704" i="1"/>
  <c r="M704" i="1"/>
  <c r="H705" i="1"/>
  <c r="I705" i="1"/>
  <c r="J705" i="1"/>
  <c r="K705" i="1"/>
  <c r="L705" i="1"/>
  <c r="M705" i="1"/>
  <c r="H706" i="1"/>
  <c r="I706" i="1"/>
  <c r="J706" i="1"/>
  <c r="K706" i="1"/>
  <c r="L706" i="1"/>
  <c r="M706" i="1"/>
  <c r="H707" i="1"/>
  <c r="I707" i="1"/>
  <c r="J707" i="1"/>
  <c r="K707" i="1"/>
  <c r="L707" i="1"/>
  <c r="M707" i="1"/>
  <c r="H708" i="1"/>
  <c r="I708" i="1"/>
  <c r="J708" i="1"/>
  <c r="K708" i="1"/>
  <c r="L708" i="1"/>
  <c r="M708" i="1"/>
  <c r="H709" i="1"/>
  <c r="I709" i="1"/>
  <c r="J709" i="1"/>
  <c r="K709" i="1"/>
  <c r="L709" i="1"/>
  <c r="M709" i="1"/>
  <c r="H710" i="1"/>
  <c r="I710" i="1"/>
  <c r="J710" i="1"/>
  <c r="K710" i="1"/>
  <c r="L710" i="1"/>
  <c r="M710" i="1"/>
  <c r="H711" i="1"/>
  <c r="I711" i="1"/>
  <c r="J711" i="1"/>
  <c r="K711" i="1"/>
  <c r="L711" i="1"/>
  <c r="M711" i="1"/>
  <c r="H712" i="1"/>
  <c r="I712" i="1"/>
  <c r="J712" i="1"/>
  <c r="K712" i="1"/>
  <c r="L712" i="1"/>
  <c r="M712" i="1"/>
  <c r="H713" i="1"/>
  <c r="I713" i="1"/>
  <c r="J713" i="1"/>
  <c r="K713" i="1"/>
  <c r="L713" i="1"/>
  <c r="M713" i="1"/>
  <c r="H714" i="1"/>
  <c r="I714" i="1"/>
  <c r="J714" i="1"/>
  <c r="K714" i="1"/>
  <c r="L714" i="1"/>
  <c r="M714" i="1"/>
  <c r="H715" i="1"/>
  <c r="I715" i="1"/>
  <c r="J715" i="1"/>
  <c r="K715" i="1"/>
  <c r="L715" i="1"/>
  <c r="M715" i="1"/>
  <c r="H716" i="1"/>
  <c r="I716" i="1"/>
  <c r="J716" i="1"/>
  <c r="K716" i="1"/>
  <c r="L716" i="1"/>
  <c r="M716" i="1"/>
  <c r="H717" i="1"/>
  <c r="I717" i="1"/>
  <c r="J717" i="1"/>
  <c r="K717" i="1"/>
  <c r="L717" i="1"/>
  <c r="M717" i="1"/>
  <c r="H718" i="1"/>
  <c r="I718" i="1"/>
  <c r="J718" i="1"/>
  <c r="K718" i="1"/>
  <c r="L718" i="1"/>
  <c r="M718" i="1"/>
  <c r="H719" i="1"/>
  <c r="I719" i="1"/>
  <c r="J719" i="1"/>
  <c r="K719" i="1"/>
  <c r="L719" i="1"/>
  <c r="M719" i="1"/>
  <c r="H720" i="1"/>
  <c r="I720" i="1"/>
  <c r="J720" i="1"/>
  <c r="K720" i="1"/>
  <c r="L720" i="1"/>
  <c r="M720" i="1"/>
  <c r="H721" i="1"/>
  <c r="I721" i="1"/>
  <c r="J721" i="1"/>
  <c r="K721" i="1"/>
  <c r="L721" i="1"/>
  <c r="M721" i="1"/>
  <c r="H722" i="1"/>
  <c r="I722" i="1"/>
  <c r="J722" i="1"/>
  <c r="K722" i="1"/>
  <c r="L722" i="1"/>
  <c r="M722" i="1"/>
  <c r="H723" i="1"/>
  <c r="I723" i="1"/>
  <c r="J723" i="1"/>
  <c r="K723" i="1"/>
  <c r="L723" i="1"/>
  <c r="M723" i="1"/>
  <c r="H724" i="1"/>
  <c r="I724" i="1"/>
  <c r="J724" i="1"/>
  <c r="K724" i="1"/>
  <c r="L724" i="1"/>
  <c r="M724" i="1"/>
  <c r="H725" i="1"/>
  <c r="I725" i="1"/>
  <c r="J725" i="1"/>
  <c r="K725" i="1"/>
  <c r="L725" i="1"/>
  <c r="M725" i="1"/>
  <c r="H726" i="1"/>
  <c r="I726" i="1"/>
  <c r="J726" i="1"/>
  <c r="K726" i="1"/>
  <c r="L726" i="1"/>
  <c r="M726" i="1"/>
  <c r="H727" i="1"/>
  <c r="I727" i="1"/>
  <c r="J727" i="1"/>
  <c r="K727" i="1"/>
  <c r="L727" i="1"/>
  <c r="M727" i="1"/>
  <c r="H728" i="1"/>
  <c r="I728" i="1"/>
  <c r="J728" i="1"/>
  <c r="K728" i="1"/>
  <c r="L728" i="1"/>
  <c r="M728" i="1"/>
  <c r="H729" i="1"/>
  <c r="I729" i="1"/>
  <c r="J729" i="1"/>
  <c r="K729" i="1"/>
  <c r="L729" i="1"/>
  <c r="M729" i="1"/>
  <c r="H730" i="1"/>
  <c r="I730" i="1"/>
  <c r="J730" i="1"/>
  <c r="K730" i="1"/>
  <c r="L730" i="1"/>
  <c r="M730" i="1"/>
  <c r="H731" i="1"/>
  <c r="I731" i="1"/>
  <c r="J731" i="1"/>
  <c r="K731" i="1"/>
  <c r="L731" i="1"/>
  <c r="M731" i="1"/>
  <c r="H732" i="1"/>
  <c r="I732" i="1"/>
  <c r="J732" i="1"/>
  <c r="K732" i="1"/>
  <c r="L732" i="1"/>
  <c r="M732" i="1"/>
  <c r="H733" i="1"/>
  <c r="I733" i="1"/>
  <c r="J733" i="1"/>
  <c r="K733" i="1"/>
  <c r="L733" i="1"/>
  <c r="M733" i="1"/>
  <c r="H734" i="1"/>
  <c r="I734" i="1"/>
  <c r="J734" i="1"/>
  <c r="K734" i="1"/>
  <c r="L734" i="1"/>
  <c r="M734" i="1"/>
  <c r="H735" i="1"/>
  <c r="I735" i="1"/>
  <c r="J735" i="1"/>
  <c r="K735" i="1"/>
  <c r="L735" i="1"/>
  <c r="M735" i="1"/>
  <c r="H736" i="1"/>
  <c r="I736" i="1"/>
  <c r="J736" i="1"/>
  <c r="K736" i="1"/>
  <c r="L736" i="1"/>
  <c r="M736" i="1"/>
  <c r="H737" i="1"/>
  <c r="I737" i="1"/>
  <c r="J737" i="1"/>
  <c r="K737" i="1"/>
  <c r="L737" i="1"/>
  <c r="M737" i="1"/>
  <c r="H738" i="1"/>
  <c r="I738" i="1"/>
  <c r="J738" i="1"/>
  <c r="K738" i="1"/>
  <c r="L738" i="1"/>
  <c r="M738" i="1"/>
  <c r="H739" i="1"/>
  <c r="I739" i="1"/>
  <c r="J739" i="1"/>
  <c r="K739" i="1"/>
  <c r="L739" i="1"/>
  <c r="M739" i="1"/>
  <c r="H740" i="1"/>
  <c r="I740" i="1"/>
  <c r="J740" i="1"/>
  <c r="K740" i="1"/>
  <c r="L740" i="1"/>
  <c r="M740" i="1"/>
  <c r="H741" i="1"/>
  <c r="I741" i="1"/>
  <c r="J741" i="1"/>
  <c r="K741" i="1"/>
  <c r="L741" i="1"/>
  <c r="M741" i="1"/>
  <c r="H742" i="1"/>
  <c r="I742" i="1"/>
  <c r="J742" i="1"/>
  <c r="K742" i="1"/>
  <c r="L742" i="1"/>
  <c r="M742" i="1"/>
  <c r="H743" i="1"/>
  <c r="I743" i="1"/>
  <c r="J743" i="1"/>
  <c r="K743" i="1"/>
  <c r="L743" i="1"/>
  <c r="M743" i="1"/>
  <c r="H744" i="1"/>
  <c r="I744" i="1"/>
  <c r="J744" i="1"/>
  <c r="K744" i="1"/>
  <c r="L744" i="1"/>
  <c r="M744" i="1"/>
  <c r="H745" i="1"/>
  <c r="I745" i="1"/>
  <c r="J745" i="1"/>
  <c r="K745" i="1"/>
  <c r="L745" i="1"/>
  <c r="M745" i="1"/>
  <c r="H746" i="1"/>
  <c r="I746" i="1"/>
  <c r="J746" i="1"/>
  <c r="K746" i="1"/>
  <c r="L746" i="1"/>
  <c r="M746" i="1"/>
  <c r="H747" i="1"/>
  <c r="I747" i="1"/>
  <c r="J747" i="1"/>
  <c r="K747" i="1"/>
  <c r="L747" i="1"/>
  <c r="M747" i="1"/>
  <c r="H748" i="1"/>
  <c r="I748" i="1"/>
  <c r="J748" i="1"/>
  <c r="K748" i="1"/>
  <c r="L748" i="1"/>
  <c r="M748" i="1"/>
  <c r="H749" i="1"/>
  <c r="I749" i="1"/>
  <c r="J749" i="1"/>
  <c r="K749" i="1"/>
  <c r="L749" i="1"/>
  <c r="M749" i="1"/>
  <c r="H750" i="1"/>
  <c r="I750" i="1"/>
  <c r="J750" i="1"/>
  <c r="K750" i="1"/>
  <c r="L750" i="1"/>
  <c r="M750" i="1"/>
  <c r="H751" i="1"/>
  <c r="I751" i="1"/>
  <c r="J751" i="1"/>
  <c r="K751" i="1"/>
  <c r="L751" i="1"/>
  <c r="M751" i="1"/>
  <c r="H752" i="1"/>
  <c r="I752" i="1"/>
  <c r="J752" i="1"/>
  <c r="K752" i="1"/>
  <c r="L752" i="1"/>
  <c r="M752" i="1"/>
  <c r="H753" i="1"/>
  <c r="I753" i="1"/>
  <c r="J753" i="1"/>
  <c r="K753" i="1"/>
  <c r="L753" i="1"/>
  <c r="M753" i="1"/>
  <c r="H754" i="1"/>
  <c r="I754" i="1"/>
  <c r="J754" i="1"/>
  <c r="K754" i="1"/>
  <c r="L754" i="1"/>
  <c r="M754" i="1"/>
  <c r="H755" i="1"/>
  <c r="I755" i="1"/>
  <c r="J755" i="1"/>
  <c r="K755" i="1"/>
  <c r="L755" i="1"/>
  <c r="M755" i="1"/>
  <c r="H756" i="1"/>
  <c r="I756" i="1"/>
  <c r="J756" i="1"/>
  <c r="K756" i="1"/>
  <c r="L756" i="1"/>
  <c r="M756" i="1"/>
  <c r="H757" i="1"/>
  <c r="I757" i="1"/>
  <c r="J757" i="1"/>
  <c r="K757" i="1"/>
  <c r="L757" i="1"/>
  <c r="M757" i="1"/>
  <c r="H758" i="1"/>
  <c r="I758" i="1"/>
  <c r="J758" i="1"/>
  <c r="K758" i="1"/>
  <c r="L758" i="1"/>
  <c r="M758" i="1"/>
  <c r="H759" i="1"/>
  <c r="I759" i="1"/>
  <c r="J759" i="1"/>
  <c r="K759" i="1"/>
  <c r="L759" i="1"/>
  <c r="M759" i="1"/>
  <c r="H760" i="1"/>
  <c r="I760" i="1"/>
  <c r="J760" i="1"/>
  <c r="K760" i="1"/>
  <c r="L760" i="1"/>
  <c r="M760" i="1"/>
  <c r="H761" i="1"/>
  <c r="I761" i="1"/>
  <c r="J761" i="1"/>
  <c r="K761" i="1"/>
  <c r="L761" i="1"/>
  <c r="M761" i="1"/>
  <c r="H762" i="1"/>
  <c r="I762" i="1"/>
  <c r="J762" i="1"/>
  <c r="K762" i="1"/>
  <c r="L762" i="1"/>
  <c r="M762" i="1"/>
  <c r="H763" i="1"/>
  <c r="I763" i="1"/>
  <c r="J763" i="1"/>
  <c r="K763" i="1"/>
  <c r="L763" i="1"/>
  <c r="M763" i="1"/>
  <c r="H764" i="1"/>
  <c r="I764" i="1"/>
  <c r="J764" i="1"/>
  <c r="K764" i="1"/>
  <c r="L764" i="1"/>
  <c r="M764" i="1"/>
  <c r="H765" i="1"/>
  <c r="I765" i="1"/>
  <c r="J765" i="1"/>
  <c r="K765" i="1"/>
  <c r="L765" i="1"/>
  <c r="M765" i="1"/>
  <c r="H766" i="1"/>
  <c r="I766" i="1"/>
  <c r="J766" i="1"/>
  <c r="K766" i="1"/>
  <c r="L766" i="1"/>
  <c r="M766" i="1"/>
  <c r="H767" i="1"/>
  <c r="I767" i="1"/>
  <c r="J767" i="1"/>
  <c r="K767" i="1"/>
  <c r="L767" i="1"/>
  <c r="M767" i="1"/>
  <c r="H768" i="1"/>
  <c r="I768" i="1"/>
  <c r="J768" i="1"/>
  <c r="K768" i="1"/>
  <c r="L768" i="1"/>
  <c r="M768" i="1"/>
  <c r="H769" i="1"/>
  <c r="I769" i="1"/>
  <c r="J769" i="1"/>
  <c r="K769" i="1"/>
  <c r="L769" i="1"/>
  <c r="M769" i="1"/>
  <c r="H770" i="1"/>
  <c r="I770" i="1"/>
  <c r="J770" i="1"/>
  <c r="K770" i="1"/>
  <c r="L770" i="1"/>
  <c r="M770" i="1"/>
  <c r="H771" i="1"/>
  <c r="I771" i="1"/>
  <c r="J771" i="1"/>
  <c r="K771" i="1"/>
  <c r="L771" i="1"/>
  <c r="M771" i="1"/>
  <c r="H772" i="1"/>
  <c r="I772" i="1"/>
  <c r="J772" i="1"/>
  <c r="K772" i="1"/>
  <c r="L772" i="1"/>
  <c r="M772" i="1"/>
  <c r="H773" i="1"/>
  <c r="I773" i="1"/>
  <c r="J773" i="1"/>
  <c r="K773" i="1"/>
  <c r="L773" i="1"/>
  <c r="M773" i="1"/>
  <c r="H774" i="1"/>
  <c r="I774" i="1"/>
  <c r="J774" i="1"/>
  <c r="K774" i="1"/>
  <c r="L774" i="1"/>
  <c r="M774" i="1"/>
  <c r="H775" i="1"/>
  <c r="I775" i="1"/>
  <c r="J775" i="1"/>
  <c r="K775" i="1"/>
  <c r="L775" i="1"/>
  <c r="M775" i="1"/>
  <c r="H776" i="1"/>
  <c r="I776" i="1"/>
  <c r="J776" i="1"/>
  <c r="K776" i="1"/>
  <c r="L776" i="1"/>
  <c r="M776" i="1"/>
  <c r="H777" i="1"/>
  <c r="I777" i="1"/>
  <c r="J777" i="1"/>
  <c r="K777" i="1"/>
  <c r="L777" i="1"/>
  <c r="M777" i="1"/>
  <c r="H778" i="1"/>
  <c r="I778" i="1"/>
  <c r="J778" i="1"/>
  <c r="K778" i="1"/>
  <c r="L778" i="1"/>
  <c r="M778" i="1"/>
  <c r="H779" i="1"/>
  <c r="I779" i="1"/>
  <c r="J779" i="1"/>
  <c r="K779" i="1"/>
  <c r="L779" i="1"/>
  <c r="M779" i="1"/>
  <c r="H780" i="1"/>
  <c r="I780" i="1"/>
  <c r="J780" i="1"/>
  <c r="K780" i="1"/>
  <c r="L780" i="1"/>
  <c r="M780" i="1"/>
  <c r="H781" i="1"/>
  <c r="I781" i="1"/>
  <c r="J781" i="1"/>
  <c r="K781" i="1"/>
  <c r="L781" i="1"/>
  <c r="M781" i="1"/>
  <c r="H782" i="1"/>
  <c r="I782" i="1"/>
  <c r="J782" i="1"/>
  <c r="K782" i="1"/>
  <c r="L782" i="1"/>
  <c r="M782" i="1"/>
  <c r="H783" i="1"/>
  <c r="I783" i="1"/>
  <c r="J783" i="1"/>
  <c r="K783" i="1"/>
  <c r="L783" i="1"/>
  <c r="M783" i="1"/>
  <c r="H784" i="1"/>
  <c r="I784" i="1"/>
  <c r="J784" i="1"/>
  <c r="K784" i="1"/>
  <c r="L784" i="1"/>
  <c r="M784" i="1"/>
  <c r="H785" i="1"/>
  <c r="I785" i="1"/>
  <c r="J785" i="1"/>
  <c r="K785" i="1"/>
  <c r="L785" i="1"/>
  <c r="M785" i="1"/>
  <c r="H786" i="1"/>
  <c r="I786" i="1"/>
  <c r="J786" i="1"/>
  <c r="K786" i="1"/>
  <c r="L786" i="1"/>
  <c r="M786" i="1"/>
  <c r="H787" i="1"/>
  <c r="I787" i="1"/>
  <c r="J787" i="1"/>
  <c r="K787" i="1"/>
  <c r="L787" i="1"/>
  <c r="M787" i="1"/>
  <c r="H788" i="1"/>
  <c r="I788" i="1"/>
  <c r="J788" i="1"/>
  <c r="K788" i="1"/>
  <c r="L788" i="1"/>
  <c r="M788" i="1"/>
  <c r="H789" i="1"/>
  <c r="I789" i="1"/>
  <c r="J789" i="1"/>
  <c r="K789" i="1"/>
  <c r="L789" i="1"/>
  <c r="M789" i="1"/>
  <c r="H790" i="1"/>
  <c r="I790" i="1"/>
  <c r="J790" i="1"/>
  <c r="K790" i="1"/>
  <c r="L790" i="1"/>
  <c r="M790" i="1"/>
  <c r="H791" i="1"/>
  <c r="I791" i="1"/>
  <c r="J791" i="1"/>
  <c r="K791" i="1"/>
  <c r="L791" i="1"/>
  <c r="M791" i="1"/>
  <c r="H792" i="1"/>
  <c r="I792" i="1"/>
  <c r="J792" i="1"/>
  <c r="K792" i="1"/>
  <c r="L792" i="1"/>
  <c r="M792" i="1"/>
  <c r="H793" i="1"/>
  <c r="I793" i="1"/>
  <c r="J793" i="1"/>
  <c r="K793" i="1"/>
  <c r="L793" i="1"/>
  <c r="M793" i="1"/>
  <c r="H794" i="1"/>
  <c r="I794" i="1"/>
  <c r="J794" i="1"/>
  <c r="K794" i="1"/>
  <c r="L794" i="1"/>
  <c r="M794" i="1"/>
  <c r="H795" i="1"/>
  <c r="I795" i="1"/>
  <c r="J795" i="1"/>
  <c r="K795" i="1"/>
  <c r="L795" i="1"/>
  <c r="M795" i="1"/>
  <c r="H796" i="1"/>
  <c r="I796" i="1"/>
  <c r="J796" i="1"/>
  <c r="K796" i="1"/>
  <c r="L796" i="1"/>
  <c r="M796" i="1"/>
  <c r="H797" i="1"/>
  <c r="I797" i="1"/>
  <c r="J797" i="1"/>
  <c r="K797" i="1"/>
  <c r="L797" i="1"/>
  <c r="M797" i="1"/>
  <c r="H798" i="1"/>
  <c r="I798" i="1"/>
  <c r="J798" i="1"/>
  <c r="K798" i="1"/>
  <c r="L798" i="1"/>
  <c r="M798" i="1"/>
  <c r="H799" i="1"/>
  <c r="I799" i="1"/>
  <c r="J799" i="1"/>
  <c r="K799" i="1"/>
  <c r="L799" i="1"/>
  <c r="M799" i="1"/>
  <c r="H800" i="1"/>
  <c r="I800" i="1"/>
  <c r="J800" i="1"/>
  <c r="K800" i="1"/>
  <c r="L800" i="1"/>
  <c r="M800" i="1"/>
  <c r="H801" i="1"/>
  <c r="I801" i="1"/>
  <c r="J801" i="1"/>
  <c r="K801" i="1"/>
  <c r="L801" i="1"/>
  <c r="M801" i="1"/>
  <c r="H802" i="1"/>
  <c r="I802" i="1"/>
  <c r="J802" i="1"/>
  <c r="K802" i="1"/>
  <c r="L802" i="1"/>
  <c r="M802" i="1"/>
  <c r="H803" i="1"/>
  <c r="I803" i="1"/>
  <c r="J803" i="1"/>
  <c r="K803" i="1"/>
  <c r="L803" i="1"/>
  <c r="M803" i="1"/>
  <c r="H804" i="1"/>
  <c r="I804" i="1"/>
  <c r="J804" i="1"/>
  <c r="K804" i="1"/>
  <c r="L804" i="1"/>
  <c r="M804" i="1"/>
  <c r="H805" i="1"/>
  <c r="I805" i="1"/>
  <c r="J805" i="1"/>
  <c r="K805" i="1"/>
  <c r="L805" i="1"/>
  <c r="M805" i="1"/>
  <c r="H806" i="1"/>
  <c r="I806" i="1"/>
  <c r="J806" i="1"/>
  <c r="K806" i="1"/>
  <c r="L806" i="1"/>
  <c r="M806" i="1"/>
  <c r="H807" i="1"/>
  <c r="I807" i="1"/>
  <c r="J807" i="1"/>
  <c r="K807" i="1"/>
  <c r="L807" i="1"/>
  <c r="M807" i="1"/>
  <c r="H808" i="1"/>
  <c r="I808" i="1"/>
  <c r="J808" i="1"/>
  <c r="K808" i="1"/>
  <c r="L808" i="1"/>
  <c r="M808" i="1"/>
  <c r="H809" i="1"/>
  <c r="I809" i="1"/>
  <c r="J809" i="1"/>
  <c r="K809" i="1"/>
  <c r="L809" i="1"/>
  <c r="M809" i="1"/>
  <c r="H810" i="1"/>
  <c r="I810" i="1"/>
  <c r="J810" i="1"/>
  <c r="K810" i="1"/>
  <c r="L810" i="1"/>
  <c r="M810" i="1"/>
  <c r="H811" i="1"/>
  <c r="I811" i="1"/>
  <c r="J811" i="1"/>
  <c r="K811" i="1"/>
  <c r="L811" i="1"/>
  <c r="M811" i="1"/>
  <c r="H812" i="1"/>
  <c r="I812" i="1"/>
  <c r="J812" i="1"/>
  <c r="K812" i="1"/>
  <c r="L812" i="1"/>
  <c r="M812" i="1"/>
  <c r="H813" i="1"/>
  <c r="I813" i="1"/>
  <c r="J813" i="1"/>
  <c r="K813" i="1"/>
  <c r="L813" i="1"/>
  <c r="M813" i="1"/>
  <c r="H814" i="1"/>
  <c r="I814" i="1"/>
  <c r="J814" i="1"/>
  <c r="K814" i="1"/>
  <c r="L814" i="1"/>
  <c r="M814" i="1"/>
  <c r="H815" i="1"/>
  <c r="I815" i="1"/>
  <c r="J815" i="1"/>
  <c r="K815" i="1"/>
  <c r="L815" i="1"/>
  <c r="M815" i="1"/>
  <c r="H816" i="1"/>
  <c r="I816" i="1"/>
  <c r="J816" i="1"/>
  <c r="K816" i="1"/>
  <c r="L816" i="1"/>
  <c r="M816" i="1"/>
  <c r="H817" i="1"/>
  <c r="I817" i="1"/>
  <c r="J817" i="1"/>
  <c r="K817" i="1"/>
  <c r="L817" i="1"/>
  <c r="M817" i="1"/>
  <c r="H818" i="1"/>
  <c r="I818" i="1"/>
  <c r="J818" i="1"/>
  <c r="K818" i="1"/>
  <c r="L818" i="1"/>
  <c r="M818" i="1"/>
  <c r="H819" i="1"/>
  <c r="I819" i="1"/>
  <c r="J819" i="1"/>
  <c r="K819" i="1"/>
  <c r="L819" i="1"/>
  <c r="M819" i="1"/>
  <c r="H820" i="1"/>
  <c r="I820" i="1"/>
  <c r="J820" i="1"/>
  <c r="K820" i="1"/>
  <c r="L820" i="1"/>
  <c r="M820" i="1"/>
  <c r="H821" i="1"/>
  <c r="I821" i="1"/>
  <c r="J821" i="1"/>
  <c r="K821" i="1"/>
  <c r="L821" i="1"/>
  <c r="M821" i="1"/>
  <c r="H822" i="1"/>
  <c r="I822" i="1"/>
  <c r="J822" i="1"/>
  <c r="K822" i="1"/>
  <c r="L822" i="1"/>
  <c r="M822" i="1"/>
  <c r="H823" i="1"/>
  <c r="I823" i="1"/>
  <c r="J823" i="1"/>
  <c r="K823" i="1"/>
  <c r="L823" i="1"/>
  <c r="M823" i="1"/>
  <c r="H824" i="1"/>
  <c r="I824" i="1"/>
  <c r="J824" i="1"/>
  <c r="K824" i="1"/>
  <c r="L824" i="1"/>
  <c r="M824" i="1"/>
  <c r="H825" i="1"/>
  <c r="I825" i="1"/>
  <c r="J825" i="1"/>
  <c r="K825" i="1"/>
  <c r="L825" i="1"/>
  <c r="M825" i="1"/>
  <c r="H826" i="1"/>
  <c r="I826" i="1"/>
  <c r="J826" i="1"/>
  <c r="K826" i="1"/>
  <c r="L826" i="1"/>
  <c r="M826" i="1"/>
  <c r="H827" i="1"/>
  <c r="I827" i="1"/>
  <c r="J827" i="1"/>
  <c r="K827" i="1"/>
  <c r="L827" i="1"/>
  <c r="M827" i="1"/>
  <c r="H828" i="1"/>
  <c r="I828" i="1"/>
  <c r="J828" i="1"/>
  <c r="K828" i="1"/>
  <c r="L828" i="1"/>
  <c r="M828" i="1"/>
  <c r="H829" i="1"/>
  <c r="I829" i="1"/>
  <c r="J829" i="1"/>
  <c r="K829" i="1"/>
  <c r="L829" i="1"/>
  <c r="M829" i="1"/>
  <c r="H830" i="1"/>
  <c r="I830" i="1"/>
  <c r="J830" i="1"/>
  <c r="K830" i="1"/>
  <c r="L830" i="1"/>
  <c r="M830" i="1"/>
  <c r="H831" i="1"/>
  <c r="I831" i="1"/>
  <c r="J831" i="1"/>
  <c r="K831" i="1"/>
  <c r="L831" i="1"/>
  <c r="M831" i="1"/>
  <c r="H832" i="1"/>
  <c r="I832" i="1"/>
  <c r="J832" i="1"/>
  <c r="K832" i="1"/>
  <c r="L832" i="1"/>
  <c r="M832" i="1"/>
  <c r="H833" i="1"/>
  <c r="I833" i="1"/>
  <c r="J833" i="1"/>
  <c r="K833" i="1"/>
  <c r="L833" i="1"/>
  <c r="M833" i="1"/>
  <c r="H834" i="1"/>
  <c r="I834" i="1"/>
  <c r="J834" i="1"/>
  <c r="K834" i="1"/>
  <c r="L834" i="1"/>
  <c r="M834" i="1"/>
  <c r="H835" i="1"/>
  <c r="I835" i="1"/>
  <c r="J835" i="1"/>
  <c r="K835" i="1"/>
  <c r="L835" i="1"/>
  <c r="M835" i="1"/>
  <c r="H836" i="1"/>
  <c r="I836" i="1"/>
  <c r="J836" i="1"/>
  <c r="K836" i="1"/>
  <c r="L836" i="1"/>
  <c r="M836" i="1"/>
  <c r="H837" i="1"/>
  <c r="I837" i="1"/>
  <c r="J837" i="1"/>
  <c r="K837" i="1"/>
  <c r="L837" i="1"/>
  <c r="M837" i="1"/>
  <c r="H838" i="1"/>
  <c r="I838" i="1"/>
  <c r="J838" i="1"/>
  <c r="K838" i="1"/>
  <c r="L838" i="1"/>
  <c r="M838" i="1"/>
  <c r="H839" i="1"/>
  <c r="I839" i="1"/>
  <c r="J839" i="1"/>
  <c r="K839" i="1"/>
  <c r="L839" i="1"/>
  <c r="M839" i="1"/>
  <c r="H840" i="1"/>
  <c r="I840" i="1"/>
  <c r="J840" i="1"/>
  <c r="K840" i="1"/>
  <c r="L840" i="1"/>
  <c r="M840" i="1"/>
  <c r="H841" i="1"/>
  <c r="I841" i="1"/>
  <c r="J841" i="1"/>
  <c r="K841" i="1"/>
  <c r="L841" i="1"/>
  <c r="M841" i="1"/>
  <c r="H842" i="1"/>
  <c r="I842" i="1"/>
  <c r="J842" i="1"/>
  <c r="K842" i="1"/>
  <c r="L842" i="1"/>
  <c r="M842" i="1"/>
  <c r="H843" i="1"/>
  <c r="I843" i="1"/>
  <c r="J843" i="1"/>
  <c r="K843" i="1"/>
  <c r="L843" i="1"/>
  <c r="M843" i="1"/>
  <c r="H844" i="1"/>
  <c r="I844" i="1"/>
  <c r="J844" i="1"/>
  <c r="K844" i="1"/>
  <c r="L844" i="1"/>
  <c r="M844" i="1"/>
  <c r="H845" i="1"/>
  <c r="I845" i="1"/>
  <c r="J845" i="1"/>
  <c r="K845" i="1"/>
  <c r="L845" i="1"/>
  <c r="M845" i="1"/>
  <c r="H846" i="1"/>
  <c r="I846" i="1"/>
  <c r="J846" i="1"/>
  <c r="K846" i="1"/>
  <c r="L846" i="1"/>
  <c r="M846" i="1"/>
  <c r="H847" i="1"/>
  <c r="I847" i="1"/>
  <c r="J847" i="1"/>
  <c r="K847" i="1"/>
  <c r="L847" i="1"/>
  <c r="M847" i="1"/>
  <c r="H848" i="1"/>
  <c r="I848" i="1"/>
  <c r="J848" i="1"/>
  <c r="K848" i="1"/>
  <c r="L848" i="1"/>
  <c r="M848" i="1"/>
  <c r="H849" i="1"/>
  <c r="I849" i="1"/>
  <c r="J849" i="1"/>
  <c r="K849" i="1"/>
  <c r="L849" i="1"/>
  <c r="M849" i="1"/>
  <c r="H850" i="1"/>
  <c r="I850" i="1"/>
  <c r="J850" i="1"/>
  <c r="K850" i="1"/>
  <c r="L850" i="1"/>
  <c r="M850" i="1"/>
  <c r="H851" i="1"/>
  <c r="I851" i="1"/>
  <c r="J851" i="1"/>
  <c r="K851" i="1"/>
  <c r="L851" i="1"/>
  <c r="M851" i="1"/>
  <c r="H852" i="1"/>
  <c r="I852" i="1"/>
  <c r="J852" i="1"/>
  <c r="K852" i="1"/>
  <c r="L852" i="1"/>
  <c r="M852" i="1"/>
  <c r="H853" i="1"/>
  <c r="I853" i="1"/>
  <c r="J853" i="1"/>
  <c r="K853" i="1"/>
  <c r="L853" i="1"/>
  <c r="M853" i="1"/>
  <c r="H854" i="1"/>
  <c r="I854" i="1"/>
  <c r="J854" i="1"/>
  <c r="K854" i="1"/>
  <c r="L854" i="1"/>
  <c r="M854" i="1"/>
  <c r="H855" i="1"/>
  <c r="I855" i="1"/>
  <c r="J855" i="1"/>
  <c r="K855" i="1"/>
  <c r="L855" i="1"/>
  <c r="M855" i="1"/>
  <c r="H856" i="1"/>
  <c r="I856" i="1"/>
  <c r="J856" i="1"/>
  <c r="K856" i="1"/>
  <c r="L856" i="1"/>
  <c r="M856" i="1"/>
  <c r="H857" i="1"/>
  <c r="I857" i="1"/>
  <c r="J857" i="1"/>
  <c r="K857" i="1"/>
  <c r="L857" i="1"/>
  <c r="M857" i="1"/>
  <c r="H858" i="1"/>
  <c r="I858" i="1"/>
  <c r="J858" i="1"/>
  <c r="K858" i="1"/>
  <c r="L858" i="1"/>
  <c r="M858" i="1"/>
  <c r="H859" i="1"/>
  <c r="I859" i="1"/>
  <c r="J859" i="1"/>
  <c r="K859" i="1"/>
  <c r="L859" i="1"/>
  <c r="M859" i="1"/>
  <c r="H860" i="1"/>
  <c r="I860" i="1"/>
  <c r="J860" i="1"/>
  <c r="K860" i="1"/>
  <c r="L860" i="1"/>
  <c r="M860" i="1"/>
  <c r="H861" i="1"/>
  <c r="I861" i="1"/>
  <c r="J861" i="1"/>
  <c r="K861" i="1"/>
  <c r="L861" i="1"/>
  <c r="M861" i="1"/>
  <c r="H862" i="1"/>
  <c r="I862" i="1"/>
  <c r="J862" i="1"/>
  <c r="K862" i="1"/>
  <c r="L862" i="1"/>
  <c r="M862" i="1"/>
  <c r="H863" i="1"/>
  <c r="I863" i="1"/>
  <c r="J863" i="1"/>
  <c r="K863" i="1"/>
  <c r="L863" i="1"/>
  <c r="M863" i="1"/>
  <c r="H864" i="1"/>
  <c r="I864" i="1"/>
  <c r="J864" i="1"/>
  <c r="K864" i="1"/>
  <c r="L864" i="1"/>
  <c r="M864" i="1"/>
  <c r="H865" i="1"/>
  <c r="I865" i="1"/>
  <c r="J865" i="1"/>
  <c r="K865" i="1"/>
  <c r="L865" i="1"/>
  <c r="M865" i="1"/>
  <c r="H866" i="1"/>
  <c r="I866" i="1"/>
  <c r="J866" i="1"/>
  <c r="K866" i="1"/>
  <c r="L866" i="1"/>
  <c r="M866" i="1"/>
  <c r="H867" i="1"/>
  <c r="I867" i="1"/>
  <c r="J867" i="1"/>
  <c r="K867" i="1"/>
  <c r="L867" i="1"/>
  <c r="M867" i="1"/>
  <c r="H868" i="1"/>
  <c r="I868" i="1"/>
  <c r="J868" i="1"/>
  <c r="K868" i="1"/>
  <c r="L868" i="1"/>
  <c r="M868" i="1"/>
  <c r="H869" i="1"/>
  <c r="I869" i="1"/>
  <c r="J869" i="1"/>
  <c r="K869" i="1"/>
  <c r="L869" i="1"/>
  <c r="M869" i="1"/>
  <c r="H870" i="1"/>
  <c r="I870" i="1"/>
  <c r="J870" i="1"/>
  <c r="K870" i="1"/>
  <c r="L870" i="1"/>
  <c r="M870" i="1"/>
  <c r="H871" i="1"/>
  <c r="I871" i="1"/>
  <c r="J871" i="1"/>
  <c r="K871" i="1"/>
  <c r="L871" i="1"/>
  <c r="M871" i="1"/>
  <c r="H872" i="1"/>
  <c r="I872" i="1"/>
  <c r="J872" i="1"/>
  <c r="K872" i="1"/>
  <c r="L872" i="1"/>
  <c r="M872" i="1"/>
  <c r="H873" i="1"/>
  <c r="I873" i="1"/>
  <c r="J873" i="1"/>
  <c r="K873" i="1"/>
  <c r="L873" i="1"/>
  <c r="M873" i="1"/>
  <c r="H874" i="1"/>
  <c r="I874" i="1"/>
  <c r="J874" i="1"/>
  <c r="K874" i="1"/>
  <c r="L874" i="1"/>
  <c r="M874" i="1"/>
  <c r="H875" i="1"/>
  <c r="I875" i="1"/>
  <c r="J875" i="1"/>
  <c r="K875" i="1"/>
  <c r="L875" i="1"/>
  <c r="M875" i="1"/>
  <c r="H876" i="1"/>
  <c r="I876" i="1"/>
  <c r="J876" i="1"/>
  <c r="K876" i="1"/>
  <c r="L876" i="1"/>
  <c r="M876" i="1"/>
  <c r="H877" i="1"/>
  <c r="I877" i="1"/>
  <c r="J877" i="1"/>
  <c r="K877" i="1"/>
  <c r="L877" i="1"/>
  <c r="M877" i="1"/>
  <c r="H878" i="1"/>
  <c r="I878" i="1"/>
  <c r="J878" i="1"/>
  <c r="K878" i="1"/>
  <c r="L878" i="1"/>
  <c r="M878" i="1"/>
  <c r="H879" i="1"/>
  <c r="I879" i="1"/>
  <c r="J879" i="1"/>
  <c r="K879" i="1"/>
  <c r="L879" i="1"/>
  <c r="M879" i="1"/>
  <c r="H880" i="1"/>
  <c r="I880" i="1"/>
  <c r="J880" i="1"/>
  <c r="K880" i="1"/>
  <c r="L880" i="1"/>
  <c r="M880" i="1"/>
  <c r="H881" i="1"/>
  <c r="I881" i="1"/>
  <c r="J881" i="1"/>
  <c r="K881" i="1"/>
  <c r="L881" i="1"/>
  <c r="M881" i="1"/>
  <c r="H882" i="1"/>
  <c r="I882" i="1"/>
  <c r="J882" i="1"/>
  <c r="K882" i="1"/>
  <c r="L882" i="1"/>
  <c r="M882" i="1"/>
  <c r="H883" i="1"/>
  <c r="I883" i="1"/>
  <c r="J883" i="1"/>
  <c r="K883" i="1"/>
  <c r="L883" i="1"/>
  <c r="M883" i="1"/>
  <c r="H884" i="1"/>
  <c r="I884" i="1"/>
  <c r="J884" i="1"/>
  <c r="K884" i="1"/>
  <c r="L884" i="1"/>
  <c r="M884" i="1"/>
  <c r="H885" i="1"/>
  <c r="I885" i="1"/>
  <c r="J885" i="1"/>
  <c r="K885" i="1"/>
  <c r="L885" i="1"/>
  <c r="M885" i="1"/>
  <c r="H886" i="1"/>
  <c r="I886" i="1"/>
  <c r="J886" i="1"/>
  <c r="K886" i="1"/>
  <c r="L886" i="1"/>
  <c r="M886" i="1"/>
  <c r="H887" i="1"/>
  <c r="I887" i="1"/>
  <c r="J887" i="1"/>
  <c r="K887" i="1"/>
  <c r="L887" i="1"/>
  <c r="M887" i="1"/>
  <c r="H888" i="1"/>
  <c r="I888" i="1"/>
  <c r="J888" i="1"/>
  <c r="K888" i="1"/>
  <c r="L888" i="1"/>
  <c r="M888" i="1"/>
  <c r="H889" i="1"/>
  <c r="I889" i="1"/>
  <c r="J889" i="1"/>
  <c r="K889" i="1"/>
  <c r="L889" i="1"/>
  <c r="M889" i="1"/>
  <c r="H890" i="1"/>
  <c r="I890" i="1"/>
  <c r="J890" i="1"/>
  <c r="K890" i="1"/>
  <c r="L890" i="1"/>
  <c r="M890" i="1"/>
  <c r="H891" i="1"/>
  <c r="I891" i="1"/>
  <c r="J891" i="1"/>
  <c r="K891" i="1"/>
  <c r="L891" i="1"/>
  <c r="M891" i="1"/>
  <c r="H892" i="1"/>
  <c r="I892" i="1"/>
  <c r="J892" i="1"/>
  <c r="K892" i="1"/>
  <c r="L892" i="1"/>
  <c r="M892" i="1"/>
  <c r="H893" i="1"/>
  <c r="I893" i="1"/>
  <c r="J893" i="1"/>
  <c r="K893" i="1"/>
  <c r="L893" i="1"/>
  <c r="M893" i="1"/>
  <c r="H894" i="1"/>
  <c r="I894" i="1"/>
  <c r="J894" i="1"/>
  <c r="K894" i="1"/>
  <c r="L894" i="1"/>
  <c r="M894" i="1"/>
  <c r="H895" i="1"/>
  <c r="I895" i="1"/>
  <c r="J895" i="1"/>
  <c r="K895" i="1"/>
  <c r="L895" i="1"/>
  <c r="M895" i="1"/>
  <c r="H896" i="1"/>
  <c r="I896" i="1"/>
  <c r="J896" i="1"/>
  <c r="K896" i="1"/>
  <c r="L896" i="1"/>
  <c r="M896" i="1"/>
  <c r="H897" i="1"/>
  <c r="I897" i="1"/>
  <c r="J897" i="1"/>
  <c r="K897" i="1"/>
  <c r="L897" i="1"/>
  <c r="M897" i="1"/>
  <c r="H898" i="1"/>
  <c r="I898" i="1"/>
  <c r="J898" i="1"/>
  <c r="K898" i="1"/>
  <c r="L898" i="1"/>
  <c r="M898" i="1"/>
  <c r="H899" i="1"/>
  <c r="I899" i="1"/>
  <c r="J899" i="1"/>
  <c r="K899" i="1"/>
  <c r="L899" i="1"/>
  <c r="M899" i="1"/>
  <c r="H900" i="1"/>
  <c r="I900" i="1"/>
  <c r="J900" i="1"/>
  <c r="K900" i="1"/>
  <c r="L900" i="1"/>
  <c r="M900" i="1"/>
  <c r="H901" i="1"/>
  <c r="I901" i="1"/>
  <c r="J901" i="1"/>
  <c r="K901" i="1"/>
  <c r="L901" i="1"/>
  <c r="M901" i="1"/>
  <c r="H902" i="1"/>
  <c r="I902" i="1"/>
  <c r="J902" i="1"/>
  <c r="K902" i="1"/>
  <c r="L902" i="1"/>
  <c r="M902" i="1"/>
  <c r="H903" i="1"/>
  <c r="I903" i="1"/>
  <c r="J903" i="1"/>
  <c r="K903" i="1"/>
  <c r="L903" i="1"/>
  <c r="M903" i="1"/>
  <c r="H904" i="1"/>
  <c r="I904" i="1"/>
  <c r="J904" i="1"/>
  <c r="K904" i="1"/>
  <c r="L904" i="1"/>
  <c r="M904" i="1"/>
  <c r="H905" i="1"/>
  <c r="I905" i="1"/>
  <c r="J905" i="1"/>
  <c r="K905" i="1"/>
  <c r="L905" i="1"/>
  <c r="M905" i="1"/>
  <c r="H906" i="1"/>
  <c r="I906" i="1"/>
  <c r="J906" i="1"/>
  <c r="K906" i="1"/>
  <c r="L906" i="1"/>
  <c r="M906" i="1"/>
  <c r="H907" i="1"/>
  <c r="I907" i="1"/>
  <c r="J907" i="1"/>
  <c r="K907" i="1"/>
  <c r="L907" i="1"/>
  <c r="M907" i="1"/>
  <c r="H908" i="1"/>
  <c r="I908" i="1"/>
  <c r="J908" i="1"/>
  <c r="K908" i="1"/>
  <c r="L908" i="1"/>
  <c r="M908" i="1"/>
  <c r="H909" i="1"/>
  <c r="I909" i="1"/>
  <c r="J909" i="1"/>
  <c r="K909" i="1"/>
  <c r="L909" i="1"/>
  <c r="M909" i="1"/>
  <c r="H910" i="1"/>
  <c r="I910" i="1"/>
  <c r="J910" i="1"/>
  <c r="K910" i="1"/>
  <c r="L910" i="1"/>
  <c r="M910" i="1"/>
  <c r="H911" i="1"/>
  <c r="I911" i="1"/>
  <c r="J911" i="1"/>
  <c r="K911" i="1"/>
  <c r="L911" i="1"/>
  <c r="M911" i="1"/>
  <c r="H912" i="1"/>
  <c r="I912" i="1"/>
  <c r="J912" i="1"/>
  <c r="K912" i="1"/>
  <c r="L912" i="1"/>
  <c r="M912" i="1"/>
  <c r="H913" i="1"/>
  <c r="I913" i="1"/>
  <c r="J913" i="1"/>
  <c r="K913" i="1"/>
  <c r="L913" i="1"/>
  <c r="M913" i="1"/>
  <c r="H914" i="1"/>
  <c r="I914" i="1"/>
  <c r="J914" i="1"/>
  <c r="K914" i="1"/>
  <c r="L914" i="1"/>
  <c r="M914" i="1"/>
  <c r="H915" i="1"/>
  <c r="I915" i="1"/>
  <c r="J915" i="1"/>
  <c r="K915" i="1"/>
  <c r="L915" i="1"/>
  <c r="M915" i="1"/>
  <c r="H916" i="1"/>
  <c r="I916" i="1"/>
  <c r="J916" i="1"/>
  <c r="K916" i="1"/>
  <c r="L916" i="1"/>
  <c r="M916" i="1"/>
  <c r="H917" i="1"/>
  <c r="I917" i="1"/>
  <c r="J917" i="1"/>
  <c r="K917" i="1"/>
  <c r="L917" i="1"/>
  <c r="M917" i="1"/>
  <c r="H918" i="1"/>
  <c r="I918" i="1"/>
  <c r="J918" i="1"/>
  <c r="K918" i="1"/>
  <c r="L918" i="1"/>
  <c r="M918" i="1"/>
  <c r="H919" i="1"/>
  <c r="I919" i="1"/>
  <c r="J919" i="1"/>
  <c r="K919" i="1"/>
  <c r="L919" i="1"/>
  <c r="M919" i="1"/>
  <c r="H920" i="1"/>
  <c r="I920" i="1"/>
  <c r="J920" i="1"/>
  <c r="K920" i="1"/>
  <c r="L920" i="1"/>
  <c r="M920" i="1"/>
  <c r="H921" i="1"/>
  <c r="I921" i="1"/>
  <c r="J921" i="1"/>
  <c r="K921" i="1"/>
  <c r="L921" i="1"/>
  <c r="M921" i="1"/>
  <c r="H922" i="1"/>
  <c r="I922" i="1"/>
  <c r="J922" i="1"/>
  <c r="K922" i="1"/>
  <c r="L922" i="1"/>
  <c r="M922" i="1"/>
  <c r="H923" i="1"/>
  <c r="I923" i="1"/>
  <c r="J923" i="1"/>
  <c r="K923" i="1"/>
  <c r="L923" i="1"/>
  <c r="M923" i="1"/>
  <c r="H924" i="1"/>
  <c r="I924" i="1"/>
  <c r="J924" i="1"/>
  <c r="K924" i="1"/>
  <c r="L924" i="1"/>
  <c r="M924" i="1"/>
  <c r="H925" i="1"/>
  <c r="I925" i="1"/>
  <c r="J925" i="1"/>
  <c r="K925" i="1"/>
  <c r="L925" i="1"/>
  <c r="M925" i="1"/>
  <c r="H926" i="1"/>
  <c r="I926" i="1"/>
  <c r="J926" i="1"/>
  <c r="K926" i="1"/>
  <c r="L926" i="1"/>
  <c r="M926" i="1"/>
  <c r="H927" i="1"/>
  <c r="I927" i="1"/>
  <c r="J927" i="1"/>
  <c r="K927" i="1"/>
  <c r="L927" i="1"/>
  <c r="M927" i="1"/>
  <c r="H928" i="1"/>
  <c r="I928" i="1"/>
  <c r="J928" i="1"/>
  <c r="K928" i="1"/>
  <c r="L928" i="1"/>
  <c r="M928" i="1"/>
  <c r="H929" i="1"/>
  <c r="I929" i="1"/>
  <c r="J929" i="1"/>
  <c r="K929" i="1"/>
  <c r="L929" i="1"/>
  <c r="M929" i="1"/>
  <c r="H930" i="1"/>
  <c r="I930" i="1"/>
  <c r="J930" i="1"/>
  <c r="K930" i="1"/>
  <c r="L930" i="1"/>
  <c r="M930" i="1"/>
  <c r="H931" i="1"/>
  <c r="I931" i="1"/>
  <c r="J931" i="1"/>
  <c r="K931" i="1"/>
  <c r="L931" i="1"/>
  <c r="M931" i="1"/>
  <c r="H932" i="1"/>
  <c r="I932" i="1"/>
  <c r="J932" i="1"/>
  <c r="K932" i="1"/>
  <c r="L932" i="1"/>
  <c r="M932" i="1"/>
  <c r="H933" i="1"/>
  <c r="I933" i="1"/>
  <c r="J933" i="1"/>
  <c r="K933" i="1"/>
  <c r="L933" i="1"/>
  <c r="M933" i="1"/>
  <c r="H934" i="1"/>
  <c r="I934" i="1"/>
  <c r="J934" i="1"/>
  <c r="K934" i="1"/>
  <c r="L934" i="1"/>
  <c r="M934" i="1"/>
  <c r="H935" i="1"/>
  <c r="I935" i="1"/>
  <c r="J935" i="1"/>
  <c r="K935" i="1"/>
  <c r="L935" i="1"/>
  <c r="M935" i="1"/>
  <c r="H936" i="1"/>
  <c r="I936" i="1"/>
  <c r="J936" i="1"/>
  <c r="K936" i="1"/>
  <c r="L936" i="1"/>
  <c r="M936" i="1"/>
  <c r="H937" i="1"/>
  <c r="I937" i="1"/>
  <c r="J937" i="1"/>
  <c r="K937" i="1"/>
  <c r="L937" i="1"/>
  <c r="M937" i="1"/>
  <c r="H938" i="1"/>
  <c r="I938" i="1"/>
  <c r="J938" i="1"/>
  <c r="K938" i="1"/>
  <c r="L938" i="1"/>
  <c r="M938" i="1"/>
  <c r="H939" i="1"/>
  <c r="I939" i="1"/>
  <c r="J939" i="1"/>
  <c r="K939" i="1"/>
  <c r="L939" i="1"/>
  <c r="M939" i="1"/>
  <c r="H940" i="1"/>
  <c r="I940" i="1"/>
  <c r="J940" i="1"/>
  <c r="K940" i="1"/>
  <c r="L940" i="1"/>
  <c r="M940" i="1"/>
  <c r="H941" i="1"/>
  <c r="I941" i="1"/>
  <c r="J941" i="1"/>
  <c r="K941" i="1"/>
  <c r="L941" i="1"/>
  <c r="M941" i="1"/>
  <c r="H942" i="1"/>
  <c r="I942" i="1"/>
  <c r="J942" i="1"/>
  <c r="K942" i="1"/>
  <c r="L942" i="1"/>
  <c r="M942" i="1"/>
  <c r="H943" i="1"/>
  <c r="I943" i="1"/>
  <c r="J943" i="1"/>
  <c r="K943" i="1"/>
  <c r="L943" i="1"/>
  <c r="M943" i="1"/>
  <c r="H944" i="1"/>
  <c r="I944" i="1"/>
  <c r="J944" i="1"/>
  <c r="K944" i="1"/>
  <c r="L944" i="1"/>
  <c r="M944" i="1"/>
  <c r="H945" i="1"/>
  <c r="I945" i="1"/>
  <c r="J945" i="1"/>
  <c r="K945" i="1"/>
  <c r="L945" i="1"/>
  <c r="M945" i="1"/>
  <c r="H946" i="1"/>
  <c r="I946" i="1"/>
  <c r="J946" i="1"/>
  <c r="K946" i="1"/>
  <c r="L946" i="1"/>
  <c r="M946" i="1"/>
  <c r="H947" i="1"/>
  <c r="I947" i="1"/>
  <c r="J947" i="1"/>
  <c r="K947" i="1"/>
  <c r="L947" i="1"/>
  <c r="M947" i="1"/>
  <c r="H948" i="1"/>
  <c r="I948" i="1"/>
  <c r="J948" i="1"/>
  <c r="K948" i="1"/>
  <c r="L948" i="1"/>
  <c r="M948" i="1"/>
  <c r="H949" i="1"/>
  <c r="I949" i="1"/>
  <c r="J949" i="1"/>
  <c r="K949" i="1"/>
  <c r="L949" i="1"/>
  <c r="M949" i="1"/>
  <c r="H950" i="1"/>
  <c r="I950" i="1"/>
  <c r="J950" i="1"/>
  <c r="K950" i="1"/>
  <c r="L950" i="1"/>
  <c r="M950" i="1"/>
  <c r="H951" i="1"/>
  <c r="I951" i="1"/>
  <c r="J951" i="1"/>
  <c r="K951" i="1"/>
  <c r="L951" i="1"/>
  <c r="M951" i="1"/>
  <c r="H952" i="1"/>
  <c r="I952" i="1"/>
  <c r="J952" i="1"/>
  <c r="K952" i="1"/>
  <c r="L952" i="1"/>
  <c r="M952" i="1"/>
  <c r="H953" i="1"/>
  <c r="I953" i="1"/>
  <c r="J953" i="1"/>
  <c r="K953" i="1"/>
  <c r="L953" i="1"/>
  <c r="M953" i="1"/>
  <c r="H954" i="1"/>
  <c r="I954" i="1"/>
  <c r="J954" i="1"/>
  <c r="K954" i="1"/>
  <c r="L954" i="1"/>
  <c r="M954" i="1"/>
  <c r="H955" i="1"/>
  <c r="I955" i="1"/>
  <c r="J955" i="1"/>
  <c r="K955" i="1"/>
  <c r="L955" i="1"/>
  <c r="M955" i="1"/>
  <c r="H956" i="1"/>
  <c r="I956" i="1"/>
  <c r="J956" i="1"/>
  <c r="K956" i="1"/>
  <c r="L956" i="1"/>
  <c r="M956" i="1"/>
  <c r="H957" i="1"/>
  <c r="I957" i="1"/>
  <c r="J957" i="1"/>
  <c r="K957" i="1"/>
  <c r="L957" i="1"/>
  <c r="M957" i="1"/>
  <c r="H958" i="1"/>
  <c r="I958" i="1"/>
  <c r="J958" i="1"/>
  <c r="K958" i="1"/>
  <c r="L958" i="1"/>
  <c r="M958" i="1"/>
  <c r="H959" i="1"/>
  <c r="I959" i="1"/>
  <c r="J959" i="1"/>
  <c r="K959" i="1"/>
  <c r="L959" i="1"/>
  <c r="M959" i="1"/>
  <c r="H960" i="1"/>
  <c r="I960" i="1"/>
  <c r="J960" i="1"/>
  <c r="K960" i="1"/>
  <c r="L960" i="1"/>
  <c r="M960" i="1"/>
  <c r="H961" i="1"/>
  <c r="I961" i="1"/>
  <c r="J961" i="1"/>
  <c r="K961" i="1"/>
  <c r="L961" i="1"/>
  <c r="M961" i="1"/>
  <c r="H962" i="1"/>
  <c r="I962" i="1"/>
  <c r="J962" i="1"/>
  <c r="K962" i="1"/>
  <c r="L962" i="1"/>
  <c r="M962" i="1"/>
  <c r="H963" i="1"/>
  <c r="I963" i="1"/>
  <c r="J963" i="1"/>
  <c r="K963" i="1"/>
  <c r="L963" i="1"/>
  <c r="M963" i="1"/>
  <c r="H964" i="1"/>
  <c r="I964" i="1"/>
  <c r="J964" i="1"/>
  <c r="K964" i="1"/>
  <c r="L964" i="1"/>
  <c r="M964" i="1"/>
  <c r="H965" i="1"/>
  <c r="I965" i="1"/>
  <c r="J965" i="1"/>
  <c r="K965" i="1"/>
  <c r="L965" i="1"/>
  <c r="M965" i="1"/>
  <c r="H966" i="1"/>
  <c r="I966" i="1"/>
  <c r="J966" i="1"/>
  <c r="K966" i="1"/>
  <c r="L966" i="1"/>
  <c r="M966" i="1"/>
  <c r="H967" i="1"/>
  <c r="I967" i="1"/>
  <c r="J967" i="1"/>
  <c r="K967" i="1"/>
  <c r="L967" i="1"/>
  <c r="M967" i="1"/>
  <c r="H968" i="1"/>
  <c r="I968" i="1"/>
  <c r="J968" i="1"/>
  <c r="K968" i="1"/>
  <c r="L968" i="1"/>
  <c r="M968" i="1"/>
  <c r="H969" i="1"/>
  <c r="I969" i="1"/>
  <c r="J969" i="1"/>
  <c r="K969" i="1"/>
  <c r="L969" i="1"/>
  <c r="M969" i="1"/>
  <c r="H970" i="1"/>
  <c r="I970" i="1"/>
  <c r="J970" i="1"/>
  <c r="K970" i="1"/>
  <c r="L970" i="1"/>
  <c r="M970" i="1"/>
  <c r="H971" i="1"/>
  <c r="I971" i="1"/>
  <c r="J971" i="1"/>
  <c r="K971" i="1"/>
  <c r="L971" i="1"/>
  <c r="M971" i="1"/>
  <c r="H972" i="1"/>
  <c r="I972" i="1"/>
  <c r="J972" i="1"/>
  <c r="K972" i="1"/>
  <c r="L972" i="1"/>
  <c r="M972" i="1"/>
  <c r="H973" i="1"/>
  <c r="I973" i="1"/>
  <c r="J973" i="1"/>
  <c r="K973" i="1"/>
  <c r="L973" i="1"/>
  <c r="M973" i="1"/>
  <c r="H974" i="1"/>
  <c r="I974" i="1"/>
  <c r="J974" i="1"/>
  <c r="K974" i="1"/>
  <c r="L974" i="1"/>
  <c r="M974" i="1"/>
  <c r="H975" i="1"/>
  <c r="I975" i="1"/>
  <c r="J975" i="1"/>
  <c r="K975" i="1"/>
  <c r="L975" i="1"/>
  <c r="M975" i="1"/>
  <c r="H976" i="1"/>
  <c r="I976" i="1"/>
  <c r="J976" i="1"/>
  <c r="K976" i="1"/>
  <c r="L976" i="1"/>
  <c r="M976" i="1"/>
  <c r="H977" i="1"/>
  <c r="I977" i="1"/>
  <c r="J977" i="1"/>
  <c r="K977" i="1"/>
  <c r="L977" i="1"/>
  <c r="M977" i="1"/>
  <c r="H978" i="1"/>
  <c r="I978" i="1"/>
  <c r="J978" i="1"/>
  <c r="K978" i="1"/>
  <c r="L978" i="1"/>
  <c r="M978" i="1"/>
  <c r="H979" i="1"/>
  <c r="I979" i="1"/>
  <c r="J979" i="1"/>
  <c r="K979" i="1"/>
  <c r="L979" i="1"/>
  <c r="M979" i="1"/>
  <c r="H980" i="1"/>
  <c r="I980" i="1"/>
  <c r="J980" i="1"/>
  <c r="K980" i="1"/>
  <c r="L980" i="1"/>
  <c r="M980" i="1"/>
  <c r="H981" i="1"/>
  <c r="I981" i="1"/>
  <c r="J981" i="1"/>
  <c r="K981" i="1"/>
  <c r="L981" i="1"/>
  <c r="M981" i="1"/>
  <c r="H982" i="1"/>
  <c r="I982" i="1"/>
  <c r="J982" i="1"/>
  <c r="K982" i="1"/>
  <c r="L982" i="1"/>
  <c r="M982" i="1"/>
  <c r="H983" i="1"/>
  <c r="I983" i="1"/>
  <c r="J983" i="1"/>
  <c r="K983" i="1"/>
  <c r="L983" i="1"/>
  <c r="M983" i="1"/>
  <c r="H984" i="1"/>
  <c r="I984" i="1"/>
  <c r="J984" i="1"/>
  <c r="K984" i="1"/>
  <c r="L984" i="1"/>
  <c r="M984" i="1"/>
  <c r="H985" i="1"/>
  <c r="I985" i="1"/>
  <c r="J985" i="1"/>
  <c r="K985" i="1"/>
  <c r="L985" i="1"/>
  <c r="M985" i="1"/>
  <c r="H986" i="1"/>
  <c r="I986" i="1"/>
  <c r="J986" i="1"/>
  <c r="K986" i="1"/>
  <c r="L986" i="1"/>
  <c r="M986" i="1"/>
  <c r="H987" i="1"/>
  <c r="I987" i="1"/>
  <c r="J987" i="1"/>
  <c r="K987" i="1"/>
  <c r="L987" i="1"/>
  <c r="M987" i="1"/>
  <c r="H988" i="1"/>
  <c r="I988" i="1"/>
  <c r="J988" i="1"/>
  <c r="K988" i="1"/>
  <c r="L988" i="1"/>
  <c r="M988" i="1"/>
  <c r="H989" i="1"/>
  <c r="I989" i="1"/>
  <c r="J989" i="1"/>
  <c r="K989" i="1"/>
  <c r="L989" i="1"/>
  <c r="M989" i="1"/>
  <c r="H990" i="1"/>
  <c r="I990" i="1"/>
  <c r="J990" i="1"/>
  <c r="K990" i="1"/>
  <c r="L990" i="1"/>
  <c r="M990" i="1"/>
  <c r="H991" i="1"/>
  <c r="I991" i="1"/>
  <c r="J991" i="1"/>
  <c r="K991" i="1"/>
  <c r="L991" i="1"/>
  <c r="M991" i="1"/>
  <c r="H992" i="1"/>
  <c r="I992" i="1"/>
  <c r="J992" i="1"/>
  <c r="K992" i="1"/>
  <c r="L992" i="1"/>
  <c r="M992" i="1"/>
  <c r="H993" i="1"/>
  <c r="I993" i="1"/>
  <c r="J993" i="1"/>
  <c r="K993" i="1"/>
  <c r="L993" i="1"/>
  <c r="M993" i="1"/>
  <c r="H994" i="1"/>
  <c r="I994" i="1"/>
  <c r="J994" i="1"/>
  <c r="K994" i="1"/>
  <c r="L994" i="1"/>
  <c r="M994" i="1"/>
  <c r="H995" i="1"/>
  <c r="I995" i="1"/>
  <c r="J995" i="1"/>
  <c r="K995" i="1"/>
  <c r="L995" i="1"/>
  <c r="M995" i="1"/>
  <c r="H996" i="1"/>
  <c r="I996" i="1"/>
  <c r="J996" i="1"/>
  <c r="K996" i="1"/>
  <c r="L996" i="1"/>
  <c r="M996" i="1"/>
  <c r="H997" i="1"/>
  <c r="I997" i="1"/>
  <c r="J997" i="1"/>
  <c r="K997" i="1"/>
  <c r="L997" i="1"/>
  <c r="M997" i="1"/>
  <c r="H998" i="1"/>
  <c r="I998" i="1"/>
  <c r="J998" i="1"/>
  <c r="K998" i="1"/>
  <c r="L998" i="1"/>
  <c r="M998" i="1"/>
  <c r="H999" i="1"/>
  <c r="I999" i="1"/>
  <c r="J999" i="1"/>
  <c r="K999" i="1"/>
  <c r="L999" i="1"/>
  <c r="M999" i="1"/>
  <c r="H1000" i="1"/>
  <c r="I1000" i="1"/>
  <c r="J1000" i="1"/>
  <c r="K1000" i="1"/>
  <c r="L1000" i="1"/>
  <c r="M1000" i="1"/>
  <c r="H1001" i="1"/>
  <c r="I1001" i="1"/>
  <c r="J1001" i="1"/>
  <c r="K1001" i="1"/>
  <c r="L1001" i="1"/>
  <c r="M1001" i="1"/>
  <c r="H1002" i="1"/>
  <c r="I1002" i="1"/>
  <c r="J1002" i="1"/>
  <c r="K1002" i="1"/>
  <c r="L1002" i="1"/>
  <c r="M1002" i="1"/>
  <c r="H1003" i="1"/>
  <c r="I1003" i="1"/>
  <c r="J1003" i="1"/>
  <c r="K1003" i="1"/>
  <c r="L1003" i="1"/>
  <c r="M1003" i="1"/>
  <c r="H1004" i="1"/>
  <c r="I1004" i="1"/>
  <c r="J1004" i="1"/>
  <c r="K1004" i="1"/>
  <c r="L1004" i="1"/>
  <c r="M1004" i="1"/>
  <c r="H1005" i="1"/>
  <c r="I1005" i="1"/>
  <c r="J1005" i="1"/>
  <c r="K1005" i="1"/>
  <c r="L1005" i="1"/>
  <c r="M1005" i="1"/>
  <c r="H1006" i="1"/>
  <c r="I1006" i="1"/>
  <c r="J1006" i="1"/>
  <c r="K1006" i="1"/>
  <c r="L1006" i="1"/>
  <c r="M1006" i="1"/>
  <c r="H1007" i="1"/>
  <c r="I1007" i="1"/>
  <c r="J1007" i="1"/>
  <c r="K1007" i="1"/>
  <c r="L1007" i="1"/>
  <c r="M1007" i="1"/>
  <c r="H1008" i="1"/>
  <c r="I1008" i="1"/>
  <c r="J1008" i="1"/>
  <c r="K1008" i="1"/>
  <c r="L1008" i="1"/>
  <c r="M1008" i="1"/>
  <c r="H1009" i="1"/>
  <c r="I1009" i="1"/>
  <c r="J1009" i="1"/>
  <c r="K1009" i="1"/>
  <c r="L1009" i="1"/>
  <c r="M1009" i="1"/>
  <c r="H1010" i="1"/>
  <c r="I1010" i="1"/>
  <c r="J1010" i="1"/>
  <c r="K1010" i="1"/>
  <c r="L1010" i="1"/>
  <c r="M1010" i="1"/>
  <c r="H1011" i="1"/>
  <c r="I1011" i="1"/>
  <c r="J1011" i="1"/>
  <c r="K1011" i="1"/>
  <c r="L1011" i="1"/>
  <c r="M1011" i="1"/>
  <c r="H1012" i="1"/>
  <c r="I1012" i="1"/>
  <c r="J1012" i="1"/>
  <c r="K1012" i="1"/>
  <c r="L1012" i="1"/>
  <c r="M1012" i="1"/>
  <c r="H1013" i="1"/>
  <c r="I1013" i="1"/>
  <c r="J1013" i="1"/>
  <c r="K1013" i="1"/>
  <c r="L1013" i="1"/>
  <c r="M1013" i="1"/>
  <c r="H1014" i="1"/>
  <c r="I1014" i="1"/>
  <c r="J1014" i="1"/>
  <c r="K1014" i="1"/>
  <c r="L1014" i="1"/>
  <c r="M1014" i="1"/>
  <c r="H1015" i="1"/>
  <c r="I1015" i="1"/>
  <c r="J1015" i="1"/>
  <c r="K1015" i="1"/>
  <c r="L1015" i="1"/>
  <c r="M1015" i="1"/>
  <c r="H1016" i="1"/>
  <c r="I1016" i="1"/>
  <c r="J1016" i="1"/>
  <c r="K1016" i="1"/>
  <c r="L1016" i="1"/>
  <c r="M1016" i="1"/>
  <c r="H1017" i="1"/>
  <c r="I1017" i="1"/>
  <c r="J1017" i="1"/>
  <c r="K1017" i="1"/>
  <c r="L1017" i="1"/>
  <c r="M1017" i="1"/>
  <c r="H1018" i="1"/>
  <c r="I1018" i="1"/>
  <c r="J1018" i="1"/>
  <c r="K1018" i="1"/>
  <c r="L1018" i="1"/>
  <c r="M1018" i="1"/>
  <c r="H1019" i="1"/>
  <c r="I1019" i="1"/>
  <c r="J1019" i="1"/>
  <c r="K1019" i="1"/>
  <c r="L1019" i="1"/>
  <c r="M1019" i="1"/>
  <c r="H1020" i="1"/>
  <c r="I1020" i="1"/>
  <c r="J1020" i="1"/>
  <c r="K1020" i="1"/>
  <c r="L1020" i="1"/>
  <c r="M1020" i="1"/>
  <c r="H1021" i="1"/>
  <c r="I1021" i="1"/>
  <c r="J1021" i="1"/>
  <c r="K1021" i="1"/>
  <c r="L1021" i="1"/>
  <c r="M1021" i="1"/>
  <c r="H1022" i="1"/>
  <c r="I1022" i="1"/>
  <c r="J1022" i="1"/>
  <c r="K1022" i="1"/>
  <c r="L1022" i="1"/>
  <c r="M1022" i="1"/>
  <c r="H1023" i="1"/>
  <c r="I1023" i="1"/>
  <c r="J1023" i="1"/>
  <c r="K1023" i="1"/>
  <c r="L1023" i="1"/>
  <c r="M1023" i="1"/>
  <c r="H1024" i="1"/>
  <c r="I1024" i="1"/>
  <c r="J1024" i="1"/>
  <c r="K1024" i="1"/>
  <c r="L1024" i="1"/>
  <c r="M1024" i="1"/>
  <c r="H1025" i="1"/>
  <c r="I1025" i="1"/>
  <c r="J1025" i="1"/>
  <c r="K1025" i="1"/>
  <c r="L1025" i="1"/>
  <c r="M1025" i="1"/>
  <c r="H1026" i="1"/>
  <c r="I1026" i="1"/>
  <c r="J1026" i="1"/>
  <c r="K1026" i="1"/>
  <c r="L1026" i="1"/>
  <c r="M1026" i="1"/>
  <c r="H1027" i="1"/>
  <c r="I1027" i="1"/>
  <c r="J1027" i="1"/>
  <c r="K1027" i="1"/>
  <c r="L1027" i="1"/>
  <c r="M1027" i="1"/>
  <c r="H1028" i="1"/>
  <c r="I1028" i="1"/>
  <c r="J1028" i="1"/>
  <c r="K1028" i="1"/>
  <c r="L1028" i="1"/>
  <c r="M1028" i="1"/>
  <c r="H1029" i="1"/>
  <c r="I1029" i="1"/>
  <c r="J1029" i="1"/>
  <c r="K1029" i="1"/>
  <c r="L1029" i="1"/>
  <c r="M1029" i="1"/>
  <c r="H1030" i="1"/>
  <c r="I1030" i="1"/>
  <c r="J1030" i="1"/>
  <c r="K1030" i="1"/>
  <c r="L1030" i="1"/>
  <c r="M1030" i="1"/>
  <c r="H1031" i="1"/>
  <c r="I1031" i="1"/>
  <c r="J1031" i="1"/>
  <c r="K1031" i="1"/>
  <c r="L1031" i="1"/>
  <c r="M1031" i="1"/>
  <c r="H1032" i="1"/>
  <c r="I1032" i="1"/>
  <c r="J1032" i="1"/>
  <c r="K1032" i="1"/>
  <c r="L1032" i="1"/>
  <c r="M1032" i="1"/>
  <c r="H1033" i="1"/>
  <c r="I1033" i="1"/>
  <c r="J1033" i="1"/>
  <c r="K1033" i="1"/>
  <c r="L1033" i="1"/>
  <c r="M1033" i="1"/>
  <c r="H1034" i="1"/>
  <c r="I1034" i="1"/>
  <c r="J1034" i="1"/>
  <c r="K1034" i="1"/>
  <c r="L1034" i="1"/>
  <c r="M1034" i="1"/>
  <c r="H1035" i="1"/>
  <c r="I1035" i="1"/>
  <c r="J1035" i="1"/>
  <c r="K1035" i="1"/>
  <c r="L1035" i="1"/>
  <c r="M1035" i="1"/>
  <c r="H1036" i="1"/>
  <c r="I1036" i="1"/>
  <c r="J1036" i="1"/>
  <c r="K1036" i="1"/>
  <c r="L1036" i="1"/>
  <c r="M1036" i="1"/>
  <c r="H1037" i="1"/>
  <c r="I1037" i="1"/>
  <c r="J1037" i="1"/>
  <c r="K1037" i="1"/>
  <c r="L1037" i="1"/>
  <c r="M1037" i="1"/>
  <c r="H1038" i="1"/>
  <c r="I1038" i="1"/>
  <c r="J1038" i="1"/>
  <c r="K1038" i="1"/>
  <c r="L1038" i="1"/>
  <c r="M1038" i="1"/>
  <c r="H1039" i="1"/>
  <c r="I1039" i="1"/>
  <c r="J1039" i="1"/>
  <c r="K1039" i="1"/>
  <c r="L1039" i="1"/>
  <c r="M1039" i="1"/>
  <c r="H1040" i="1"/>
  <c r="I1040" i="1"/>
  <c r="J1040" i="1"/>
  <c r="K1040" i="1"/>
  <c r="L1040" i="1"/>
  <c r="M1040" i="1"/>
  <c r="H1041" i="1"/>
  <c r="I1041" i="1"/>
  <c r="J1041" i="1"/>
  <c r="K1041" i="1"/>
  <c r="L1041" i="1"/>
  <c r="M1041" i="1"/>
  <c r="H1042" i="1"/>
  <c r="I1042" i="1"/>
  <c r="J1042" i="1"/>
  <c r="K1042" i="1"/>
  <c r="L1042" i="1"/>
  <c r="M1042" i="1"/>
  <c r="H1043" i="1"/>
  <c r="I1043" i="1"/>
  <c r="J1043" i="1"/>
  <c r="K1043" i="1"/>
  <c r="L1043" i="1"/>
  <c r="M1043" i="1"/>
  <c r="H1044" i="1"/>
  <c r="I1044" i="1"/>
  <c r="J1044" i="1"/>
  <c r="K1044" i="1"/>
  <c r="L1044" i="1"/>
  <c r="M1044" i="1"/>
  <c r="H1045" i="1"/>
  <c r="I1045" i="1"/>
  <c r="J1045" i="1"/>
  <c r="K1045" i="1"/>
  <c r="L1045" i="1"/>
  <c r="M1045" i="1"/>
  <c r="H1046" i="1"/>
  <c r="I1046" i="1"/>
  <c r="J1046" i="1"/>
  <c r="K1046" i="1"/>
  <c r="L1046" i="1"/>
  <c r="M1046" i="1"/>
  <c r="H1047" i="1"/>
  <c r="I1047" i="1"/>
  <c r="J1047" i="1"/>
  <c r="K1047" i="1"/>
  <c r="L1047" i="1"/>
  <c r="M1047" i="1"/>
  <c r="H1048" i="1"/>
  <c r="I1048" i="1"/>
  <c r="J1048" i="1"/>
  <c r="K1048" i="1"/>
  <c r="L1048" i="1"/>
  <c r="M1048" i="1"/>
  <c r="H1049" i="1"/>
  <c r="I1049" i="1"/>
  <c r="J1049" i="1"/>
  <c r="K1049" i="1"/>
  <c r="L1049" i="1"/>
  <c r="M1049" i="1"/>
  <c r="H1050" i="1"/>
  <c r="I1050" i="1"/>
  <c r="J1050" i="1"/>
  <c r="K1050" i="1"/>
  <c r="L1050" i="1"/>
  <c r="M1050" i="1"/>
  <c r="H1051" i="1"/>
  <c r="I1051" i="1"/>
  <c r="J1051" i="1"/>
  <c r="K1051" i="1"/>
  <c r="L1051" i="1"/>
  <c r="M1051" i="1"/>
  <c r="H1052" i="1"/>
  <c r="I1052" i="1"/>
  <c r="J1052" i="1"/>
  <c r="K1052" i="1"/>
  <c r="L1052" i="1"/>
  <c r="M1052" i="1"/>
  <c r="H1053" i="1"/>
  <c r="I1053" i="1"/>
  <c r="J1053" i="1"/>
  <c r="K1053" i="1"/>
  <c r="L1053" i="1"/>
  <c r="M1053" i="1"/>
  <c r="H1054" i="1"/>
  <c r="I1054" i="1"/>
  <c r="J1054" i="1"/>
  <c r="K1054" i="1"/>
  <c r="L1054" i="1"/>
  <c r="M1054" i="1"/>
  <c r="H1055" i="1"/>
  <c r="I1055" i="1"/>
  <c r="J1055" i="1"/>
  <c r="K1055" i="1"/>
  <c r="L1055" i="1"/>
  <c r="M1055" i="1"/>
  <c r="H1056" i="1"/>
  <c r="I1056" i="1"/>
  <c r="J1056" i="1"/>
  <c r="K1056" i="1"/>
  <c r="L1056" i="1"/>
  <c r="M1056" i="1"/>
  <c r="H1057" i="1"/>
  <c r="I1057" i="1"/>
  <c r="J1057" i="1"/>
  <c r="K1057" i="1"/>
  <c r="L1057" i="1"/>
  <c r="M1057" i="1"/>
  <c r="H1058" i="1"/>
  <c r="I1058" i="1"/>
  <c r="J1058" i="1"/>
  <c r="K1058" i="1"/>
  <c r="L1058" i="1"/>
  <c r="M1058" i="1"/>
  <c r="H1059" i="1"/>
  <c r="I1059" i="1"/>
  <c r="J1059" i="1"/>
  <c r="K1059" i="1"/>
  <c r="L1059" i="1"/>
  <c r="M1059" i="1"/>
  <c r="H1060" i="1"/>
  <c r="I1060" i="1"/>
  <c r="J1060" i="1"/>
  <c r="K1060" i="1"/>
  <c r="L1060" i="1"/>
  <c r="M1060" i="1"/>
  <c r="H1061" i="1"/>
  <c r="I1061" i="1"/>
  <c r="J1061" i="1"/>
  <c r="K1061" i="1"/>
  <c r="L1061" i="1"/>
  <c r="M1061" i="1"/>
  <c r="H1062" i="1"/>
  <c r="I1062" i="1"/>
  <c r="J1062" i="1"/>
  <c r="K1062" i="1"/>
  <c r="L1062" i="1"/>
  <c r="M1062" i="1"/>
  <c r="H1063" i="1"/>
  <c r="I1063" i="1"/>
  <c r="J1063" i="1"/>
  <c r="K1063" i="1"/>
  <c r="L1063" i="1"/>
  <c r="M1063" i="1"/>
  <c r="H1064" i="1"/>
  <c r="I1064" i="1"/>
  <c r="J1064" i="1"/>
  <c r="K1064" i="1"/>
  <c r="L1064" i="1"/>
  <c r="M1064" i="1"/>
  <c r="H1065" i="1"/>
  <c r="I1065" i="1"/>
  <c r="J1065" i="1"/>
  <c r="K1065" i="1"/>
  <c r="L1065" i="1"/>
  <c r="M1065" i="1"/>
  <c r="H1066" i="1"/>
  <c r="I1066" i="1"/>
  <c r="J1066" i="1"/>
  <c r="K1066" i="1"/>
  <c r="L1066" i="1"/>
  <c r="M1066" i="1"/>
  <c r="H1067" i="1"/>
  <c r="I1067" i="1"/>
  <c r="J1067" i="1"/>
  <c r="K1067" i="1"/>
  <c r="L1067" i="1"/>
  <c r="M1067" i="1"/>
  <c r="H1068" i="1"/>
  <c r="I1068" i="1"/>
  <c r="J1068" i="1"/>
  <c r="K1068" i="1"/>
  <c r="L1068" i="1"/>
  <c r="M1068" i="1"/>
  <c r="H1069" i="1"/>
  <c r="I1069" i="1"/>
  <c r="J1069" i="1"/>
  <c r="K1069" i="1"/>
  <c r="L1069" i="1"/>
  <c r="M1069" i="1"/>
  <c r="H1070" i="1"/>
  <c r="I1070" i="1"/>
  <c r="J1070" i="1"/>
  <c r="K1070" i="1"/>
  <c r="L1070" i="1"/>
  <c r="M1070" i="1"/>
  <c r="H1071" i="1"/>
  <c r="I1071" i="1"/>
  <c r="J1071" i="1"/>
  <c r="K1071" i="1"/>
  <c r="L1071" i="1"/>
  <c r="M1071" i="1"/>
  <c r="H1072" i="1"/>
  <c r="I1072" i="1"/>
  <c r="J1072" i="1"/>
  <c r="K1072" i="1"/>
  <c r="L1072" i="1"/>
  <c r="M1072" i="1"/>
  <c r="H1073" i="1"/>
  <c r="I1073" i="1"/>
  <c r="J1073" i="1"/>
  <c r="K1073" i="1"/>
  <c r="L1073" i="1"/>
  <c r="M1073" i="1"/>
  <c r="H1074" i="1"/>
  <c r="I1074" i="1"/>
  <c r="J1074" i="1"/>
  <c r="K1074" i="1"/>
  <c r="L1074" i="1"/>
  <c r="M1074" i="1"/>
  <c r="H1075" i="1"/>
  <c r="I1075" i="1"/>
  <c r="J1075" i="1"/>
  <c r="K1075" i="1"/>
  <c r="L1075" i="1"/>
  <c r="M1075" i="1"/>
  <c r="H1076" i="1"/>
  <c r="I1076" i="1"/>
  <c r="J1076" i="1"/>
  <c r="K1076" i="1"/>
  <c r="L1076" i="1"/>
  <c r="M1076" i="1"/>
  <c r="H1077" i="1"/>
  <c r="I1077" i="1"/>
  <c r="J1077" i="1"/>
  <c r="K1077" i="1"/>
  <c r="L1077" i="1"/>
  <c r="M1077" i="1"/>
  <c r="H1078" i="1"/>
  <c r="I1078" i="1"/>
  <c r="J1078" i="1"/>
  <c r="K1078" i="1"/>
  <c r="L1078" i="1"/>
  <c r="M1078" i="1"/>
  <c r="H1079" i="1"/>
  <c r="I1079" i="1"/>
  <c r="J1079" i="1"/>
  <c r="K1079" i="1"/>
  <c r="L1079" i="1"/>
  <c r="M1079" i="1"/>
  <c r="H1080" i="1"/>
  <c r="I1080" i="1"/>
  <c r="J1080" i="1"/>
  <c r="K1080" i="1"/>
  <c r="L1080" i="1"/>
  <c r="M1080" i="1"/>
  <c r="H1081" i="1"/>
  <c r="I1081" i="1"/>
  <c r="J1081" i="1"/>
  <c r="K1081" i="1"/>
  <c r="L1081" i="1"/>
  <c r="M1081" i="1"/>
  <c r="H1082" i="1"/>
  <c r="I1082" i="1"/>
  <c r="J1082" i="1"/>
  <c r="K1082" i="1"/>
  <c r="L1082" i="1"/>
  <c r="M1082" i="1"/>
  <c r="H1083" i="1"/>
  <c r="I1083" i="1"/>
  <c r="J1083" i="1"/>
  <c r="K1083" i="1"/>
  <c r="L1083" i="1"/>
  <c r="M1083" i="1"/>
  <c r="H1084" i="1"/>
  <c r="I1084" i="1"/>
  <c r="J1084" i="1"/>
  <c r="K1084" i="1"/>
  <c r="L1084" i="1"/>
  <c r="M1084" i="1"/>
  <c r="H1085" i="1"/>
  <c r="I1085" i="1"/>
  <c r="J1085" i="1"/>
  <c r="K1085" i="1"/>
  <c r="L1085" i="1"/>
  <c r="M1085" i="1"/>
  <c r="H1086" i="1"/>
  <c r="I1086" i="1"/>
  <c r="J1086" i="1"/>
  <c r="K1086" i="1"/>
  <c r="L1086" i="1"/>
  <c r="M1086" i="1"/>
  <c r="H1087" i="1"/>
  <c r="I1087" i="1"/>
  <c r="J1087" i="1"/>
  <c r="K1087" i="1"/>
  <c r="L1087" i="1"/>
  <c r="M1087" i="1"/>
  <c r="H1088" i="1"/>
  <c r="I1088" i="1"/>
  <c r="J1088" i="1"/>
  <c r="K1088" i="1"/>
  <c r="L1088" i="1"/>
  <c r="M1088" i="1"/>
  <c r="H1089" i="1"/>
  <c r="I1089" i="1"/>
  <c r="J1089" i="1"/>
  <c r="K1089" i="1"/>
  <c r="L1089" i="1"/>
  <c r="M1089" i="1"/>
  <c r="H1090" i="1"/>
  <c r="I1090" i="1"/>
  <c r="J1090" i="1"/>
  <c r="K1090" i="1"/>
  <c r="L1090" i="1"/>
  <c r="M1090" i="1"/>
  <c r="H1091" i="1"/>
  <c r="I1091" i="1"/>
  <c r="J1091" i="1"/>
  <c r="K1091" i="1"/>
  <c r="L1091" i="1"/>
  <c r="M1091" i="1"/>
  <c r="H1092" i="1"/>
  <c r="I1092" i="1"/>
  <c r="J1092" i="1"/>
  <c r="K1092" i="1"/>
  <c r="L1092" i="1"/>
  <c r="M1092" i="1"/>
  <c r="H1093" i="1"/>
  <c r="I1093" i="1"/>
  <c r="J1093" i="1"/>
  <c r="K1093" i="1"/>
  <c r="L1093" i="1"/>
  <c r="M1093" i="1"/>
  <c r="H1094" i="1"/>
  <c r="I1094" i="1"/>
  <c r="J1094" i="1"/>
  <c r="K1094" i="1"/>
  <c r="L1094" i="1"/>
  <c r="M1094" i="1"/>
  <c r="H1095" i="1"/>
  <c r="I1095" i="1"/>
  <c r="J1095" i="1"/>
  <c r="K1095" i="1"/>
  <c r="L1095" i="1"/>
  <c r="M1095" i="1"/>
  <c r="H1096" i="1"/>
  <c r="I1096" i="1"/>
  <c r="J1096" i="1"/>
  <c r="K1096" i="1"/>
  <c r="L1096" i="1"/>
  <c r="M1096" i="1"/>
  <c r="H1097" i="1"/>
  <c r="I1097" i="1"/>
  <c r="J1097" i="1"/>
  <c r="K1097" i="1"/>
  <c r="L1097" i="1"/>
  <c r="M1097" i="1"/>
  <c r="H1098" i="1"/>
  <c r="I1098" i="1"/>
  <c r="J1098" i="1"/>
  <c r="K1098" i="1"/>
  <c r="L1098" i="1"/>
  <c r="M1098" i="1"/>
  <c r="H1099" i="1"/>
  <c r="I1099" i="1"/>
  <c r="J1099" i="1"/>
  <c r="K1099" i="1"/>
  <c r="L1099" i="1"/>
  <c r="M1099" i="1"/>
  <c r="H1100" i="1"/>
  <c r="I1100" i="1"/>
  <c r="J1100" i="1"/>
  <c r="K1100" i="1"/>
  <c r="L1100" i="1"/>
  <c r="M1100" i="1"/>
  <c r="H1101" i="1"/>
  <c r="I1101" i="1"/>
  <c r="J1101" i="1"/>
  <c r="K1101" i="1"/>
  <c r="L1101" i="1"/>
  <c r="M1101" i="1"/>
  <c r="H1102" i="1"/>
  <c r="I1102" i="1"/>
  <c r="J1102" i="1"/>
  <c r="K1102" i="1"/>
  <c r="L1102" i="1"/>
  <c r="M1102" i="1"/>
  <c r="H1103" i="1"/>
  <c r="I1103" i="1"/>
  <c r="J1103" i="1"/>
  <c r="K1103" i="1"/>
  <c r="L1103" i="1"/>
  <c r="M1103" i="1"/>
  <c r="H1104" i="1"/>
  <c r="I1104" i="1"/>
  <c r="J1104" i="1"/>
  <c r="K1104" i="1"/>
  <c r="L1104" i="1"/>
  <c r="M1104" i="1"/>
  <c r="H1105" i="1"/>
  <c r="I1105" i="1"/>
  <c r="J1105" i="1"/>
  <c r="K1105" i="1"/>
  <c r="L1105" i="1"/>
  <c r="M1105" i="1"/>
  <c r="H1106" i="1"/>
  <c r="I1106" i="1"/>
  <c r="J1106" i="1"/>
  <c r="K1106" i="1"/>
  <c r="L1106" i="1"/>
  <c r="M1106" i="1"/>
  <c r="H1107" i="1"/>
  <c r="I1107" i="1"/>
  <c r="J1107" i="1"/>
  <c r="K1107" i="1"/>
  <c r="L1107" i="1"/>
  <c r="M1107" i="1"/>
  <c r="H1108" i="1"/>
  <c r="I1108" i="1"/>
  <c r="J1108" i="1"/>
  <c r="K1108" i="1"/>
  <c r="L1108" i="1"/>
  <c r="M1108" i="1"/>
  <c r="H1109" i="1"/>
  <c r="I1109" i="1"/>
  <c r="J1109" i="1"/>
  <c r="K1109" i="1"/>
  <c r="L1109" i="1"/>
  <c r="M1109" i="1"/>
  <c r="H1110" i="1"/>
  <c r="I1110" i="1"/>
  <c r="J1110" i="1"/>
  <c r="K1110" i="1"/>
  <c r="L1110" i="1"/>
  <c r="M1110" i="1"/>
  <c r="H1111" i="1"/>
  <c r="I1111" i="1"/>
  <c r="J1111" i="1"/>
  <c r="K1111" i="1"/>
  <c r="L1111" i="1"/>
  <c r="M1111" i="1"/>
  <c r="H1112" i="1"/>
  <c r="I1112" i="1"/>
  <c r="J1112" i="1"/>
  <c r="K1112" i="1"/>
  <c r="L1112" i="1"/>
  <c r="M1112" i="1"/>
  <c r="H1113" i="1"/>
  <c r="I1113" i="1"/>
  <c r="J1113" i="1"/>
  <c r="K1113" i="1"/>
  <c r="L1113" i="1"/>
  <c r="M1113" i="1"/>
  <c r="H1114" i="1"/>
  <c r="I1114" i="1"/>
  <c r="J1114" i="1"/>
  <c r="K1114" i="1"/>
  <c r="L1114" i="1"/>
  <c r="M1114" i="1"/>
  <c r="H1115" i="1"/>
  <c r="I1115" i="1"/>
  <c r="J1115" i="1"/>
  <c r="K1115" i="1"/>
  <c r="L1115" i="1"/>
  <c r="M1115" i="1"/>
  <c r="H1116" i="1"/>
  <c r="I1116" i="1"/>
  <c r="J1116" i="1"/>
  <c r="K1116" i="1"/>
  <c r="L1116" i="1"/>
  <c r="M1116" i="1"/>
  <c r="H1117" i="1"/>
  <c r="I1117" i="1"/>
  <c r="J1117" i="1"/>
  <c r="K1117" i="1"/>
  <c r="L1117" i="1"/>
  <c r="M1117" i="1"/>
  <c r="H1118" i="1"/>
  <c r="I1118" i="1"/>
  <c r="J1118" i="1"/>
  <c r="K1118" i="1"/>
  <c r="L1118" i="1"/>
  <c r="M1118" i="1"/>
  <c r="H1119" i="1"/>
  <c r="I1119" i="1"/>
  <c r="J1119" i="1"/>
  <c r="K1119" i="1"/>
  <c r="L1119" i="1"/>
  <c r="M1119" i="1"/>
  <c r="H1120" i="1"/>
  <c r="I1120" i="1"/>
  <c r="J1120" i="1"/>
  <c r="K1120" i="1"/>
  <c r="L1120" i="1"/>
  <c r="M1120" i="1"/>
  <c r="H1121" i="1"/>
  <c r="I1121" i="1"/>
  <c r="J1121" i="1"/>
  <c r="K1121" i="1"/>
  <c r="L1121" i="1"/>
  <c r="M1121" i="1"/>
  <c r="H1122" i="1"/>
  <c r="I1122" i="1"/>
  <c r="J1122" i="1"/>
  <c r="K1122" i="1"/>
  <c r="L1122" i="1"/>
  <c r="M1122" i="1"/>
  <c r="H1123" i="1"/>
  <c r="I1123" i="1"/>
  <c r="J1123" i="1"/>
  <c r="K1123" i="1"/>
  <c r="L1123" i="1"/>
  <c r="M1123" i="1"/>
  <c r="H1124" i="1"/>
  <c r="I1124" i="1"/>
  <c r="J1124" i="1"/>
  <c r="K1124" i="1"/>
  <c r="L1124" i="1"/>
  <c r="M1124" i="1"/>
  <c r="H1125" i="1"/>
  <c r="I1125" i="1"/>
  <c r="J1125" i="1"/>
  <c r="K1125" i="1"/>
  <c r="L1125" i="1"/>
  <c r="M1125" i="1"/>
  <c r="H1126" i="1"/>
  <c r="I1126" i="1"/>
  <c r="J1126" i="1"/>
  <c r="K1126" i="1"/>
  <c r="L1126" i="1"/>
  <c r="M1126" i="1"/>
  <c r="H1127" i="1"/>
  <c r="I1127" i="1"/>
  <c r="J1127" i="1"/>
  <c r="K1127" i="1"/>
  <c r="L1127" i="1"/>
  <c r="M1127" i="1"/>
  <c r="H1128" i="1"/>
  <c r="I1128" i="1"/>
  <c r="J1128" i="1"/>
  <c r="K1128" i="1"/>
  <c r="L1128" i="1"/>
  <c r="M1128" i="1"/>
  <c r="H1129" i="1"/>
  <c r="I1129" i="1"/>
  <c r="J1129" i="1"/>
  <c r="K1129" i="1"/>
  <c r="L1129" i="1"/>
  <c r="M1129" i="1"/>
  <c r="H1130" i="1"/>
  <c r="I1130" i="1"/>
  <c r="J1130" i="1"/>
  <c r="K1130" i="1"/>
  <c r="L1130" i="1"/>
  <c r="M1130" i="1"/>
  <c r="H1131" i="1"/>
  <c r="I1131" i="1"/>
  <c r="J1131" i="1"/>
  <c r="K1131" i="1"/>
  <c r="L1131" i="1"/>
  <c r="M1131" i="1"/>
  <c r="H1132" i="1"/>
  <c r="I1132" i="1"/>
  <c r="J1132" i="1"/>
  <c r="K1132" i="1"/>
  <c r="L1132" i="1"/>
  <c r="M1132" i="1"/>
  <c r="H1133" i="1"/>
  <c r="I1133" i="1"/>
  <c r="J1133" i="1"/>
  <c r="K1133" i="1"/>
  <c r="L1133" i="1"/>
  <c r="M1133" i="1"/>
  <c r="H1134" i="1"/>
  <c r="I1134" i="1"/>
  <c r="J1134" i="1"/>
  <c r="K1134" i="1"/>
  <c r="L1134" i="1"/>
  <c r="M1134" i="1"/>
  <c r="H1135" i="1"/>
  <c r="I1135" i="1"/>
  <c r="J1135" i="1"/>
  <c r="K1135" i="1"/>
  <c r="L1135" i="1"/>
  <c r="M1135" i="1"/>
  <c r="H1136" i="1"/>
  <c r="I1136" i="1"/>
  <c r="J1136" i="1"/>
  <c r="K1136" i="1"/>
  <c r="L1136" i="1"/>
  <c r="M1136" i="1"/>
  <c r="H1137" i="1"/>
  <c r="I1137" i="1"/>
  <c r="J1137" i="1"/>
  <c r="K1137" i="1"/>
  <c r="L1137" i="1"/>
  <c r="M1137" i="1"/>
  <c r="H1138" i="1"/>
  <c r="I1138" i="1"/>
  <c r="J1138" i="1"/>
  <c r="K1138" i="1"/>
  <c r="L1138" i="1"/>
  <c r="M1138" i="1"/>
  <c r="H1139" i="1"/>
  <c r="I1139" i="1"/>
  <c r="J1139" i="1"/>
  <c r="K1139" i="1"/>
  <c r="L1139" i="1"/>
  <c r="M1139" i="1"/>
  <c r="H1140" i="1"/>
  <c r="I1140" i="1"/>
  <c r="J1140" i="1"/>
  <c r="K1140" i="1"/>
  <c r="L1140" i="1"/>
  <c r="M1140" i="1"/>
  <c r="H1141" i="1"/>
  <c r="I1141" i="1"/>
  <c r="J1141" i="1"/>
  <c r="K1141" i="1"/>
  <c r="L1141" i="1"/>
  <c r="M1141" i="1"/>
  <c r="H1142" i="1"/>
  <c r="I1142" i="1"/>
  <c r="J1142" i="1"/>
  <c r="K1142" i="1"/>
  <c r="L1142" i="1"/>
  <c r="M1142" i="1"/>
  <c r="H1143" i="1"/>
  <c r="I1143" i="1"/>
  <c r="J1143" i="1"/>
  <c r="K1143" i="1"/>
  <c r="L1143" i="1"/>
  <c r="M1143" i="1"/>
  <c r="H1144" i="1"/>
  <c r="I1144" i="1"/>
  <c r="J1144" i="1"/>
  <c r="K1144" i="1"/>
  <c r="L1144" i="1"/>
  <c r="M1144" i="1"/>
  <c r="H1145" i="1"/>
  <c r="I1145" i="1"/>
  <c r="J1145" i="1"/>
  <c r="K1145" i="1"/>
  <c r="L1145" i="1"/>
  <c r="M1145" i="1"/>
  <c r="H1146" i="1"/>
  <c r="I1146" i="1"/>
  <c r="J1146" i="1"/>
  <c r="K1146" i="1"/>
  <c r="L1146" i="1"/>
  <c r="M1146" i="1"/>
  <c r="H1147" i="1"/>
  <c r="I1147" i="1"/>
  <c r="J1147" i="1"/>
  <c r="K1147" i="1"/>
  <c r="L1147" i="1"/>
  <c r="M1147" i="1"/>
  <c r="H1148" i="1"/>
  <c r="I1148" i="1"/>
  <c r="J1148" i="1"/>
  <c r="K1148" i="1"/>
  <c r="L1148" i="1"/>
  <c r="M1148" i="1"/>
  <c r="H1149" i="1"/>
  <c r="I1149" i="1"/>
  <c r="J1149" i="1"/>
  <c r="K1149" i="1"/>
  <c r="L1149" i="1"/>
  <c r="M1149" i="1"/>
  <c r="H1150" i="1"/>
  <c r="I1150" i="1"/>
  <c r="J1150" i="1"/>
  <c r="K1150" i="1"/>
  <c r="L1150" i="1"/>
  <c r="M1150" i="1"/>
  <c r="H1151" i="1"/>
  <c r="I1151" i="1"/>
  <c r="J1151" i="1"/>
  <c r="K1151" i="1"/>
  <c r="L1151" i="1"/>
  <c r="M1151" i="1"/>
  <c r="H1152" i="1"/>
  <c r="I1152" i="1"/>
  <c r="J1152" i="1"/>
  <c r="K1152" i="1"/>
  <c r="L1152" i="1"/>
  <c r="M1152" i="1"/>
  <c r="H1153" i="1"/>
  <c r="I1153" i="1"/>
  <c r="J1153" i="1"/>
  <c r="K1153" i="1"/>
  <c r="L1153" i="1"/>
  <c r="M1153" i="1"/>
  <c r="H1154" i="1"/>
  <c r="I1154" i="1"/>
  <c r="J1154" i="1"/>
  <c r="K1154" i="1"/>
  <c r="L1154" i="1"/>
  <c r="M1154" i="1"/>
  <c r="H1155" i="1"/>
  <c r="I1155" i="1"/>
  <c r="J1155" i="1"/>
  <c r="K1155" i="1"/>
  <c r="L1155" i="1"/>
  <c r="M1155" i="1"/>
  <c r="H1156" i="1"/>
  <c r="I1156" i="1"/>
  <c r="J1156" i="1"/>
  <c r="K1156" i="1"/>
  <c r="L1156" i="1"/>
  <c r="M1156" i="1"/>
  <c r="H1157" i="1"/>
  <c r="I1157" i="1"/>
  <c r="J1157" i="1"/>
  <c r="K1157" i="1"/>
  <c r="L1157" i="1"/>
  <c r="M1157" i="1"/>
  <c r="H1158" i="1"/>
  <c r="I1158" i="1"/>
  <c r="J1158" i="1"/>
  <c r="K1158" i="1"/>
  <c r="L1158" i="1"/>
  <c r="M1158" i="1"/>
  <c r="H1159" i="1"/>
  <c r="I1159" i="1"/>
  <c r="J1159" i="1"/>
  <c r="K1159" i="1"/>
  <c r="L1159" i="1"/>
  <c r="M1159" i="1"/>
  <c r="H1160" i="1"/>
  <c r="I1160" i="1"/>
  <c r="J1160" i="1"/>
  <c r="K1160" i="1"/>
  <c r="L1160" i="1"/>
  <c r="M1160" i="1"/>
  <c r="H1161" i="1"/>
  <c r="I1161" i="1"/>
  <c r="J1161" i="1"/>
  <c r="K1161" i="1"/>
  <c r="L1161" i="1"/>
  <c r="M1161" i="1"/>
  <c r="H1162" i="1"/>
  <c r="I1162" i="1"/>
  <c r="J1162" i="1"/>
  <c r="K1162" i="1"/>
  <c r="L1162" i="1"/>
  <c r="M1162" i="1"/>
  <c r="H1163" i="1"/>
  <c r="I1163" i="1"/>
  <c r="J1163" i="1"/>
  <c r="K1163" i="1"/>
  <c r="L1163" i="1"/>
  <c r="M1163" i="1"/>
  <c r="H1164" i="1"/>
  <c r="I1164" i="1"/>
  <c r="J1164" i="1"/>
  <c r="K1164" i="1"/>
  <c r="L1164" i="1"/>
  <c r="M1164" i="1"/>
  <c r="H1165" i="1"/>
  <c r="I1165" i="1"/>
  <c r="J1165" i="1"/>
  <c r="K1165" i="1"/>
  <c r="L1165" i="1"/>
  <c r="M1165" i="1"/>
  <c r="H1166" i="1"/>
  <c r="I1166" i="1"/>
  <c r="J1166" i="1"/>
  <c r="K1166" i="1"/>
  <c r="L1166" i="1"/>
  <c r="M1166" i="1"/>
  <c r="H1167" i="1"/>
  <c r="I1167" i="1"/>
  <c r="J1167" i="1"/>
  <c r="K1167" i="1"/>
  <c r="L1167" i="1"/>
  <c r="M1167" i="1"/>
  <c r="H1168" i="1"/>
  <c r="I1168" i="1"/>
  <c r="J1168" i="1"/>
  <c r="K1168" i="1"/>
  <c r="L1168" i="1"/>
  <c r="M1168" i="1"/>
  <c r="H1169" i="1"/>
  <c r="I1169" i="1"/>
  <c r="J1169" i="1"/>
  <c r="K1169" i="1"/>
  <c r="L1169" i="1"/>
  <c r="M1169" i="1"/>
  <c r="H1170" i="1"/>
  <c r="I1170" i="1"/>
  <c r="J1170" i="1"/>
  <c r="K1170" i="1"/>
  <c r="L1170" i="1"/>
  <c r="M1170" i="1"/>
  <c r="H1171" i="1"/>
  <c r="I1171" i="1"/>
  <c r="J1171" i="1"/>
  <c r="K1171" i="1"/>
  <c r="L1171" i="1"/>
  <c r="M1171" i="1"/>
  <c r="H1172" i="1"/>
  <c r="I1172" i="1"/>
  <c r="J1172" i="1"/>
  <c r="K1172" i="1"/>
  <c r="L1172" i="1"/>
  <c r="M1172" i="1"/>
  <c r="H1173" i="1"/>
  <c r="I1173" i="1"/>
  <c r="J1173" i="1"/>
  <c r="K1173" i="1"/>
  <c r="L1173" i="1"/>
  <c r="M1173" i="1"/>
  <c r="H1174" i="1"/>
  <c r="I1174" i="1"/>
  <c r="J1174" i="1"/>
  <c r="K1174" i="1"/>
  <c r="L1174" i="1"/>
  <c r="M1174" i="1"/>
  <c r="H1175" i="1"/>
  <c r="I1175" i="1"/>
  <c r="J1175" i="1"/>
  <c r="K1175" i="1"/>
  <c r="L1175" i="1"/>
  <c r="M1175" i="1"/>
  <c r="H1176" i="1"/>
  <c r="I1176" i="1"/>
  <c r="J1176" i="1"/>
  <c r="K1176" i="1"/>
  <c r="L1176" i="1"/>
  <c r="M1176" i="1"/>
  <c r="H1177" i="1"/>
  <c r="I1177" i="1"/>
  <c r="J1177" i="1"/>
  <c r="K1177" i="1"/>
  <c r="L1177" i="1"/>
  <c r="M1177" i="1"/>
  <c r="H1178" i="1"/>
  <c r="I1178" i="1"/>
  <c r="J1178" i="1"/>
  <c r="K1178" i="1"/>
  <c r="L1178" i="1"/>
  <c r="M1178" i="1"/>
  <c r="H1179" i="1"/>
  <c r="I1179" i="1"/>
  <c r="J1179" i="1"/>
  <c r="K1179" i="1"/>
  <c r="L1179" i="1"/>
  <c r="M1179" i="1"/>
  <c r="H1180" i="1"/>
  <c r="I1180" i="1"/>
  <c r="J1180" i="1"/>
  <c r="K1180" i="1"/>
  <c r="L1180" i="1"/>
  <c r="M1180" i="1"/>
  <c r="H1181" i="1"/>
  <c r="I1181" i="1"/>
  <c r="J1181" i="1"/>
  <c r="K1181" i="1"/>
  <c r="L1181" i="1"/>
  <c r="M1181" i="1"/>
  <c r="H1182" i="1"/>
  <c r="I1182" i="1"/>
  <c r="J1182" i="1"/>
  <c r="K1182" i="1"/>
  <c r="L1182" i="1"/>
  <c r="M1182" i="1"/>
  <c r="H1183" i="1"/>
  <c r="I1183" i="1"/>
  <c r="J1183" i="1"/>
  <c r="K1183" i="1"/>
  <c r="L1183" i="1"/>
  <c r="M1183" i="1"/>
  <c r="H1184" i="1"/>
  <c r="I1184" i="1"/>
  <c r="J1184" i="1"/>
  <c r="K1184" i="1"/>
  <c r="L1184" i="1"/>
  <c r="M1184" i="1"/>
  <c r="H1185" i="1"/>
  <c r="I1185" i="1"/>
  <c r="J1185" i="1"/>
  <c r="K1185" i="1"/>
  <c r="L1185" i="1"/>
  <c r="M1185" i="1"/>
  <c r="H1186" i="1"/>
  <c r="I1186" i="1"/>
  <c r="J1186" i="1"/>
  <c r="K1186" i="1"/>
  <c r="L1186" i="1"/>
  <c r="M1186" i="1"/>
  <c r="H1187" i="1"/>
  <c r="I1187" i="1"/>
  <c r="J1187" i="1"/>
  <c r="K1187" i="1"/>
  <c r="L1187" i="1"/>
  <c r="M1187" i="1"/>
  <c r="H1188" i="1"/>
  <c r="I1188" i="1"/>
  <c r="J1188" i="1"/>
  <c r="K1188" i="1"/>
  <c r="L1188" i="1"/>
  <c r="M1188" i="1"/>
  <c r="H1189" i="1"/>
  <c r="I1189" i="1"/>
  <c r="J1189" i="1"/>
  <c r="K1189" i="1"/>
  <c r="L1189" i="1"/>
  <c r="M1189" i="1"/>
  <c r="H1190" i="1"/>
  <c r="I1190" i="1"/>
  <c r="J1190" i="1"/>
  <c r="K1190" i="1"/>
  <c r="L1190" i="1"/>
  <c r="M1190" i="1"/>
  <c r="H1191" i="1"/>
  <c r="I1191" i="1"/>
  <c r="J1191" i="1"/>
  <c r="K1191" i="1"/>
  <c r="L1191" i="1"/>
  <c r="M1191" i="1"/>
  <c r="H1192" i="1"/>
  <c r="I1192" i="1"/>
  <c r="J1192" i="1"/>
  <c r="K1192" i="1"/>
  <c r="L1192" i="1"/>
  <c r="M1192" i="1"/>
  <c r="H1193" i="1"/>
  <c r="I1193" i="1"/>
  <c r="J1193" i="1"/>
  <c r="K1193" i="1"/>
  <c r="L1193" i="1"/>
  <c r="M1193" i="1"/>
  <c r="H1194" i="1"/>
  <c r="I1194" i="1"/>
  <c r="J1194" i="1"/>
  <c r="K1194" i="1"/>
  <c r="L1194" i="1"/>
  <c r="M1194" i="1"/>
  <c r="H1195" i="1"/>
  <c r="I1195" i="1"/>
  <c r="J1195" i="1"/>
  <c r="K1195" i="1"/>
  <c r="L1195" i="1"/>
  <c r="M1195" i="1"/>
  <c r="H1196" i="1"/>
  <c r="I1196" i="1"/>
  <c r="J1196" i="1"/>
  <c r="K1196" i="1"/>
  <c r="L1196" i="1"/>
  <c r="M1196" i="1"/>
  <c r="H1197" i="1"/>
  <c r="I1197" i="1"/>
  <c r="J1197" i="1"/>
  <c r="K1197" i="1"/>
  <c r="L1197" i="1"/>
  <c r="M1197" i="1"/>
  <c r="H1198" i="1"/>
  <c r="I1198" i="1"/>
  <c r="J1198" i="1"/>
  <c r="K1198" i="1"/>
  <c r="L1198" i="1"/>
  <c r="M1198" i="1"/>
  <c r="H1199" i="1"/>
  <c r="I1199" i="1"/>
  <c r="J1199" i="1"/>
  <c r="K1199" i="1"/>
  <c r="L1199" i="1"/>
  <c r="M1199" i="1"/>
  <c r="H1200" i="1"/>
  <c r="I1200" i="1"/>
  <c r="J1200" i="1"/>
  <c r="K1200" i="1"/>
  <c r="L1200" i="1"/>
  <c r="M1200" i="1"/>
  <c r="H1201" i="1"/>
  <c r="I1201" i="1"/>
  <c r="J1201" i="1"/>
  <c r="K1201" i="1"/>
  <c r="L1201" i="1"/>
  <c r="M1201" i="1"/>
  <c r="H1202" i="1"/>
  <c r="I1202" i="1"/>
  <c r="J1202" i="1"/>
  <c r="K1202" i="1"/>
  <c r="L1202" i="1"/>
  <c r="M1202" i="1"/>
  <c r="H1203" i="1"/>
  <c r="I1203" i="1"/>
  <c r="J1203" i="1"/>
  <c r="K1203" i="1"/>
  <c r="L1203" i="1"/>
  <c r="M1203" i="1"/>
  <c r="H1204" i="1"/>
  <c r="I1204" i="1"/>
  <c r="J1204" i="1"/>
  <c r="K1204" i="1"/>
  <c r="L1204" i="1"/>
  <c r="M1204" i="1"/>
  <c r="H1205" i="1"/>
  <c r="I1205" i="1"/>
  <c r="J1205" i="1"/>
  <c r="K1205" i="1"/>
  <c r="L1205" i="1"/>
  <c r="M1205" i="1"/>
  <c r="H1206" i="1"/>
  <c r="I1206" i="1"/>
  <c r="J1206" i="1"/>
  <c r="K1206" i="1"/>
  <c r="L1206" i="1"/>
  <c r="M1206" i="1"/>
  <c r="H1207" i="1"/>
  <c r="I1207" i="1"/>
  <c r="J1207" i="1"/>
  <c r="K1207" i="1"/>
  <c r="L1207" i="1"/>
  <c r="M1207" i="1"/>
  <c r="H1208" i="1"/>
  <c r="I1208" i="1"/>
  <c r="J1208" i="1"/>
  <c r="K1208" i="1"/>
  <c r="L1208" i="1"/>
  <c r="M1208" i="1"/>
  <c r="H1209" i="1"/>
  <c r="I1209" i="1"/>
  <c r="J1209" i="1"/>
  <c r="K1209" i="1"/>
  <c r="L1209" i="1"/>
  <c r="M1209" i="1"/>
  <c r="H1210" i="1"/>
  <c r="I1210" i="1"/>
  <c r="J1210" i="1"/>
  <c r="K1210" i="1"/>
  <c r="L1210" i="1"/>
  <c r="M1210" i="1"/>
  <c r="H1211" i="1"/>
  <c r="I1211" i="1"/>
  <c r="J1211" i="1"/>
  <c r="K1211" i="1"/>
  <c r="L1211" i="1"/>
  <c r="M1211" i="1"/>
  <c r="H1212" i="1"/>
  <c r="I1212" i="1"/>
  <c r="J1212" i="1"/>
  <c r="K1212" i="1"/>
  <c r="L1212" i="1"/>
  <c r="M1212" i="1"/>
  <c r="H1213" i="1"/>
  <c r="I1213" i="1"/>
  <c r="J1213" i="1"/>
  <c r="K1213" i="1"/>
  <c r="L1213" i="1"/>
  <c r="M1213" i="1"/>
  <c r="H1214" i="1"/>
  <c r="I1214" i="1"/>
  <c r="J1214" i="1"/>
  <c r="K1214" i="1"/>
  <c r="L1214" i="1"/>
  <c r="M1214" i="1"/>
  <c r="H1215" i="1"/>
  <c r="I1215" i="1"/>
  <c r="J1215" i="1"/>
  <c r="K1215" i="1"/>
  <c r="L1215" i="1"/>
  <c r="M1215" i="1"/>
  <c r="H1216" i="1"/>
  <c r="I1216" i="1"/>
  <c r="J1216" i="1"/>
  <c r="K1216" i="1"/>
  <c r="L1216" i="1"/>
  <c r="M1216" i="1"/>
  <c r="H1217" i="1"/>
  <c r="I1217" i="1"/>
  <c r="J1217" i="1"/>
  <c r="K1217" i="1"/>
  <c r="L1217" i="1"/>
  <c r="M1217" i="1"/>
  <c r="H1218" i="1"/>
  <c r="I1218" i="1"/>
  <c r="J1218" i="1"/>
  <c r="K1218" i="1"/>
  <c r="L1218" i="1"/>
  <c r="M1218" i="1"/>
  <c r="H1219" i="1"/>
  <c r="I1219" i="1"/>
  <c r="J1219" i="1"/>
  <c r="K1219" i="1"/>
  <c r="L1219" i="1"/>
  <c r="M1219" i="1"/>
  <c r="H1220" i="1"/>
  <c r="I1220" i="1"/>
  <c r="J1220" i="1"/>
  <c r="K1220" i="1"/>
  <c r="L1220" i="1"/>
  <c r="M1220" i="1"/>
  <c r="H1221" i="1"/>
  <c r="I1221" i="1"/>
  <c r="J1221" i="1"/>
  <c r="K1221" i="1"/>
  <c r="L1221" i="1"/>
  <c r="M1221" i="1"/>
  <c r="H1222" i="1"/>
  <c r="I1222" i="1"/>
  <c r="J1222" i="1"/>
  <c r="K1222" i="1"/>
  <c r="L1222" i="1"/>
  <c r="M1222" i="1"/>
  <c r="H1223" i="1"/>
  <c r="I1223" i="1"/>
  <c r="J1223" i="1"/>
  <c r="K1223" i="1"/>
  <c r="L1223" i="1"/>
  <c r="M1223" i="1"/>
  <c r="H1224" i="1"/>
  <c r="I1224" i="1"/>
  <c r="J1224" i="1"/>
  <c r="K1224" i="1"/>
  <c r="L1224" i="1"/>
  <c r="M1224" i="1"/>
  <c r="H1225" i="1"/>
  <c r="I1225" i="1"/>
  <c r="J1225" i="1"/>
  <c r="K1225" i="1"/>
  <c r="L1225" i="1"/>
  <c r="M1225" i="1"/>
  <c r="H1226" i="1"/>
  <c r="I1226" i="1"/>
  <c r="J1226" i="1"/>
  <c r="K1226" i="1"/>
  <c r="L1226" i="1"/>
  <c r="M1226" i="1"/>
  <c r="H1227" i="1"/>
  <c r="I1227" i="1"/>
  <c r="J1227" i="1"/>
  <c r="K1227" i="1"/>
  <c r="L1227" i="1"/>
  <c r="M1227" i="1"/>
  <c r="H1228" i="1"/>
  <c r="I1228" i="1"/>
  <c r="J1228" i="1"/>
  <c r="K1228" i="1"/>
  <c r="L1228" i="1"/>
  <c r="M1228" i="1"/>
  <c r="H1229" i="1"/>
  <c r="I1229" i="1"/>
  <c r="J1229" i="1"/>
  <c r="K1229" i="1"/>
  <c r="L1229" i="1"/>
  <c r="M1229" i="1"/>
  <c r="H1230" i="1"/>
  <c r="I1230" i="1"/>
  <c r="J1230" i="1"/>
  <c r="K1230" i="1"/>
  <c r="L1230" i="1"/>
  <c r="M1230" i="1"/>
  <c r="H1231" i="1"/>
  <c r="I1231" i="1"/>
  <c r="J1231" i="1"/>
  <c r="K1231" i="1"/>
  <c r="L1231" i="1"/>
  <c r="M1231" i="1"/>
  <c r="H1232" i="1"/>
  <c r="I1232" i="1"/>
  <c r="J1232" i="1"/>
  <c r="K1232" i="1"/>
  <c r="L1232" i="1"/>
  <c r="M1232" i="1"/>
  <c r="H1233" i="1"/>
  <c r="I1233" i="1"/>
  <c r="J1233" i="1"/>
  <c r="K1233" i="1"/>
  <c r="L1233" i="1"/>
  <c r="M1233" i="1"/>
  <c r="H1234" i="1"/>
  <c r="I1234" i="1"/>
  <c r="J1234" i="1"/>
  <c r="K1234" i="1"/>
  <c r="L1234" i="1"/>
  <c r="M1234" i="1"/>
  <c r="H1235" i="1"/>
  <c r="I1235" i="1"/>
  <c r="J1235" i="1"/>
  <c r="K1235" i="1"/>
  <c r="L1235" i="1"/>
  <c r="M1235" i="1"/>
  <c r="H1236" i="1"/>
  <c r="I1236" i="1"/>
  <c r="J1236" i="1"/>
  <c r="K1236" i="1"/>
  <c r="L1236" i="1"/>
  <c r="M1236" i="1"/>
  <c r="H1237" i="1"/>
  <c r="I1237" i="1"/>
  <c r="J1237" i="1"/>
  <c r="K1237" i="1"/>
  <c r="L1237" i="1"/>
  <c r="M1237" i="1"/>
  <c r="H1238" i="1"/>
  <c r="I1238" i="1"/>
  <c r="J1238" i="1"/>
  <c r="K1238" i="1"/>
  <c r="L1238" i="1"/>
  <c r="M1238" i="1"/>
  <c r="H1239" i="1"/>
  <c r="I1239" i="1"/>
  <c r="J1239" i="1"/>
  <c r="K1239" i="1"/>
  <c r="L1239" i="1"/>
  <c r="M1239" i="1"/>
  <c r="H1240" i="1"/>
  <c r="I1240" i="1"/>
  <c r="J1240" i="1"/>
  <c r="K1240" i="1"/>
  <c r="L1240" i="1"/>
  <c r="M1240" i="1"/>
  <c r="H1241" i="1"/>
  <c r="I1241" i="1"/>
  <c r="J1241" i="1"/>
  <c r="K1241" i="1"/>
  <c r="L1241" i="1"/>
  <c r="M1241" i="1"/>
  <c r="H1242" i="1"/>
  <c r="I1242" i="1"/>
  <c r="J1242" i="1"/>
  <c r="K1242" i="1"/>
  <c r="L1242" i="1"/>
  <c r="M1242" i="1"/>
  <c r="H1243" i="1"/>
  <c r="I1243" i="1"/>
  <c r="J1243" i="1"/>
  <c r="K1243" i="1"/>
  <c r="L1243" i="1"/>
  <c r="M1243" i="1"/>
  <c r="H1244" i="1"/>
  <c r="I1244" i="1"/>
  <c r="J1244" i="1"/>
  <c r="K1244" i="1"/>
  <c r="L1244" i="1"/>
  <c r="M1244" i="1"/>
  <c r="H1245" i="1"/>
  <c r="I1245" i="1"/>
  <c r="J1245" i="1"/>
  <c r="K1245" i="1"/>
  <c r="L1245" i="1"/>
  <c r="M1245" i="1"/>
  <c r="H1246" i="1"/>
  <c r="I1246" i="1"/>
  <c r="J1246" i="1"/>
  <c r="K1246" i="1"/>
  <c r="L1246" i="1"/>
  <c r="M1246" i="1"/>
  <c r="H1247" i="1"/>
  <c r="I1247" i="1"/>
  <c r="J1247" i="1"/>
  <c r="K1247" i="1"/>
  <c r="L1247" i="1"/>
  <c r="M1247" i="1"/>
  <c r="H1248" i="1"/>
  <c r="I1248" i="1"/>
  <c r="J1248" i="1"/>
  <c r="K1248" i="1"/>
  <c r="L1248" i="1"/>
  <c r="M1248" i="1"/>
  <c r="H1249" i="1"/>
  <c r="I1249" i="1"/>
  <c r="J1249" i="1"/>
  <c r="K1249" i="1"/>
  <c r="L1249" i="1"/>
  <c r="M1249" i="1"/>
  <c r="H1250" i="1"/>
  <c r="I1250" i="1"/>
  <c r="J1250" i="1"/>
  <c r="K1250" i="1"/>
  <c r="L1250" i="1"/>
  <c r="M1250" i="1"/>
  <c r="H1251" i="1"/>
  <c r="I1251" i="1"/>
  <c r="J1251" i="1"/>
  <c r="K1251" i="1"/>
  <c r="L1251" i="1"/>
  <c r="M1251" i="1"/>
  <c r="H1252" i="1"/>
  <c r="I1252" i="1"/>
  <c r="J1252" i="1"/>
  <c r="K1252" i="1"/>
  <c r="L1252" i="1"/>
  <c r="M1252" i="1"/>
  <c r="H1253" i="1"/>
  <c r="I1253" i="1"/>
  <c r="J1253" i="1"/>
  <c r="K1253" i="1"/>
  <c r="L1253" i="1"/>
  <c r="M1253" i="1"/>
  <c r="H1254" i="1"/>
  <c r="I1254" i="1"/>
  <c r="J1254" i="1"/>
  <c r="K1254" i="1"/>
  <c r="L1254" i="1"/>
  <c r="M1254" i="1"/>
  <c r="H1255" i="1"/>
  <c r="I1255" i="1"/>
  <c r="J1255" i="1"/>
  <c r="K1255" i="1"/>
  <c r="L1255" i="1"/>
  <c r="M1255" i="1"/>
  <c r="H1256" i="1"/>
  <c r="I1256" i="1"/>
  <c r="J1256" i="1"/>
  <c r="K1256" i="1"/>
  <c r="L1256" i="1"/>
  <c r="M1256" i="1"/>
  <c r="H1257" i="1"/>
  <c r="I1257" i="1"/>
  <c r="J1257" i="1"/>
  <c r="K1257" i="1"/>
  <c r="L1257" i="1"/>
  <c r="M1257" i="1"/>
  <c r="H1258" i="1"/>
  <c r="I1258" i="1"/>
  <c r="J1258" i="1"/>
  <c r="K1258" i="1"/>
  <c r="L1258" i="1"/>
  <c r="M1258" i="1"/>
  <c r="H1259" i="1"/>
  <c r="I1259" i="1"/>
  <c r="J1259" i="1"/>
  <c r="K1259" i="1"/>
  <c r="L1259" i="1"/>
  <c r="M1259" i="1"/>
  <c r="H1260" i="1"/>
  <c r="I1260" i="1"/>
  <c r="J1260" i="1"/>
  <c r="K1260" i="1"/>
  <c r="L1260" i="1"/>
  <c r="M1260" i="1"/>
  <c r="H1261" i="1"/>
  <c r="I1261" i="1"/>
  <c r="J1261" i="1"/>
  <c r="K1261" i="1"/>
  <c r="L1261" i="1"/>
  <c r="M1261" i="1"/>
  <c r="H1262" i="1"/>
  <c r="I1262" i="1"/>
  <c r="J1262" i="1"/>
  <c r="K1262" i="1"/>
  <c r="L1262" i="1"/>
  <c r="M1262" i="1"/>
  <c r="H1263" i="1"/>
  <c r="I1263" i="1"/>
  <c r="J1263" i="1"/>
  <c r="K1263" i="1"/>
  <c r="L1263" i="1"/>
  <c r="M1263" i="1"/>
  <c r="H1264" i="1"/>
  <c r="I1264" i="1"/>
  <c r="J1264" i="1"/>
  <c r="K1264" i="1"/>
  <c r="L1264" i="1"/>
  <c r="M1264" i="1"/>
  <c r="H1265" i="1"/>
  <c r="I1265" i="1"/>
  <c r="J1265" i="1"/>
  <c r="K1265" i="1"/>
  <c r="L1265" i="1"/>
  <c r="M1265" i="1"/>
  <c r="H1266" i="1"/>
  <c r="I1266" i="1"/>
  <c r="J1266" i="1"/>
  <c r="K1266" i="1"/>
  <c r="L1266" i="1"/>
  <c r="M1266" i="1"/>
  <c r="H1267" i="1"/>
  <c r="I1267" i="1"/>
  <c r="J1267" i="1"/>
  <c r="K1267" i="1"/>
  <c r="L1267" i="1"/>
  <c r="M1267" i="1"/>
  <c r="H1268" i="1"/>
  <c r="I1268" i="1"/>
  <c r="J1268" i="1"/>
  <c r="K1268" i="1"/>
  <c r="L1268" i="1"/>
  <c r="M1268" i="1"/>
  <c r="H1269" i="1"/>
  <c r="I1269" i="1"/>
  <c r="J1269" i="1"/>
  <c r="K1269" i="1"/>
  <c r="L1269" i="1"/>
  <c r="M1269" i="1"/>
  <c r="H1270" i="1"/>
  <c r="I1270" i="1"/>
  <c r="J1270" i="1"/>
  <c r="K1270" i="1"/>
  <c r="L1270" i="1"/>
  <c r="M1270" i="1"/>
  <c r="H1271" i="1"/>
  <c r="I1271" i="1"/>
  <c r="J1271" i="1"/>
  <c r="K1271" i="1"/>
  <c r="L1271" i="1"/>
  <c r="M1271" i="1"/>
  <c r="H1272" i="1"/>
  <c r="I1272" i="1"/>
  <c r="J1272" i="1"/>
  <c r="K1272" i="1"/>
  <c r="L1272" i="1"/>
  <c r="M1272" i="1"/>
  <c r="H1273" i="1"/>
  <c r="I1273" i="1"/>
  <c r="J1273" i="1"/>
  <c r="K1273" i="1"/>
  <c r="L1273" i="1"/>
  <c r="M1273" i="1"/>
  <c r="H1274" i="1"/>
  <c r="I1274" i="1"/>
  <c r="J1274" i="1"/>
  <c r="K1274" i="1"/>
  <c r="L1274" i="1"/>
  <c r="M1274" i="1"/>
  <c r="H1275" i="1"/>
  <c r="I1275" i="1"/>
  <c r="J1275" i="1"/>
  <c r="K1275" i="1"/>
  <c r="L1275" i="1"/>
  <c r="M1275" i="1"/>
  <c r="H1276" i="1"/>
  <c r="I1276" i="1"/>
  <c r="J1276" i="1"/>
  <c r="K1276" i="1"/>
  <c r="L1276" i="1"/>
  <c r="M1276" i="1"/>
  <c r="H1277" i="1"/>
  <c r="I1277" i="1"/>
  <c r="J1277" i="1"/>
  <c r="K1277" i="1"/>
  <c r="L1277" i="1"/>
  <c r="M1277" i="1"/>
  <c r="H1278" i="1"/>
  <c r="I1278" i="1"/>
  <c r="J1278" i="1"/>
  <c r="K1278" i="1"/>
  <c r="L1278" i="1"/>
  <c r="M1278" i="1"/>
  <c r="H1279" i="1"/>
  <c r="I1279" i="1"/>
  <c r="J1279" i="1"/>
  <c r="K1279" i="1"/>
  <c r="L1279" i="1"/>
  <c r="M1279" i="1"/>
  <c r="H1280" i="1"/>
  <c r="I1280" i="1"/>
  <c r="J1280" i="1"/>
  <c r="K1280" i="1"/>
  <c r="L1280" i="1"/>
  <c r="M1280" i="1"/>
  <c r="H1281" i="1"/>
  <c r="I1281" i="1"/>
  <c r="J1281" i="1"/>
  <c r="K1281" i="1"/>
  <c r="L1281" i="1"/>
  <c r="M1281" i="1"/>
  <c r="H1282" i="1"/>
  <c r="I1282" i="1"/>
  <c r="J1282" i="1"/>
  <c r="K1282" i="1"/>
  <c r="L1282" i="1"/>
  <c r="M1282" i="1"/>
  <c r="H1283" i="1"/>
  <c r="I1283" i="1"/>
  <c r="J1283" i="1"/>
  <c r="K1283" i="1"/>
  <c r="L1283" i="1"/>
  <c r="M1283" i="1"/>
  <c r="H1284" i="1"/>
  <c r="I1284" i="1"/>
  <c r="J1284" i="1"/>
  <c r="K1284" i="1"/>
  <c r="L1284" i="1"/>
  <c r="M1284" i="1"/>
  <c r="H1285" i="1"/>
  <c r="I1285" i="1"/>
  <c r="J1285" i="1"/>
  <c r="K1285" i="1"/>
  <c r="L1285" i="1"/>
  <c r="M1285" i="1"/>
  <c r="H1286" i="1"/>
  <c r="I1286" i="1"/>
  <c r="J1286" i="1"/>
  <c r="K1286" i="1"/>
  <c r="L1286" i="1"/>
  <c r="M1286" i="1"/>
  <c r="H1287" i="1"/>
  <c r="I1287" i="1"/>
  <c r="J1287" i="1"/>
  <c r="K1287" i="1"/>
  <c r="L1287" i="1"/>
  <c r="M1287" i="1"/>
  <c r="H1288" i="1"/>
  <c r="I1288" i="1"/>
  <c r="J1288" i="1"/>
  <c r="K1288" i="1"/>
  <c r="L1288" i="1"/>
  <c r="M1288" i="1"/>
  <c r="H1289" i="1"/>
  <c r="I1289" i="1"/>
  <c r="J1289" i="1"/>
  <c r="K1289" i="1"/>
  <c r="L1289" i="1"/>
  <c r="M1289" i="1"/>
  <c r="H1290" i="1"/>
  <c r="I1290" i="1"/>
  <c r="J1290" i="1"/>
  <c r="K1290" i="1"/>
  <c r="L1290" i="1"/>
  <c r="M1290" i="1"/>
  <c r="H1291" i="1"/>
  <c r="I1291" i="1"/>
  <c r="J1291" i="1"/>
  <c r="K1291" i="1"/>
  <c r="L1291" i="1"/>
  <c r="M1291" i="1"/>
  <c r="H1292" i="1"/>
  <c r="I1292" i="1"/>
  <c r="J1292" i="1"/>
  <c r="K1292" i="1"/>
  <c r="L1292" i="1"/>
  <c r="M1292" i="1"/>
  <c r="H1293" i="1"/>
  <c r="I1293" i="1"/>
  <c r="J1293" i="1"/>
  <c r="K1293" i="1"/>
  <c r="L1293" i="1"/>
  <c r="M1293" i="1"/>
  <c r="H1294" i="1"/>
  <c r="I1294" i="1"/>
  <c r="J1294" i="1"/>
  <c r="K1294" i="1"/>
  <c r="L1294" i="1"/>
  <c r="M1294" i="1"/>
  <c r="H1295" i="1"/>
  <c r="I1295" i="1"/>
  <c r="J1295" i="1"/>
  <c r="K1295" i="1"/>
  <c r="L1295" i="1"/>
  <c r="M1295" i="1"/>
  <c r="H1296" i="1"/>
  <c r="I1296" i="1"/>
  <c r="J1296" i="1"/>
  <c r="K1296" i="1"/>
  <c r="L1296" i="1"/>
  <c r="M1296" i="1"/>
  <c r="H1297" i="1"/>
  <c r="I1297" i="1"/>
  <c r="J1297" i="1"/>
  <c r="K1297" i="1"/>
  <c r="L1297" i="1"/>
  <c r="M1297" i="1"/>
  <c r="H1298" i="1"/>
  <c r="I1298" i="1"/>
  <c r="J1298" i="1"/>
  <c r="K1298" i="1"/>
  <c r="L1298" i="1"/>
  <c r="M1298" i="1"/>
  <c r="H1299" i="1"/>
  <c r="I1299" i="1"/>
  <c r="J1299" i="1"/>
  <c r="K1299" i="1"/>
  <c r="L1299" i="1"/>
  <c r="M1299" i="1"/>
  <c r="H1300" i="1"/>
  <c r="I1300" i="1"/>
  <c r="J1300" i="1"/>
  <c r="K1300" i="1"/>
  <c r="L1300" i="1"/>
  <c r="M1300" i="1"/>
  <c r="H1301" i="1"/>
  <c r="I1301" i="1"/>
  <c r="J1301" i="1"/>
  <c r="K1301" i="1"/>
  <c r="L1301" i="1"/>
  <c r="M1301" i="1"/>
  <c r="H1302" i="1"/>
  <c r="I1302" i="1"/>
  <c r="J1302" i="1"/>
  <c r="K1302" i="1"/>
  <c r="L1302" i="1"/>
  <c r="M1302" i="1"/>
  <c r="H1303" i="1"/>
  <c r="I1303" i="1"/>
  <c r="J1303" i="1"/>
  <c r="K1303" i="1"/>
  <c r="L1303" i="1"/>
  <c r="M1303" i="1"/>
  <c r="H1304" i="1"/>
  <c r="I1304" i="1"/>
  <c r="J1304" i="1"/>
  <c r="K1304" i="1"/>
  <c r="L1304" i="1"/>
  <c r="M1304" i="1"/>
  <c r="H1305" i="1"/>
  <c r="I1305" i="1"/>
  <c r="J1305" i="1"/>
  <c r="K1305" i="1"/>
  <c r="L1305" i="1"/>
  <c r="M1305" i="1"/>
  <c r="H1306" i="1"/>
  <c r="I1306" i="1"/>
  <c r="J1306" i="1"/>
  <c r="K1306" i="1"/>
  <c r="L1306" i="1"/>
  <c r="M1306" i="1"/>
  <c r="H1307" i="1"/>
  <c r="I1307" i="1"/>
  <c r="J1307" i="1"/>
  <c r="K1307" i="1"/>
  <c r="L1307" i="1"/>
  <c r="M1307" i="1"/>
  <c r="H1308" i="1"/>
  <c r="I1308" i="1"/>
  <c r="J1308" i="1"/>
  <c r="K1308" i="1"/>
  <c r="L1308" i="1"/>
  <c r="M1308" i="1"/>
  <c r="H1309" i="1"/>
  <c r="I1309" i="1"/>
  <c r="J1309" i="1"/>
  <c r="K1309" i="1"/>
  <c r="L1309" i="1"/>
  <c r="M1309" i="1"/>
  <c r="H1310" i="1"/>
  <c r="I1310" i="1"/>
  <c r="J1310" i="1"/>
  <c r="K1310" i="1"/>
  <c r="L1310" i="1"/>
  <c r="M1310" i="1"/>
  <c r="H1311" i="1"/>
  <c r="I1311" i="1"/>
  <c r="J1311" i="1"/>
  <c r="K1311" i="1"/>
  <c r="L1311" i="1"/>
  <c r="M1311" i="1"/>
  <c r="H1312" i="1"/>
  <c r="I1312" i="1"/>
  <c r="J1312" i="1"/>
  <c r="K1312" i="1"/>
  <c r="L1312" i="1"/>
  <c r="M1312" i="1"/>
  <c r="H1313" i="1"/>
  <c r="I1313" i="1"/>
  <c r="J1313" i="1"/>
  <c r="K1313" i="1"/>
  <c r="L1313" i="1"/>
  <c r="M1313" i="1"/>
  <c r="H1314" i="1"/>
  <c r="I1314" i="1"/>
  <c r="J1314" i="1"/>
  <c r="K1314" i="1"/>
  <c r="L1314" i="1"/>
  <c r="M1314" i="1"/>
  <c r="H1315" i="1"/>
  <c r="I1315" i="1"/>
  <c r="J1315" i="1"/>
  <c r="K1315" i="1"/>
  <c r="L1315" i="1"/>
  <c r="M1315" i="1"/>
  <c r="H1316" i="1"/>
  <c r="I1316" i="1"/>
  <c r="J1316" i="1"/>
  <c r="K1316" i="1"/>
  <c r="L1316" i="1"/>
  <c r="M1316" i="1"/>
  <c r="H1317" i="1"/>
  <c r="I1317" i="1"/>
  <c r="J1317" i="1"/>
  <c r="K1317" i="1"/>
  <c r="L1317" i="1"/>
  <c r="M1317" i="1"/>
  <c r="H1318" i="1"/>
  <c r="I1318" i="1"/>
  <c r="J1318" i="1"/>
  <c r="K1318" i="1"/>
  <c r="L1318" i="1"/>
  <c r="M1318" i="1"/>
  <c r="H1319" i="1"/>
  <c r="I1319" i="1"/>
  <c r="J1319" i="1"/>
  <c r="K1319" i="1"/>
  <c r="L1319" i="1"/>
  <c r="M1319" i="1"/>
  <c r="H1320" i="1"/>
  <c r="I1320" i="1"/>
  <c r="J1320" i="1"/>
  <c r="K1320" i="1"/>
  <c r="L1320" i="1"/>
  <c r="M1320" i="1"/>
  <c r="H1321" i="1"/>
  <c r="I1321" i="1"/>
  <c r="J1321" i="1"/>
  <c r="K1321" i="1"/>
  <c r="L1321" i="1"/>
  <c r="M1321" i="1"/>
  <c r="H1322" i="1"/>
  <c r="I1322" i="1"/>
  <c r="J1322" i="1"/>
  <c r="K1322" i="1"/>
  <c r="L1322" i="1"/>
  <c r="M1322" i="1"/>
  <c r="H1323" i="1"/>
  <c r="I1323" i="1"/>
  <c r="J1323" i="1"/>
  <c r="K1323" i="1"/>
  <c r="L1323" i="1"/>
  <c r="M1323" i="1"/>
  <c r="H1324" i="1"/>
  <c r="I1324" i="1"/>
  <c r="J1324" i="1"/>
  <c r="K1324" i="1"/>
  <c r="L1324" i="1"/>
  <c r="M1324" i="1"/>
  <c r="H1325" i="1"/>
  <c r="I1325" i="1"/>
  <c r="J1325" i="1"/>
  <c r="K1325" i="1"/>
  <c r="L1325" i="1"/>
  <c r="M1325" i="1"/>
  <c r="H1326" i="1"/>
  <c r="I1326" i="1"/>
  <c r="J1326" i="1"/>
  <c r="K1326" i="1"/>
  <c r="L1326" i="1"/>
  <c r="M1326" i="1"/>
  <c r="H1327" i="1"/>
  <c r="I1327" i="1"/>
  <c r="J1327" i="1"/>
  <c r="K1327" i="1"/>
  <c r="L1327" i="1"/>
  <c r="M1327" i="1"/>
  <c r="H1328" i="1"/>
  <c r="I1328" i="1"/>
  <c r="J1328" i="1"/>
  <c r="K1328" i="1"/>
  <c r="L1328" i="1"/>
  <c r="M1328" i="1"/>
  <c r="H1329" i="1"/>
  <c r="I1329" i="1"/>
  <c r="J1329" i="1"/>
  <c r="K1329" i="1"/>
  <c r="L1329" i="1"/>
  <c r="M1329" i="1"/>
  <c r="H1330" i="1"/>
  <c r="I1330" i="1"/>
  <c r="J1330" i="1"/>
  <c r="K1330" i="1"/>
  <c r="L1330" i="1"/>
  <c r="M1330" i="1"/>
  <c r="H1331" i="1"/>
  <c r="I1331" i="1"/>
  <c r="J1331" i="1"/>
  <c r="K1331" i="1"/>
  <c r="L1331" i="1"/>
  <c r="M1331" i="1"/>
  <c r="H1332" i="1"/>
  <c r="I1332" i="1"/>
  <c r="J1332" i="1"/>
  <c r="K1332" i="1"/>
  <c r="L1332" i="1"/>
  <c r="M1332" i="1"/>
  <c r="H1333" i="1"/>
  <c r="I1333" i="1"/>
  <c r="J1333" i="1"/>
  <c r="K1333" i="1"/>
  <c r="L1333" i="1"/>
  <c r="M1333" i="1"/>
  <c r="H1334" i="1"/>
  <c r="I1334" i="1"/>
  <c r="J1334" i="1"/>
  <c r="K1334" i="1"/>
  <c r="L1334" i="1"/>
  <c r="M1334" i="1"/>
  <c r="H1335" i="1"/>
  <c r="I1335" i="1"/>
  <c r="J1335" i="1"/>
  <c r="K1335" i="1"/>
  <c r="L1335" i="1"/>
  <c r="M1335" i="1"/>
  <c r="H1336" i="1"/>
  <c r="I1336" i="1"/>
  <c r="J1336" i="1"/>
  <c r="K1336" i="1"/>
  <c r="L1336" i="1"/>
  <c r="M1336" i="1"/>
  <c r="H1337" i="1"/>
  <c r="I1337" i="1"/>
  <c r="J1337" i="1"/>
  <c r="K1337" i="1"/>
  <c r="L1337" i="1"/>
  <c r="M1337" i="1"/>
  <c r="H1338" i="1"/>
  <c r="I1338" i="1"/>
  <c r="J1338" i="1"/>
  <c r="K1338" i="1"/>
  <c r="L1338" i="1"/>
  <c r="M1338" i="1"/>
  <c r="H1339" i="1"/>
  <c r="I1339" i="1"/>
  <c r="J1339" i="1"/>
  <c r="K1339" i="1"/>
  <c r="L1339" i="1"/>
  <c r="M1339" i="1"/>
  <c r="H1340" i="1"/>
  <c r="I1340" i="1"/>
  <c r="J1340" i="1"/>
  <c r="K1340" i="1"/>
  <c r="L1340" i="1"/>
  <c r="M1340" i="1"/>
  <c r="H1341" i="1"/>
  <c r="I1341" i="1"/>
  <c r="J1341" i="1"/>
  <c r="K1341" i="1"/>
  <c r="L1341" i="1"/>
  <c r="M1341" i="1"/>
  <c r="H1342" i="1"/>
  <c r="I1342" i="1"/>
  <c r="J1342" i="1"/>
  <c r="K1342" i="1"/>
  <c r="L1342" i="1"/>
  <c r="M1342" i="1"/>
  <c r="H1343" i="1"/>
  <c r="I1343" i="1"/>
  <c r="J1343" i="1"/>
  <c r="K1343" i="1"/>
  <c r="L1343" i="1"/>
  <c r="M1343" i="1"/>
  <c r="H1344" i="1"/>
  <c r="I1344" i="1"/>
  <c r="J1344" i="1"/>
  <c r="K1344" i="1"/>
  <c r="L1344" i="1"/>
  <c r="M1344" i="1"/>
  <c r="H1345" i="1"/>
  <c r="I1345" i="1"/>
  <c r="J1345" i="1"/>
  <c r="K1345" i="1"/>
  <c r="L1345" i="1"/>
  <c r="M1345" i="1"/>
  <c r="H1346" i="1"/>
  <c r="I1346" i="1"/>
  <c r="J1346" i="1"/>
  <c r="K1346" i="1"/>
  <c r="L1346" i="1"/>
  <c r="M1346" i="1"/>
  <c r="H1347" i="1"/>
  <c r="I1347" i="1"/>
  <c r="J1347" i="1"/>
  <c r="K1347" i="1"/>
  <c r="L1347" i="1"/>
  <c r="M1347" i="1"/>
  <c r="H1348" i="1"/>
  <c r="I1348" i="1"/>
  <c r="J1348" i="1"/>
  <c r="K1348" i="1"/>
  <c r="L1348" i="1"/>
  <c r="M1348" i="1"/>
  <c r="H1349" i="1"/>
  <c r="I1349" i="1"/>
  <c r="J1349" i="1"/>
  <c r="K1349" i="1"/>
  <c r="L1349" i="1"/>
  <c r="M1349" i="1"/>
  <c r="H1350" i="1"/>
  <c r="I1350" i="1"/>
  <c r="J1350" i="1"/>
  <c r="K1350" i="1"/>
  <c r="L1350" i="1"/>
  <c r="M1350" i="1"/>
  <c r="H1351" i="1"/>
  <c r="I1351" i="1"/>
  <c r="J1351" i="1"/>
  <c r="K1351" i="1"/>
  <c r="L1351" i="1"/>
  <c r="M1351" i="1"/>
  <c r="H1352" i="1"/>
  <c r="I1352" i="1"/>
  <c r="J1352" i="1"/>
  <c r="K1352" i="1"/>
  <c r="L1352" i="1"/>
  <c r="M1352" i="1"/>
  <c r="H1353" i="1"/>
  <c r="I1353" i="1"/>
  <c r="J1353" i="1"/>
  <c r="K1353" i="1"/>
  <c r="L1353" i="1"/>
  <c r="M1353" i="1"/>
  <c r="H1354" i="1"/>
  <c r="I1354" i="1"/>
  <c r="J1354" i="1"/>
  <c r="K1354" i="1"/>
  <c r="L1354" i="1"/>
  <c r="M1354" i="1"/>
  <c r="H1355" i="1"/>
  <c r="I1355" i="1"/>
  <c r="J1355" i="1"/>
  <c r="K1355" i="1"/>
  <c r="L1355" i="1"/>
  <c r="M1355" i="1"/>
  <c r="H1356" i="1"/>
  <c r="I1356" i="1"/>
  <c r="J1356" i="1"/>
  <c r="K1356" i="1"/>
  <c r="L1356" i="1"/>
  <c r="M1356" i="1"/>
  <c r="H1357" i="1"/>
  <c r="I1357" i="1"/>
  <c r="J1357" i="1"/>
  <c r="K1357" i="1"/>
  <c r="L1357" i="1"/>
  <c r="M1357" i="1"/>
  <c r="H1358" i="1"/>
  <c r="I1358" i="1"/>
  <c r="J1358" i="1"/>
  <c r="K1358" i="1"/>
  <c r="L1358" i="1"/>
  <c r="M1358" i="1"/>
  <c r="H1359" i="1"/>
  <c r="I1359" i="1"/>
  <c r="J1359" i="1"/>
  <c r="K1359" i="1"/>
  <c r="L1359" i="1"/>
  <c r="M1359" i="1"/>
  <c r="H1360" i="1"/>
  <c r="I1360" i="1"/>
  <c r="J1360" i="1"/>
  <c r="K1360" i="1"/>
  <c r="L1360" i="1"/>
  <c r="M1360" i="1"/>
  <c r="H1361" i="1"/>
  <c r="I1361" i="1"/>
  <c r="J1361" i="1"/>
  <c r="K1361" i="1"/>
  <c r="L1361" i="1"/>
  <c r="M1361" i="1"/>
  <c r="H1362" i="1"/>
  <c r="I1362" i="1"/>
  <c r="J1362" i="1"/>
  <c r="K1362" i="1"/>
  <c r="L1362" i="1"/>
  <c r="M1362" i="1"/>
  <c r="H1363" i="1"/>
  <c r="I1363" i="1"/>
  <c r="J1363" i="1"/>
  <c r="K1363" i="1"/>
  <c r="L1363" i="1"/>
  <c r="M1363" i="1"/>
  <c r="H1364" i="1"/>
  <c r="I1364" i="1"/>
  <c r="J1364" i="1"/>
  <c r="K1364" i="1"/>
  <c r="L1364" i="1"/>
  <c r="M1364" i="1"/>
  <c r="H1365" i="1"/>
  <c r="I1365" i="1"/>
  <c r="J1365" i="1"/>
  <c r="K1365" i="1"/>
  <c r="L1365" i="1"/>
  <c r="M1365" i="1"/>
  <c r="H1366" i="1"/>
  <c r="I1366" i="1"/>
  <c r="J1366" i="1"/>
  <c r="K1366" i="1"/>
  <c r="L1366" i="1"/>
  <c r="M1366" i="1"/>
  <c r="H1367" i="1"/>
  <c r="I1367" i="1"/>
  <c r="J1367" i="1"/>
  <c r="K1367" i="1"/>
  <c r="L1367" i="1"/>
  <c r="M1367" i="1"/>
  <c r="H1368" i="1"/>
  <c r="I1368" i="1"/>
  <c r="J1368" i="1"/>
  <c r="K1368" i="1"/>
  <c r="L1368" i="1"/>
  <c r="M1368" i="1"/>
  <c r="H1369" i="1"/>
  <c r="I1369" i="1"/>
  <c r="J1369" i="1"/>
  <c r="K1369" i="1"/>
  <c r="L1369" i="1"/>
  <c r="M1369" i="1"/>
  <c r="H1370" i="1"/>
  <c r="I1370" i="1"/>
  <c r="J1370" i="1"/>
  <c r="K1370" i="1"/>
  <c r="L1370" i="1"/>
  <c r="M1370" i="1"/>
  <c r="H1371" i="1"/>
  <c r="I1371" i="1"/>
  <c r="J1371" i="1"/>
  <c r="K1371" i="1"/>
  <c r="L1371" i="1"/>
  <c r="M1371" i="1"/>
  <c r="H1372" i="1"/>
  <c r="I1372" i="1"/>
  <c r="J1372" i="1"/>
  <c r="K1372" i="1"/>
  <c r="L1372" i="1"/>
  <c r="M1372" i="1"/>
  <c r="H1373" i="1"/>
  <c r="I1373" i="1"/>
  <c r="J1373" i="1"/>
  <c r="K1373" i="1"/>
  <c r="L1373" i="1"/>
  <c r="M1373" i="1"/>
  <c r="H1374" i="1"/>
  <c r="I1374" i="1"/>
  <c r="J1374" i="1"/>
  <c r="K1374" i="1"/>
  <c r="L1374" i="1"/>
  <c r="M1374" i="1"/>
  <c r="H1375" i="1"/>
  <c r="I1375" i="1"/>
  <c r="J1375" i="1"/>
  <c r="K1375" i="1"/>
  <c r="L1375" i="1"/>
  <c r="M1375" i="1"/>
  <c r="H1376" i="1"/>
  <c r="I1376" i="1"/>
  <c r="J1376" i="1"/>
  <c r="K1376" i="1"/>
  <c r="L1376" i="1"/>
  <c r="M1376" i="1"/>
  <c r="H1377" i="1"/>
  <c r="I1377" i="1"/>
  <c r="J1377" i="1"/>
  <c r="K1377" i="1"/>
  <c r="L1377" i="1"/>
  <c r="M1377" i="1"/>
  <c r="H1378" i="1"/>
  <c r="I1378" i="1"/>
  <c r="J1378" i="1"/>
  <c r="K1378" i="1"/>
  <c r="L1378" i="1"/>
  <c r="M1378" i="1"/>
  <c r="H1379" i="1"/>
  <c r="I1379" i="1"/>
  <c r="J1379" i="1"/>
  <c r="K1379" i="1"/>
  <c r="L1379" i="1"/>
  <c r="M1379" i="1"/>
  <c r="H1380" i="1"/>
  <c r="I1380" i="1"/>
  <c r="J1380" i="1"/>
  <c r="K1380" i="1"/>
  <c r="L1380" i="1"/>
  <c r="M1380" i="1"/>
  <c r="H1381" i="1"/>
  <c r="I1381" i="1"/>
  <c r="J1381" i="1"/>
  <c r="K1381" i="1"/>
  <c r="L1381" i="1"/>
  <c r="M1381" i="1"/>
  <c r="H1382" i="1"/>
  <c r="I1382" i="1"/>
  <c r="J1382" i="1"/>
  <c r="K1382" i="1"/>
  <c r="L1382" i="1"/>
  <c r="M1382" i="1"/>
  <c r="H1383" i="1"/>
  <c r="I1383" i="1"/>
  <c r="J1383" i="1"/>
  <c r="K1383" i="1"/>
  <c r="L1383" i="1"/>
  <c r="M1383" i="1"/>
  <c r="H1384" i="1"/>
  <c r="I1384" i="1"/>
  <c r="J1384" i="1"/>
  <c r="K1384" i="1"/>
  <c r="L1384" i="1"/>
  <c r="M1384" i="1"/>
  <c r="H1385" i="1"/>
  <c r="I1385" i="1"/>
  <c r="J1385" i="1"/>
  <c r="K1385" i="1"/>
  <c r="L1385" i="1"/>
  <c r="M1385" i="1"/>
  <c r="H1386" i="1"/>
  <c r="I1386" i="1"/>
  <c r="J1386" i="1"/>
  <c r="K1386" i="1"/>
  <c r="L1386" i="1"/>
  <c r="M1386" i="1"/>
  <c r="H1387" i="1"/>
  <c r="I1387" i="1"/>
  <c r="J1387" i="1"/>
  <c r="K1387" i="1"/>
  <c r="L1387" i="1"/>
  <c r="M1387" i="1"/>
  <c r="H1388" i="1"/>
  <c r="I1388" i="1"/>
  <c r="J1388" i="1"/>
  <c r="K1388" i="1"/>
  <c r="L1388" i="1"/>
  <c r="M1388" i="1"/>
  <c r="H1389" i="1"/>
  <c r="I1389" i="1"/>
  <c r="J1389" i="1"/>
  <c r="K1389" i="1"/>
  <c r="L1389" i="1"/>
  <c r="M1389" i="1"/>
  <c r="H1390" i="1"/>
  <c r="I1390" i="1"/>
  <c r="J1390" i="1"/>
  <c r="K1390" i="1"/>
  <c r="L1390" i="1"/>
  <c r="M1390" i="1"/>
  <c r="H1391" i="1"/>
  <c r="I1391" i="1"/>
  <c r="J1391" i="1"/>
  <c r="K1391" i="1"/>
  <c r="L1391" i="1"/>
  <c r="M1391" i="1"/>
  <c r="H1392" i="1"/>
  <c r="I1392" i="1"/>
  <c r="J1392" i="1"/>
  <c r="K1392" i="1"/>
  <c r="L1392" i="1"/>
  <c r="M1392" i="1"/>
  <c r="H1393" i="1"/>
  <c r="I1393" i="1"/>
  <c r="J1393" i="1"/>
  <c r="K1393" i="1"/>
  <c r="L1393" i="1"/>
  <c r="M1393" i="1"/>
  <c r="H1394" i="1"/>
  <c r="I1394" i="1"/>
  <c r="J1394" i="1"/>
  <c r="K1394" i="1"/>
  <c r="L1394" i="1"/>
  <c r="M1394" i="1"/>
  <c r="H1395" i="1"/>
  <c r="I1395" i="1"/>
  <c r="J1395" i="1"/>
  <c r="K1395" i="1"/>
  <c r="L1395" i="1"/>
  <c r="M1395" i="1"/>
  <c r="H1396" i="1"/>
  <c r="I1396" i="1"/>
  <c r="J1396" i="1"/>
  <c r="K1396" i="1"/>
  <c r="L1396" i="1"/>
  <c r="M1396" i="1"/>
  <c r="H1397" i="1"/>
  <c r="I1397" i="1"/>
  <c r="J1397" i="1"/>
  <c r="K1397" i="1"/>
  <c r="L1397" i="1"/>
  <c r="M1397" i="1"/>
  <c r="H1398" i="1"/>
  <c r="I1398" i="1"/>
  <c r="J1398" i="1"/>
  <c r="K1398" i="1"/>
  <c r="L1398" i="1"/>
  <c r="M1398" i="1"/>
  <c r="H1399" i="1"/>
  <c r="I1399" i="1"/>
  <c r="J1399" i="1"/>
  <c r="K1399" i="1"/>
  <c r="L1399" i="1"/>
  <c r="M1399" i="1"/>
  <c r="H1400" i="1"/>
  <c r="I1400" i="1"/>
  <c r="J1400" i="1"/>
  <c r="K1400" i="1"/>
  <c r="L1400" i="1"/>
  <c r="M1400" i="1"/>
  <c r="H1401" i="1"/>
  <c r="I1401" i="1"/>
  <c r="J1401" i="1"/>
  <c r="K1401" i="1"/>
  <c r="L1401" i="1"/>
  <c r="M1401" i="1"/>
  <c r="H1402" i="1"/>
  <c r="I1402" i="1"/>
  <c r="J1402" i="1"/>
  <c r="K1402" i="1"/>
  <c r="L1402" i="1"/>
  <c r="M1402" i="1"/>
  <c r="H1403" i="1"/>
  <c r="I1403" i="1"/>
  <c r="J1403" i="1"/>
  <c r="K1403" i="1"/>
  <c r="L1403" i="1"/>
  <c r="M1403" i="1"/>
  <c r="H1404" i="1"/>
  <c r="I1404" i="1"/>
  <c r="J1404" i="1"/>
  <c r="K1404" i="1"/>
  <c r="L1404" i="1"/>
  <c r="M1404" i="1"/>
  <c r="H1405" i="1"/>
  <c r="I1405" i="1"/>
  <c r="J1405" i="1"/>
  <c r="K1405" i="1"/>
  <c r="L1405" i="1"/>
  <c r="M1405" i="1"/>
  <c r="H1406" i="1"/>
  <c r="I1406" i="1"/>
  <c r="J1406" i="1"/>
  <c r="K1406" i="1"/>
  <c r="L1406" i="1"/>
  <c r="M1406" i="1"/>
  <c r="H1407" i="1"/>
  <c r="I1407" i="1"/>
  <c r="J1407" i="1"/>
  <c r="K1407" i="1"/>
  <c r="L1407" i="1"/>
  <c r="M1407" i="1"/>
  <c r="H1408" i="1"/>
  <c r="I1408" i="1"/>
  <c r="J1408" i="1"/>
  <c r="K1408" i="1"/>
  <c r="L1408" i="1"/>
  <c r="M1408" i="1"/>
  <c r="H1409" i="1"/>
  <c r="I1409" i="1"/>
  <c r="J1409" i="1"/>
  <c r="K1409" i="1"/>
  <c r="L1409" i="1"/>
  <c r="M1409" i="1"/>
  <c r="H1410" i="1"/>
  <c r="I1410" i="1"/>
  <c r="J1410" i="1"/>
  <c r="K1410" i="1"/>
  <c r="L1410" i="1"/>
  <c r="M1410" i="1"/>
  <c r="H1411" i="1"/>
  <c r="I1411" i="1"/>
  <c r="J1411" i="1"/>
  <c r="K1411" i="1"/>
  <c r="L1411" i="1"/>
  <c r="M1411" i="1"/>
  <c r="H1412" i="1"/>
  <c r="I1412" i="1"/>
  <c r="J1412" i="1"/>
  <c r="K1412" i="1"/>
  <c r="L1412" i="1"/>
  <c r="M1412" i="1"/>
  <c r="H1413" i="1"/>
  <c r="I1413" i="1"/>
  <c r="J1413" i="1"/>
  <c r="K1413" i="1"/>
  <c r="L1413" i="1"/>
  <c r="M1413" i="1"/>
  <c r="H1414" i="1"/>
  <c r="I1414" i="1"/>
  <c r="J1414" i="1"/>
  <c r="K1414" i="1"/>
  <c r="L1414" i="1"/>
  <c r="M1414" i="1"/>
  <c r="H1415" i="1"/>
  <c r="I1415" i="1"/>
  <c r="J1415" i="1"/>
  <c r="K1415" i="1"/>
  <c r="L1415" i="1"/>
  <c r="M1415" i="1"/>
  <c r="H1416" i="1"/>
  <c r="I1416" i="1"/>
  <c r="J1416" i="1"/>
  <c r="K1416" i="1"/>
  <c r="L1416" i="1"/>
  <c r="M1416" i="1"/>
  <c r="H1417" i="1"/>
  <c r="I1417" i="1"/>
  <c r="J1417" i="1"/>
  <c r="K1417" i="1"/>
  <c r="L1417" i="1"/>
  <c r="M1417" i="1"/>
  <c r="H1418" i="1"/>
  <c r="I1418" i="1"/>
  <c r="J1418" i="1"/>
  <c r="K1418" i="1"/>
  <c r="L1418" i="1"/>
  <c r="M1418" i="1"/>
  <c r="H1419" i="1"/>
  <c r="I1419" i="1"/>
  <c r="J1419" i="1"/>
  <c r="K1419" i="1"/>
  <c r="L1419" i="1"/>
  <c r="M1419" i="1"/>
  <c r="H1420" i="1"/>
  <c r="I1420" i="1"/>
  <c r="J1420" i="1"/>
  <c r="K1420" i="1"/>
  <c r="L1420" i="1"/>
  <c r="M1420" i="1"/>
  <c r="H1421" i="1"/>
  <c r="I1421" i="1"/>
  <c r="J1421" i="1"/>
  <c r="K1421" i="1"/>
  <c r="L1421" i="1"/>
  <c r="M1421" i="1"/>
  <c r="H1422" i="1"/>
  <c r="I1422" i="1"/>
  <c r="J1422" i="1"/>
  <c r="K1422" i="1"/>
  <c r="L1422" i="1"/>
  <c r="M1422" i="1"/>
  <c r="H1423" i="1"/>
  <c r="I1423" i="1"/>
  <c r="J1423" i="1"/>
  <c r="K1423" i="1"/>
  <c r="L1423" i="1"/>
  <c r="M1423" i="1"/>
  <c r="H1424" i="1"/>
  <c r="I1424" i="1"/>
  <c r="J1424" i="1"/>
  <c r="K1424" i="1"/>
  <c r="L1424" i="1"/>
  <c r="M1424" i="1"/>
  <c r="H1425" i="1"/>
  <c r="I1425" i="1"/>
  <c r="J1425" i="1"/>
  <c r="K1425" i="1"/>
  <c r="L1425" i="1"/>
  <c r="M1425" i="1"/>
  <c r="H1426" i="1"/>
  <c r="I1426" i="1"/>
  <c r="J1426" i="1"/>
  <c r="K1426" i="1"/>
  <c r="L1426" i="1"/>
  <c r="M1426" i="1"/>
  <c r="H1427" i="1"/>
  <c r="I1427" i="1"/>
  <c r="J1427" i="1"/>
  <c r="K1427" i="1"/>
  <c r="L1427" i="1"/>
  <c r="M1427" i="1"/>
  <c r="H1428" i="1"/>
  <c r="I1428" i="1"/>
  <c r="J1428" i="1"/>
  <c r="K1428" i="1"/>
  <c r="L1428" i="1"/>
  <c r="M1428" i="1"/>
  <c r="H1429" i="1"/>
  <c r="I1429" i="1"/>
  <c r="J1429" i="1"/>
  <c r="K1429" i="1"/>
  <c r="L1429" i="1"/>
  <c r="M1429" i="1"/>
  <c r="H1430" i="1"/>
  <c r="I1430" i="1"/>
  <c r="J1430" i="1"/>
  <c r="K1430" i="1"/>
  <c r="L1430" i="1"/>
  <c r="M1430" i="1"/>
  <c r="H1431" i="1"/>
  <c r="I1431" i="1"/>
  <c r="J1431" i="1"/>
  <c r="K1431" i="1"/>
  <c r="L1431" i="1"/>
  <c r="M1431" i="1"/>
  <c r="H1432" i="1"/>
  <c r="I1432" i="1"/>
  <c r="J1432" i="1"/>
  <c r="K1432" i="1"/>
  <c r="L1432" i="1"/>
  <c r="M1432" i="1"/>
  <c r="H1433" i="1"/>
  <c r="I1433" i="1"/>
  <c r="J1433" i="1"/>
  <c r="K1433" i="1"/>
  <c r="L1433" i="1"/>
  <c r="M1433" i="1"/>
  <c r="H1434" i="1"/>
  <c r="I1434" i="1"/>
  <c r="J1434" i="1"/>
  <c r="K1434" i="1"/>
  <c r="L1434" i="1"/>
  <c r="M1434" i="1"/>
  <c r="H1435" i="1"/>
  <c r="I1435" i="1"/>
  <c r="J1435" i="1"/>
  <c r="K1435" i="1"/>
  <c r="L1435" i="1"/>
  <c r="M1435" i="1"/>
  <c r="H1436" i="1"/>
  <c r="I1436" i="1"/>
  <c r="J1436" i="1"/>
  <c r="K1436" i="1"/>
  <c r="L1436" i="1"/>
  <c r="M1436" i="1"/>
  <c r="H1437" i="1"/>
  <c r="I1437" i="1"/>
  <c r="J1437" i="1"/>
  <c r="K1437" i="1"/>
  <c r="L1437" i="1"/>
  <c r="M1437" i="1"/>
  <c r="H1438" i="1"/>
  <c r="I1438" i="1"/>
  <c r="J1438" i="1"/>
  <c r="K1438" i="1"/>
  <c r="L1438" i="1"/>
  <c r="M1438" i="1"/>
  <c r="H1439" i="1"/>
  <c r="I1439" i="1"/>
  <c r="J1439" i="1"/>
  <c r="K1439" i="1"/>
  <c r="L1439" i="1"/>
  <c r="M1439" i="1"/>
  <c r="H1440" i="1"/>
  <c r="I1440" i="1"/>
  <c r="J1440" i="1"/>
  <c r="K1440" i="1"/>
  <c r="L1440" i="1"/>
  <c r="M1440" i="1"/>
  <c r="H1441" i="1"/>
  <c r="I1441" i="1"/>
  <c r="J1441" i="1"/>
  <c r="K1441" i="1"/>
  <c r="L1441" i="1"/>
  <c r="M1441" i="1"/>
  <c r="H1442" i="1"/>
  <c r="I1442" i="1"/>
  <c r="J1442" i="1"/>
  <c r="K1442" i="1"/>
  <c r="L1442" i="1"/>
  <c r="M1442" i="1"/>
  <c r="H1443" i="1"/>
  <c r="I1443" i="1"/>
  <c r="J1443" i="1"/>
  <c r="K1443" i="1"/>
  <c r="L1443" i="1"/>
  <c r="M1443" i="1"/>
  <c r="H1444" i="1"/>
  <c r="I1444" i="1"/>
  <c r="J1444" i="1"/>
  <c r="K1444" i="1"/>
  <c r="L1444" i="1"/>
  <c r="M1444" i="1"/>
  <c r="H1445" i="1"/>
  <c r="I1445" i="1"/>
  <c r="J1445" i="1"/>
  <c r="K1445" i="1"/>
  <c r="L1445" i="1"/>
  <c r="M1445" i="1"/>
  <c r="H1446" i="1"/>
  <c r="I1446" i="1"/>
  <c r="J1446" i="1"/>
  <c r="K1446" i="1"/>
  <c r="L1446" i="1"/>
  <c r="M1446" i="1"/>
  <c r="H1447" i="1"/>
  <c r="I1447" i="1"/>
  <c r="J1447" i="1"/>
  <c r="K1447" i="1"/>
  <c r="L1447" i="1"/>
  <c r="M1447" i="1"/>
  <c r="H1448" i="1"/>
  <c r="I1448" i="1"/>
  <c r="J1448" i="1"/>
  <c r="K1448" i="1"/>
  <c r="L1448" i="1"/>
  <c r="M1448" i="1"/>
  <c r="H1449" i="1"/>
  <c r="I1449" i="1"/>
  <c r="J1449" i="1"/>
  <c r="K1449" i="1"/>
  <c r="L1449" i="1"/>
  <c r="M1449" i="1"/>
  <c r="H1450" i="1"/>
  <c r="I1450" i="1"/>
  <c r="J1450" i="1"/>
  <c r="K1450" i="1"/>
  <c r="L1450" i="1"/>
  <c r="M1450" i="1"/>
  <c r="H1451" i="1"/>
  <c r="I1451" i="1"/>
  <c r="J1451" i="1"/>
  <c r="K1451" i="1"/>
  <c r="L1451" i="1"/>
  <c r="M1451" i="1"/>
  <c r="H1452" i="1"/>
  <c r="I1452" i="1"/>
  <c r="J1452" i="1"/>
  <c r="K1452" i="1"/>
  <c r="L1452" i="1"/>
  <c r="M1452" i="1"/>
  <c r="H1453" i="1"/>
  <c r="I1453" i="1"/>
  <c r="J1453" i="1"/>
  <c r="K1453" i="1"/>
  <c r="L1453" i="1"/>
  <c r="M1453" i="1"/>
  <c r="H1454" i="1"/>
  <c r="I1454" i="1"/>
  <c r="J1454" i="1"/>
  <c r="K1454" i="1"/>
  <c r="L1454" i="1"/>
  <c r="M1454" i="1"/>
  <c r="H1455" i="1"/>
  <c r="I1455" i="1"/>
  <c r="J1455" i="1"/>
  <c r="K1455" i="1"/>
  <c r="L1455" i="1"/>
  <c r="M1455" i="1"/>
  <c r="H1456" i="1"/>
  <c r="I1456" i="1"/>
  <c r="J1456" i="1"/>
  <c r="K1456" i="1"/>
  <c r="L1456" i="1"/>
  <c r="M1456" i="1"/>
  <c r="H1457" i="1"/>
  <c r="I1457" i="1"/>
  <c r="J1457" i="1"/>
  <c r="K1457" i="1"/>
  <c r="L1457" i="1"/>
  <c r="M1457" i="1"/>
  <c r="H1458" i="1"/>
  <c r="I1458" i="1"/>
  <c r="J1458" i="1"/>
  <c r="K1458" i="1"/>
  <c r="L1458" i="1"/>
  <c r="M1458" i="1"/>
  <c r="H1459" i="1"/>
  <c r="I1459" i="1"/>
  <c r="J1459" i="1"/>
  <c r="K1459" i="1"/>
  <c r="L1459" i="1"/>
  <c r="M1459" i="1"/>
  <c r="H1460" i="1"/>
  <c r="I1460" i="1"/>
  <c r="J1460" i="1"/>
  <c r="K1460" i="1"/>
  <c r="L1460" i="1"/>
  <c r="M1460" i="1"/>
  <c r="H1461" i="1"/>
  <c r="I1461" i="1"/>
  <c r="J1461" i="1"/>
  <c r="K1461" i="1"/>
  <c r="L1461" i="1"/>
  <c r="M1461" i="1"/>
  <c r="H1462" i="1"/>
  <c r="I1462" i="1"/>
  <c r="J1462" i="1"/>
  <c r="K1462" i="1"/>
  <c r="L1462" i="1"/>
  <c r="M1462" i="1"/>
  <c r="H1463" i="1"/>
  <c r="I1463" i="1"/>
  <c r="J1463" i="1"/>
  <c r="K1463" i="1"/>
  <c r="L1463" i="1"/>
  <c r="M1463" i="1"/>
  <c r="H1464" i="1"/>
  <c r="I1464" i="1"/>
  <c r="J1464" i="1"/>
  <c r="K1464" i="1"/>
  <c r="L1464" i="1"/>
  <c r="M1464" i="1"/>
  <c r="H1465" i="1"/>
  <c r="I1465" i="1"/>
  <c r="J1465" i="1"/>
  <c r="K1465" i="1"/>
  <c r="L1465" i="1"/>
  <c r="M1465" i="1"/>
  <c r="H1466" i="1"/>
  <c r="I1466" i="1"/>
  <c r="J1466" i="1"/>
  <c r="K1466" i="1"/>
  <c r="L1466" i="1"/>
  <c r="M1466" i="1"/>
  <c r="H1467" i="1"/>
  <c r="I1467" i="1"/>
  <c r="J1467" i="1"/>
  <c r="K1467" i="1"/>
  <c r="L1467" i="1"/>
  <c r="M1467" i="1"/>
  <c r="H1468" i="1"/>
  <c r="I1468" i="1"/>
  <c r="J1468" i="1"/>
  <c r="K1468" i="1"/>
  <c r="L1468" i="1"/>
  <c r="M1468" i="1"/>
  <c r="H1469" i="1"/>
  <c r="I1469" i="1"/>
  <c r="J1469" i="1"/>
  <c r="K1469" i="1"/>
  <c r="L1469" i="1"/>
  <c r="M1469" i="1"/>
  <c r="H1470" i="1"/>
  <c r="I1470" i="1"/>
  <c r="J1470" i="1"/>
  <c r="K1470" i="1"/>
  <c r="L1470" i="1"/>
  <c r="M1470" i="1"/>
  <c r="H1471" i="1"/>
  <c r="I1471" i="1"/>
  <c r="J1471" i="1"/>
  <c r="K1471" i="1"/>
  <c r="L1471" i="1"/>
  <c r="M1471" i="1"/>
  <c r="H1472" i="1"/>
  <c r="I1472" i="1"/>
  <c r="J1472" i="1"/>
  <c r="K1472" i="1"/>
  <c r="L1472" i="1"/>
  <c r="M1472" i="1"/>
  <c r="H1473" i="1"/>
  <c r="I1473" i="1"/>
  <c r="J1473" i="1"/>
  <c r="K1473" i="1"/>
  <c r="L1473" i="1"/>
  <c r="M1473" i="1"/>
  <c r="H1474" i="1"/>
  <c r="I1474" i="1"/>
  <c r="J1474" i="1"/>
  <c r="K1474" i="1"/>
  <c r="L1474" i="1"/>
  <c r="M1474" i="1"/>
  <c r="H1475" i="1"/>
  <c r="I1475" i="1"/>
  <c r="J1475" i="1"/>
  <c r="K1475" i="1"/>
  <c r="L1475" i="1"/>
  <c r="M1475" i="1"/>
  <c r="H1476" i="1"/>
  <c r="I1476" i="1"/>
  <c r="J1476" i="1"/>
  <c r="K1476" i="1"/>
  <c r="L1476" i="1"/>
  <c r="M1476" i="1"/>
  <c r="H1477" i="1"/>
  <c r="I1477" i="1"/>
  <c r="J1477" i="1"/>
  <c r="K1477" i="1"/>
  <c r="L1477" i="1"/>
  <c r="M1477" i="1"/>
  <c r="H1478" i="1"/>
  <c r="I1478" i="1"/>
  <c r="J1478" i="1"/>
  <c r="K1478" i="1"/>
  <c r="L1478" i="1"/>
  <c r="M1478" i="1"/>
  <c r="H1479" i="1"/>
  <c r="I1479" i="1"/>
  <c r="J1479" i="1"/>
  <c r="K1479" i="1"/>
  <c r="L1479" i="1"/>
  <c r="M1479" i="1"/>
  <c r="H1480" i="1"/>
  <c r="I1480" i="1"/>
  <c r="J1480" i="1"/>
  <c r="K1480" i="1"/>
  <c r="L1480" i="1"/>
  <c r="M1480" i="1"/>
  <c r="H1481" i="1"/>
  <c r="I1481" i="1"/>
  <c r="J1481" i="1"/>
  <c r="K1481" i="1"/>
  <c r="L1481" i="1"/>
  <c r="M1481" i="1"/>
  <c r="H1482" i="1"/>
  <c r="I1482" i="1"/>
  <c r="J1482" i="1"/>
  <c r="K1482" i="1"/>
  <c r="L1482" i="1"/>
  <c r="M1482" i="1"/>
  <c r="H1483" i="1"/>
  <c r="I1483" i="1"/>
  <c r="J1483" i="1"/>
  <c r="K1483" i="1"/>
  <c r="L1483" i="1"/>
  <c r="M1483" i="1"/>
  <c r="H1484" i="1"/>
  <c r="I1484" i="1"/>
  <c r="J1484" i="1"/>
  <c r="K1484" i="1"/>
  <c r="L1484" i="1"/>
  <c r="M1484" i="1"/>
  <c r="H1485" i="1"/>
  <c r="I1485" i="1"/>
  <c r="J1485" i="1"/>
  <c r="K1485" i="1"/>
  <c r="L1485" i="1"/>
  <c r="M1485" i="1"/>
  <c r="H1486" i="1"/>
  <c r="I1486" i="1"/>
  <c r="J1486" i="1"/>
  <c r="K1486" i="1"/>
  <c r="L1486" i="1"/>
  <c r="M1486" i="1"/>
  <c r="H1487" i="1"/>
  <c r="I1487" i="1"/>
  <c r="J1487" i="1"/>
  <c r="K1487" i="1"/>
  <c r="L1487" i="1"/>
  <c r="M1487" i="1"/>
  <c r="H1488" i="1"/>
  <c r="I1488" i="1"/>
  <c r="J1488" i="1"/>
  <c r="K1488" i="1"/>
  <c r="L1488" i="1"/>
  <c r="M1488" i="1"/>
  <c r="H1489" i="1"/>
  <c r="I1489" i="1"/>
  <c r="J1489" i="1"/>
  <c r="K1489" i="1"/>
  <c r="L1489" i="1"/>
  <c r="M1489" i="1"/>
  <c r="H1490" i="1"/>
  <c r="I1490" i="1"/>
  <c r="J1490" i="1"/>
  <c r="K1490" i="1"/>
  <c r="L1490" i="1"/>
  <c r="M1490" i="1"/>
  <c r="H1491" i="1"/>
  <c r="I1491" i="1"/>
  <c r="J1491" i="1"/>
  <c r="K1491" i="1"/>
  <c r="L1491" i="1"/>
  <c r="M1491" i="1"/>
  <c r="H1492" i="1"/>
  <c r="I1492" i="1"/>
  <c r="J1492" i="1"/>
  <c r="K1492" i="1"/>
  <c r="L1492" i="1"/>
  <c r="M1492" i="1"/>
  <c r="H1493" i="1"/>
  <c r="I1493" i="1"/>
  <c r="J1493" i="1"/>
  <c r="K1493" i="1"/>
  <c r="L1493" i="1"/>
  <c r="M1493" i="1"/>
  <c r="H1494" i="1"/>
  <c r="I1494" i="1"/>
  <c r="J1494" i="1"/>
  <c r="K1494" i="1"/>
  <c r="L1494" i="1"/>
  <c r="M1494" i="1"/>
  <c r="H1495" i="1"/>
  <c r="I1495" i="1"/>
  <c r="J1495" i="1"/>
  <c r="K1495" i="1"/>
  <c r="L1495" i="1"/>
  <c r="M1495" i="1"/>
  <c r="H1496" i="1"/>
  <c r="I1496" i="1"/>
  <c r="J1496" i="1"/>
  <c r="K1496" i="1"/>
  <c r="L1496" i="1"/>
  <c r="M1496" i="1"/>
  <c r="H1497" i="1"/>
  <c r="I1497" i="1"/>
  <c r="J1497" i="1"/>
  <c r="K1497" i="1"/>
  <c r="L1497" i="1"/>
  <c r="M1497" i="1"/>
  <c r="H1498" i="1"/>
  <c r="I1498" i="1"/>
  <c r="J1498" i="1"/>
  <c r="K1498" i="1"/>
  <c r="L1498" i="1"/>
  <c r="M1498" i="1"/>
  <c r="H1499" i="1"/>
  <c r="I1499" i="1"/>
  <c r="J1499" i="1"/>
  <c r="K1499" i="1"/>
  <c r="L1499" i="1"/>
  <c r="M1499" i="1"/>
  <c r="H1500" i="1"/>
  <c r="I1500" i="1"/>
  <c r="J1500" i="1"/>
  <c r="K1500" i="1"/>
  <c r="L1500" i="1"/>
  <c r="M1500" i="1"/>
  <c r="H1501" i="1"/>
  <c r="I1501" i="1"/>
  <c r="J1501" i="1"/>
  <c r="K1501" i="1"/>
  <c r="L1501" i="1"/>
  <c r="M1501" i="1"/>
  <c r="H1502" i="1"/>
  <c r="I1502" i="1"/>
  <c r="J1502" i="1"/>
  <c r="K1502" i="1"/>
  <c r="L1502" i="1"/>
  <c r="M1502" i="1"/>
  <c r="H1503" i="1"/>
  <c r="I1503" i="1"/>
  <c r="J1503" i="1"/>
  <c r="K1503" i="1"/>
  <c r="L1503" i="1"/>
  <c r="M1503" i="1"/>
  <c r="H1504" i="1"/>
  <c r="I1504" i="1"/>
  <c r="J1504" i="1"/>
  <c r="K1504" i="1"/>
  <c r="L1504" i="1"/>
  <c r="M1504" i="1"/>
  <c r="H1505" i="1"/>
  <c r="I1505" i="1"/>
  <c r="J1505" i="1"/>
  <c r="K1505" i="1"/>
  <c r="L1505" i="1"/>
  <c r="M1505" i="1"/>
  <c r="H1506" i="1"/>
  <c r="I1506" i="1"/>
  <c r="J1506" i="1"/>
  <c r="K1506" i="1"/>
  <c r="L1506" i="1"/>
  <c r="M1506" i="1"/>
  <c r="H1507" i="1"/>
  <c r="I1507" i="1"/>
  <c r="J1507" i="1"/>
  <c r="K1507" i="1"/>
  <c r="L1507" i="1"/>
  <c r="M1507" i="1"/>
  <c r="H1508" i="1"/>
  <c r="I1508" i="1"/>
  <c r="J1508" i="1"/>
  <c r="K1508" i="1"/>
  <c r="L1508" i="1"/>
  <c r="M1508" i="1"/>
  <c r="H1509" i="1"/>
  <c r="I1509" i="1"/>
  <c r="J1509" i="1"/>
  <c r="K1509" i="1"/>
  <c r="L1509" i="1"/>
  <c r="M1509" i="1"/>
  <c r="H1510" i="1"/>
  <c r="I1510" i="1"/>
  <c r="J1510" i="1"/>
  <c r="K1510" i="1"/>
  <c r="L1510" i="1"/>
  <c r="M1510" i="1"/>
  <c r="H1511" i="1"/>
  <c r="I1511" i="1"/>
  <c r="J1511" i="1"/>
  <c r="K1511" i="1"/>
  <c r="L1511" i="1"/>
  <c r="M1511" i="1"/>
  <c r="H1512" i="1"/>
  <c r="I1512" i="1"/>
  <c r="J1512" i="1"/>
  <c r="K1512" i="1"/>
  <c r="L1512" i="1"/>
  <c r="M1512" i="1"/>
  <c r="H1513" i="1"/>
  <c r="I1513" i="1"/>
  <c r="J1513" i="1"/>
  <c r="K1513" i="1"/>
  <c r="L1513" i="1"/>
  <c r="M1513" i="1"/>
  <c r="H1514" i="1"/>
  <c r="I1514" i="1"/>
  <c r="J1514" i="1"/>
  <c r="K1514" i="1"/>
  <c r="L1514" i="1"/>
  <c r="M1514" i="1"/>
  <c r="H1515" i="1"/>
  <c r="I1515" i="1"/>
  <c r="J1515" i="1"/>
  <c r="K1515" i="1"/>
  <c r="L1515" i="1"/>
  <c r="M1515" i="1"/>
  <c r="H1516" i="1"/>
  <c r="I1516" i="1"/>
  <c r="J1516" i="1"/>
  <c r="K1516" i="1"/>
  <c r="L1516" i="1"/>
  <c r="M1516" i="1"/>
  <c r="H1517" i="1"/>
  <c r="I1517" i="1"/>
  <c r="J1517" i="1"/>
  <c r="K1517" i="1"/>
  <c r="L1517" i="1"/>
  <c r="M1517" i="1"/>
  <c r="H1518" i="1"/>
  <c r="I1518" i="1"/>
  <c r="J1518" i="1"/>
  <c r="K1518" i="1"/>
  <c r="L1518" i="1"/>
  <c r="M1518" i="1"/>
  <c r="H1519" i="1"/>
  <c r="I1519" i="1"/>
  <c r="J1519" i="1"/>
  <c r="K1519" i="1"/>
  <c r="L1519" i="1"/>
  <c r="M1519" i="1"/>
  <c r="H1520" i="1"/>
  <c r="I1520" i="1"/>
  <c r="J1520" i="1"/>
  <c r="K1520" i="1"/>
  <c r="L1520" i="1"/>
  <c r="M1520" i="1"/>
  <c r="H1521" i="1"/>
  <c r="I1521" i="1"/>
  <c r="J1521" i="1"/>
  <c r="K1521" i="1"/>
  <c r="L1521" i="1"/>
  <c r="M1521" i="1"/>
  <c r="H1522" i="1"/>
  <c r="I1522" i="1"/>
  <c r="J1522" i="1"/>
  <c r="K1522" i="1"/>
  <c r="L1522" i="1"/>
  <c r="M1522" i="1"/>
  <c r="H1523" i="1"/>
  <c r="I1523" i="1"/>
  <c r="J1523" i="1"/>
  <c r="K1523" i="1"/>
  <c r="L1523" i="1"/>
  <c r="M1523" i="1"/>
  <c r="H1524" i="1"/>
  <c r="I1524" i="1"/>
  <c r="J1524" i="1"/>
  <c r="K1524" i="1"/>
  <c r="L1524" i="1"/>
  <c r="M1524" i="1"/>
  <c r="H1525" i="1"/>
  <c r="I1525" i="1"/>
  <c r="J1525" i="1"/>
  <c r="K1525" i="1"/>
  <c r="L1525" i="1"/>
  <c r="M1525" i="1"/>
  <c r="H1526" i="1"/>
  <c r="I1526" i="1"/>
  <c r="J1526" i="1"/>
  <c r="K1526" i="1"/>
  <c r="L1526" i="1"/>
  <c r="M1526" i="1"/>
  <c r="H1527" i="1"/>
  <c r="I1527" i="1"/>
  <c r="J1527" i="1"/>
  <c r="K1527" i="1"/>
  <c r="L1527" i="1"/>
  <c r="M1527" i="1"/>
  <c r="H1528" i="1"/>
  <c r="I1528" i="1"/>
  <c r="J1528" i="1"/>
  <c r="K1528" i="1"/>
  <c r="L1528" i="1"/>
  <c r="M1528" i="1"/>
  <c r="H1529" i="1"/>
  <c r="I1529" i="1"/>
  <c r="J1529" i="1"/>
  <c r="K1529" i="1"/>
  <c r="L1529" i="1"/>
  <c r="M1529" i="1"/>
  <c r="H1530" i="1"/>
  <c r="I1530" i="1"/>
  <c r="J1530" i="1"/>
  <c r="K1530" i="1"/>
  <c r="L1530" i="1"/>
  <c r="M1530" i="1"/>
  <c r="H1531" i="1"/>
  <c r="I1531" i="1"/>
  <c r="J1531" i="1"/>
  <c r="K1531" i="1"/>
  <c r="L1531" i="1"/>
  <c r="M1531" i="1"/>
  <c r="H1532" i="1"/>
  <c r="I1532" i="1"/>
  <c r="J1532" i="1"/>
  <c r="K1532" i="1"/>
  <c r="L1532" i="1"/>
  <c r="M1532" i="1"/>
  <c r="H1533" i="1"/>
  <c r="I1533" i="1"/>
  <c r="J1533" i="1"/>
  <c r="K1533" i="1"/>
  <c r="L1533" i="1"/>
  <c r="M1533" i="1"/>
  <c r="H1534" i="1"/>
  <c r="I1534" i="1"/>
  <c r="J1534" i="1"/>
  <c r="K1534" i="1"/>
  <c r="L1534" i="1"/>
  <c r="M1534" i="1"/>
  <c r="H1535" i="1"/>
  <c r="I1535" i="1"/>
  <c r="J1535" i="1"/>
  <c r="K1535" i="1"/>
  <c r="L1535" i="1"/>
  <c r="M1535" i="1"/>
  <c r="H1536" i="1"/>
  <c r="I1536" i="1"/>
  <c r="J1536" i="1"/>
  <c r="K1536" i="1"/>
  <c r="L1536" i="1"/>
  <c r="M1536" i="1"/>
  <c r="H1537" i="1"/>
  <c r="I1537" i="1"/>
  <c r="J1537" i="1"/>
  <c r="K1537" i="1"/>
  <c r="L1537" i="1"/>
  <c r="M1537" i="1"/>
  <c r="H1538" i="1"/>
  <c r="I1538" i="1"/>
  <c r="J1538" i="1"/>
  <c r="K1538" i="1"/>
  <c r="L1538" i="1"/>
  <c r="M1538" i="1"/>
  <c r="H1539" i="1"/>
  <c r="I1539" i="1"/>
  <c r="J1539" i="1"/>
  <c r="K1539" i="1"/>
  <c r="L1539" i="1"/>
  <c r="M1539" i="1"/>
  <c r="H1540" i="1"/>
  <c r="I1540" i="1"/>
  <c r="J1540" i="1"/>
  <c r="K1540" i="1"/>
  <c r="L1540" i="1"/>
  <c r="M1540" i="1"/>
  <c r="H1541" i="1"/>
  <c r="I1541" i="1"/>
  <c r="J1541" i="1"/>
  <c r="K1541" i="1"/>
  <c r="L1541" i="1"/>
  <c r="M1541" i="1"/>
  <c r="H1542" i="1"/>
  <c r="I1542" i="1"/>
  <c r="J1542" i="1"/>
  <c r="K1542" i="1"/>
  <c r="L1542" i="1"/>
  <c r="M1542" i="1"/>
  <c r="H1543" i="1"/>
  <c r="I1543" i="1"/>
  <c r="J1543" i="1"/>
  <c r="K1543" i="1"/>
  <c r="L1543" i="1"/>
  <c r="M1543" i="1"/>
  <c r="H1544" i="1"/>
  <c r="I1544" i="1"/>
  <c r="J1544" i="1"/>
  <c r="K1544" i="1"/>
  <c r="L1544" i="1"/>
  <c r="M1544" i="1"/>
  <c r="H1545" i="1"/>
  <c r="I1545" i="1"/>
  <c r="J1545" i="1"/>
  <c r="K1545" i="1"/>
  <c r="L1545" i="1"/>
  <c r="M1545" i="1"/>
  <c r="H1546" i="1"/>
  <c r="I1546" i="1"/>
  <c r="J1546" i="1"/>
  <c r="K1546" i="1"/>
  <c r="L1546" i="1"/>
  <c r="M1546" i="1"/>
  <c r="H1547" i="1"/>
  <c r="I1547" i="1"/>
  <c r="J1547" i="1"/>
  <c r="K1547" i="1"/>
  <c r="L1547" i="1"/>
  <c r="M1547" i="1"/>
  <c r="H1548" i="1"/>
  <c r="I1548" i="1"/>
  <c r="J1548" i="1"/>
  <c r="K1548" i="1"/>
  <c r="L1548" i="1"/>
  <c r="M1548" i="1"/>
  <c r="H1549" i="1"/>
  <c r="I1549" i="1"/>
  <c r="J1549" i="1"/>
  <c r="K1549" i="1"/>
  <c r="L1549" i="1"/>
  <c r="M1549" i="1"/>
  <c r="H1550" i="1"/>
  <c r="I1550" i="1"/>
  <c r="J1550" i="1"/>
  <c r="K1550" i="1"/>
  <c r="L1550" i="1"/>
  <c r="M1550" i="1"/>
  <c r="H1551" i="1"/>
  <c r="I1551" i="1"/>
  <c r="J1551" i="1"/>
  <c r="K1551" i="1"/>
  <c r="L1551" i="1"/>
  <c r="M1551" i="1"/>
  <c r="H1552" i="1"/>
  <c r="I1552" i="1"/>
  <c r="J1552" i="1"/>
  <c r="K1552" i="1"/>
  <c r="L1552" i="1"/>
  <c r="M1552" i="1"/>
  <c r="H1553" i="1"/>
  <c r="I1553" i="1"/>
  <c r="J1553" i="1"/>
  <c r="K1553" i="1"/>
  <c r="L1553" i="1"/>
  <c r="M1553" i="1"/>
  <c r="H1554" i="1"/>
  <c r="I1554" i="1"/>
  <c r="J1554" i="1"/>
  <c r="K1554" i="1"/>
  <c r="L1554" i="1"/>
  <c r="M1554" i="1"/>
  <c r="H1555" i="1"/>
  <c r="I1555" i="1"/>
  <c r="J1555" i="1"/>
  <c r="K1555" i="1"/>
  <c r="L1555" i="1"/>
  <c r="M1555" i="1"/>
  <c r="H1556" i="1"/>
  <c r="I1556" i="1"/>
  <c r="J1556" i="1"/>
  <c r="K1556" i="1"/>
  <c r="L1556" i="1"/>
  <c r="M1556" i="1"/>
  <c r="H1557" i="1"/>
  <c r="I1557" i="1"/>
  <c r="J1557" i="1"/>
  <c r="K1557" i="1"/>
  <c r="L1557" i="1"/>
  <c r="M1557" i="1"/>
  <c r="H1558" i="1"/>
  <c r="I1558" i="1"/>
  <c r="J1558" i="1"/>
  <c r="K1558" i="1"/>
  <c r="L1558" i="1"/>
  <c r="M1558" i="1"/>
  <c r="H1559" i="1"/>
  <c r="I1559" i="1"/>
  <c r="J1559" i="1"/>
  <c r="K1559" i="1"/>
  <c r="L1559" i="1"/>
  <c r="M1559" i="1"/>
  <c r="H1560" i="1"/>
  <c r="I1560" i="1"/>
  <c r="J1560" i="1"/>
  <c r="K1560" i="1"/>
  <c r="L1560" i="1"/>
  <c r="M1560" i="1"/>
  <c r="H1561" i="1"/>
  <c r="I1561" i="1"/>
  <c r="J1561" i="1"/>
  <c r="K1561" i="1"/>
  <c r="L1561" i="1"/>
  <c r="M1561" i="1"/>
  <c r="H1562" i="1"/>
  <c r="I1562" i="1"/>
  <c r="J1562" i="1"/>
  <c r="K1562" i="1"/>
  <c r="L1562" i="1"/>
  <c r="M1562" i="1"/>
  <c r="H1563" i="1"/>
  <c r="I1563" i="1"/>
  <c r="J1563" i="1"/>
  <c r="K1563" i="1"/>
  <c r="L1563" i="1"/>
  <c r="M1563" i="1"/>
  <c r="H1564" i="1"/>
  <c r="I1564" i="1"/>
  <c r="J1564" i="1"/>
  <c r="K1564" i="1"/>
  <c r="L1564" i="1"/>
  <c r="M1564" i="1"/>
  <c r="H1565" i="1"/>
  <c r="I1565" i="1"/>
  <c r="J1565" i="1"/>
  <c r="K1565" i="1"/>
  <c r="L1565" i="1"/>
  <c r="M1565" i="1"/>
  <c r="H1566" i="1"/>
  <c r="I1566" i="1"/>
  <c r="J1566" i="1"/>
  <c r="K1566" i="1"/>
  <c r="L1566" i="1"/>
  <c r="M1566" i="1"/>
  <c r="H1567" i="1"/>
  <c r="I1567" i="1"/>
  <c r="J1567" i="1"/>
  <c r="K1567" i="1"/>
  <c r="L1567" i="1"/>
  <c r="M1567" i="1"/>
  <c r="H1568" i="1"/>
  <c r="I1568" i="1"/>
  <c r="J1568" i="1"/>
  <c r="K1568" i="1"/>
  <c r="L1568" i="1"/>
  <c r="M1568" i="1"/>
  <c r="H1569" i="1"/>
  <c r="I1569" i="1"/>
  <c r="J1569" i="1"/>
  <c r="K1569" i="1"/>
  <c r="L1569" i="1"/>
  <c r="M1569" i="1"/>
  <c r="H1570" i="1"/>
  <c r="I1570" i="1"/>
  <c r="J1570" i="1"/>
  <c r="K1570" i="1"/>
  <c r="L1570" i="1"/>
  <c r="M1570" i="1"/>
  <c r="H1571" i="1"/>
  <c r="I1571" i="1"/>
  <c r="J1571" i="1"/>
  <c r="K1571" i="1"/>
  <c r="L1571" i="1"/>
  <c r="M1571" i="1"/>
  <c r="H1572" i="1"/>
  <c r="I1572" i="1"/>
  <c r="J1572" i="1"/>
  <c r="K1572" i="1"/>
  <c r="L1572" i="1"/>
  <c r="M1572" i="1"/>
  <c r="H1573" i="1"/>
  <c r="I1573" i="1"/>
  <c r="J1573" i="1"/>
  <c r="K1573" i="1"/>
  <c r="L1573" i="1"/>
  <c r="M1573" i="1"/>
  <c r="H1574" i="1"/>
  <c r="I1574" i="1"/>
  <c r="J1574" i="1"/>
  <c r="K1574" i="1"/>
  <c r="L1574" i="1"/>
  <c r="M1574" i="1"/>
  <c r="H1575" i="1"/>
  <c r="I1575" i="1"/>
  <c r="J1575" i="1"/>
  <c r="K1575" i="1"/>
  <c r="L1575" i="1"/>
  <c r="M1575" i="1"/>
  <c r="H1576" i="1"/>
  <c r="I1576" i="1"/>
  <c r="J1576" i="1"/>
  <c r="K1576" i="1"/>
  <c r="L1576" i="1"/>
  <c r="M1576" i="1"/>
  <c r="H1577" i="1"/>
  <c r="I1577" i="1"/>
  <c r="J1577" i="1"/>
  <c r="K1577" i="1"/>
  <c r="L1577" i="1"/>
  <c r="M1577" i="1"/>
  <c r="H1578" i="1"/>
  <c r="I1578" i="1"/>
  <c r="J1578" i="1"/>
  <c r="K1578" i="1"/>
  <c r="L1578" i="1"/>
  <c r="M1578" i="1"/>
  <c r="H1579" i="1"/>
  <c r="I1579" i="1"/>
  <c r="J1579" i="1"/>
  <c r="K1579" i="1"/>
  <c r="L1579" i="1"/>
  <c r="M1579" i="1"/>
  <c r="H1580" i="1"/>
  <c r="I1580" i="1"/>
  <c r="J1580" i="1"/>
  <c r="K1580" i="1"/>
  <c r="L1580" i="1"/>
  <c r="M1580" i="1"/>
  <c r="H1581" i="1"/>
  <c r="I1581" i="1"/>
  <c r="J1581" i="1"/>
  <c r="K1581" i="1"/>
  <c r="L1581" i="1"/>
  <c r="M1581" i="1"/>
  <c r="H1582" i="1"/>
  <c r="I1582" i="1"/>
  <c r="J1582" i="1"/>
  <c r="K1582" i="1"/>
  <c r="L1582" i="1"/>
  <c r="M1582" i="1"/>
  <c r="H1583" i="1"/>
  <c r="I1583" i="1"/>
  <c r="J1583" i="1"/>
  <c r="K1583" i="1"/>
  <c r="L1583" i="1"/>
  <c r="M1583" i="1"/>
  <c r="H1584" i="1"/>
  <c r="I1584" i="1"/>
  <c r="J1584" i="1"/>
  <c r="K1584" i="1"/>
  <c r="L1584" i="1"/>
  <c r="M1584" i="1"/>
  <c r="H1585" i="1"/>
  <c r="I1585" i="1"/>
  <c r="J1585" i="1"/>
  <c r="K1585" i="1"/>
  <c r="L1585" i="1"/>
  <c r="M1585" i="1"/>
  <c r="H1586" i="1"/>
  <c r="I1586" i="1"/>
  <c r="J1586" i="1"/>
  <c r="K1586" i="1"/>
  <c r="L1586" i="1"/>
  <c r="M1586" i="1"/>
  <c r="H1587" i="1"/>
  <c r="I1587" i="1"/>
  <c r="J1587" i="1"/>
  <c r="K1587" i="1"/>
  <c r="L1587" i="1"/>
  <c r="M1587" i="1"/>
  <c r="H1588" i="1"/>
  <c r="I1588" i="1"/>
  <c r="J1588" i="1"/>
  <c r="K1588" i="1"/>
  <c r="L1588" i="1"/>
  <c r="M1588" i="1"/>
  <c r="H1589" i="1"/>
  <c r="I1589" i="1"/>
  <c r="J1589" i="1"/>
  <c r="K1589" i="1"/>
  <c r="L1589" i="1"/>
  <c r="M1589" i="1"/>
  <c r="H1590" i="1"/>
  <c r="I1590" i="1"/>
  <c r="J1590" i="1"/>
  <c r="K1590" i="1"/>
  <c r="L1590" i="1"/>
  <c r="M1590" i="1"/>
  <c r="H1591" i="1"/>
  <c r="I1591" i="1"/>
  <c r="J1591" i="1"/>
  <c r="K1591" i="1"/>
  <c r="L1591" i="1"/>
  <c r="M1591" i="1"/>
  <c r="H1592" i="1"/>
  <c r="I1592" i="1"/>
  <c r="J1592" i="1"/>
  <c r="K1592" i="1"/>
  <c r="L1592" i="1"/>
  <c r="M1592" i="1"/>
  <c r="H1593" i="1"/>
  <c r="I1593" i="1"/>
  <c r="J1593" i="1"/>
  <c r="K1593" i="1"/>
  <c r="L1593" i="1"/>
  <c r="M1593" i="1"/>
  <c r="H1594" i="1"/>
  <c r="I1594" i="1"/>
  <c r="J1594" i="1"/>
  <c r="K1594" i="1"/>
  <c r="L1594" i="1"/>
  <c r="M1594" i="1"/>
  <c r="H1595" i="1"/>
  <c r="I1595" i="1"/>
  <c r="J1595" i="1"/>
  <c r="K1595" i="1"/>
  <c r="L1595" i="1"/>
  <c r="M1595" i="1"/>
  <c r="H1596" i="1"/>
  <c r="I1596" i="1"/>
  <c r="J1596" i="1"/>
  <c r="K1596" i="1"/>
  <c r="L1596" i="1"/>
  <c r="M1596" i="1"/>
  <c r="H1597" i="1"/>
  <c r="I1597" i="1"/>
  <c r="J1597" i="1"/>
  <c r="K1597" i="1"/>
  <c r="L1597" i="1"/>
  <c r="M1597" i="1"/>
  <c r="H1598" i="1"/>
  <c r="I1598" i="1"/>
  <c r="J1598" i="1"/>
  <c r="K1598" i="1"/>
  <c r="L1598" i="1"/>
  <c r="M1598" i="1"/>
  <c r="H1599" i="1"/>
  <c r="I1599" i="1"/>
  <c r="J1599" i="1"/>
  <c r="K1599" i="1"/>
  <c r="L1599" i="1"/>
  <c r="M1599" i="1"/>
  <c r="H1600" i="1"/>
  <c r="I1600" i="1"/>
  <c r="J1600" i="1"/>
  <c r="K1600" i="1"/>
  <c r="L1600" i="1"/>
  <c r="M1600" i="1"/>
  <c r="H1601" i="1"/>
  <c r="I1601" i="1"/>
  <c r="J1601" i="1"/>
  <c r="K1601" i="1"/>
  <c r="L1601" i="1"/>
  <c r="M1601" i="1"/>
  <c r="H1602" i="1"/>
  <c r="I1602" i="1"/>
  <c r="J1602" i="1"/>
  <c r="K1602" i="1"/>
  <c r="L1602" i="1"/>
  <c r="M1602" i="1"/>
  <c r="H1603" i="1"/>
  <c r="I1603" i="1"/>
  <c r="J1603" i="1"/>
  <c r="K1603" i="1"/>
  <c r="L1603" i="1"/>
  <c r="M1603" i="1"/>
  <c r="H1604" i="1"/>
  <c r="I1604" i="1"/>
  <c r="J1604" i="1"/>
  <c r="K1604" i="1"/>
  <c r="L1604" i="1"/>
  <c r="M1604" i="1"/>
  <c r="H1605" i="1"/>
  <c r="I1605" i="1"/>
  <c r="J1605" i="1"/>
  <c r="K1605" i="1"/>
  <c r="L1605" i="1"/>
  <c r="M1605" i="1"/>
  <c r="H1606" i="1"/>
  <c r="I1606" i="1"/>
  <c r="J1606" i="1"/>
  <c r="K1606" i="1"/>
  <c r="L1606" i="1"/>
  <c r="M1606" i="1"/>
  <c r="H1607" i="1"/>
  <c r="I1607" i="1"/>
  <c r="J1607" i="1"/>
  <c r="K1607" i="1"/>
  <c r="L1607" i="1"/>
  <c r="M1607" i="1"/>
  <c r="H1608" i="1"/>
  <c r="I1608" i="1"/>
  <c r="J1608" i="1"/>
  <c r="K1608" i="1"/>
  <c r="L1608" i="1"/>
  <c r="M1608" i="1"/>
  <c r="H1609" i="1"/>
  <c r="I1609" i="1"/>
  <c r="J1609" i="1"/>
  <c r="K1609" i="1"/>
  <c r="L1609" i="1"/>
  <c r="M1609" i="1"/>
  <c r="H1610" i="1"/>
  <c r="I1610" i="1"/>
  <c r="J1610" i="1"/>
  <c r="K1610" i="1"/>
  <c r="L1610" i="1"/>
  <c r="M1610" i="1"/>
  <c r="H1611" i="1"/>
  <c r="I1611" i="1"/>
  <c r="J1611" i="1"/>
  <c r="K1611" i="1"/>
  <c r="L1611" i="1"/>
  <c r="M1611" i="1"/>
  <c r="H1612" i="1"/>
  <c r="I1612" i="1"/>
  <c r="J1612" i="1"/>
  <c r="K1612" i="1"/>
  <c r="L1612" i="1"/>
  <c r="M1612" i="1"/>
  <c r="H1613" i="1"/>
  <c r="I1613" i="1"/>
  <c r="J1613" i="1"/>
  <c r="K1613" i="1"/>
  <c r="L1613" i="1"/>
  <c r="M1613" i="1"/>
  <c r="H1614" i="1"/>
  <c r="I1614" i="1"/>
  <c r="J1614" i="1"/>
  <c r="K1614" i="1"/>
  <c r="L1614" i="1"/>
  <c r="M1614" i="1"/>
  <c r="H1615" i="1"/>
  <c r="I1615" i="1"/>
  <c r="J1615" i="1"/>
  <c r="K1615" i="1"/>
  <c r="L1615" i="1"/>
  <c r="M1615" i="1"/>
  <c r="H1616" i="1"/>
  <c r="I1616" i="1"/>
  <c r="J1616" i="1"/>
  <c r="K1616" i="1"/>
  <c r="L1616" i="1"/>
  <c r="M1616" i="1"/>
  <c r="H1617" i="1"/>
  <c r="I1617" i="1"/>
  <c r="J1617" i="1"/>
  <c r="K1617" i="1"/>
  <c r="L1617" i="1"/>
  <c r="M1617" i="1"/>
  <c r="H1618" i="1"/>
  <c r="I1618" i="1"/>
  <c r="J1618" i="1"/>
  <c r="K1618" i="1"/>
  <c r="L1618" i="1"/>
  <c r="M1618" i="1"/>
  <c r="H1619" i="1"/>
  <c r="I1619" i="1"/>
  <c r="J1619" i="1"/>
  <c r="K1619" i="1"/>
  <c r="L1619" i="1"/>
  <c r="M1619" i="1"/>
  <c r="H1620" i="1"/>
  <c r="I1620" i="1"/>
  <c r="J1620" i="1"/>
  <c r="K1620" i="1"/>
  <c r="L1620" i="1"/>
  <c r="M1620" i="1"/>
  <c r="H1621" i="1"/>
  <c r="I1621" i="1"/>
  <c r="J1621" i="1"/>
  <c r="K1621" i="1"/>
  <c r="L1621" i="1"/>
  <c r="M1621" i="1"/>
  <c r="H1622" i="1"/>
  <c r="I1622" i="1"/>
  <c r="J1622" i="1"/>
  <c r="K1622" i="1"/>
  <c r="L1622" i="1"/>
  <c r="M1622" i="1"/>
  <c r="H1623" i="1"/>
  <c r="I1623" i="1"/>
  <c r="J1623" i="1"/>
  <c r="K1623" i="1"/>
  <c r="L1623" i="1"/>
  <c r="M1623" i="1"/>
  <c r="H1624" i="1"/>
  <c r="I1624" i="1"/>
  <c r="J1624" i="1"/>
  <c r="K1624" i="1"/>
  <c r="L1624" i="1"/>
  <c r="M1624" i="1"/>
  <c r="H1625" i="1"/>
  <c r="I1625" i="1"/>
  <c r="J1625" i="1"/>
  <c r="K1625" i="1"/>
  <c r="L1625" i="1"/>
  <c r="M1625" i="1"/>
  <c r="H1626" i="1"/>
  <c r="I1626" i="1"/>
  <c r="J1626" i="1"/>
  <c r="K1626" i="1"/>
  <c r="L1626" i="1"/>
  <c r="M1626" i="1"/>
  <c r="H1627" i="1"/>
  <c r="I1627" i="1"/>
  <c r="J1627" i="1"/>
  <c r="K1627" i="1"/>
  <c r="L1627" i="1"/>
  <c r="M1627" i="1"/>
  <c r="H1628" i="1"/>
  <c r="I1628" i="1"/>
  <c r="J1628" i="1"/>
  <c r="K1628" i="1"/>
  <c r="L1628" i="1"/>
  <c r="M1628" i="1"/>
  <c r="H1629" i="1"/>
  <c r="I1629" i="1"/>
  <c r="J1629" i="1"/>
  <c r="K1629" i="1"/>
  <c r="L1629" i="1"/>
  <c r="M1629" i="1"/>
  <c r="H1630" i="1"/>
  <c r="I1630" i="1"/>
  <c r="J1630" i="1"/>
  <c r="K1630" i="1"/>
  <c r="L1630" i="1"/>
  <c r="M1630" i="1"/>
  <c r="H1631" i="1"/>
  <c r="I1631" i="1"/>
  <c r="J1631" i="1"/>
  <c r="K1631" i="1"/>
  <c r="L1631" i="1"/>
  <c r="M1631" i="1"/>
  <c r="H1632" i="1"/>
  <c r="I1632" i="1"/>
  <c r="J1632" i="1"/>
  <c r="K1632" i="1"/>
  <c r="L1632" i="1"/>
  <c r="M1632" i="1"/>
  <c r="H1633" i="1"/>
  <c r="I1633" i="1"/>
  <c r="J1633" i="1"/>
  <c r="K1633" i="1"/>
  <c r="L1633" i="1"/>
  <c r="M1633" i="1"/>
  <c r="H1634" i="1"/>
  <c r="I1634" i="1"/>
  <c r="J1634" i="1"/>
  <c r="K1634" i="1"/>
  <c r="L1634" i="1"/>
  <c r="M1634" i="1"/>
  <c r="H1635" i="1"/>
  <c r="I1635" i="1"/>
  <c r="J1635" i="1"/>
  <c r="K1635" i="1"/>
  <c r="L1635" i="1"/>
  <c r="M1635" i="1"/>
  <c r="H1636" i="1"/>
  <c r="I1636" i="1"/>
  <c r="J1636" i="1"/>
  <c r="K1636" i="1"/>
  <c r="L1636" i="1"/>
  <c r="M1636" i="1"/>
  <c r="H1637" i="1"/>
  <c r="I1637" i="1"/>
  <c r="J1637" i="1"/>
  <c r="K1637" i="1"/>
  <c r="L1637" i="1"/>
  <c r="M1637" i="1"/>
  <c r="H1638" i="1"/>
  <c r="I1638" i="1"/>
  <c r="J1638" i="1"/>
  <c r="K1638" i="1"/>
  <c r="L1638" i="1"/>
  <c r="M1638" i="1"/>
  <c r="H1639" i="1"/>
  <c r="I1639" i="1"/>
  <c r="J1639" i="1"/>
  <c r="K1639" i="1"/>
  <c r="L1639" i="1"/>
  <c r="M1639" i="1"/>
  <c r="H1640" i="1"/>
  <c r="I1640" i="1"/>
  <c r="J1640" i="1"/>
  <c r="K1640" i="1"/>
  <c r="L1640" i="1"/>
  <c r="M1640" i="1"/>
  <c r="H1641" i="1"/>
  <c r="I1641" i="1"/>
  <c r="J1641" i="1"/>
  <c r="K1641" i="1"/>
  <c r="L1641" i="1"/>
  <c r="M1641" i="1"/>
  <c r="H1642" i="1"/>
  <c r="I1642" i="1"/>
  <c r="J1642" i="1"/>
  <c r="K1642" i="1"/>
  <c r="L1642" i="1"/>
  <c r="M1642" i="1"/>
  <c r="H1643" i="1"/>
  <c r="I1643" i="1"/>
  <c r="J1643" i="1"/>
  <c r="K1643" i="1"/>
  <c r="L1643" i="1"/>
  <c r="M1643" i="1"/>
  <c r="H1644" i="1"/>
  <c r="I1644" i="1"/>
  <c r="J1644" i="1"/>
  <c r="K1644" i="1"/>
  <c r="L1644" i="1"/>
  <c r="M1644" i="1"/>
  <c r="H1645" i="1"/>
  <c r="I1645" i="1"/>
  <c r="J1645" i="1"/>
  <c r="K1645" i="1"/>
  <c r="L1645" i="1"/>
  <c r="M1645" i="1"/>
  <c r="H1646" i="1"/>
  <c r="I1646" i="1"/>
  <c r="J1646" i="1"/>
  <c r="K1646" i="1"/>
  <c r="L1646" i="1"/>
  <c r="M1646" i="1"/>
  <c r="H1647" i="1"/>
  <c r="I1647" i="1"/>
  <c r="J1647" i="1"/>
  <c r="K1647" i="1"/>
  <c r="L1647" i="1"/>
  <c r="M1647" i="1"/>
  <c r="H1648" i="1"/>
  <c r="I1648" i="1"/>
  <c r="J1648" i="1"/>
  <c r="K1648" i="1"/>
  <c r="L1648" i="1"/>
  <c r="M1648" i="1"/>
  <c r="H1649" i="1"/>
  <c r="I1649" i="1"/>
  <c r="J1649" i="1"/>
  <c r="K1649" i="1"/>
  <c r="L1649" i="1"/>
  <c r="M1649" i="1"/>
  <c r="H1650" i="1"/>
  <c r="I1650" i="1"/>
  <c r="J1650" i="1"/>
  <c r="K1650" i="1"/>
  <c r="L1650" i="1"/>
  <c r="M1650" i="1"/>
  <c r="H1651" i="1"/>
  <c r="I1651" i="1"/>
  <c r="J1651" i="1"/>
  <c r="K1651" i="1"/>
  <c r="L1651" i="1"/>
  <c r="M1651" i="1"/>
  <c r="H1652" i="1"/>
  <c r="I1652" i="1"/>
  <c r="J1652" i="1"/>
  <c r="K1652" i="1"/>
  <c r="L1652" i="1"/>
  <c r="M1652" i="1"/>
  <c r="H1653" i="1"/>
  <c r="I1653" i="1"/>
  <c r="J1653" i="1"/>
  <c r="K1653" i="1"/>
  <c r="L1653" i="1"/>
  <c r="M1653" i="1"/>
  <c r="H1654" i="1"/>
  <c r="I1654" i="1"/>
  <c r="J1654" i="1"/>
  <c r="K1654" i="1"/>
  <c r="L1654" i="1"/>
  <c r="M1654" i="1"/>
  <c r="H1655" i="1"/>
  <c r="I1655" i="1"/>
  <c r="J1655" i="1"/>
  <c r="K1655" i="1"/>
  <c r="L1655" i="1"/>
  <c r="M1655" i="1"/>
  <c r="H1656" i="1"/>
  <c r="I1656" i="1"/>
  <c r="J1656" i="1"/>
  <c r="K1656" i="1"/>
  <c r="L1656" i="1"/>
  <c r="M1656" i="1"/>
  <c r="H1657" i="1"/>
  <c r="I1657" i="1"/>
  <c r="J1657" i="1"/>
  <c r="K1657" i="1"/>
  <c r="L1657" i="1"/>
  <c r="M1657" i="1"/>
  <c r="H1658" i="1"/>
  <c r="I1658" i="1"/>
  <c r="J1658" i="1"/>
  <c r="K1658" i="1"/>
  <c r="L1658" i="1"/>
  <c r="M1658" i="1"/>
  <c r="H1659" i="1"/>
  <c r="I1659" i="1"/>
  <c r="J1659" i="1"/>
  <c r="K1659" i="1"/>
  <c r="L1659" i="1"/>
  <c r="M1659" i="1"/>
  <c r="H1660" i="1"/>
  <c r="I1660" i="1"/>
  <c r="J1660" i="1"/>
  <c r="K1660" i="1"/>
  <c r="L1660" i="1"/>
  <c r="M1660" i="1"/>
  <c r="H1661" i="1"/>
  <c r="I1661" i="1"/>
  <c r="J1661" i="1"/>
  <c r="K1661" i="1"/>
  <c r="L1661" i="1"/>
  <c r="M1661" i="1"/>
  <c r="H1662" i="1"/>
  <c r="I1662" i="1"/>
  <c r="J1662" i="1"/>
  <c r="K1662" i="1"/>
  <c r="L1662" i="1"/>
  <c r="M1662" i="1"/>
  <c r="H1663" i="1"/>
  <c r="I1663" i="1"/>
  <c r="J1663" i="1"/>
  <c r="K1663" i="1"/>
  <c r="L1663" i="1"/>
  <c r="M1663" i="1"/>
  <c r="H1664" i="1"/>
  <c r="I1664" i="1"/>
  <c r="J1664" i="1"/>
  <c r="K1664" i="1"/>
  <c r="L1664" i="1"/>
  <c r="M1664" i="1"/>
  <c r="H1665" i="1"/>
  <c r="I1665" i="1"/>
  <c r="J1665" i="1"/>
  <c r="K1665" i="1"/>
  <c r="L1665" i="1"/>
  <c r="M1665" i="1"/>
  <c r="H1666" i="1"/>
  <c r="I1666" i="1"/>
  <c r="J1666" i="1"/>
  <c r="K1666" i="1"/>
  <c r="L1666" i="1"/>
  <c r="M1666" i="1"/>
  <c r="H1667" i="1"/>
  <c r="I1667" i="1"/>
  <c r="J1667" i="1"/>
  <c r="K1667" i="1"/>
  <c r="L1667" i="1"/>
  <c r="M1667" i="1"/>
  <c r="H1668" i="1"/>
  <c r="I1668" i="1"/>
  <c r="J1668" i="1"/>
  <c r="K1668" i="1"/>
  <c r="L1668" i="1"/>
  <c r="M1668" i="1"/>
  <c r="H1669" i="1"/>
  <c r="I1669" i="1"/>
  <c r="J1669" i="1"/>
  <c r="K1669" i="1"/>
  <c r="L1669" i="1"/>
  <c r="M1669" i="1"/>
  <c r="H1670" i="1"/>
  <c r="I1670" i="1"/>
  <c r="J1670" i="1"/>
  <c r="K1670" i="1"/>
  <c r="L1670" i="1"/>
  <c r="M1670" i="1"/>
  <c r="H1671" i="1"/>
  <c r="I1671" i="1"/>
  <c r="J1671" i="1"/>
  <c r="K1671" i="1"/>
  <c r="L1671" i="1"/>
  <c r="M1671" i="1"/>
  <c r="H1672" i="1"/>
  <c r="I1672" i="1"/>
  <c r="J1672" i="1"/>
  <c r="K1672" i="1"/>
  <c r="L1672" i="1"/>
  <c r="M1672" i="1"/>
  <c r="H1673" i="1"/>
  <c r="I1673" i="1"/>
  <c r="J1673" i="1"/>
  <c r="K1673" i="1"/>
  <c r="L1673" i="1"/>
  <c r="M1673" i="1"/>
  <c r="H1674" i="1"/>
  <c r="I1674" i="1"/>
  <c r="J1674" i="1"/>
  <c r="K1674" i="1"/>
  <c r="L1674" i="1"/>
  <c r="M1674" i="1"/>
  <c r="H1675" i="1"/>
  <c r="I1675" i="1"/>
  <c r="J1675" i="1"/>
  <c r="K1675" i="1"/>
  <c r="L1675" i="1"/>
  <c r="M1675" i="1"/>
  <c r="H1676" i="1"/>
  <c r="I1676" i="1"/>
  <c r="J1676" i="1"/>
  <c r="K1676" i="1"/>
  <c r="L1676" i="1"/>
  <c r="M1676" i="1"/>
  <c r="H1677" i="1"/>
  <c r="I1677" i="1"/>
  <c r="J1677" i="1"/>
  <c r="K1677" i="1"/>
  <c r="L1677" i="1"/>
  <c r="M1677" i="1"/>
  <c r="H1678" i="1"/>
  <c r="I1678" i="1"/>
  <c r="J1678" i="1"/>
  <c r="K1678" i="1"/>
  <c r="L1678" i="1"/>
  <c r="M1678" i="1"/>
  <c r="H1679" i="1"/>
  <c r="I1679" i="1"/>
  <c r="J1679" i="1"/>
  <c r="K1679" i="1"/>
  <c r="L1679" i="1"/>
  <c r="M1679" i="1"/>
  <c r="H1680" i="1"/>
  <c r="I1680" i="1"/>
  <c r="J1680" i="1"/>
  <c r="K1680" i="1"/>
  <c r="L1680" i="1"/>
  <c r="M1680" i="1"/>
  <c r="H1681" i="1"/>
  <c r="I1681" i="1"/>
  <c r="J1681" i="1"/>
  <c r="K1681" i="1"/>
  <c r="L1681" i="1"/>
  <c r="M1681" i="1"/>
  <c r="H1682" i="1"/>
  <c r="I1682" i="1"/>
  <c r="J1682" i="1"/>
  <c r="K1682" i="1"/>
  <c r="L1682" i="1"/>
  <c r="M1682" i="1"/>
  <c r="H1683" i="1"/>
  <c r="I1683" i="1"/>
  <c r="J1683" i="1"/>
  <c r="K1683" i="1"/>
  <c r="L1683" i="1"/>
  <c r="M1683" i="1"/>
  <c r="H1684" i="1"/>
  <c r="I1684" i="1"/>
  <c r="J1684" i="1"/>
  <c r="K1684" i="1"/>
  <c r="L1684" i="1"/>
  <c r="M1684" i="1"/>
  <c r="H1685" i="1"/>
  <c r="I1685" i="1"/>
  <c r="J1685" i="1"/>
  <c r="K1685" i="1"/>
  <c r="L1685" i="1"/>
  <c r="M1685" i="1"/>
  <c r="H1686" i="1"/>
  <c r="I1686" i="1"/>
  <c r="J1686" i="1"/>
  <c r="K1686" i="1"/>
  <c r="L1686" i="1"/>
  <c r="M1686" i="1"/>
  <c r="H1687" i="1"/>
  <c r="I1687" i="1"/>
  <c r="J1687" i="1"/>
  <c r="K1687" i="1"/>
  <c r="L1687" i="1"/>
  <c r="M1687" i="1"/>
  <c r="H1688" i="1"/>
  <c r="I1688" i="1"/>
  <c r="J1688" i="1"/>
  <c r="K1688" i="1"/>
  <c r="L1688" i="1"/>
  <c r="M1688" i="1"/>
  <c r="H1689" i="1"/>
  <c r="I1689" i="1"/>
  <c r="J1689" i="1"/>
  <c r="K1689" i="1"/>
  <c r="L1689" i="1"/>
  <c r="M1689" i="1"/>
  <c r="H1690" i="1"/>
  <c r="I1690" i="1"/>
  <c r="J1690" i="1"/>
  <c r="K1690" i="1"/>
  <c r="L1690" i="1"/>
  <c r="M1690" i="1"/>
  <c r="H1691" i="1"/>
  <c r="I1691" i="1"/>
  <c r="J1691" i="1"/>
  <c r="K1691" i="1"/>
  <c r="L1691" i="1"/>
  <c r="M1691" i="1"/>
  <c r="H1692" i="1"/>
  <c r="I1692" i="1"/>
  <c r="J1692" i="1"/>
  <c r="K1692" i="1"/>
  <c r="L1692" i="1"/>
  <c r="M1692" i="1"/>
  <c r="H1693" i="1"/>
  <c r="I1693" i="1"/>
  <c r="J1693" i="1"/>
  <c r="K1693" i="1"/>
  <c r="L1693" i="1"/>
  <c r="M1693" i="1"/>
  <c r="H1694" i="1"/>
  <c r="I1694" i="1"/>
  <c r="J1694" i="1"/>
  <c r="K1694" i="1"/>
  <c r="L1694" i="1"/>
  <c r="M1694" i="1"/>
  <c r="H1695" i="1"/>
  <c r="I1695" i="1"/>
  <c r="J1695" i="1"/>
  <c r="K1695" i="1"/>
  <c r="L1695" i="1"/>
  <c r="M1695" i="1"/>
  <c r="H1696" i="1"/>
  <c r="I1696" i="1"/>
  <c r="J1696" i="1"/>
  <c r="K1696" i="1"/>
  <c r="L1696" i="1"/>
  <c r="M1696" i="1"/>
  <c r="H1697" i="1"/>
  <c r="I1697" i="1"/>
  <c r="J1697" i="1"/>
  <c r="K1697" i="1"/>
  <c r="L1697" i="1"/>
  <c r="M1697" i="1"/>
  <c r="H1698" i="1"/>
  <c r="I1698" i="1"/>
  <c r="J1698" i="1"/>
  <c r="K1698" i="1"/>
  <c r="L1698" i="1"/>
  <c r="M1698" i="1"/>
  <c r="H1699" i="1"/>
  <c r="I1699" i="1"/>
  <c r="J1699" i="1"/>
  <c r="K1699" i="1"/>
  <c r="L1699" i="1"/>
  <c r="M1699" i="1"/>
  <c r="H1700" i="1"/>
  <c r="I1700" i="1"/>
  <c r="J1700" i="1"/>
  <c r="K1700" i="1"/>
  <c r="L1700" i="1"/>
  <c r="M1700" i="1"/>
  <c r="H1701" i="1"/>
  <c r="I1701" i="1"/>
  <c r="J1701" i="1"/>
  <c r="K1701" i="1"/>
  <c r="L1701" i="1"/>
  <c r="M1701" i="1"/>
  <c r="H1702" i="1"/>
  <c r="I1702" i="1"/>
  <c r="J1702" i="1"/>
  <c r="K1702" i="1"/>
  <c r="L1702" i="1"/>
  <c r="M1702" i="1"/>
  <c r="H1703" i="1"/>
  <c r="I1703" i="1"/>
  <c r="J1703" i="1"/>
  <c r="K1703" i="1"/>
  <c r="L1703" i="1"/>
  <c r="M1703" i="1"/>
  <c r="H1704" i="1"/>
  <c r="I1704" i="1"/>
  <c r="J1704" i="1"/>
  <c r="K1704" i="1"/>
  <c r="L1704" i="1"/>
  <c r="M1704" i="1"/>
  <c r="H1705" i="1"/>
  <c r="I1705" i="1"/>
  <c r="J1705" i="1"/>
  <c r="K1705" i="1"/>
  <c r="L1705" i="1"/>
  <c r="M1705" i="1"/>
  <c r="H1706" i="1"/>
  <c r="I1706" i="1"/>
  <c r="J1706" i="1"/>
  <c r="K1706" i="1"/>
  <c r="L1706" i="1"/>
  <c r="M1706" i="1"/>
  <c r="H1707" i="1"/>
  <c r="I1707" i="1"/>
  <c r="J1707" i="1"/>
  <c r="K1707" i="1"/>
  <c r="L1707" i="1"/>
  <c r="M1707" i="1"/>
  <c r="H1708" i="1"/>
  <c r="I1708" i="1"/>
  <c r="J1708" i="1"/>
  <c r="K1708" i="1"/>
  <c r="L1708" i="1"/>
  <c r="M1708" i="1"/>
  <c r="H1709" i="1"/>
  <c r="I1709" i="1"/>
  <c r="J1709" i="1"/>
  <c r="K1709" i="1"/>
  <c r="L1709" i="1"/>
  <c r="M1709" i="1"/>
  <c r="H1710" i="1"/>
  <c r="I1710" i="1"/>
  <c r="J1710" i="1"/>
  <c r="K1710" i="1"/>
  <c r="L1710" i="1"/>
  <c r="M1710" i="1"/>
  <c r="H1711" i="1"/>
  <c r="I1711" i="1"/>
  <c r="J1711" i="1"/>
  <c r="K1711" i="1"/>
  <c r="L1711" i="1"/>
  <c r="M1711" i="1"/>
  <c r="H1712" i="1"/>
  <c r="I1712" i="1"/>
  <c r="J1712" i="1"/>
  <c r="K1712" i="1"/>
  <c r="L1712" i="1"/>
  <c r="M1712" i="1"/>
  <c r="H1713" i="1"/>
  <c r="I1713" i="1"/>
  <c r="J1713" i="1"/>
  <c r="K1713" i="1"/>
  <c r="L1713" i="1"/>
  <c r="M1713" i="1"/>
  <c r="H1714" i="1"/>
  <c r="I1714" i="1"/>
  <c r="J1714" i="1"/>
  <c r="K1714" i="1"/>
  <c r="L1714" i="1"/>
  <c r="M1714" i="1"/>
  <c r="H1715" i="1"/>
  <c r="I1715" i="1"/>
  <c r="J1715" i="1"/>
  <c r="K1715" i="1"/>
  <c r="L1715" i="1"/>
  <c r="M1715" i="1"/>
  <c r="H1716" i="1"/>
  <c r="I1716" i="1"/>
  <c r="J1716" i="1"/>
  <c r="K1716" i="1"/>
  <c r="L1716" i="1"/>
  <c r="M1716" i="1"/>
  <c r="H1717" i="1"/>
  <c r="I1717" i="1"/>
  <c r="J1717" i="1"/>
  <c r="K1717" i="1"/>
  <c r="L1717" i="1"/>
  <c r="M1717" i="1"/>
  <c r="H1718" i="1"/>
  <c r="I1718" i="1"/>
  <c r="J1718" i="1"/>
  <c r="K1718" i="1"/>
  <c r="L1718" i="1"/>
  <c r="M1718" i="1"/>
  <c r="H1719" i="1"/>
  <c r="I1719" i="1"/>
  <c r="J1719" i="1"/>
  <c r="K1719" i="1"/>
  <c r="L1719" i="1"/>
  <c r="M1719" i="1"/>
  <c r="H1720" i="1"/>
  <c r="I1720" i="1"/>
  <c r="J1720" i="1"/>
  <c r="K1720" i="1"/>
  <c r="L1720" i="1"/>
  <c r="M1720" i="1"/>
  <c r="H1721" i="1"/>
  <c r="I1721" i="1"/>
  <c r="J1721" i="1"/>
  <c r="K1721" i="1"/>
  <c r="L1721" i="1"/>
  <c r="M1721" i="1"/>
  <c r="H1722" i="1"/>
  <c r="I1722" i="1"/>
  <c r="J1722" i="1"/>
  <c r="K1722" i="1"/>
  <c r="L1722" i="1"/>
  <c r="M1722" i="1"/>
  <c r="H1723" i="1"/>
  <c r="I1723" i="1"/>
  <c r="J1723" i="1"/>
  <c r="K1723" i="1"/>
  <c r="L1723" i="1"/>
  <c r="M1723" i="1"/>
  <c r="H1724" i="1"/>
  <c r="I1724" i="1"/>
  <c r="J1724" i="1"/>
  <c r="K1724" i="1"/>
  <c r="L1724" i="1"/>
  <c r="M1724" i="1"/>
  <c r="H1725" i="1"/>
  <c r="I1725" i="1"/>
  <c r="J1725" i="1"/>
  <c r="K1725" i="1"/>
  <c r="L1725" i="1"/>
  <c r="M1725" i="1"/>
  <c r="H1726" i="1"/>
  <c r="I1726" i="1"/>
  <c r="J1726" i="1"/>
  <c r="K1726" i="1"/>
  <c r="L1726" i="1"/>
  <c r="M1726" i="1"/>
  <c r="H1727" i="1"/>
  <c r="I1727" i="1"/>
  <c r="J1727" i="1"/>
  <c r="K1727" i="1"/>
  <c r="L1727" i="1"/>
  <c r="M1727" i="1"/>
  <c r="H1728" i="1"/>
  <c r="I1728" i="1"/>
  <c r="J1728" i="1"/>
  <c r="K1728" i="1"/>
  <c r="L1728" i="1"/>
  <c r="M1728" i="1"/>
  <c r="H1729" i="1"/>
  <c r="I1729" i="1"/>
  <c r="J1729" i="1"/>
  <c r="K1729" i="1"/>
  <c r="L1729" i="1"/>
  <c r="M1729" i="1"/>
  <c r="H1730" i="1"/>
  <c r="I1730" i="1"/>
  <c r="J1730" i="1"/>
  <c r="K1730" i="1"/>
  <c r="L1730" i="1"/>
  <c r="M1730" i="1"/>
  <c r="H1731" i="1"/>
  <c r="I1731" i="1"/>
  <c r="J1731" i="1"/>
  <c r="K1731" i="1"/>
  <c r="L1731" i="1"/>
  <c r="M1731" i="1"/>
  <c r="H1732" i="1"/>
  <c r="I1732" i="1"/>
  <c r="J1732" i="1"/>
  <c r="K1732" i="1"/>
  <c r="L1732" i="1"/>
  <c r="M1732" i="1"/>
  <c r="H1733" i="1"/>
  <c r="I1733" i="1"/>
  <c r="J1733" i="1"/>
  <c r="K1733" i="1"/>
  <c r="L1733" i="1"/>
  <c r="M1733" i="1"/>
  <c r="H1734" i="1"/>
  <c r="I1734" i="1"/>
  <c r="J1734" i="1"/>
  <c r="K1734" i="1"/>
  <c r="L1734" i="1"/>
  <c r="M1734" i="1"/>
  <c r="H1735" i="1"/>
  <c r="I1735" i="1"/>
  <c r="J1735" i="1"/>
  <c r="K1735" i="1"/>
  <c r="L1735" i="1"/>
  <c r="M1735" i="1"/>
  <c r="H1736" i="1"/>
  <c r="I1736" i="1"/>
  <c r="J1736" i="1"/>
  <c r="K1736" i="1"/>
  <c r="L1736" i="1"/>
  <c r="M1736" i="1"/>
  <c r="H1737" i="1"/>
  <c r="I1737" i="1"/>
  <c r="J1737" i="1"/>
  <c r="K1737" i="1"/>
  <c r="L1737" i="1"/>
  <c r="M1737" i="1"/>
  <c r="H1738" i="1"/>
  <c r="I1738" i="1"/>
  <c r="J1738" i="1"/>
  <c r="K1738" i="1"/>
  <c r="L1738" i="1"/>
  <c r="M1738" i="1"/>
  <c r="H1739" i="1"/>
  <c r="I1739" i="1"/>
  <c r="J1739" i="1"/>
  <c r="K1739" i="1"/>
  <c r="L1739" i="1"/>
  <c r="M1739" i="1"/>
  <c r="H1740" i="1"/>
  <c r="I1740" i="1"/>
  <c r="J1740" i="1"/>
  <c r="K1740" i="1"/>
  <c r="L1740" i="1"/>
  <c r="M1740" i="1"/>
  <c r="H1741" i="1"/>
  <c r="I1741" i="1"/>
  <c r="J1741" i="1"/>
  <c r="K1741" i="1"/>
  <c r="L1741" i="1"/>
  <c r="M1741" i="1"/>
  <c r="H1742" i="1"/>
  <c r="I1742" i="1"/>
  <c r="J1742" i="1"/>
  <c r="K1742" i="1"/>
  <c r="L1742" i="1"/>
  <c r="M1742" i="1"/>
  <c r="H1743" i="1"/>
  <c r="I1743" i="1"/>
  <c r="J1743" i="1"/>
  <c r="K1743" i="1"/>
  <c r="L1743" i="1"/>
  <c r="M1743" i="1"/>
  <c r="H1744" i="1"/>
  <c r="I1744" i="1"/>
  <c r="J1744" i="1"/>
  <c r="K1744" i="1"/>
  <c r="L1744" i="1"/>
  <c r="M1744" i="1"/>
  <c r="H1745" i="1"/>
  <c r="I1745" i="1"/>
  <c r="J1745" i="1"/>
  <c r="K1745" i="1"/>
  <c r="L1745" i="1"/>
  <c r="M1745" i="1"/>
  <c r="H1746" i="1"/>
  <c r="I1746" i="1"/>
  <c r="J1746" i="1"/>
  <c r="K1746" i="1"/>
  <c r="L1746" i="1"/>
  <c r="M1746" i="1"/>
  <c r="H1747" i="1"/>
  <c r="I1747" i="1"/>
  <c r="J1747" i="1"/>
  <c r="K1747" i="1"/>
  <c r="L1747" i="1"/>
  <c r="M1747" i="1"/>
  <c r="H1748" i="1"/>
  <c r="I1748" i="1"/>
  <c r="J1748" i="1"/>
  <c r="K1748" i="1"/>
  <c r="L1748" i="1"/>
  <c r="M1748" i="1"/>
  <c r="H1749" i="1"/>
  <c r="I1749" i="1"/>
  <c r="J1749" i="1"/>
  <c r="K1749" i="1"/>
  <c r="L1749" i="1"/>
  <c r="M1749" i="1"/>
  <c r="H1750" i="1"/>
  <c r="I1750" i="1"/>
  <c r="J1750" i="1"/>
  <c r="K1750" i="1"/>
  <c r="L1750" i="1"/>
  <c r="M1750" i="1"/>
  <c r="H1751" i="1"/>
  <c r="I1751" i="1"/>
  <c r="J1751" i="1"/>
  <c r="K1751" i="1"/>
  <c r="L1751" i="1"/>
  <c r="M1751" i="1"/>
  <c r="H1752" i="1"/>
  <c r="I1752" i="1"/>
  <c r="J1752" i="1"/>
  <c r="K1752" i="1"/>
  <c r="L1752" i="1"/>
  <c r="M1752" i="1"/>
  <c r="H1753" i="1"/>
  <c r="I1753" i="1"/>
  <c r="J1753" i="1"/>
  <c r="K1753" i="1"/>
  <c r="L1753" i="1"/>
  <c r="M1753" i="1"/>
  <c r="H1754" i="1"/>
  <c r="I1754" i="1"/>
  <c r="J1754" i="1"/>
  <c r="K1754" i="1"/>
  <c r="L1754" i="1"/>
  <c r="M1754" i="1"/>
  <c r="H1755" i="1"/>
  <c r="I1755" i="1"/>
  <c r="J1755" i="1"/>
  <c r="K1755" i="1"/>
  <c r="L1755" i="1"/>
  <c r="M1755" i="1"/>
  <c r="H1756" i="1"/>
  <c r="I1756" i="1"/>
  <c r="J1756" i="1"/>
  <c r="K1756" i="1"/>
  <c r="L1756" i="1"/>
  <c r="M1756" i="1"/>
  <c r="H1757" i="1"/>
  <c r="I1757" i="1"/>
  <c r="J1757" i="1"/>
  <c r="K1757" i="1"/>
  <c r="L1757" i="1"/>
  <c r="M1757" i="1"/>
  <c r="H1758" i="1"/>
  <c r="I1758" i="1"/>
  <c r="J1758" i="1"/>
  <c r="K1758" i="1"/>
  <c r="L1758" i="1"/>
  <c r="M1758" i="1"/>
  <c r="H1759" i="1"/>
  <c r="I1759" i="1"/>
  <c r="J1759" i="1"/>
  <c r="K1759" i="1"/>
  <c r="L1759" i="1"/>
  <c r="M1759" i="1"/>
  <c r="H1760" i="1"/>
  <c r="I1760" i="1"/>
  <c r="J1760" i="1"/>
  <c r="K1760" i="1"/>
  <c r="L1760" i="1"/>
  <c r="M1760" i="1"/>
  <c r="H1761" i="1"/>
  <c r="I1761" i="1"/>
  <c r="J1761" i="1"/>
  <c r="K1761" i="1"/>
  <c r="L1761" i="1"/>
  <c r="M1761" i="1"/>
  <c r="H1762" i="1"/>
  <c r="I1762" i="1"/>
  <c r="J1762" i="1"/>
  <c r="K1762" i="1"/>
  <c r="L1762" i="1"/>
  <c r="M1762" i="1"/>
  <c r="H1763" i="1"/>
  <c r="I1763" i="1"/>
  <c r="J1763" i="1"/>
  <c r="K1763" i="1"/>
  <c r="L1763" i="1"/>
  <c r="M1763" i="1"/>
  <c r="H1764" i="1"/>
  <c r="I1764" i="1"/>
  <c r="J1764" i="1"/>
  <c r="K1764" i="1"/>
  <c r="L1764" i="1"/>
  <c r="M1764" i="1"/>
  <c r="H1765" i="1"/>
  <c r="I1765" i="1"/>
  <c r="J1765" i="1"/>
  <c r="K1765" i="1"/>
  <c r="L1765" i="1"/>
  <c r="M1765" i="1"/>
  <c r="H1766" i="1"/>
  <c r="I1766" i="1"/>
  <c r="J1766" i="1"/>
  <c r="K1766" i="1"/>
  <c r="L1766" i="1"/>
  <c r="M1766" i="1"/>
  <c r="H1767" i="1"/>
  <c r="I1767" i="1"/>
  <c r="J1767" i="1"/>
  <c r="K1767" i="1"/>
  <c r="L1767" i="1"/>
  <c r="M1767" i="1"/>
  <c r="H1768" i="1"/>
  <c r="I1768" i="1"/>
  <c r="J1768" i="1"/>
  <c r="K1768" i="1"/>
  <c r="L1768" i="1"/>
  <c r="M1768" i="1"/>
  <c r="H1769" i="1"/>
  <c r="I1769" i="1"/>
  <c r="J1769" i="1"/>
  <c r="K1769" i="1"/>
  <c r="L1769" i="1"/>
  <c r="M1769" i="1"/>
  <c r="H1770" i="1"/>
  <c r="I1770" i="1"/>
  <c r="J1770" i="1"/>
  <c r="K1770" i="1"/>
  <c r="L1770" i="1"/>
  <c r="M1770" i="1"/>
  <c r="H1771" i="1"/>
  <c r="I1771" i="1"/>
  <c r="J1771" i="1"/>
  <c r="K1771" i="1"/>
  <c r="L1771" i="1"/>
  <c r="M1771" i="1"/>
  <c r="H1772" i="1"/>
  <c r="I1772" i="1"/>
  <c r="J1772" i="1"/>
  <c r="K1772" i="1"/>
  <c r="L1772" i="1"/>
  <c r="M1772" i="1"/>
  <c r="H1773" i="1"/>
  <c r="I1773" i="1"/>
  <c r="J1773" i="1"/>
  <c r="K1773" i="1"/>
  <c r="L1773" i="1"/>
  <c r="M1773" i="1"/>
  <c r="H1774" i="1"/>
  <c r="I1774" i="1"/>
  <c r="J1774" i="1"/>
  <c r="K1774" i="1"/>
  <c r="L1774" i="1"/>
  <c r="M1774" i="1"/>
  <c r="H1775" i="1"/>
  <c r="I1775" i="1"/>
  <c r="J1775" i="1"/>
  <c r="K1775" i="1"/>
  <c r="L1775" i="1"/>
  <c r="M1775" i="1"/>
  <c r="H1776" i="1"/>
  <c r="I1776" i="1"/>
  <c r="J1776" i="1"/>
  <c r="K1776" i="1"/>
  <c r="L1776" i="1"/>
  <c r="M1776" i="1"/>
  <c r="H1777" i="1"/>
  <c r="I1777" i="1"/>
  <c r="J1777" i="1"/>
  <c r="K1777" i="1"/>
  <c r="L1777" i="1"/>
  <c r="M1777" i="1"/>
  <c r="H1778" i="1"/>
  <c r="I1778" i="1"/>
  <c r="J1778" i="1"/>
  <c r="K1778" i="1"/>
  <c r="L1778" i="1"/>
  <c r="M1778" i="1"/>
  <c r="H1779" i="1"/>
  <c r="I1779" i="1"/>
  <c r="J1779" i="1"/>
  <c r="K1779" i="1"/>
  <c r="L1779" i="1"/>
  <c r="M1779" i="1"/>
  <c r="H1780" i="1"/>
  <c r="I1780" i="1"/>
  <c r="J1780" i="1"/>
  <c r="K1780" i="1"/>
  <c r="L1780" i="1"/>
  <c r="M1780" i="1"/>
  <c r="H1781" i="1"/>
  <c r="I1781" i="1"/>
  <c r="J1781" i="1"/>
  <c r="K1781" i="1"/>
  <c r="L1781" i="1"/>
  <c r="M1781" i="1"/>
  <c r="H1782" i="1"/>
  <c r="I1782" i="1"/>
  <c r="J1782" i="1"/>
  <c r="K1782" i="1"/>
  <c r="L1782" i="1"/>
  <c r="M1782" i="1"/>
  <c r="H1783" i="1"/>
  <c r="I1783" i="1"/>
  <c r="J1783" i="1"/>
  <c r="K1783" i="1"/>
  <c r="L1783" i="1"/>
  <c r="M1783" i="1"/>
  <c r="H1784" i="1"/>
  <c r="I1784" i="1"/>
  <c r="J1784" i="1"/>
  <c r="K1784" i="1"/>
  <c r="L1784" i="1"/>
  <c r="M1784" i="1"/>
  <c r="H1785" i="1"/>
  <c r="I1785" i="1"/>
  <c r="J1785" i="1"/>
  <c r="K1785" i="1"/>
  <c r="L1785" i="1"/>
  <c r="M1785" i="1"/>
  <c r="H1786" i="1"/>
  <c r="I1786" i="1"/>
  <c r="J1786" i="1"/>
  <c r="K1786" i="1"/>
  <c r="L1786" i="1"/>
  <c r="M1786" i="1"/>
  <c r="H1787" i="1"/>
  <c r="I1787" i="1"/>
  <c r="J1787" i="1"/>
  <c r="K1787" i="1"/>
  <c r="L1787" i="1"/>
  <c r="M1787" i="1"/>
  <c r="H1788" i="1"/>
  <c r="I1788" i="1"/>
  <c r="J1788" i="1"/>
  <c r="K1788" i="1"/>
  <c r="L1788" i="1"/>
  <c r="M1788" i="1"/>
  <c r="H1789" i="1"/>
  <c r="I1789" i="1"/>
  <c r="J1789" i="1"/>
  <c r="K1789" i="1"/>
  <c r="L1789" i="1"/>
  <c r="M1789" i="1"/>
  <c r="H1790" i="1"/>
  <c r="I1790" i="1"/>
  <c r="J1790" i="1"/>
  <c r="K1790" i="1"/>
  <c r="L1790" i="1"/>
  <c r="M1790" i="1"/>
  <c r="H1791" i="1"/>
  <c r="I1791" i="1"/>
  <c r="J1791" i="1"/>
  <c r="K1791" i="1"/>
  <c r="L1791" i="1"/>
  <c r="M1791" i="1"/>
  <c r="H1792" i="1"/>
  <c r="I1792" i="1"/>
  <c r="J1792" i="1"/>
  <c r="K1792" i="1"/>
  <c r="L1792" i="1"/>
  <c r="M1792" i="1"/>
  <c r="H1793" i="1"/>
  <c r="I1793" i="1"/>
  <c r="J1793" i="1"/>
  <c r="K1793" i="1"/>
  <c r="L1793" i="1"/>
  <c r="M1793" i="1"/>
  <c r="H1794" i="1"/>
  <c r="I1794" i="1"/>
  <c r="J1794" i="1"/>
  <c r="K1794" i="1"/>
  <c r="L1794" i="1"/>
  <c r="M1794" i="1"/>
  <c r="H1795" i="1"/>
  <c r="I1795" i="1"/>
  <c r="J1795" i="1"/>
  <c r="K1795" i="1"/>
  <c r="L1795" i="1"/>
  <c r="M1795" i="1"/>
  <c r="H1796" i="1"/>
  <c r="I1796" i="1"/>
  <c r="J1796" i="1"/>
  <c r="K1796" i="1"/>
  <c r="L1796" i="1"/>
  <c r="M1796" i="1"/>
  <c r="H1797" i="1"/>
  <c r="I1797" i="1"/>
  <c r="J1797" i="1"/>
  <c r="K1797" i="1"/>
  <c r="L1797" i="1"/>
  <c r="M1797" i="1"/>
  <c r="H1798" i="1"/>
  <c r="I1798" i="1"/>
  <c r="J1798" i="1"/>
  <c r="K1798" i="1"/>
  <c r="L1798" i="1"/>
  <c r="M1798" i="1"/>
  <c r="H1799" i="1"/>
  <c r="I1799" i="1"/>
  <c r="J1799" i="1"/>
  <c r="K1799" i="1"/>
  <c r="L1799" i="1"/>
  <c r="M1799" i="1"/>
  <c r="H1800" i="1"/>
  <c r="I1800" i="1"/>
  <c r="J1800" i="1"/>
  <c r="K1800" i="1"/>
  <c r="L1800" i="1"/>
  <c r="M1800" i="1"/>
  <c r="H1801" i="1"/>
  <c r="I1801" i="1"/>
  <c r="J1801" i="1"/>
  <c r="K1801" i="1"/>
  <c r="L1801" i="1"/>
  <c r="M1801" i="1"/>
  <c r="H1802" i="1"/>
  <c r="I1802" i="1"/>
  <c r="J1802" i="1"/>
  <c r="K1802" i="1"/>
  <c r="L1802" i="1"/>
  <c r="M1802" i="1"/>
  <c r="H1803" i="1"/>
  <c r="I1803" i="1"/>
  <c r="J1803" i="1"/>
  <c r="K1803" i="1"/>
  <c r="L1803" i="1"/>
  <c r="M1803" i="1"/>
  <c r="H1804" i="1"/>
  <c r="I1804" i="1"/>
  <c r="J1804" i="1"/>
  <c r="K1804" i="1"/>
  <c r="L1804" i="1"/>
  <c r="M1804" i="1"/>
  <c r="H1805" i="1"/>
  <c r="I1805" i="1"/>
  <c r="J1805" i="1"/>
  <c r="K1805" i="1"/>
  <c r="L1805" i="1"/>
  <c r="M1805" i="1"/>
  <c r="H1806" i="1"/>
  <c r="I1806" i="1"/>
  <c r="J1806" i="1"/>
  <c r="K1806" i="1"/>
  <c r="L1806" i="1"/>
  <c r="M1806" i="1"/>
  <c r="H1807" i="1"/>
  <c r="I1807" i="1"/>
  <c r="J1807" i="1"/>
  <c r="K1807" i="1"/>
  <c r="L1807" i="1"/>
  <c r="M1807" i="1"/>
  <c r="H1808" i="1"/>
  <c r="I1808" i="1"/>
  <c r="J1808" i="1"/>
  <c r="K1808" i="1"/>
  <c r="L1808" i="1"/>
  <c r="M1808" i="1"/>
  <c r="H1809" i="1"/>
  <c r="I1809" i="1"/>
  <c r="J1809" i="1"/>
  <c r="K1809" i="1"/>
  <c r="L1809" i="1"/>
  <c r="M1809" i="1"/>
  <c r="H1810" i="1"/>
  <c r="I1810" i="1"/>
  <c r="J1810" i="1"/>
  <c r="K1810" i="1"/>
  <c r="L1810" i="1"/>
  <c r="M1810" i="1"/>
  <c r="H1811" i="1"/>
  <c r="I1811" i="1"/>
  <c r="J1811" i="1"/>
  <c r="K1811" i="1"/>
  <c r="L1811" i="1"/>
  <c r="M1811" i="1"/>
  <c r="H1812" i="1"/>
  <c r="I1812" i="1"/>
  <c r="J1812" i="1"/>
  <c r="K1812" i="1"/>
  <c r="L1812" i="1"/>
  <c r="M1812" i="1"/>
  <c r="H1813" i="1"/>
  <c r="I1813" i="1"/>
  <c r="J1813" i="1"/>
  <c r="K1813" i="1"/>
  <c r="L1813" i="1"/>
  <c r="M1813" i="1"/>
  <c r="H1814" i="1"/>
  <c r="I1814" i="1"/>
  <c r="J1814" i="1"/>
  <c r="K1814" i="1"/>
  <c r="L1814" i="1"/>
  <c r="M1814" i="1"/>
  <c r="H1815" i="1"/>
  <c r="I1815" i="1"/>
  <c r="J1815" i="1"/>
  <c r="K1815" i="1"/>
  <c r="L1815" i="1"/>
  <c r="M1815" i="1"/>
  <c r="H1816" i="1"/>
  <c r="I1816" i="1"/>
  <c r="J1816" i="1"/>
  <c r="K1816" i="1"/>
  <c r="L1816" i="1"/>
  <c r="M1816" i="1"/>
  <c r="H1817" i="1"/>
  <c r="I1817" i="1"/>
  <c r="J1817" i="1"/>
  <c r="K1817" i="1"/>
  <c r="L1817" i="1"/>
  <c r="M1817" i="1"/>
  <c r="H1818" i="1"/>
  <c r="I1818" i="1"/>
  <c r="J1818" i="1"/>
  <c r="K1818" i="1"/>
  <c r="L1818" i="1"/>
  <c r="M1818" i="1"/>
  <c r="H1819" i="1"/>
  <c r="I1819" i="1"/>
  <c r="J1819" i="1"/>
  <c r="K1819" i="1"/>
  <c r="L1819" i="1"/>
  <c r="M1819" i="1"/>
  <c r="H1820" i="1"/>
  <c r="I1820" i="1"/>
  <c r="J1820" i="1"/>
  <c r="K1820" i="1"/>
  <c r="L1820" i="1"/>
  <c r="M1820" i="1"/>
  <c r="H1821" i="1"/>
  <c r="I1821" i="1"/>
  <c r="J1821" i="1"/>
  <c r="K1821" i="1"/>
  <c r="L1821" i="1"/>
  <c r="M1821" i="1"/>
  <c r="H1822" i="1"/>
  <c r="I1822" i="1"/>
  <c r="J1822" i="1"/>
  <c r="K1822" i="1"/>
  <c r="L1822" i="1"/>
  <c r="M1822" i="1"/>
  <c r="H1823" i="1"/>
  <c r="I1823" i="1"/>
  <c r="J1823" i="1"/>
  <c r="K1823" i="1"/>
  <c r="L1823" i="1"/>
  <c r="M1823" i="1"/>
  <c r="H1824" i="1"/>
  <c r="I1824" i="1"/>
  <c r="J1824" i="1"/>
  <c r="K1824" i="1"/>
  <c r="L1824" i="1"/>
  <c r="M1824" i="1"/>
  <c r="H1825" i="1"/>
  <c r="I1825" i="1"/>
  <c r="J1825" i="1"/>
  <c r="K1825" i="1"/>
  <c r="L1825" i="1"/>
  <c r="M1825" i="1"/>
  <c r="H1826" i="1"/>
  <c r="I1826" i="1"/>
  <c r="J1826" i="1"/>
  <c r="K1826" i="1"/>
  <c r="L1826" i="1"/>
  <c r="M1826" i="1"/>
  <c r="H1827" i="1"/>
  <c r="I1827" i="1"/>
  <c r="J1827" i="1"/>
  <c r="K1827" i="1"/>
  <c r="L1827" i="1"/>
  <c r="M1827" i="1"/>
  <c r="H1828" i="1"/>
  <c r="I1828" i="1"/>
  <c r="J1828" i="1"/>
  <c r="K1828" i="1"/>
  <c r="L1828" i="1"/>
  <c r="M1828" i="1"/>
  <c r="H1829" i="1"/>
  <c r="I1829" i="1"/>
  <c r="J1829" i="1"/>
  <c r="K1829" i="1"/>
  <c r="L1829" i="1"/>
  <c r="M1829" i="1"/>
  <c r="H1830" i="1"/>
  <c r="I1830" i="1"/>
  <c r="J1830" i="1"/>
  <c r="K1830" i="1"/>
  <c r="L1830" i="1"/>
  <c r="M1830" i="1"/>
  <c r="H1831" i="1"/>
  <c r="I1831" i="1"/>
  <c r="J1831" i="1"/>
  <c r="K1831" i="1"/>
  <c r="L1831" i="1"/>
  <c r="M1831" i="1"/>
  <c r="H1832" i="1"/>
  <c r="I1832" i="1"/>
  <c r="J1832" i="1"/>
  <c r="K1832" i="1"/>
  <c r="L1832" i="1"/>
  <c r="M1832" i="1"/>
  <c r="H1833" i="1"/>
  <c r="I1833" i="1"/>
  <c r="J1833" i="1"/>
  <c r="K1833" i="1"/>
  <c r="L1833" i="1"/>
  <c r="M1833" i="1"/>
  <c r="H1834" i="1"/>
  <c r="I1834" i="1"/>
  <c r="J1834" i="1"/>
  <c r="K1834" i="1"/>
  <c r="L1834" i="1"/>
  <c r="M1834" i="1"/>
  <c r="H1835" i="1"/>
  <c r="I1835" i="1"/>
  <c r="J1835" i="1"/>
  <c r="K1835" i="1"/>
  <c r="L1835" i="1"/>
  <c r="M1835" i="1"/>
  <c r="H1836" i="1"/>
  <c r="I1836" i="1"/>
  <c r="J1836" i="1"/>
  <c r="K1836" i="1"/>
  <c r="L1836" i="1"/>
  <c r="M1836" i="1"/>
  <c r="H1837" i="1"/>
  <c r="I1837" i="1"/>
  <c r="J1837" i="1"/>
  <c r="K1837" i="1"/>
  <c r="L1837" i="1"/>
  <c r="M1837" i="1"/>
  <c r="H1838" i="1"/>
  <c r="I1838" i="1"/>
  <c r="J1838" i="1"/>
  <c r="K1838" i="1"/>
  <c r="L1838" i="1"/>
  <c r="M1838" i="1"/>
  <c r="H1839" i="1"/>
  <c r="I1839" i="1"/>
  <c r="J1839" i="1"/>
  <c r="K1839" i="1"/>
  <c r="L1839" i="1"/>
  <c r="M1839" i="1"/>
  <c r="H1840" i="1"/>
  <c r="I1840" i="1"/>
  <c r="J1840" i="1"/>
  <c r="K1840" i="1"/>
  <c r="L1840" i="1"/>
  <c r="M1840" i="1"/>
  <c r="H1841" i="1"/>
  <c r="I1841" i="1"/>
  <c r="J1841" i="1"/>
  <c r="K1841" i="1"/>
  <c r="L1841" i="1"/>
  <c r="M1841" i="1"/>
  <c r="H1842" i="1"/>
  <c r="I1842" i="1"/>
  <c r="J1842" i="1"/>
  <c r="K1842" i="1"/>
  <c r="L1842" i="1"/>
  <c r="M1842" i="1"/>
  <c r="H1843" i="1"/>
  <c r="I1843" i="1"/>
  <c r="J1843" i="1"/>
  <c r="K1843" i="1"/>
  <c r="L1843" i="1"/>
  <c r="M1843" i="1"/>
  <c r="H1844" i="1"/>
  <c r="I1844" i="1"/>
  <c r="J1844" i="1"/>
  <c r="K1844" i="1"/>
  <c r="L1844" i="1"/>
  <c r="M1844" i="1"/>
  <c r="H1845" i="1"/>
  <c r="I1845" i="1"/>
  <c r="J1845" i="1"/>
  <c r="K1845" i="1"/>
  <c r="L1845" i="1"/>
  <c r="M1845" i="1"/>
  <c r="H1846" i="1"/>
  <c r="I1846" i="1"/>
  <c r="J1846" i="1"/>
  <c r="K1846" i="1"/>
  <c r="L1846" i="1"/>
  <c r="M1846" i="1"/>
  <c r="H1847" i="1"/>
  <c r="I1847" i="1"/>
  <c r="J1847" i="1"/>
  <c r="K1847" i="1"/>
  <c r="L1847" i="1"/>
  <c r="M1847" i="1"/>
  <c r="H1848" i="1"/>
  <c r="I1848" i="1"/>
  <c r="J1848" i="1"/>
  <c r="K1848" i="1"/>
  <c r="L1848" i="1"/>
  <c r="M1848" i="1"/>
  <c r="H1849" i="1"/>
  <c r="I1849" i="1"/>
  <c r="J1849" i="1"/>
  <c r="K1849" i="1"/>
  <c r="L1849" i="1"/>
  <c r="M1849" i="1"/>
  <c r="H1850" i="1"/>
  <c r="I1850" i="1"/>
  <c r="J1850" i="1"/>
  <c r="K1850" i="1"/>
  <c r="L1850" i="1"/>
  <c r="M1850" i="1"/>
  <c r="H1851" i="1"/>
  <c r="I1851" i="1"/>
  <c r="J1851" i="1"/>
  <c r="K1851" i="1"/>
  <c r="L1851" i="1"/>
  <c r="M1851" i="1"/>
  <c r="H1852" i="1"/>
  <c r="I1852" i="1"/>
  <c r="J1852" i="1"/>
  <c r="K1852" i="1"/>
  <c r="L1852" i="1"/>
  <c r="M1852" i="1"/>
  <c r="H1853" i="1"/>
  <c r="I1853" i="1"/>
  <c r="J1853" i="1"/>
  <c r="K1853" i="1"/>
  <c r="L1853" i="1"/>
  <c r="M1853" i="1"/>
  <c r="H1854" i="1"/>
  <c r="I1854" i="1"/>
  <c r="J1854" i="1"/>
  <c r="K1854" i="1"/>
  <c r="L1854" i="1"/>
  <c r="M1854" i="1"/>
  <c r="H1855" i="1"/>
  <c r="I1855" i="1"/>
  <c r="J1855" i="1"/>
  <c r="K1855" i="1"/>
  <c r="L1855" i="1"/>
  <c r="M1855" i="1"/>
  <c r="H1856" i="1"/>
  <c r="I1856" i="1"/>
  <c r="J1856" i="1"/>
  <c r="K1856" i="1"/>
  <c r="L1856" i="1"/>
  <c r="M1856" i="1"/>
  <c r="H1857" i="1"/>
  <c r="I1857" i="1"/>
  <c r="J1857" i="1"/>
  <c r="K1857" i="1"/>
  <c r="L1857" i="1"/>
  <c r="M1857" i="1"/>
  <c r="H1858" i="1"/>
  <c r="I1858" i="1"/>
  <c r="J1858" i="1"/>
  <c r="K1858" i="1"/>
  <c r="L1858" i="1"/>
  <c r="M1858" i="1"/>
  <c r="H1859" i="1"/>
  <c r="I1859" i="1"/>
  <c r="J1859" i="1"/>
  <c r="K1859" i="1"/>
  <c r="L1859" i="1"/>
  <c r="M1859" i="1"/>
  <c r="H1860" i="1"/>
  <c r="I1860" i="1"/>
  <c r="J1860" i="1"/>
  <c r="K1860" i="1"/>
  <c r="L1860" i="1"/>
  <c r="M1860" i="1"/>
  <c r="H1861" i="1"/>
  <c r="I1861" i="1"/>
  <c r="J1861" i="1"/>
  <c r="K1861" i="1"/>
  <c r="L1861" i="1"/>
  <c r="M1861" i="1"/>
  <c r="H1862" i="1"/>
  <c r="I1862" i="1"/>
  <c r="J1862" i="1"/>
  <c r="K1862" i="1"/>
  <c r="L1862" i="1"/>
  <c r="M1862" i="1"/>
  <c r="H1863" i="1"/>
  <c r="I1863" i="1"/>
  <c r="J1863" i="1"/>
  <c r="K1863" i="1"/>
  <c r="L1863" i="1"/>
  <c r="M1863" i="1"/>
  <c r="H1864" i="1"/>
  <c r="I1864" i="1"/>
  <c r="J1864" i="1"/>
  <c r="K1864" i="1"/>
  <c r="L1864" i="1"/>
  <c r="M1864" i="1"/>
  <c r="H1865" i="1"/>
  <c r="I1865" i="1"/>
  <c r="J1865" i="1"/>
  <c r="K1865" i="1"/>
  <c r="L1865" i="1"/>
  <c r="M1865" i="1"/>
  <c r="H1866" i="1"/>
  <c r="I1866" i="1"/>
  <c r="J1866" i="1"/>
  <c r="K1866" i="1"/>
  <c r="L1866" i="1"/>
  <c r="M1866" i="1"/>
  <c r="H1867" i="1"/>
  <c r="I1867" i="1"/>
  <c r="J1867" i="1"/>
  <c r="K1867" i="1"/>
  <c r="L1867" i="1"/>
  <c r="M1867" i="1"/>
  <c r="H1868" i="1"/>
  <c r="I1868" i="1"/>
  <c r="J1868" i="1"/>
  <c r="K1868" i="1"/>
  <c r="L1868" i="1"/>
  <c r="M1868" i="1"/>
  <c r="H1869" i="1"/>
  <c r="I1869" i="1"/>
  <c r="J1869" i="1"/>
  <c r="K1869" i="1"/>
  <c r="L1869" i="1"/>
  <c r="M1869" i="1"/>
  <c r="H1870" i="1"/>
  <c r="I1870" i="1"/>
  <c r="J1870" i="1"/>
  <c r="K1870" i="1"/>
  <c r="L1870" i="1"/>
  <c r="M1870" i="1"/>
  <c r="H1871" i="1"/>
  <c r="I1871" i="1"/>
  <c r="J1871" i="1"/>
  <c r="K1871" i="1"/>
  <c r="L1871" i="1"/>
  <c r="M1871" i="1"/>
  <c r="H1872" i="1"/>
  <c r="I1872" i="1"/>
  <c r="J1872" i="1"/>
  <c r="K1872" i="1"/>
  <c r="L1872" i="1"/>
  <c r="M1872" i="1"/>
  <c r="H1873" i="1"/>
  <c r="I1873" i="1"/>
  <c r="J1873" i="1"/>
  <c r="K1873" i="1"/>
  <c r="L1873" i="1"/>
  <c r="M1873" i="1"/>
  <c r="H1874" i="1"/>
  <c r="I1874" i="1"/>
  <c r="J1874" i="1"/>
  <c r="K1874" i="1"/>
  <c r="L1874" i="1"/>
  <c r="M1874" i="1"/>
  <c r="H1875" i="1"/>
  <c r="I1875" i="1"/>
  <c r="J1875" i="1"/>
  <c r="K1875" i="1"/>
  <c r="L1875" i="1"/>
  <c r="M1875" i="1"/>
  <c r="H1876" i="1"/>
  <c r="I1876" i="1"/>
  <c r="J1876" i="1"/>
  <c r="K1876" i="1"/>
  <c r="L1876" i="1"/>
  <c r="M1876" i="1"/>
  <c r="H1877" i="1"/>
  <c r="I1877" i="1"/>
  <c r="J1877" i="1"/>
  <c r="K1877" i="1"/>
  <c r="L1877" i="1"/>
  <c r="M1877" i="1"/>
  <c r="H1878" i="1"/>
  <c r="I1878" i="1"/>
  <c r="J1878" i="1"/>
  <c r="K1878" i="1"/>
  <c r="L1878" i="1"/>
  <c r="M1878" i="1"/>
  <c r="H1879" i="1"/>
  <c r="I1879" i="1"/>
  <c r="J1879" i="1"/>
  <c r="K1879" i="1"/>
  <c r="L1879" i="1"/>
  <c r="M1879" i="1"/>
  <c r="H1880" i="1"/>
  <c r="I1880" i="1"/>
  <c r="J1880" i="1"/>
  <c r="K1880" i="1"/>
  <c r="L1880" i="1"/>
  <c r="M1880" i="1"/>
  <c r="H1881" i="1"/>
  <c r="I1881" i="1"/>
  <c r="J1881" i="1"/>
  <c r="K1881" i="1"/>
  <c r="L1881" i="1"/>
  <c r="M1881" i="1"/>
  <c r="H1882" i="1"/>
  <c r="I1882" i="1"/>
  <c r="J1882" i="1"/>
  <c r="K1882" i="1"/>
  <c r="L1882" i="1"/>
  <c r="M1882" i="1"/>
  <c r="H1883" i="1"/>
  <c r="I1883" i="1"/>
  <c r="J1883" i="1"/>
  <c r="K1883" i="1"/>
  <c r="L1883" i="1"/>
  <c r="M1883" i="1"/>
  <c r="H1884" i="1"/>
  <c r="I1884" i="1"/>
  <c r="J1884" i="1"/>
  <c r="K1884" i="1"/>
  <c r="L1884" i="1"/>
  <c r="M1884" i="1"/>
  <c r="H1885" i="1"/>
  <c r="I1885" i="1"/>
  <c r="J1885" i="1"/>
  <c r="K1885" i="1"/>
  <c r="L1885" i="1"/>
  <c r="M1885" i="1"/>
  <c r="H1886" i="1"/>
  <c r="I1886" i="1"/>
  <c r="J1886" i="1"/>
  <c r="K1886" i="1"/>
  <c r="L1886" i="1"/>
  <c r="M1886" i="1"/>
  <c r="H1887" i="1"/>
  <c r="I1887" i="1"/>
  <c r="J1887" i="1"/>
  <c r="K1887" i="1"/>
  <c r="L1887" i="1"/>
  <c r="M1887" i="1"/>
  <c r="H1888" i="1"/>
  <c r="I1888" i="1"/>
  <c r="J1888" i="1"/>
  <c r="K1888" i="1"/>
  <c r="L1888" i="1"/>
  <c r="M1888" i="1"/>
  <c r="H1889" i="1"/>
  <c r="I1889" i="1"/>
  <c r="J1889" i="1"/>
  <c r="K1889" i="1"/>
  <c r="L1889" i="1"/>
  <c r="M1889" i="1"/>
  <c r="H1890" i="1"/>
  <c r="I1890" i="1"/>
  <c r="J1890" i="1"/>
  <c r="K1890" i="1"/>
  <c r="L1890" i="1"/>
  <c r="M1890" i="1"/>
  <c r="H1891" i="1"/>
  <c r="I1891" i="1"/>
  <c r="J1891" i="1"/>
  <c r="K1891" i="1"/>
  <c r="L1891" i="1"/>
  <c r="M1891" i="1"/>
  <c r="H1892" i="1"/>
  <c r="I1892" i="1"/>
  <c r="J1892" i="1"/>
  <c r="K1892" i="1"/>
  <c r="L1892" i="1"/>
  <c r="M1892" i="1"/>
  <c r="H1893" i="1"/>
  <c r="I1893" i="1"/>
  <c r="J1893" i="1"/>
  <c r="K1893" i="1"/>
  <c r="L1893" i="1"/>
  <c r="M1893" i="1"/>
  <c r="H1894" i="1"/>
  <c r="I1894" i="1"/>
  <c r="J1894" i="1"/>
  <c r="K1894" i="1"/>
  <c r="L1894" i="1"/>
  <c r="M1894" i="1"/>
  <c r="H1895" i="1"/>
  <c r="I1895" i="1"/>
  <c r="J1895" i="1"/>
  <c r="K1895" i="1"/>
  <c r="L1895" i="1"/>
  <c r="M1895" i="1"/>
  <c r="H1896" i="1"/>
  <c r="I1896" i="1"/>
  <c r="J1896" i="1"/>
  <c r="K1896" i="1"/>
  <c r="L1896" i="1"/>
  <c r="M1896" i="1"/>
  <c r="H1897" i="1"/>
  <c r="I1897" i="1"/>
  <c r="J1897" i="1"/>
  <c r="K1897" i="1"/>
  <c r="L1897" i="1"/>
  <c r="M1897" i="1"/>
  <c r="H1898" i="1"/>
  <c r="I1898" i="1"/>
  <c r="J1898" i="1"/>
  <c r="K1898" i="1"/>
  <c r="L1898" i="1"/>
  <c r="M1898" i="1"/>
  <c r="H1899" i="1"/>
  <c r="I1899" i="1"/>
  <c r="J1899" i="1"/>
  <c r="K1899" i="1"/>
  <c r="L1899" i="1"/>
  <c r="M1899" i="1"/>
  <c r="H1900" i="1"/>
  <c r="I1900" i="1"/>
  <c r="J1900" i="1"/>
  <c r="K1900" i="1"/>
  <c r="L1900" i="1"/>
  <c r="M1900" i="1"/>
  <c r="H1901" i="1"/>
  <c r="I1901" i="1"/>
  <c r="J1901" i="1"/>
  <c r="K1901" i="1"/>
  <c r="L1901" i="1"/>
  <c r="M1901" i="1"/>
  <c r="H1902" i="1"/>
  <c r="I1902" i="1"/>
  <c r="J1902" i="1"/>
  <c r="K1902" i="1"/>
  <c r="L1902" i="1"/>
  <c r="M1902" i="1"/>
  <c r="H1903" i="1"/>
  <c r="I1903" i="1"/>
  <c r="J1903" i="1"/>
  <c r="K1903" i="1"/>
  <c r="L1903" i="1"/>
  <c r="M1903" i="1"/>
  <c r="H1904" i="1"/>
  <c r="I1904" i="1"/>
  <c r="J1904" i="1"/>
  <c r="K1904" i="1"/>
  <c r="L1904" i="1"/>
  <c r="M1904" i="1"/>
  <c r="H1905" i="1"/>
  <c r="I1905" i="1"/>
  <c r="J1905" i="1"/>
  <c r="K1905" i="1"/>
  <c r="L1905" i="1"/>
  <c r="M1905" i="1"/>
  <c r="H1906" i="1"/>
  <c r="I1906" i="1"/>
  <c r="J1906" i="1"/>
  <c r="K1906" i="1"/>
  <c r="L1906" i="1"/>
  <c r="M1906" i="1"/>
  <c r="H1907" i="1"/>
  <c r="I1907" i="1"/>
  <c r="J1907" i="1"/>
  <c r="K1907" i="1"/>
  <c r="L1907" i="1"/>
  <c r="M1907" i="1"/>
  <c r="H1908" i="1"/>
  <c r="I1908" i="1"/>
  <c r="J1908" i="1"/>
  <c r="K1908" i="1"/>
  <c r="L1908" i="1"/>
  <c r="M1908" i="1"/>
  <c r="H1909" i="1"/>
  <c r="I1909" i="1"/>
  <c r="J1909" i="1"/>
  <c r="K1909" i="1"/>
  <c r="L1909" i="1"/>
  <c r="M1909" i="1"/>
  <c r="H1910" i="1"/>
  <c r="I1910" i="1"/>
  <c r="J1910" i="1"/>
  <c r="K1910" i="1"/>
  <c r="L1910" i="1"/>
  <c r="M1910" i="1"/>
  <c r="H1911" i="1"/>
  <c r="I1911" i="1"/>
  <c r="J1911" i="1"/>
  <c r="K1911" i="1"/>
  <c r="L1911" i="1"/>
  <c r="M1911" i="1"/>
  <c r="H1912" i="1"/>
  <c r="I1912" i="1"/>
  <c r="J1912" i="1"/>
  <c r="K1912" i="1"/>
  <c r="L1912" i="1"/>
  <c r="M1912" i="1"/>
  <c r="H1913" i="1"/>
  <c r="I1913" i="1"/>
  <c r="J1913" i="1"/>
  <c r="K1913" i="1"/>
  <c r="L1913" i="1"/>
  <c r="M1913" i="1"/>
  <c r="H1914" i="1"/>
  <c r="I1914" i="1"/>
  <c r="J1914" i="1"/>
  <c r="K1914" i="1"/>
  <c r="L1914" i="1"/>
  <c r="M1914" i="1"/>
  <c r="H1915" i="1"/>
  <c r="I1915" i="1"/>
  <c r="J1915" i="1"/>
  <c r="K1915" i="1"/>
  <c r="L1915" i="1"/>
  <c r="M1915" i="1"/>
  <c r="H1916" i="1"/>
  <c r="I1916" i="1"/>
  <c r="J1916" i="1"/>
  <c r="K1916" i="1"/>
  <c r="L1916" i="1"/>
  <c r="M1916" i="1"/>
  <c r="H1917" i="1"/>
  <c r="I1917" i="1"/>
  <c r="J1917" i="1"/>
  <c r="K1917" i="1"/>
  <c r="L1917" i="1"/>
  <c r="M1917" i="1"/>
  <c r="H1918" i="1"/>
  <c r="I1918" i="1"/>
  <c r="J1918" i="1"/>
  <c r="K1918" i="1"/>
  <c r="L1918" i="1"/>
  <c r="M1918" i="1"/>
  <c r="H1919" i="1"/>
  <c r="I1919" i="1"/>
  <c r="J1919" i="1"/>
  <c r="K1919" i="1"/>
  <c r="L1919" i="1"/>
  <c r="M1919" i="1"/>
  <c r="H1920" i="1"/>
  <c r="I1920" i="1"/>
  <c r="J1920" i="1"/>
  <c r="K1920" i="1"/>
  <c r="L1920" i="1"/>
  <c r="M1920" i="1"/>
  <c r="H1921" i="1"/>
  <c r="I1921" i="1"/>
  <c r="J1921" i="1"/>
  <c r="K1921" i="1"/>
  <c r="L1921" i="1"/>
  <c r="M1921" i="1"/>
  <c r="H1922" i="1"/>
  <c r="I1922" i="1"/>
  <c r="J1922" i="1"/>
  <c r="K1922" i="1"/>
  <c r="L1922" i="1"/>
  <c r="M1922" i="1"/>
  <c r="H1923" i="1"/>
  <c r="I1923" i="1"/>
  <c r="J1923" i="1"/>
  <c r="K1923" i="1"/>
  <c r="L1923" i="1"/>
  <c r="M1923" i="1"/>
  <c r="H1924" i="1"/>
  <c r="I1924" i="1"/>
  <c r="J1924" i="1"/>
  <c r="K1924" i="1"/>
  <c r="L1924" i="1"/>
  <c r="M1924" i="1"/>
  <c r="H1925" i="1"/>
  <c r="I1925" i="1"/>
  <c r="J1925" i="1"/>
  <c r="K1925" i="1"/>
  <c r="L1925" i="1"/>
  <c r="M1925" i="1"/>
  <c r="H1926" i="1"/>
  <c r="I1926" i="1"/>
  <c r="J1926" i="1"/>
  <c r="K1926" i="1"/>
  <c r="L1926" i="1"/>
  <c r="M1926" i="1"/>
  <c r="H1927" i="1"/>
  <c r="I1927" i="1"/>
  <c r="J1927" i="1"/>
  <c r="K1927" i="1"/>
  <c r="L1927" i="1"/>
  <c r="M1927" i="1"/>
  <c r="H1928" i="1"/>
  <c r="I1928" i="1"/>
  <c r="J1928" i="1"/>
  <c r="K1928" i="1"/>
  <c r="L1928" i="1"/>
  <c r="M1928" i="1"/>
  <c r="H1929" i="1"/>
  <c r="I1929" i="1"/>
  <c r="J1929" i="1"/>
  <c r="K1929" i="1"/>
  <c r="L1929" i="1"/>
  <c r="M1929" i="1"/>
  <c r="H1930" i="1"/>
  <c r="I1930" i="1"/>
  <c r="J1930" i="1"/>
  <c r="K1930" i="1"/>
  <c r="L1930" i="1"/>
  <c r="M1930" i="1"/>
  <c r="H1931" i="1"/>
  <c r="I1931" i="1"/>
  <c r="J1931" i="1"/>
  <c r="K1931" i="1"/>
  <c r="L1931" i="1"/>
  <c r="M1931" i="1"/>
  <c r="H1932" i="1"/>
  <c r="I1932" i="1"/>
  <c r="J1932" i="1"/>
  <c r="K1932" i="1"/>
  <c r="L1932" i="1"/>
  <c r="M1932" i="1"/>
  <c r="H1933" i="1"/>
  <c r="I1933" i="1"/>
  <c r="J1933" i="1"/>
  <c r="K1933" i="1"/>
  <c r="L1933" i="1"/>
  <c r="M1933" i="1"/>
  <c r="H1934" i="1"/>
  <c r="I1934" i="1"/>
  <c r="J1934" i="1"/>
  <c r="K1934" i="1"/>
  <c r="L1934" i="1"/>
  <c r="M1934" i="1"/>
  <c r="H1935" i="1"/>
  <c r="I1935" i="1"/>
  <c r="J1935" i="1"/>
  <c r="K1935" i="1"/>
  <c r="L1935" i="1"/>
  <c r="M1935" i="1"/>
  <c r="H1936" i="1"/>
  <c r="I1936" i="1"/>
  <c r="J1936" i="1"/>
  <c r="K1936" i="1"/>
  <c r="L1936" i="1"/>
  <c r="M1936" i="1"/>
  <c r="H1937" i="1"/>
  <c r="I1937" i="1"/>
  <c r="J1937" i="1"/>
  <c r="K1937" i="1"/>
  <c r="L1937" i="1"/>
  <c r="M1937" i="1"/>
  <c r="H1938" i="1"/>
  <c r="I1938" i="1"/>
  <c r="J1938" i="1"/>
  <c r="K1938" i="1"/>
  <c r="L1938" i="1"/>
  <c r="M1938" i="1"/>
  <c r="H1939" i="1"/>
  <c r="I1939" i="1"/>
  <c r="J1939" i="1"/>
  <c r="K1939" i="1"/>
  <c r="L1939" i="1"/>
  <c r="M1939" i="1"/>
  <c r="H1940" i="1"/>
  <c r="I1940" i="1"/>
  <c r="J1940" i="1"/>
  <c r="K1940" i="1"/>
  <c r="L1940" i="1"/>
  <c r="M1940" i="1"/>
  <c r="H1941" i="1"/>
  <c r="I1941" i="1"/>
  <c r="J1941" i="1"/>
  <c r="K1941" i="1"/>
  <c r="L1941" i="1"/>
  <c r="M1941" i="1"/>
  <c r="H1942" i="1"/>
  <c r="I1942" i="1"/>
  <c r="J1942" i="1"/>
  <c r="K1942" i="1"/>
  <c r="L1942" i="1"/>
  <c r="M1942" i="1"/>
  <c r="H1943" i="1"/>
  <c r="I1943" i="1"/>
  <c r="J1943" i="1"/>
  <c r="K1943" i="1"/>
  <c r="L1943" i="1"/>
  <c r="M1943" i="1"/>
  <c r="H1944" i="1"/>
  <c r="I1944" i="1"/>
  <c r="J1944" i="1"/>
  <c r="K1944" i="1"/>
  <c r="L1944" i="1"/>
  <c r="M1944" i="1"/>
  <c r="H1945" i="1"/>
  <c r="I1945" i="1"/>
  <c r="J1945" i="1"/>
  <c r="K1945" i="1"/>
  <c r="L1945" i="1"/>
  <c r="M1945" i="1"/>
  <c r="H1946" i="1"/>
  <c r="I1946" i="1"/>
  <c r="J1946" i="1"/>
  <c r="K1946" i="1"/>
  <c r="L1946" i="1"/>
  <c r="M1946" i="1"/>
  <c r="H1947" i="1"/>
  <c r="I1947" i="1"/>
  <c r="J1947" i="1"/>
  <c r="K1947" i="1"/>
  <c r="L1947" i="1"/>
  <c r="M1947" i="1"/>
  <c r="H1948" i="1"/>
  <c r="I1948" i="1"/>
  <c r="J1948" i="1"/>
  <c r="K1948" i="1"/>
  <c r="L1948" i="1"/>
  <c r="M1948" i="1"/>
  <c r="H1949" i="1"/>
  <c r="I1949" i="1"/>
  <c r="J1949" i="1"/>
  <c r="K1949" i="1"/>
  <c r="L1949" i="1"/>
  <c r="M1949" i="1"/>
  <c r="H1950" i="1"/>
  <c r="I1950" i="1"/>
  <c r="J1950" i="1"/>
  <c r="K1950" i="1"/>
  <c r="L1950" i="1"/>
  <c r="M1950" i="1"/>
  <c r="H1951" i="1"/>
  <c r="I1951" i="1"/>
  <c r="J1951" i="1"/>
  <c r="K1951" i="1"/>
  <c r="L1951" i="1"/>
  <c r="M1951" i="1"/>
  <c r="H1952" i="1"/>
  <c r="I1952" i="1"/>
  <c r="J1952" i="1"/>
  <c r="K1952" i="1"/>
  <c r="L1952" i="1"/>
  <c r="M1952" i="1"/>
  <c r="H1953" i="1"/>
  <c r="I1953" i="1"/>
  <c r="J1953" i="1"/>
  <c r="K1953" i="1"/>
  <c r="L1953" i="1"/>
  <c r="M1953" i="1"/>
  <c r="H1954" i="1"/>
  <c r="I1954" i="1"/>
  <c r="J1954" i="1"/>
  <c r="K1954" i="1"/>
  <c r="L1954" i="1"/>
  <c r="M1954" i="1"/>
  <c r="H1955" i="1"/>
  <c r="I1955" i="1"/>
  <c r="J1955" i="1"/>
  <c r="K1955" i="1"/>
  <c r="L1955" i="1"/>
  <c r="M1955" i="1"/>
  <c r="H1956" i="1"/>
  <c r="I1956" i="1"/>
  <c r="J1956" i="1"/>
  <c r="K1956" i="1"/>
  <c r="L1956" i="1"/>
  <c r="M1956" i="1"/>
  <c r="H1957" i="1"/>
  <c r="I1957" i="1"/>
  <c r="J1957" i="1"/>
  <c r="K1957" i="1"/>
  <c r="L1957" i="1"/>
  <c r="M1957" i="1"/>
  <c r="H1958" i="1"/>
  <c r="I1958" i="1"/>
  <c r="J1958" i="1"/>
  <c r="K1958" i="1"/>
  <c r="L1958" i="1"/>
  <c r="M1958" i="1"/>
  <c r="H1959" i="1"/>
  <c r="I1959" i="1"/>
  <c r="J1959" i="1"/>
  <c r="K1959" i="1"/>
  <c r="L1959" i="1"/>
  <c r="M1959" i="1"/>
  <c r="H1960" i="1"/>
  <c r="I1960" i="1"/>
  <c r="J1960" i="1"/>
  <c r="K1960" i="1"/>
  <c r="L1960" i="1"/>
  <c r="M1960" i="1"/>
  <c r="H1961" i="1"/>
  <c r="I1961" i="1"/>
  <c r="J1961" i="1"/>
  <c r="K1961" i="1"/>
  <c r="L1961" i="1"/>
  <c r="M1961" i="1"/>
  <c r="H1962" i="1"/>
  <c r="I1962" i="1"/>
  <c r="J1962" i="1"/>
  <c r="K1962" i="1"/>
  <c r="L1962" i="1"/>
  <c r="M1962" i="1"/>
  <c r="H1963" i="1"/>
  <c r="I1963" i="1"/>
  <c r="J1963" i="1"/>
  <c r="K1963" i="1"/>
  <c r="L1963" i="1"/>
  <c r="M1963" i="1"/>
  <c r="H1964" i="1"/>
  <c r="I1964" i="1"/>
  <c r="J1964" i="1"/>
  <c r="K1964" i="1"/>
  <c r="L1964" i="1"/>
  <c r="M1964" i="1"/>
  <c r="H1965" i="1"/>
  <c r="I1965" i="1"/>
  <c r="J1965" i="1"/>
  <c r="K1965" i="1"/>
  <c r="L1965" i="1"/>
  <c r="M1965" i="1"/>
  <c r="H1966" i="1"/>
  <c r="I1966" i="1"/>
  <c r="J1966" i="1"/>
  <c r="K1966" i="1"/>
  <c r="L1966" i="1"/>
  <c r="M1966" i="1"/>
  <c r="H1967" i="1"/>
  <c r="I1967" i="1"/>
  <c r="J1967" i="1"/>
  <c r="K1967" i="1"/>
  <c r="L1967" i="1"/>
  <c r="M1967" i="1"/>
  <c r="H1968" i="1"/>
  <c r="I1968" i="1"/>
  <c r="J1968" i="1"/>
  <c r="K1968" i="1"/>
  <c r="L1968" i="1"/>
  <c r="M1968" i="1"/>
  <c r="H1969" i="1"/>
  <c r="I1969" i="1"/>
  <c r="J1969" i="1"/>
  <c r="K1969" i="1"/>
  <c r="L1969" i="1"/>
  <c r="M1969" i="1"/>
  <c r="H1970" i="1"/>
  <c r="I1970" i="1"/>
  <c r="J1970" i="1"/>
  <c r="K1970" i="1"/>
  <c r="L1970" i="1"/>
  <c r="M1970" i="1"/>
  <c r="H1971" i="1"/>
  <c r="I1971" i="1"/>
  <c r="J1971" i="1"/>
  <c r="K1971" i="1"/>
  <c r="L1971" i="1"/>
  <c r="M1971" i="1"/>
  <c r="H1972" i="1"/>
  <c r="I1972" i="1"/>
  <c r="J1972" i="1"/>
  <c r="K1972" i="1"/>
  <c r="L1972" i="1"/>
  <c r="M1972" i="1"/>
  <c r="H1973" i="1"/>
  <c r="I1973" i="1"/>
  <c r="J1973" i="1"/>
  <c r="K1973" i="1"/>
  <c r="L1973" i="1"/>
  <c r="M1973" i="1"/>
  <c r="H1974" i="1"/>
  <c r="I1974" i="1"/>
  <c r="J1974" i="1"/>
  <c r="K1974" i="1"/>
  <c r="L1974" i="1"/>
  <c r="M1974" i="1"/>
  <c r="H1975" i="1"/>
  <c r="I1975" i="1"/>
  <c r="J1975" i="1"/>
  <c r="K1975" i="1"/>
  <c r="L1975" i="1"/>
  <c r="M1975" i="1"/>
  <c r="H1976" i="1"/>
  <c r="I1976" i="1"/>
  <c r="J1976" i="1"/>
  <c r="K1976" i="1"/>
  <c r="L1976" i="1"/>
  <c r="M1976" i="1"/>
  <c r="H1977" i="1"/>
  <c r="I1977" i="1"/>
  <c r="J1977" i="1"/>
  <c r="K1977" i="1"/>
  <c r="L1977" i="1"/>
  <c r="M1977" i="1"/>
  <c r="H1978" i="1"/>
  <c r="I1978" i="1"/>
  <c r="J1978" i="1"/>
  <c r="K1978" i="1"/>
  <c r="L1978" i="1"/>
  <c r="M1978" i="1"/>
  <c r="H1979" i="1"/>
  <c r="I1979" i="1"/>
  <c r="J1979" i="1"/>
  <c r="K1979" i="1"/>
  <c r="L1979" i="1"/>
  <c r="M1979" i="1"/>
  <c r="H1980" i="1"/>
  <c r="I1980" i="1"/>
  <c r="J1980" i="1"/>
  <c r="K1980" i="1"/>
  <c r="L1980" i="1"/>
  <c r="M1980" i="1"/>
  <c r="H1981" i="1"/>
  <c r="I1981" i="1"/>
  <c r="J1981" i="1"/>
  <c r="K1981" i="1"/>
  <c r="L1981" i="1"/>
  <c r="M1981" i="1"/>
  <c r="H1982" i="1"/>
  <c r="I1982" i="1"/>
  <c r="J1982" i="1"/>
  <c r="K1982" i="1"/>
  <c r="L1982" i="1"/>
  <c r="M1982" i="1"/>
  <c r="H1983" i="1"/>
  <c r="I1983" i="1"/>
  <c r="J1983" i="1"/>
  <c r="K1983" i="1"/>
  <c r="L1983" i="1"/>
  <c r="M1983" i="1"/>
  <c r="H1984" i="1"/>
  <c r="I1984" i="1"/>
  <c r="J1984" i="1"/>
  <c r="K1984" i="1"/>
  <c r="L1984" i="1"/>
  <c r="M1984" i="1"/>
  <c r="H1985" i="1"/>
  <c r="I1985" i="1"/>
  <c r="J1985" i="1"/>
  <c r="K1985" i="1"/>
  <c r="L1985" i="1"/>
  <c r="M1985" i="1"/>
  <c r="H1986" i="1"/>
  <c r="I1986" i="1"/>
  <c r="J1986" i="1"/>
  <c r="K1986" i="1"/>
  <c r="L1986" i="1"/>
  <c r="M1986" i="1"/>
  <c r="H1987" i="1"/>
  <c r="I1987" i="1"/>
  <c r="J1987" i="1"/>
  <c r="K1987" i="1"/>
  <c r="L1987" i="1"/>
  <c r="M1987" i="1"/>
  <c r="H1988" i="1"/>
  <c r="I1988" i="1"/>
  <c r="J1988" i="1"/>
  <c r="K1988" i="1"/>
  <c r="L1988" i="1"/>
  <c r="M1988" i="1"/>
  <c r="H1989" i="1"/>
  <c r="I1989" i="1"/>
  <c r="J1989" i="1"/>
  <c r="K1989" i="1"/>
  <c r="L1989" i="1"/>
  <c r="M1989" i="1"/>
  <c r="H1990" i="1"/>
  <c r="I1990" i="1"/>
  <c r="J1990" i="1"/>
  <c r="K1990" i="1"/>
  <c r="L1990" i="1"/>
  <c r="M1990" i="1"/>
  <c r="H1991" i="1"/>
  <c r="I1991" i="1"/>
  <c r="J1991" i="1"/>
  <c r="K1991" i="1"/>
  <c r="L1991" i="1"/>
  <c r="M1991" i="1"/>
  <c r="H1992" i="1"/>
  <c r="I1992" i="1"/>
  <c r="J1992" i="1"/>
  <c r="K1992" i="1"/>
  <c r="L1992" i="1"/>
  <c r="M1992" i="1"/>
  <c r="H1993" i="1"/>
  <c r="I1993" i="1"/>
  <c r="J1993" i="1"/>
  <c r="K1993" i="1"/>
  <c r="L1993" i="1"/>
  <c r="M1993" i="1"/>
  <c r="H1994" i="1"/>
  <c r="I1994" i="1"/>
  <c r="J1994" i="1"/>
  <c r="K1994" i="1"/>
  <c r="L1994" i="1"/>
  <c r="M1994" i="1"/>
  <c r="H1995" i="1"/>
  <c r="I1995" i="1"/>
  <c r="J1995" i="1"/>
  <c r="K1995" i="1"/>
  <c r="L1995" i="1"/>
  <c r="M1995" i="1"/>
  <c r="H1996" i="1"/>
  <c r="I1996" i="1"/>
  <c r="J1996" i="1"/>
  <c r="K1996" i="1"/>
  <c r="L1996" i="1"/>
  <c r="M1996" i="1"/>
  <c r="H1997" i="1"/>
  <c r="I1997" i="1"/>
  <c r="J1997" i="1"/>
  <c r="K1997" i="1"/>
  <c r="L1997" i="1"/>
  <c r="M1997" i="1"/>
  <c r="H1998" i="1"/>
  <c r="I1998" i="1"/>
  <c r="J1998" i="1"/>
  <c r="K1998" i="1"/>
  <c r="L1998" i="1"/>
  <c r="M1998" i="1"/>
  <c r="H1999" i="1"/>
  <c r="I1999" i="1"/>
  <c r="J1999" i="1"/>
  <c r="K1999" i="1"/>
  <c r="L1999" i="1"/>
  <c r="M1999" i="1"/>
  <c r="H2000" i="1"/>
  <c r="I2000" i="1"/>
  <c r="J2000" i="1"/>
  <c r="K2000" i="1"/>
  <c r="L2000" i="1"/>
  <c r="M2000" i="1"/>
  <c r="H2001" i="1"/>
  <c r="I2001" i="1"/>
  <c r="J2001" i="1"/>
  <c r="K2001" i="1"/>
  <c r="L2001" i="1"/>
  <c r="M2001" i="1"/>
  <c r="H2002" i="1"/>
  <c r="I2002" i="1"/>
  <c r="J2002" i="1"/>
  <c r="K2002" i="1"/>
  <c r="L2002" i="1"/>
  <c r="M2002" i="1"/>
  <c r="H2003" i="1"/>
  <c r="I2003" i="1"/>
  <c r="J2003" i="1"/>
  <c r="K2003" i="1"/>
  <c r="L2003" i="1"/>
  <c r="M2003" i="1"/>
  <c r="H2004" i="1"/>
  <c r="I2004" i="1"/>
  <c r="J2004" i="1"/>
  <c r="K2004" i="1"/>
  <c r="L2004" i="1"/>
  <c r="M2004" i="1"/>
  <c r="H2005" i="1"/>
  <c r="I2005" i="1"/>
  <c r="J2005" i="1"/>
  <c r="K2005" i="1"/>
  <c r="L2005" i="1"/>
  <c r="M2005" i="1"/>
  <c r="H2006" i="1"/>
  <c r="I2006" i="1"/>
  <c r="J2006" i="1"/>
  <c r="K2006" i="1"/>
  <c r="L2006" i="1"/>
  <c r="M2006" i="1"/>
  <c r="H2007" i="1"/>
  <c r="I2007" i="1"/>
  <c r="J2007" i="1"/>
  <c r="K2007" i="1"/>
  <c r="L2007" i="1"/>
  <c r="M2007" i="1"/>
  <c r="H2008" i="1"/>
  <c r="I2008" i="1"/>
  <c r="J2008" i="1"/>
  <c r="K2008" i="1"/>
  <c r="L2008" i="1"/>
  <c r="M2008" i="1"/>
  <c r="H2009" i="1"/>
  <c r="I2009" i="1"/>
  <c r="J2009" i="1"/>
  <c r="K2009" i="1"/>
  <c r="L2009" i="1"/>
  <c r="M2009" i="1"/>
  <c r="H2010" i="1"/>
  <c r="I2010" i="1"/>
  <c r="J2010" i="1"/>
  <c r="K2010" i="1"/>
  <c r="L2010" i="1"/>
  <c r="M2010" i="1"/>
  <c r="H2011" i="1"/>
  <c r="I2011" i="1"/>
  <c r="J2011" i="1"/>
  <c r="K2011" i="1"/>
  <c r="L2011" i="1"/>
  <c r="M2011" i="1"/>
  <c r="H2012" i="1"/>
  <c r="I2012" i="1"/>
  <c r="J2012" i="1"/>
  <c r="K2012" i="1"/>
  <c r="L2012" i="1"/>
  <c r="M2012" i="1"/>
  <c r="H2013" i="1"/>
  <c r="I2013" i="1"/>
  <c r="J2013" i="1"/>
  <c r="K2013" i="1"/>
  <c r="L2013" i="1"/>
  <c r="M2013" i="1"/>
  <c r="H2014" i="1"/>
  <c r="I2014" i="1"/>
  <c r="J2014" i="1"/>
  <c r="K2014" i="1"/>
  <c r="L2014" i="1"/>
  <c r="M2014" i="1"/>
  <c r="H2015" i="1"/>
  <c r="I2015" i="1"/>
  <c r="J2015" i="1"/>
  <c r="K2015" i="1"/>
  <c r="L2015" i="1"/>
  <c r="M2015" i="1"/>
  <c r="H2016" i="1"/>
  <c r="I2016" i="1"/>
  <c r="J2016" i="1"/>
  <c r="K2016" i="1"/>
  <c r="L2016" i="1"/>
  <c r="M2016" i="1"/>
  <c r="H2017" i="1"/>
  <c r="I2017" i="1"/>
  <c r="J2017" i="1"/>
  <c r="K2017" i="1"/>
  <c r="L2017" i="1"/>
  <c r="M2017" i="1"/>
  <c r="H2018" i="1"/>
  <c r="I2018" i="1"/>
  <c r="J2018" i="1"/>
  <c r="K2018" i="1"/>
  <c r="L2018" i="1"/>
  <c r="M2018" i="1"/>
  <c r="H2019" i="1"/>
  <c r="I2019" i="1"/>
  <c r="J2019" i="1"/>
  <c r="K2019" i="1"/>
  <c r="L2019" i="1"/>
  <c r="M2019" i="1"/>
  <c r="H2020" i="1"/>
  <c r="I2020" i="1"/>
  <c r="J2020" i="1"/>
  <c r="K2020" i="1"/>
  <c r="L2020" i="1"/>
  <c r="M2020" i="1"/>
  <c r="H2021" i="1"/>
  <c r="I2021" i="1"/>
  <c r="J2021" i="1"/>
  <c r="K2021" i="1"/>
  <c r="L2021" i="1"/>
  <c r="M2021" i="1"/>
  <c r="H2022" i="1"/>
  <c r="I2022" i="1"/>
  <c r="J2022" i="1"/>
  <c r="K2022" i="1"/>
  <c r="L2022" i="1"/>
  <c r="M2022" i="1"/>
  <c r="H2023" i="1"/>
  <c r="I2023" i="1"/>
  <c r="J2023" i="1"/>
  <c r="K2023" i="1"/>
  <c r="L2023" i="1"/>
  <c r="M2023" i="1"/>
  <c r="H2024" i="1"/>
  <c r="I2024" i="1"/>
  <c r="J2024" i="1"/>
  <c r="K2024" i="1"/>
  <c r="L2024" i="1"/>
  <c r="M2024" i="1"/>
  <c r="H2025" i="1"/>
  <c r="I2025" i="1"/>
  <c r="J2025" i="1"/>
  <c r="K2025" i="1"/>
  <c r="L2025" i="1"/>
  <c r="M2025" i="1"/>
  <c r="H2026" i="1"/>
  <c r="I2026" i="1"/>
  <c r="J2026" i="1"/>
  <c r="K2026" i="1"/>
  <c r="L2026" i="1"/>
  <c r="M2026" i="1"/>
  <c r="H2027" i="1"/>
  <c r="I2027" i="1"/>
  <c r="J2027" i="1"/>
  <c r="K2027" i="1"/>
  <c r="L2027" i="1"/>
  <c r="M2027" i="1"/>
  <c r="H2028" i="1"/>
  <c r="I2028" i="1"/>
  <c r="J2028" i="1"/>
  <c r="K2028" i="1"/>
  <c r="L2028" i="1"/>
  <c r="M2028" i="1"/>
  <c r="H2029" i="1"/>
  <c r="I2029" i="1"/>
  <c r="J2029" i="1"/>
  <c r="K2029" i="1"/>
  <c r="L2029" i="1"/>
  <c r="M2029" i="1"/>
  <c r="H2030" i="1"/>
  <c r="I2030" i="1"/>
  <c r="J2030" i="1"/>
  <c r="K2030" i="1"/>
  <c r="L2030" i="1"/>
  <c r="M2030" i="1"/>
  <c r="H2031" i="1"/>
  <c r="I2031" i="1"/>
  <c r="J2031" i="1"/>
  <c r="K2031" i="1"/>
  <c r="L2031" i="1"/>
  <c r="M2031" i="1"/>
  <c r="H2032" i="1"/>
  <c r="I2032" i="1"/>
  <c r="J2032" i="1"/>
  <c r="K2032" i="1"/>
  <c r="L2032" i="1"/>
  <c r="M2032" i="1"/>
  <c r="H2033" i="1"/>
  <c r="I2033" i="1"/>
  <c r="J2033" i="1"/>
  <c r="K2033" i="1"/>
  <c r="L2033" i="1"/>
  <c r="M2033" i="1"/>
  <c r="H2034" i="1"/>
  <c r="I2034" i="1"/>
  <c r="J2034" i="1"/>
  <c r="K2034" i="1"/>
  <c r="L2034" i="1"/>
  <c r="M2034" i="1"/>
  <c r="H2035" i="1"/>
  <c r="I2035" i="1"/>
  <c r="J2035" i="1"/>
  <c r="K2035" i="1"/>
  <c r="L2035" i="1"/>
  <c r="M2035" i="1"/>
  <c r="H2036" i="1"/>
  <c r="I2036" i="1"/>
  <c r="J2036" i="1"/>
  <c r="K2036" i="1"/>
  <c r="L2036" i="1"/>
  <c r="M2036" i="1"/>
  <c r="H2037" i="1"/>
  <c r="I2037" i="1"/>
  <c r="J2037" i="1"/>
  <c r="K2037" i="1"/>
  <c r="L2037" i="1"/>
  <c r="M2037" i="1"/>
  <c r="H2038" i="1"/>
  <c r="I2038" i="1"/>
  <c r="J2038" i="1"/>
  <c r="K2038" i="1"/>
  <c r="L2038" i="1"/>
  <c r="M2038" i="1"/>
  <c r="H2039" i="1"/>
  <c r="I2039" i="1"/>
  <c r="J2039" i="1"/>
  <c r="K2039" i="1"/>
  <c r="L2039" i="1"/>
  <c r="M2039" i="1"/>
  <c r="H2040" i="1"/>
  <c r="I2040" i="1"/>
  <c r="J2040" i="1"/>
  <c r="K2040" i="1"/>
  <c r="L2040" i="1"/>
  <c r="M2040" i="1"/>
  <c r="H2041" i="1"/>
  <c r="I2041" i="1"/>
  <c r="J2041" i="1"/>
  <c r="K2041" i="1"/>
  <c r="L2041" i="1"/>
  <c r="M2041" i="1"/>
  <c r="H2042" i="1"/>
  <c r="I2042" i="1"/>
  <c r="J2042" i="1"/>
  <c r="K2042" i="1"/>
  <c r="L2042" i="1"/>
  <c r="M2042" i="1"/>
  <c r="H2043" i="1"/>
  <c r="I2043" i="1"/>
  <c r="J2043" i="1"/>
  <c r="K2043" i="1"/>
  <c r="L2043" i="1"/>
  <c r="M2043" i="1"/>
  <c r="H2044" i="1"/>
  <c r="I2044" i="1"/>
  <c r="J2044" i="1"/>
  <c r="K2044" i="1"/>
  <c r="L2044" i="1"/>
  <c r="M2044" i="1"/>
  <c r="H2045" i="1"/>
  <c r="I2045" i="1"/>
  <c r="J2045" i="1"/>
  <c r="K2045" i="1"/>
  <c r="L2045" i="1"/>
  <c r="M2045" i="1"/>
  <c r="H2046" i="1"/>
  <c r="I2046" i="1"/>
  <c r="J2046" i="1"/>
  <c r="K2046" i="1"/>
  <c r="L2046" i="1"/>
  <c r="M2046" i="1"/>
  <c r="H2047" i="1"/>
  <c r="I2047" i="1"/>
  <c r="J2047" i="1"/>
  <c r="K2047" i="1"/>
  <c r="L2047" i="1"/>
  <c r="M2047" i="1"/>
  <c r="H2048" i="1"/>
  <c r="I2048" i="1"/>
  <c r="J2048" i="1"/>
  <c r="K2048" i="1"/>
  <c r="L2048" i="1"/>
  <c r="M2048" i="1"/>
  <c r="H2049" i="1"/>
  <c r="I2049" i="1"/>
  <c r="J2049" i="1"/>
  <c r="K2049" i="1"/>
  <c r="L2049" i="1"/>
  <c r="M2049" i="1"/>
  <c r="H2050" i="1"/>
  <c r="I2050" i="1"/>
  <c r="J2050" i="1"/>
  <c r="K2050" i="1"/>
  <c r="L2050" i="1"/>
  <c r="M2050" i="1"/>
  <c r="H2051" i="1"/>
  <c r="I2051" i="1"/>
  <c r="J2051" i="1"/>
  <c r="K2051" i="1"/>
  <c r="L2051" i="1"/>
  <c r="M2051" i="1"/>
  <c r="H2052" i="1"/>
  <c r="I2052" i="1"/>
  <c r="J2052" i="1"/>
  <c r="K2052" i="1"/>
  <c r="L2052" i="1"/>
  <c r="M2052" i="1"/>
  <c r="H2053" i="1"/>
  <c r="I2053" i="1"/>
  <c r="J2053" i="1"/>
  <c r="K2053" i="1"/>
  <c r="L2053" i="1"/>
  <c r="M2053" i="1"/>
  <c r="H2054" i="1"/>
  <c r="I2054" i="1"/>
  <c r="J2054" i="1"/>
  <c r="K2054" i="1"/>
  <c r="L2054" i="1"/>
  <c r="M2054" i="1"/>
  <c r="H2055" i="1"/>
  <c r="I2055" i="1"/>
  <c r="J2055" i="1"/>
  <c r="K2055" i="1"/>
  <c r="L2055" i="1"/>
  <c r="M2055" i="1"/>
  <c r="H2056" i="1"/>
  <c r="I2056" i="1"/>
  <c r="J2056" i="1"/>
  <c r="K2056" i="1"/>
  <c r="L2056" i="1"/>
  <c r="M2056" i="1"/>
  <c r="H2057" i="1"/>
  <c r="I2057" i="1"/>
  <c r="J2057" i="1"/>
  <c r="K2057" i="1"/>
  <c r="L2057" i="1"/>
  <c r="M2057" i="1"/>
  <c r="H2058" i="1"/>
  <c r="I2058" i="1"/>
  <c r="J2058" i="1"/>
  <c r="K2058" i="1"/>
  <c r="L2058" i="1"/>
  <c r="M2058" i="1"/>
  <c r="H2059" i="1"/>
  <c r="I2059" i="1"/>
  <c r="J2059" i="1"/>
  <c r="K2059" i="1"/>
  <c r="L2059" i="1"/>
  <c r="M2059" i="1"/>
  <c r="H2060" i="1"/>
  <c r="I2060" i="1"/>
  <c r="J2060" i="1"/>
  <c r="K2060" i="1"/>
  <c r="L2060" i="1"/>
  <c r="M2060" i="1"/>
  <c r="H2061" i="1"/>
  <c r="I2061" i="1"/>
  <c r="J2061" i="1"/>
  <c r="K2061" i="1"/>
  <c r="L2061" i="1"/>
  <c r="M2061" i="1"/>
  <c r="H2062" i="1"/>
  <c r="I2062" i="1"/>
  <c r="J2062" i="1"/>
  <c r="K2062" i="1"/>
  <c r="L2062" i="1"/>
  <c r="M2062" i="1"/>
  <c r="H2063" i="1"/>
  <c r="I2063" i="1"/>
  <c r="J2063" i="1"/>
  <c r="K2063" i="1"/>
  <c r="L2063" i="1"/>
  <c r="M2063" i="1"/>
  <c r="H2064" i="1"/>
  <c r="I2064" i="1"/>
  <c r="J2064" i="1"/>
  <c r="K2064" i="1"/>
  <c r="L2064" i="1"/>
  <c r="M2064" i="1"/>
  <c r="H2065" i="1"/>
  <c r="I2065" i="1"/>
  <c r="J2065" i="1"/>
  <c r="K2065" i="1"/>
  <c r="L2065" i="1"/>
  <c r="M2065" i="1"/>
  <c r="H2066" i="1"/>
  <c r="I2066" i="1"/>
  <c r="J2066" i="1"/>
  <c r="K2066" i="1"/>
  <c r="L2066" i="1"/>
  <c r="M2066" i="1"/>
  <c r="H2067" i="1"/>
  <c r="I2067" i="1"/>
  <c r="J2067" i="1"/>
  <c r="K2067" i="1"/>
  <c r="L2067" i="1"/>
  <c r="M2067" i="1"/>
  <c r="H2068" i="1"/>
  <c r="I2068" i="1"/>
  <c r="J2068" i="1"/>
  <c r="K2068" i="1"/>
  <c r="L2068" i="1"/>
  <c r="M2068" i="1"/>
  <c r="H2069" i="1"/>
  <c r="I2069" i="1"/>
  <c r="J2069" i="1"/>
  <c r="K2069" i="1"/>
  <c r="L2069" i="1"/>
  <c r="M2069" i="1"/>
  <c r="H2070" i="1"/>
  <c r="I2070" i="1"/>
  <c r="J2070" i="1"/>
  <c r="K2070" i="1"/>
  <c r="L2070" i="1"/>
  <c r="M2070" i="1"/>
  <c r="H2071" i="1"/>
  <c r="I2071" i="1"/>
  <c r="J2071" i="1"/>
  <c r="K2071" i="1"/>
  <c r="L2071" i="1"/>
  <c r="M2071" i="1"/>
  <c r="H2072" i="1"/>
  <c r="I2072" i="1"/>
  <c r="J2072" i="1"/>
  <c r="K2072" i="1"/>
  <c r="L2072" i="1"/>
  <c r="M2072" i="1"/>
  <c r="H2073" i="1"/>
  <c r="I2073" i="1"/>
  <c r="J2073" i="1"/>
  <c r="K2073" i="1"/>
  <c r="L2073" i="1"/>
  <c r="M2073" i="1"/>
  <c r="H2074" i="1"/>
  <c r="I2074" i="1"/>
  <c r="J2074" i="1"/>
  <c r="K2074" i="1"/>
  <c r="L2074" i="1"/>
  <c r="M2074" i="1"/>
  <c r="H2075" i="1"/>
  <c r="I2075" i="1"/>
  <c r="J2075" i="1"/>
  <c r="K2075" i="1"/>
  <c r="L2075" i="1"/>
  <c r="M2075" i="1"/>
  <c r="H2076" i="1"/>
  <c r="I2076" i="1"/>
  <c r="J2076" i="1"/>
  <c r="K2076" i="1"/>
  <c r="L2076" i="1"/>
  <c r="M2076" i="1"/>
  <c r="H2077" i="1"/>
  <c r="I2077" i="1"/>
  <c r="J2077" i="1"/>
  <c r="K2077" i="1"/>
  <c r="L2077" i="1"/>
  <c r="M2077" i="1"/>
  <c r="H2078" i="1"/>
  <c r="I2078" i="1"/>
  <c r="J2078" i="1"/>
  <c r="K2078" i="1"/>
  <c r="L2078" i="1"/>
  <c r="M2078" i="1"/>
  <c r="H2079" i="1"/>
  <c r="I2079" i="1"/>
  <c r="J2079" i="1"/>
  <c r="K2079" i="1"/>
  <c r="L2079" i="1"/>
  <c r="M2079" i="1"/>
  <c r="H2080" i="1"/>
  <c r="I2080" i="1"/>
  <c r="J2080" i="1"/>
  <c r="K2080" i="1"/>
  <c r="L2080" i="1"/>
  <c r="M2080" i="1"/>
  <c r="H2081" i="1"/>
  <c r="I2081" i="1"/>
  <c r="J2081" i="1"/>
  <c r="K2081" i="1"/>
  <c r="L2081" i="1"/>
  <c r="M2081" i="1"/>
  <c r="H2082" i="1"/>
  <c r="I2082" i="1"/>
  <c r="J2082" i="1"/>
  <c r="K2082" i="1"/>
  <c r="L2082" i="1"/>
  <c r="M2082" i="1"/>
  <c r="H2083" i="1"/>
  <c r="I2083" i="1"/>
  <c r="J2083" i="1"/>
  <c r="K2083" i="1"/>
  <c r="L2083" i="1"/>
  <c r="M2083" i="1"/>
  <c r="H2084" i="1"/>
  <c r="I2084" i="1"/>
  <c r="J2084" i="1"/>
  <c r="K2084" i="1"/>
  <c r="L2084" i="1"/>
  <c r="M2084" i="1"/>
  <c r="H2085" i="1"/>
  <c r="I2085" i="1"/>
  <c r="J2085" i="1"/>
  <c r="K2085" i="1"/>
  <c r="L2085" i="1"/>
  <c r="M2085" i="1"/>
  <c r="H2086" i="1"/>
  <c r="I2086" i="1"/>
  <c r="J2086" i="1"/>
  <c r="K2086" i="1"/>
  <c r="L2086" i="1"/>
  <c r="M2086" i="1"/>
  <c r="H2087" i="1"/>
  <c r="I2087" i="1"/>
  <c r="J2087" i="1"/>
  <c r="K2087" i="1"/>
  <c r="L2087" i="1"/>
  <c r="M2087" i="1"/>
  <c r="H2088" i="1"/>
  <c r="I2088" i="1"/>
  <c r="J2088" i="1"/>
  <c r="K2088" i="1"/>
  <c r="L2088" i="1"/>
  <c r="M2088" i="1"/>
  <c r="H2089" i="1"/>
  <c r="I2089" i="1"/>
  <c r="J2089" i="1"/>
  <c r="K2089" i="1"/>
  <c r="L2089" i="1"/>
  <c r="M2089" i="1"/>
  <c r="H2090" i="1"/>
  <c r="I2090" i="1"/>
  <c r="J2090" i="1"/>
  <c r="K2090" i="1"/>
  <c r="L2090" i="1"/>
  <c r="M2090" i="1"/>
  <c r="H2091" i="1"/>
  <c r="I2091" i="1"/>
  <c r="J2091" i="1"/>
  <c r="K2091" i="1"/>
  <c r="L2091" i="1"/>
  <c r="M2091" i="1"/>
  <c r="H2092" i="1"/>
  <c r="I2092" i="1"/>
  <c r="J2092" i="1"/>
  <c r="K2092" i="1"/>
  <c r="L2092" i="1"/>
  <c r="M2092" i="1"/>
  <c r="H2093" i="1"/>
  <c r="I2093" i="1"/>
  <c r="J2093" i="1"/>
  <c r="K2093" i="1"/>
  <c r="L2093" i="1"/>
  <c r="M2093" i="1"/>
  <c r="H2094" i="1"/>
  <c r="I2094" i="1"/>
  <c r="J2094" i="1"/>
  <c r="K2094" i="1"/>
  <c r="L2094" i="1"/>
  <c r="M2094" i="1"/>
  <c r="H2095" i="1"/>
  <c r="I2095" i="1"/>
  <c r="J2095" i="1"/>
  <c r="K2095" i="1"/>
  <c r="L2095" i="1"/>
  <c r="M2095" i="1"/>
  <c r="H2096" i="1"/>
  <c r="I2096" i="1"/>
  <c r="J2096" i="1"/>
  <c r="K2096" i="1"/>
  <c r="L2096" i="1"/>
  <c r="M2096" i="1"/>
  <c r="H2097" i="1"/>
  <c r="I2097" i="1"/>
  <c r="J2097" i="1"/>
  <c r="K2097" i="1"/>
  <c r="L2097" i="1"/>
  <c r="M2097" i="1"/>
  <c r="H2098" i="1"/>
  <c r="I2098" i="1"/>
  <c r="J2098" i="1"/>
  <c r="K2098" i="1"/>
  <c r="L2098" i="1"/>
  <c r="M2098" i="1"/>
  <c r="H2099" i="1"/>
  <c r="I2099" i="1"/>
  <c r="J2099" i="1"/>
  <c r="K2099" i="1"/>
  <c r="L2099" i="1"/>
  <c r="M2099" i="1"/>
  <c r="H2100" i="1"/>
  <c r="I2100" i="1"/>
  <c r="J2100" i="1"/>
  <c r="K2100" i="1"/>
  <c r="L2100" i="1"/>
  <c r="M2100" i="1"/>
  <c r="H2101" i="1"/>
  <c r="I2101" i="1"/>
  <c r="J2101" i="1"/>
  <c r="K2101" i="1"/>
  <c r="L2101" i="1"/>
  <c r="M2101" i="1"/>
  <c r="H2102" i="1"/>
  <c r="I2102" i="1"/>
  <c r="J2102" i="1"/>
  <c r="K2102" i="1"/>
  <c r="L2102" i="1"/>
  <c r="M2102" i="1"/>
  <c r="H2103" i="1"/>
  <c r="I2103" i="1"/>
  <c r="J2103" i="1"/>
  <c r="K2103" i="1"/>
  <c r="L2103" i="1"/>
  <c r="M2103" i="1"/>
  <c r="H2104" i="1"/>
  <c r="I2104" i="1"/>
  <c r="J2104" i="1"/>
  <c r="K2104" i="1"/>
  <c r="L2104" i="1"/>
  <c r="M2104" i="1"/>
  <c r="H2105" i="1"/>
  <c r="I2105" i="1"/>
  <c r="J2105" i="1"/>
  <c r="K2105" i="1"/>
  <c r="L2105" i="1"/>
  <c r="M2105" i="1"/>
  <c r="H2106" i="1"/>
  <c r="I2106" i="1"/>
  <c r="J2106" i="1"/>
  <c r="K2106" i="1"/>
  <c r="L2106" i="1"/>
  <c r="M2106" i="1"/>
  <c r="H2107" i="1"/>
  <c r="I2107" i="1"/>
  <c r="J2107" i="1"/>
  <c r="K2107" i="1"/>
  <c r="L2107" i="1"/>
  <c r="M2107" i="1"/>
  <c r="H2108" i="1"/>
  <c r="I2108" i="1"/>
  <c r="J2108" i="1"/>
  <c r="K2108" i="1"/>
  <c r="L2108" i="1"/>
  <c r="M2108" i="1"/>
  <c r="H2109" i="1"/>
  <c r="I2109" i="1"/>
  <c r="J2109" i="1"/>
  <c r="K2109" i="1"/>
  <c r="L2109" i="1"/>
  <c r="M2109" i="1"/>
  <c r="H2110" i="1"/>
  <c r="I2110" i="1"/>
  <c r="J2110" i="1"/>
  <c r="K2110" i="1"/>
  <c r="L2110" i="1"/>
  <c r="M2110" i="1"/>
  <c r="H2111" i="1"/>
  <c r="I2111" i="1"/>
  <c r="J2111" i="1"/>
  <c r="K2111" i="1"/>
  <c r="L2111" i="1"/>
  <c r="M2111" i="1"/>
  <c r="H2112" i="1"/>
  <c r="I2112" i="1"/>
  <c r="J2112" i="1"/>
  <c r="K2112" i="1"/>
  <c r="L2112" i="1"/>
  <c r="M2112" i="1"/>
  <c r="H2113" i="1"/>
  <c r="I2113" i="1"/>
  <c r="J2113" i="1"/>
  <c r="K2113" i="1"/>
  <c r="L2113" i="1"/>
  <c r="M2113" i="1"/>
  <c r="H2114" i="1"/>
  <c r="I2114" i="1"/>
  <c r="J2114" i="1"/>
  <c r="K2114" i="1"/>
  <c r="L2114" i="1"/>
  <c r="M2114" i="1"/>
  <c r="H2115" i="1"/>
  <c r="I2115" i="1"/>
  <c r="J2115" i="1"/>
  <c r="K2115" i="1"/>
  <c r="L2115" i="1"/>
  <c r="M2115" i="1"/>
  <c r="H2116" i="1"/>
  <c r="I2116" i="1"/>
  <c r="J2116" i="1"/>
  <c r="K2116" i="1"/>
  <c r="L2116" i="1"/>
  <c r="M2116" i="1"/>
  <c r="H2117" i="1"/>
  <c r="I2117" i="1"/>
  <c r="J2117" i="1"/>
  <c r="K2117" i="1"/>
  <c r="L2117" i="1"/>
  <c r="M2117" i="1"/>
  <c r="H2118" i="1"/>
  <c r="I2118" i="1"/>
  <c r="J2118" i="1"/>
  <c r="K2118" i="1"/>
  <c r="L2118" i="1"/>
  <c r="M2118" i="1"/>
  <c r="H2119" i="1"/>
  <c r="I2119" i="1"/>
  <c r="J2119" i="1"/>
  <c r="K2119" i="1"/>
  <c r="L2119" i="1"/>
  <c r="M2119" i="1"/>
  <c r="H2120" i="1"/>
  <c r="I2120" i="1"/>
  <c r="J2120" i="1"/>
  <c r="K2120" i="1"/>
  <c r="L2120" i="1"/>
  <c r="M2120" i="1"/>
  <c r="H2121" i="1"/>
  <c r="I2121" i="1"/>
  <c r="J2121" i="1"/>
  <c r="K2121" i="1"/>
  <c r="L2121" i="1"/>
  <c r="M2121" i="1"/>
  <c r="H2122" i="1"/>
  <c r="I2122" i="1"/>
  <c r="J2122" i="1"/>
  <c r="K2122" i="1"/>
  <c r="L2122" i="1"/>
  <c r="M2122" i="1"/>
  <c r="H2123" i="1"/>
  <c r="I2123" i="1"/>
  <c r="J2123" i="1"/>
  <c r="K2123" i="1"/>
  <c r="L2123" i="1"/>
  <c r="M2123" i="1"/>
  <c r="H2124" i="1"/>
  <c r="I2124" i="1"/>
  <c r="J2124" i="1"/>
  <c r="K2124" i="1"/>
  <c r="L2124" i="1"/>
  <c r="M2124" i="1"/>
  <c r="H2125" i="1"/>
  <c r="I2125" i="1"/>
  <c r="J2125" i="1"/>
  <c r="K2125" i="1"/>
  <c r="L2125" i="1"/>
  <c r="M2125" i="1"/>
  <c r="H2126" i="1"/>
  <c r="I2126" i="1"/>
  <c r="J2126" i="1"/>
  <c r="K2126" i="1"/>
  <c r="L2126" i="1"/>
  <c r="M2126" i="1"/>
  <c r="H2127" i="1"/>
  <c r="I2127" i="1"/>
  <c r="J2127" i="1"/>
  <c r="K2127" i="1"/>
  <c r="L2127" i="1"/>
  <c r="M2127" i="1"/>
  <c r="H2128" i="1"/>
  <c r="I2128" i="1"/>
  <c r="J2128" i="1"/>
  <c r="K2128" i="1"/>
  <c r="L2128" i="1"/>
  <c r="M2128" i="1"/>
  <c r="H2129" i="1"/>
  <c r="I2129" i="1"/>
  <c r="J2129" i="1"/>
  <c r="K2129" i="1"/>
  <c r="L2129" i="1"/>
  <c r="M2129" i="1"/>
  <c r="H2130" i="1"/>
  <c r="I2130" i="1"/>
  <c r="J2130" i="1"/>
  <c r="K2130" i="1"/>
  <c r="L2130" i="1"/>
  <c r="M2130" i="1"/>
  <c r="H2131" i="1"/>
  <c r="I2131" i="1"/>
  <c r="J2131" i="1"/>
  <c r="K2131" i="1"/>
  <c r="L2131" i="1"/>
  <c r="M2131" i="1"/>
  <c r="H2132" i="1"/>
  <c r="I2132" i="1"/>
  <c r="J2132" i="1"/>
  <c r="K2132" i="1"/>
  <c r="L2132" i="1"/>
  <c r="M2132" i="1"/>
  <c r="H2133" i="1"/>
  <c r="I2133" i="1"/>
  <c r="J2133" i="1"/>
  <c r="K2133" i="1"/>
  <c r="L2133" i="1"/>
  <c r="M2133" i="1"/>
  <c r="H2134" i="1"/>
  <c r="I2134" i="1"/>
  <c r="J2134" i="1"/>
  <c r="K2134" i="1"/>
  <c r="L2134" i="1"/>
  <c r="M2134" i="1"/>
  <c r="H2135" i="1"/>
  <c r="I2135" i="1"/>
  <c r="J2135" i="1"/>
  <c r="K2135" i="1"/>
  <c r="L2135" i="1"/>
  <c r="M2135" i="1"/>
  <c r="H2136" i="1"/>
  <c r="I2136" i="1"/>
  <c r="J2136" i="1"/>
  <c r="K2136" i="1"/>
  <c r="L2136" i="1"/>
  <c r="M2136" i="1"/>
  <c r="H2137" i="1"/>
  <c r="I2137" i="1"/>
  <c r="J2137" i="1"/>
  <c r="K2137" i="1"/>
  <c r="L2137" i="1"/>
  <c r="M2137" i="1"/>
  <c r="H2138" i="1"/>
  <c r="I2138" i="1"/>
  <c r="J2138" i="1"/>
  <c r="K2138" i="1"/>
  <c r="L2138" i="1"/>
  <c r="M2138" i="1"/>
  <c r="H2139" i="1"/>
  <c r="I2139" i="1"/>
  <c r="J2139" i="1"/>
  <c r="K2139" i="1"/>
  <c r="L2139" i="1"/>
  <c r="M2139" i="1"/>
  <c r="H2140" i="1"/>
  <c r="I2140" i="1"/>
  <c r="J2140" i="1"/>
  <c r="K2140" i="1"/>
  <c r="L2140" i="1"/>
  <c r="M2140" i="1"/>
  <c r="H2141" i="1"/>
  <c r="I2141" i="1"/>
  <c r="J2141" i="1"/>
  <c r="K2141" i="1"/>
  <c r="L2141" i="1"/>
  <c r="M2141" i="1"/>
  <c r="H2142" i="1"/>
  <c r="I2142" i="1"/>
  <c r="J2142" i="1"/>
  <c r="K2142" i="1"/>
  <c r="L2142" i="1"/>
  <c r="M2142" i="1"/>
  <c r="H2143" i="1"/>
  <c r="I2143" i="1"/>
  <c r="J2143" i="1"/>
  <c r="K2143" i="1"/>
  <c r="L2143" i="1"/>
  <c r="M2143" i="1"/>
  <c r="H2144" i="1"/>
  <c r="I2144" i="1"/>
  <c r="J2144" i="1"/>
  <c r="K2144" i="1"/>
  <c r="L2144" i="1"/>
  <c r="M2144" i="1"/>
  <c r="H2145" i="1"/>
  <c r="I2145" i="1"/>
  <c r="J2145" i="1"/>
  <c r="K2145" i="1"/>
  <c r="L2145" i="1"/>
  <c r="M2145" i="1"/>
  <c r="H2146" i="1"/>
  <c r="I2146" i="1"/>
  <c r="J2146" i="1"/>
  <c r="K2146" i="1"/>
  <c r="L2146" i="1"/>
  <c r="M2146" i="1"/>
  <c r="H2147" i="1"/>
  <c r="I2147" i="1"/>
  <c r="J2147" i="1"/>
  <c r="K2147" i="1"/>
  <c r="L2147" i="1"/>
  <c r="M2147" i="1"/>
  <c r="H2148" i="1"/>
  <c r="I2148" i="1"/>
  <c r="J2148" i="1"/>
  <c r="K2148" i="1"/>
  <c r="L2148" i="1"/>
  <c r="M2148" i="1"/>
  <c r="H2149" i="1"/>
  <c r="I2149" i="1"/>
  <c r="J2149" i="1"/>
  <c r="K2149" i="1"/>
  <c r="L2149" i="1"/>
  <c r="M2149" i="1"/>
  <c r="H2150" i="1"/>
  <c r="I2150" i="1"/>
  <c r="J2150" i="1"/>
  <c r="K2150" i="1"/>
  <c r="L2150" i="1"/>
  <c r="M2150" i="1"/>
  <c r="H2151" i="1"/>
  <c r="I2151" i="1"/>
  <c r="J2151" i="1"/>
  <c r="K2151" i="1"/>
  <c r="L2151" i="1"/>
  <c r="M2151" i="1"/>
  <c r="H2152" i="1"/>
  <c r="I2152" i="1"/>
  <c r="J2152" i="1"/>
  <c r="K2152" i="1"/>
  <c r="L2152" i="1"/>
  <c r="M2152" i="1"/>
  <c r="H2153" i="1"/>
  <c r="I2153" i="1"/>
  <c r="J2153" i="1"/>
  <c r="K2153" i="1"/>
  <c r="L2153" i="1"/>
  <c r="M2153" i="1"/>
  <c r="H2154" i="1"/>
  <c r="I2154" i="1"/>
  <c r="J2154" i="1"/>
  <c r="K2154" i="1"/>
  <c r="L2154" i="1"/>
  <c r="M2154" i="1"/>
  <c r="H2155" i="1"/>
  <c r="I2155" i="1"/>
  <c r="J2155" i="1"/>
  <c r="K2155" i="1"/>
  <c r="L2155" i="1"/>
  <c r="M2155" i="1"/>
  <c r="H2156" i="1"/>
  <c r="I2156" i="1"/>
  <c r="J2156" i="1"/>
  <c r="K2156" i="1"/>
  <c r="L2156" i="1"/>
  <c r="M2156" i="1"/>
  <c r="H2157" i="1"/>
  <c r="I2157" i="1"/>
  <c r="J2157" i="1"/>
  <c r="K2157" i="1"/>
  <c r="L2157" i="1"/>
  <c r="M2157" i="1"/>
  <c r="H2158" i="1"/>
  <c r="I2158" i="1"/>
  <c r="J2158" i="1"/>
  <c r="K2158" i="1"/>
  <c r="L2158" i="1"/>
  <c r="M2158" i="1"/>
  <c r="H2159" i="1"/>
  <c r="I2159" i="1"/>
  <c r="J2159" i="1"/>
  <c r="K2159" i="1"/>
  <c r="L2159" i="1"/>
  <c r="M2159" i="1"/>
  <c r="H2160" i="1"/>
  <c r="I2160" i="1"/>
  <c r="J2160" i="1"/>
  <c r="K2160" i="1"/>
  <c r="L2160" i="1"/>
  <c r="M2160" i="1"/>
  <c r="H2161" i="1"/>
  <c r="I2161" i="1"/>
  <c r="J2161" i="1"/>
  <c r="K2161" i="1"/>
  <c r="L2161" i="1"/>
  <c r="M2161" i="1"/>
  <c r="H2162" i="1"/>
  <c r="I2162" i="1"/>
  <c r="J2162" i="1"/>
  <c r="K2162" i="1"/>
  <c r="L2162" i="1"/>
  <c r="M2162" i="1"/>
  <c r="H2163" i="1"/>
  <c r="I2163" i="1"/>
  <c r="J2163" i="1"/>
  <c r="K2163" i="1"/>
  <c r="L2163" i="1"/>
  <c r="M2163" i="1"/>
  <c r="H2164" i="1"/>
  <c r="I2164" i="1"/>
  <c r="J2164" i="1"/>
  <c r="K2164" i="1"/>
  <c r="L2164" i="1"/>
  <c r="M2164" i="1"/>
  <c r="H2165" i="1"/>
  <c r="I2165" i="1"/>
  <c r="J2165" i="1"/>
  <c r="K2165" i="1"/>
  <c r="L2165" i="1"/>
  <c r="M2165" i="1"/>
  <c r="H2166" i="1"/>
  <c r="I2166" i="1"/>
  <c r="J2166" i="1"/>
  <c r="K2166" i="1"/>
  <c r="L2166" i="1"/>
  <c r="M2166" i="1"/>
  <c r="H2167" i="1"/>
  <c r="I2167" i="1"/>
  <c r="J2167" i="1"/>
  <c r="K2167" i="1"/>
  <c r="L2167" i="1"/>
  <c r="M2167" i="1"/>
  <c r="H2168" i="1"/>
  <c r="I2168" i="1"/>
  <c r="J2168" i="1"/>
  <c r="K2168" i="1"/>
  <c r="L2168" i="1"/>
  <c r="M2168" i="1"/>
  <c r="H2169" i="1"/>
  <c r="I2169" i="1"/>
  <c r="J2169" i="1"/>
  <c r="K2169" i="1"/>
  <c r="L2169" i="1"/>
  <c r="M2169" i="1"/>
  <c r="H2170" i="1"/>
  <c r="I2170" i="1"/>
  <c r="J2170" i="1"/>
  <c r="K2170" i="1"/>
  <c r="L2170" i="1"/>
  <c r="M2170" i="1"/>
  <c r="H2171" i="1"/>
  <c r="I2171" i="1"/>
  <c r="J2171" i="1"/>
  <c r="K2171" i="1"/>
  <c r="L2171" i="1"/>
  <c r="M2171" i="1"/>
  <c r="H2172" i="1"/>
  <c r="I2172" i="1"/>
  <c r="J2172" i="1"/>
  <c r="K2172" i="1"/>
  <c r="L2172" i="1"/>
  <c r="M2172" i="1"/>
  <c r="H2173" i="1"/>
  <c r="I2173" i="1"/>
  <c r="J2173" i="1"/>
  <c r="K2173" i="1"/>
  <c r="L2173" i="1"/>
  <c r="M2173" i="1"/>
  <c r="H2174" i="1"/>
  <c r="I2174" i="1"/>
  <c r="J2174" i="1"/>
  <c r="K2174" i="1"/>
  <c r="L2174" i="1"/>
  <c r="M2174" i="1"/>
  <c r="H2175" i="1"/>
  <c r="I2175" i="1"/>
  <c r="J2175" i="1"/>
  <c r="K2175" i="1"/>
  <c r="L2175" i="1"/>
  <c r="M2175" i="1"/>
  <c r="H2176" i="1"/>
  <c r="I2176" i="1"/>
  <c r="J2176" i="1"/>
  <c r="K2176" i="1"/>
  <c r="L2176" i="1"/>
  <c r="M2176" i="1"/>
  <c r="H2177" i="1"/>
  <c r="I2177" i="1"/>
  <c r="J2177" i="1"/>
  <c r="K2177" i="1"/>
  <c r="L2177" i="1"/>
  <c r="M2177" i="1"/>
  <c r="H2178" i="1"/>
  <c r="I2178" i="1"/>
  <c r="J2178" i="1"/>
  <c r="K2178" i="1"/>
  <c r="L2178" i="1"/>
  <c r="M2178" i="1"/>
  <c r="H2179" i="1"/>
  <c r="I2179" i="1"/>
  <c r="J2179" i="1"/>
  <c r="K2179" i="1"/>
  <c r="L2179" i="1"/>
  <c r="M2179" i="1"/>
  <c r="H2180" i="1"/>
  <c r="I2180" i="1"/>
  <c r="J2180" i="1"/>
  <c r="K2180" i="1"/>
  <c r="L2180" i="1"/>
  <c r="M2180" i="1"/>
  <c r="H2181" i="1"/>
  <c r="I2181" i="1"/>
  <c r="J2181" i="1"/>
  <c r="K2181" i="1"/>
  <c r="L2181" i="1"/>
  <c r="M2181" i="1"/>
  <c r="H2182" i="1"/>
  <c r="I2182" i="1"/>
  <c r="J2182" i="1"/>
  <c r="K2182" i="1"/>
  <c r="L2182" i="1"/>
  <c r="M2182" i="1"/>
  <c r="H2183" i="1"/>
  <c r="I2183" i="1"/>
  <c r="J2183" i="1"/>
  <c r="K2183" i="1"/>
  <c r="L2183" i="1"/>
  <c r="M2183" i="1"/>
  <c r="H2184" i="1"/>
  <c r="I2184" i="1"/>
  <c r="J2184" i="1"/>
  <c r="K2184" i="1"/>
  <c r="L2184" i="1"/>
  <c r="M2184" i="1"/>
  <c r="H2185" i="1"/>
  <c r="I2185" i="1"/>
  <c r="J2185" i="1"/>
  <c r="K2185" i="1"/>
  <c r="L2185" i="1"/>
  <c r="M2185" i="1"/>
  <c r="H2186" i="1"/>
  <c r="I2186" i="1"/>
  <c r="J2186" i="1"/>
  <c r="K2186" i="1"/>
  <c r="L2186" i="1"/>
  <c r="M2186" i="1"/>
  <c r="H2187" i="1"/>
  <c r="I2187" i="1"/>
  <c r="J2187" i="1"/>
  <c r="K2187" i="1"/>
  <c r="L2187" i="1"/>
  <c r="M2187" i="1"/>
  <c r="H2188" i="1"/>
  <c r="I2188" i="1"/>
  <c r="J2188" i="1"/>
  <c r="K2188" i="1"/>
  <c r="L2188" i="1"/>
  <c r="M2188" i="1"/>
  <c r="H2189" i="1"/>
  <c r="I2189" i="1"/>
  <c r="J2189" i="1"/>
  <c r="K2189" i="1"/>
  <c r="L2189" i="1"/>
  <c r="M2189" i="1"/>
  <c r="H2190" i="1"/>
  <c r="I2190" i="1"/>
  <c r="J2190" i="1"/>
  <c r="K2190" i="1"/>
  <c r="L2190" i="1"/>
  <c r="M2190" i="1"/>
  <c r="H2191" i="1"/>
  <c r="I2191" i="1"/>
  <c r="J2191" i="1"/>
  <c r="K2191" i="1"/>
  <c r="L2191" i="1"/>
  <c r="M2191" i="1"/>
  <c r="H2192" i="1"/>
  <c r="I2192" i="1"/>
  <c r="J2192" i="1"/>
  <c r="K2192" i="1"/>
  <c r="L2192" i="1"/>
  <c r="M2192" i="1"/>
  <c r="H2193" i="1"/>
  <c r="I2193" i="1"/>
  <c r="J2193" i="1"/>
  <c r="K2193" i="1"/>
  <c r="L2193" i="1"/>
  <c r="M2193" i="1"/>
  <c r="H2194" i="1"/>
  <c r="I2194" i="1"/>
  <c r="J2194" i="1"/>
  <c r="K2194" i="1"/>
  <c r="L2194" i="1"/>
  <c r="M2194" i="1"/>
  <c r="H2195" i="1"/>
  <c r="I2195" i="1"/>
  <c r="J2195" i="1"/>
  <c r="K2195" i="1"/>
  <c r="L2195" i="1"/>
  <c r="M2195" i="1"/>
  <c r="H2196" i="1"/>
  <c r="I2196" i="1"/>
  <c r="J2196" i="1"/>
  <c r="K2196" i="1"/>
  <c r="L2196" i="1"/>
  <c r="M2196" i="1"/>
  <c r="H2197" i="1"/>
  <c r="I2197" i="1"/>
  <c r="J2197" i="1"/>
  <c r="K2197" i="1"/>
  <c r="L2197" i="1"/>
  <c r="M2197" i="1"/>
  <c r="H2198" i="1"/>
  <c r="I2198" i="1"/>
  <c r="J2198" i="1"/>
  <c r="K2198" i="1"/>
  <c r="L2198" i="1"/>
  <c r="M2198" i="1"/>
  <c r="H2199" i="1"/>
  <c r="I2199" i="1"/>
  <c r="J2199" i="1"/>
  <c r="K2199" i="1"/>
  <c r="L2199" i="1"/>
  <c r="M2199" i="1"/>
  <c r="H2200" i="1"/>
  <c r="I2200" i="1"/>
  <c r="J2200" i="1"/>
  <c r="K2200" i="1"/>
  <c r="L2200" i="1"/>
  <c r="M2200" i="1"/>
  <c r="H2201" i="1"/>
  <c r="I2201" i="1"/>
  <c r="J2201" i="1"/>
  <c r="K2201" i="1"/>
  <c r="L2201" i="1"/>
  <c r="M2201" i="1"/>
  <c r="H2202" i="1"/>
  <c r="I2202" i="1"/>
  <c r="J2202" i="1"/>
  <c r="K2202" i="1"/>
  <c r="L2202" i="1"/>
  <c r="M2202" i="1"/>
  <c r="H2203" i="1"/>
  <c r="I2203" i="1"/>
  <c r="J2203" i="1"/>
  <c r="K2203" i="1"/>
  <c r="L2203" i="1"/>
  <c r="M2203" i="1"/>
  <c r="H2204" i="1"/>
  <c r="I2204" i="1"/>
  <c r="J2204" i="1"/>
  <c r="K2204" i="1"/>
  <c r="L2204" i="1"/>
  <c r="M2204" i="1"/>
  <c r="H2205" i="1"/>
  <c r="I2205" i="1"/>
  <c r="J2205" i="1"/>
  <c r="K2205" i="1"/>
  <c r="L2205" i="1"/>
  <c r="M2205" i="1"/>
  <c r="H2206" i="1"/>
  <c r="I2206" i="1"/>
  <c r="J2206" i="1"/>
  <c r="K2206" i="1"/>
  <c r="L2206" i="1"/>
  <c r="M2206" i="1"/>
  <c r="H2207" i="1"/>
  <c r="I2207" i="1"/>
  <c r="J2207" i="1"/>
  <c r="K2207" i="1"/>
  <c r="L2207" i="1"/>
  <c r="M2207" i="1"/>
  <c r="H2208" i="1"/>
  <c r="I2208" i="1"/>
  <c r="J2208" i="1"/>
  <c r="K2208" i="1"/>
  <c r="L2208" i="1"/>
  <c r="M2208" i="1"/>
  <c r="H2209" i="1"/>
  <c r="I2209" i="1"/>
  <c r="J2209" i="1"/>
  <c r="K2209" i="1"/>
  <c r="L2209" i="1"/>
  <c r="M2209" i="1"/>
  <c r="H2210" i="1"/>
  <c r="I2210" i="1"/>
  <c r="J2210" i="1"/>
  <c r="K2210" i="1"/>
  <c r="L2210" i="1"/>
  <c r="M2210" i="1"/>
  <c r="H2211" i="1"/>
  <c r="I2211" i="1"/>
  <c r="J2211" i="1"/>
  <c r="K2211" i="1"/>
  <c r="L2211" i="1"/>
  <c r="M2211" i="1"/>
  <c r="H2212" i="1"/>
  <c r="I2212" i="1"/>
  <c r="J2212" i="1"/>
  <c r="K2212" i="1"/>
  <c r="L2212" i="1"/>
  <c r="M2212" i="1"/>
  <c r="H2213" i="1"/>
  <c r="I2213" i="1"/>
  <c r="J2213" i="1"/>
  <c r="K2213" i="1"/>
  <c r="L2213" i="1"/>
  <c r="M2213" i="1"/>
  <c r="H2214" i="1"/>
  <c r="I2214" i="1"/>
  <c r="J2214" i="1"/>
  <c r="K2214" i="1"/>
  <c r="L2214" i="1"/>
  <c r="M2214" i="1"/>
  <c r="H2215" i="1"/>
  <c r="I2215" i="1"/>
  <c r="J2215" i="1"/>
  <c r="K2215" i="1"/>
  <c r="L2215" i="1"/>
  <c r="M2215" i="1"/>
  <c r="H2216" i="1"/>
  <c r="I2216" i="1"/>
  <c r="J2216" i="1"/>
  <c r="K2216" i="1"/>
  <c r="L2216" i="1"/>
  <c r="M2216" i="1"/>
  <c r="H2217" i="1"/>
  <c r="I2217" i="1"/>
  <c r="J2217" i="1"/>
  <c r="K2217" i="1"/>
  <c r="L2217" i="1"/>
  <c r="M2217" i="1"/>
  <c r="H2218" i="1"/>
  <c r="I2218" i="1"/>
  <c r="J2218" i="1"/>
  <c r="K2218" i="1"/>
  <c r="L2218" i="1"/>
  <c r="M2218" i="1"/>
  <c r="H2219" i="1"/>
  <c r="I2219" i="1"/>
  <c r="J2219" i="1"/>
  <c r="K2219" i="1"/>
  <c r="L2219" i="1"/>
  <c r="M2219" i="1"/>
  <c r="H2220" i="1"/>
  <c r="I2220" i="1"/>
  <c r="J2220" i="1"/>
  <c r="K2220" i="1"/>
  <c r="L2220" i="1"/>
  <c r="M2220" i="1"/>
  <c r="H2221" i="1"/>
  <c r="I2221" i="1"/>
  <c r="J2221" i="1"/>
  <c r="K2221" i="1"/>
  <c r="L2221" i="1"/>
  <c r="M2221" i="1"/>
  <c r="H2222" i="1"/>
  <c r="I2222" i="1"/>
  <c r="J2222" i="1"/>
  <c r="K2222" i="1"/>
  <c r="L2222" i="1"/>
  <c r="M2222" i="1"/>
  <c r="H2223" i="1"/>
  <c r="I2223" i="1"/>
  <c r="J2223" i="1"/>
  <c r="K2223" i="1"/>
  <c r="L2223" i="1"/>
  <c r="M2223" i="1"/>
  <c r="H2224" i="1"/>
  <c r="I2224" i="1"/>
  <c r="J2224" i="1"/>
  <c r="K2224" i="1"/>
  <c r="L2224" i="1"/>
  <c r="M2224" i="1"/>
  <c r="H2225" i="1"/>
  <c r="I2225" i="1"/>
  <c r="J2225" i="1"/>
  <c r="K2225" i="1"/>
  <c r="L2225" i="1"/>
  <c r="M2225" i="1"/>
  <c r="H2226" i="1"/>
  <c r="I2226" i="1"/>
  <c r="J2226" i="1"/>
  <c r="K2226" i="1"/>
  <c r="L2226" i="1"/>
  <c r="M2226" i="1"/>
  <c r="H2227" i="1"/>
  <c r="I2227" i="1"/>
  <c r="J2227" i="1"/>
  <c r="K2227" i="1"/>
  <c r="L2227" i="1"/>
  <c r="M2227" i="1"/>
  <c r="H2228" i="1"/>
  <c r="I2228" i="1"/>
  <c r="J2228" i="1"/>
  <c r="K2228" i="1"/>
  <c r="L2228" i="1"/>
  <c r="M2228" i="1"/>
  <c r="H2229" i="1"/>
  <c r="I2229" i="1"/>
  <c r="J2229" i="1"/>
  <c r="K2229" i="1"/>
  <c r="L2229" i="1"/>
  <c r="M2229" i="1"/>
  <c r="H2230" i="1"/>
  <c r="I2230" i="1"/>
  <c r="J2230" i="1"/>
  <c r="K2230" i="1"/>
  <c r="L2230" i="1"/>
  <c r="M2230" i="1"/>
  <c r="H2231" i="1"/>
  <c r="I2231" i="1"/>
  <c r="J2231" i="1"/>
  <c r="K2231" i="1"/>
  <c r="L2231" i="1"/>
  <c r="M2231" i="1"/>
  <c r="H2232" i="1"/>
  <c r="I2232" i="1"/>
  <c r="J2232" i="1"/>
  <c r="K2232" i="1"/>
  <c r="L2232" i="1"/>
  <c r="M2232" i="1"/>
  <c r="H2233" i="1"/>
  <c r="I2233" i="1"/>
  <c r="J2233" i="1"/>
  <c r="K2233" i="1"/>
  <c r="L2233" i="1"/>
  <c r="M2233" i="1"/>
  <c r="H2234" i="1"/>
  <c r="I2234" i="1"/>
  <c r="J2234" i="1"/>
  <c r="K2234" i="1"/>
  <c r="L2234" i="1"/>
  <c r="M2234" i="1"/>
  <c r="H2235" i="1"/>
  <c r="I2235" i="1"/>
  <c r="J2235" i="1"/>
  <c r="K2235" i="1"/>
  <c r="L2235" i="1"/>
  <c r="M2235" i="1"/>
  <c r="H2236" i="1"/>
  <c r="I2236" i="1"/>
  <c r="J2236" i="1"/>
  <c r="K2236" i="1"/>
  <c r="L2236" i="1"/>
  <c r="M2236" i="1"/>
  <c r="H2237" i="1"/>
  <c r="I2237" i="1"/>
  <c r="J2237" i="1"/>
  <c r="K2237" i="1"/>
  <c r="L2237" i="1"/>
  <c r="M2237" i="1"/>
  <c r="H2238" i="1"/>
  <c r="I2238" i="1"/>
  <c r="J2238" i="1"/>
  <c r="K2238" i="1"/>
  <c r="L2238" i="1"/>
  <c r="M2238" i="1"/>
  <c r="H2239" i="1"/>
  <c r="I2239" i="1"/>
  <c r="J2239" i="1"/>
  <c r="K2239" i="1"/>
  <c r="L2239" i="1"/>
  <c r="M2239" i="1"/>
  <c r="H2240" i="1"/>
  <c r="I2240" i="1"/>
  <c r="J2240" i="1"/>
  <c r="K2240" i="1"/>
  <c r="L2240" i="1"/>
  <c r="M2240" i="1"/>
  <c r="H2241" i="1"/>
  <c r="I2241" i="1"/>
  <c r="J2241" i="1"/>
  <c r="K2241" i="1"/>
  <c r="L2241" i="1"/>
  <c r="M2241" i="1"/>
  <c r="H2242" i="1"/>
  <c r="I2242" i="1"/>
  <c r="J2242" i="1"/>
  <c r="K2242" i="1"/>
  <c r="L2242" i="1"/>
  <c r="M2242" i="1"/>
  <c r="H2243" i="1"/>
  <c r="I2243" i="1"/>
  <c r="J2243" i="1"/>
  <c r="K2243" i="1"/>
  <c r="L2243" i="1"/>
  <c r="M2243" i="1"/>
  <c r="H2244" i="1"/>
  <c r="I2244" i="1"/>
  <c r="J2244" i="1"/>
  <c r="K2244" i="1"/>
  <c r="L2244" i="1"/>
  <c r="M2244" i="1"/>
  <c r="H2245" i="1"/>
  <c r="I2245" i="1"/>
  <c r="J2245" i="1"/>
  <c r="K2245" i="1"/>
  <c r="L2245" i="1"/>
  <c r="M2245" i="1"/>
  <c r="H2246" i="1"/>
  <c r="I2246" i="1"/>
  <c r="J2246" i="1"/>
  <c r="K2246" i="1"/>
  <c r="L2246" i="1"/>
  <c r="M2246" i="1"/>
  <c r="H2247" i="1"/>
  <c r="I2247" i="1"/>
  <c r="J2247" i="1"/>
  <c r="K2247" i="1"/>
  <c r="L2247" i="1"/>
  <c r="M2247" i="1"/>
  <c r="H2248" i="1"/>
  <c r="I2248" i="1"/>
  <c r="J2248" i="1"/>
  <c r="K2248" i="1"/>
  <c r="L2248" i="1"/>
  <c r="M2248" i="1"/>
  <c r="H2249" i="1"/>
  <c r="I2249" i="1"/>
  <c r="J2249" i="1"/>
  <c r="K2249" i="1"/>
  <c r="L2249" i="1"/>
  <c r="M2249" i="1"/>
  <c r="H2250" i="1"/>
  <c r="I2250" i="1"/>
  <c r="J2250" i="1"/>
  <c r="K2250" i="1"/>
  <c r="L2250" i="1"/>
  <c r="M2250" i="1"/>
  <c r="H2251" i="1"/>
  <c r="I2251" i="1"/>
  <c r="J2251" i="1"/>
  <c r="K2251" i="1"/>
  <c r="L2251" i="1"/>
  <c r="M2251" i="1"/>
  <c r="H2252" i="1"/>
  <c r="I2252" i="1"/>
  <c r="J2252" i="1"/>
  <c r="K2252" i="1"/>
  <c r="L2252" i="1"/>
  <c r="M2252" i="1"/>
  <c r="H2253" i="1"/>
  <c r="I2253" i="1"/>
  <c r="J2253" i="1"/>
  <c r="K2253" i="1"/>
  <c r="L2253" i="1"/>
  <c r="M2253" i="1"/>
  <c r="H2254" i="1"/>
  <c r="I2254" i="1"/>
  <c r="J2254" i="1"/>
  <c r="K2254" i="1"/>
  <c r="L2254" i="1"/>
  <c r="M2254" i="1"/>
  <c r="H2255" i="1"/>
  <c r="I2255" i="1"/>
  <c r="J2255" i="1"/>
  <c r="K2255" i="1"/>
  <c r="L2255" i="1"/>
  <c r="M2255" i="1"/>
  <c r="H2256" i="1"/>
  <c r="I2256" i="1"/>
  <c r="J2256" i="1"/>
  <c r="K2256" i="1"/>
  <c r="L2256" i="1"/>
  <c r="M2256" i="1"/>
  <c r="H2257" i="1"/>
  <c r="I2257" i="1"/>
  <c r="J2257" i="1"/>
  <c r="K2257" i="1"/>
  <c r="L2257" i="1"/>
  <c r="M2257" i="1"/>
  <c r="H2258" i="1"/>
  <c r="I2258" i="1"/>
  <c r="J2258" i="1"/>
  <c r="K2258" i="1"/>
  <c r="L2258" i="1"/>
  <c r="M2258" i="1"/>
  <c r="H2259" i="1"/>
  <c r="I2259" i="1"/>
  <c r="J2259" i="1"/>
  <c r="K2259" i="1"/>
  <c r="L2259" i="1"/>
  <c r="M2259" i="1"/>
  <c r="H2260" i="1"/>
  <c r="I2260" i="1"/>
  <c r="J2260" i="1"/>
  <c r="K2260" i="1"/>
  <c r="L2260" i="1"/>
  <c r="M2260" i="1"/>
  <c r="H2261" i="1"/>
  <c r="I2261" i="1"/>
  <c r="J2261" i="1"/>
  <c r="K2261" i="1"/>
  <c r="L2261" i="1"/>
  <c r="M2261" i="1"/>
  <c r="H2262" i="1"/>
  <c r="I2262" i="1"/>
  <c r="J2262" i="1"/>
  <c r="K2262" i="1"/>
  <c r="L2262" i="1"/>
  <c r="M2262" i="1"/>
  <c r="H2263" i="1"/>
  <c r="I2263" i="1"/>
  <c r="J2263" i="1"/>
  <c r="K2263" i="1"/>
  <c r="L2263" i="1"/>
  <c r="M2263" i="1"/>
  <c r="H2264" i="1"/>
  <c r="I2264" i="1"/>
  <c r="J2264" i="1"/>
  <c r="K2264" i="1"/>
  <c r="L2264" i="1"/>
  <c r="M2264" i="1"/>
  <c r="H2265" i="1"/>
  <c r="I2265" i="1"/>
  <c r="J2265" i="1"/>
  <c r="K2265" i="1"/>
  <c r="L2265" i="1"/>
  <c r="M2265" i="1"/>
  <c r="H2266" i="1"/>
  <c r="I2266" i="1"/>
  <c r="J2266" i="1"/>
  <c r="K2266" i="1"/>
  <c r="L2266" i="1"/>
  <c r="M2266" i="1"/>
  <c r="H2267" i="1"/>
  <c r="I2267" i="1"/>
  <c r="J2267" i="1"/>
  <c r="K2267" i="1"/>
  <c r="L2267" i="1"/>
  <c r="M2267" i="1"/>
  <c r="H2268" i="1"/>
  <c r="I2268" i="1"/>
  <c r="J2268" i="1"/>
  <c r="K2268" i="1"/>
  <c r="L2268" i="1"/>
  <c r="M2268" i="1"/>
  <c r="H2269" i="1"/>
  <c r="I2269" i="1"/>
  <c r="J2269" i="1"/>
  <c r="K2269" i="1"/>
  <c r="L2269" i="1"/>
  <c r="M2269" i="1"/>
  <c r="H2270" i="1"/>
  <c r="I2270" i="1"/>
  <c r="J2270" i="1"/>
  <c r="K2270" i="1"/>
  <c r="L2270" i="1"/>
  <c r="M2270" i="1"/>
  <c r="H2271" i="1"/>
  <c r="I2271" i="1"/>
  <c r="J2271" i="1"/>
  <c r="K2271" i="1"/>
  <c r="L2271" i="1"/>
  <c r="M2271" i="1"/>
  <c r="H2272" i="1"/>
  <c r="I2272" i="1"/>
  <c r="J2272" i="1"/>
  <c r="K2272" i="1"/>
  <c r="L2272" i="1"/>
  <c r="M2272" i="1"/>
  <c r="H2273" i="1"/>
  <c r="I2273" i="1"/>
  <c r="J2273" i="1"/>
  <c r="K2273" i="1"/>
  <c r="L2273" i="1"/>
  <c r="M2273" i="1"/>
  <c r="H2274" i="1"/>
  <c r="I2274" i="1"/>
  <c r="J2274" i="1"/>
  <c r="K2274" i="1"/>
  <c r="L2274" i="1"/>
  <c r="M2274" i="1"/>
  <c r="H2275" i="1"/>
  <c r="I2275" i="1"/>
  <c r="J2275" i="1"/>
  <c r="K2275" i="1"/>
  <c r="L2275" i="1"/>
  <c r="M2275" i="1"/>
  <c r="H2276" i="1"/>
  <c r="I2276" i="1"/>
  <c r="J2276" i="1"/>
  <c r="K2276" i="1"/>
  <c r="L2276" i="1"/>
  <c r="M2276" i="1"/>
  <c r="H2277" i="1"/>
  <c r="I2277" i="1"/>
  <c r="J2277" i="1"/>
  <c r="K2277" i="1"/>
  <c r="L2277" i="1"/>
  <c r="M2277" i="1"/>
  <c r="H2278" i="1"/>
  <c r="I2278" i="1"/>
  <c r="J2278" i="1"/>
  <c r="K2278" i="1"/>
  <c r="L2278" i="1"/>
  <c r="M2278" i="1"/>
  <c r="H2279" i="1"/>
  <c r="I2279" i="1"/>
  <c r="J2279" i="1"/>
  <c r="K2279" i="1"/>
  <c r="L2279" i="1"/>
  <c r="M2279" i="1"/>
  <c r="H2280" i="1"/>
  <c r="I2280" i="1"/>
  <c r="J2280" i="1"/>
  <c r="K2280" i="1"/>
  <c r="L2280" i="1"/>
  <c r="M2280" i="1"/>
  <c r="H2281" i="1"/>
  <c r="I2281" i="1"/>
  <c r="J2281" i="1"/>
  <c r="K2281" i="1"/>
  <c r="L2281" i="1"/>
  <c r="M2281" i="1"/>
  <c r="H2282" i="1"/>
  <c r="I2282" i="1"/>
  <c r="J2282" i="1"/>
  <c r="K2282" i="1"/>
  <c r="L2282" i="1"/>
  <c r="M2282" i="1"/>
  <c r="H2283" i="1"/>
  <c r="I2283" i="1"/>
  <c r="J2283" i="1"/>
  <c r="K2283" i="1"/>
  <c r="L2283" i="1"/>
  <c r="M2283" i="1"/>
  <c r="H2284" i="1"/>
  <c r="I2284" i="1"/>
  <c r="J2284" i="1"/>
  <c r="K2284" i="1"/>
  <c r="L2284" i="1"/>
  <c r="M2284" i="1"/>
  <c r="H2285" i="1"/>
  <c r="I2285" i="1"/>
  <c r="J2285" i="1"/>
  <c r="K2285" i="1"/>
  <c r="L2285" i="1"/>
  <c r="M2285" i="1"/>
  <c r="H2286" i="1"/>
  <c r="I2286" i="1"/>
  <c r="J2286" i="1"/>
  <c r="K2286" i="1"/>
  <c r="L2286" i="1"/>
  <c r="M2286" i="1"/>
  <c r="H2287" i="1"/>
  <c r="I2287" i="1"/>
  <c r="J2287" i="1"/>
  <c r="K2287" i="1"/>
  <c r="L2287" i="1"/>
  <c r="M2287" i="1"/>
  <c r="H2288" i="1"/>
  <c r="I2288" i="1"/>
  <c r="J2288" i="1"/>
  <c r="K2288" i="1"/>
  <c r="L2288" i="1"/>
  <c r="M2288" i="1"/>
  <c r="H2289" i="1"/>
  <c r="I2289" i="1"/>
  <c r="J2289" i="1"/>
  <c r="K2289" i="1"/>
  <c r="L2289" i="1"/>
  <c r="M2289" i="1"/>
  <c r="H2290" i="1"/>
  <c r="I2290" i="1"/>
  <c r="J2290" i="1"/>
  <c r="K2290" i="1"/>
  <c r="L2290" i="1"/>
  <c r="M2290" i="1"/>
  <c r="H2291" i="1"/>
  <c r="I2291" i="1"/>
  <c r="J2291" i="1"/>
  <c r="K2291" i="1"/>
  <c r="L2291" i="1"/>
  <c r="M2291" i="1"/>
  <c r="H2292" i="1"/>
  <c r="I2292" i="1"/>
  <c r="J2292" i="1"/>
  <c r="K2292" i="1"/>
  <c r="L2292" i="1"/>
  <c r="M2292" i="1"/>
  <c r="H2293" i="1"/>
  <c r="I2293" i="1"/>
  <c r="J2293" i="1"/>
  <c r="K2293" i="1"/>
  <c r="L2293" i="1"/>
  <c r="M2293" i="1"/>
  <c r="H2294" i="1"/>
  <c r="I2294" i="1"/>
  <c r="J2294" i="1"/>
  <c r="K2294" i="1"/>
  <c r="L2294" i="1"/>
  <c r="M2294" i="1"/>
  <c r="H2295" i="1"/>
  <c r="I2295" i="1"/>
  <c r="J2295" i="1"/>
  <c r="K2295" i="1"/>
  <c r="L2295" i="1"/>
  <c r="M2295" i="1"/>
  <c r="H2296" i="1"/>
  <c r="I2296" i="1"/>
  <c r="J2296" i="1"/>
  <c r="K2296" i="1"/>
  <c r="L2296" i="1"/>
  <c r="M2296" i="1"/>
  <c r="H2297" i="1"/>
  <c r="I2297" i="1"/>
  <c r="J2297" i="1"/>
  <c r="K2297" i="1"/>
  <c r="L2297" i="1"/>
  <c r="M2297" i="1"/>
  <c r="H2298" i="1"/>
  <c r="I2298" i="1"/>
  <c r="J2298" i="1"/>
  <c r="K2298" i="1"/>
  <c r="L2298" i="1"/>
  <c r="M2298" i="1"/>
  <c r="H2299" i="1"/>
  <c r="I2299" i="1"/>
  <c r="J2299" i="1"/>
  <c r="K2299" i="1"/>
  <c r="L2299" i="1"/>
  <c r="M2299" i="1"/>
  <c r="H2300" i="1"/>
  <c r="I2300" i="1"/>
  <c r="J2300" i="1"/>
  <c r="K2300" i="1"/>
  <c r="L2300" i="1"/>
  <c r="M2300" i="1"/>
  <c r="H2301" i="1"/>
  <c r="I2301" i="1"/>
  <c r="J2301" i="1"/>
  <c r="K2301" i="1"/>
  <c r="L2301" i="1"/>
  <c r="M2301" i="1"/>
  <c r="H2302" i="1"/>
  <c r="I2302" i="1"/>
  <c r="J2302" i="1"/>
  <c r="K2302" i="1"/>
  <c r="L2302" i="1"/>
  <c r="M2302" i="1"/>
  <c r="H2303" i="1"/>
  <c r="I2303" i="1"/>
  <c r="J2303" i="1"/>
  <c r="K2303" i="1"/>
  <c r="L2303" i="1"/>
  <c r="M2303" i="1"/>
  <c r="H2304" i="1"/>
  <c r="I2304" i="1"/>
  <c r="J2304" i="1"/>
  <c r="K2304" i="1"/>
  <c r="L2304" i="1"/>
  <c r="M2304" i="1"/>
  <c r="H2305" i="1"/>
  <c r="I2305" i="1"/>
  <c r="J2305" i="1"/>
  <c r="K2305" i="1"/>
  <c r="L2305" i="1"/>
  <c r="M2305" i="1"/>
  <c r="H2306" i="1"/>
  <c r="I2306" i="1"/>
  <c r="J2306" i="1"/>
  <c r="K2306" i="1"/>
  <c r="L2306" i="1"/>
  <c r="M2306" i="1"/>
  <c r="H2307" i="1"/>
  <c r="I2307" i="1"/>
  <c r="J2307" i="1"/>
  <c r="K2307" i="1"/>
  <c r="L2307" i="1"/>
  <c r="M2307" i="1"/>
  <c r="H2308" i="1"/>
  <c r="I2308" i="1"/>
  <c r="J2308" i="1"/>
  <c r="K2308" i="1"/>
  <c r="L2308" i="1"/>
  <c r="M2308" i="1"/>
  <c r="H2309" i="1"/>
  <c r="I2309" i="1"/>
  <c r="J2309" i="1"/>
  <c r="K2309" i="1"/>
  <c r="L2309" i="1"/>
  <c r="M2309" i="1"/>
  <c r="H2310" i="1"/>
  <c r="I2310" i="1"/>
  <c r="J2310" i="1"/>
  <c r="K2310" i="1"/>
  <c r="L2310" i="1"/>
  <c r="M2310" i="1"/>
  <c r="H2311" i="1"/>
  <c r="I2311" i="1"/>
  <c r="J2311" i="1"/>
  <c r="K2311" i="1"/>
  <c r="L2311" i="1"/>
  <c r="M2311" i="1"/>
  <c r="H2312" i="1"/>
  <c r="I2312" i="1"/>
  <c r="J2312" i="1"/>
  <c r="K2312" i="1"/>
  <c r="L2312" i="1"/>
  <c r="M2312" i="1"/>
  <c r="H2313" i="1"/>
  <c r="I2313" i="1"/>
  <c r="J2313" i="1"/>
  <c r="K2313" i="1"/>
  <c r="L2313" i="1"/>
  <c r="M2313" i="1"/>
  <c r="H2314" i="1"/>
  <c r="I2314" i="1"/>
  <c r="J2314" i="1"/>
  <c r="K2314" i="1"/>
  <c r="L2314" i="1"/>
  <c r="M2314" i="1"/>
  <c r="H2315" i="1"/>
  <c r="I2315" i="1"/>
  <c r="J2315" i="1"/>
  <c r="K2315" i="1"/>
  <c r="L2315" i="1"/>
  <c r="M2315" i="1"/>
  <c r="H2316" i="1"/>
  <c r="I2316" i="1"/>
  <c r="J2316" i="1"/>
  <c r="K2316" i="1"/>
  <c r="L2316" i="1"/>
  <c r="M2316" i="1"/>
  <c r="H2317" i="1"/>
  <c r="I2317" i="1"/>
  <c r="J2317" i="1"/>
  <c r="K2317" i="1"/>
  <c r="L2317" i="1"/>
  <c r="M2317" i="1"/>
  <c r="H2318" i="1"/>
  <c r="I2318" i="1"/>
  <c r="J2318" i="1"/>
  <c r="K2318" i="1"/>
  <c r="L2318" i="1"/>
  <c r="M2318" i="1"/>
  <c r="H2319" i="1"/>
  <c r="I2319" i="1"/>
  <c r="J2319" i="1"/>
  <c r="K2319" i="1"/>
  <c r="L2319" i="1"/>
  <c r="M2319" i="1"/>
  <c r="H2320" i="1"/>
  <c r="I2320" i="1"/>
  <c r="J2320" i="1"/>
  <c r="K2320" i="1"/>
  <c r="L2320" i="1"/>
  <c r="M2320" i="1"/>
  <c r="H2321" i="1"/>
  <c r="I2321" i="1"/>
  <c r="J2321" i="1"/>
  <c r="K2321" i="1"/>
  <c r="L2321" i="1"/>
  <c r="M2321" i="1"/>
  <c r="H2322" i="1"/>
  <c r="I2322" i="1"/>
  <c r="J2322" i="1"/>
  <c r="K2322" i="1"/>
  <c r="L2322" i="1"/>
  <c r="M2322" i="1"/>
  <c r="H2323" i="1"/>
  <c r="I2323" i="1"/>
  <c r="J2323" i="1"/>
  <c r="K2323" i="1"/>
  <c r="L2323" i="1"/>
  <c r="M2323" i="1"/>
  <c r="H2324" i="1"/>
  <c r="I2324" i="1"/>
  <c r="J2324" i="1"/>
  <c r="K2324" i="1"/>
  <c r="L2324" i="1"/>
  <c r="M2324" i="1"/>
  <c r="H2325" i="1"/>
  <c r="I2325" i="1"/>
  <c r="J2325" i="1"/>
  <c r="K2325" i="1"/>
  <c r="L2325" i="1"/>
  <c r="M2325" i="1"/>
  <c r="H2326" i="1"/>
  <c r="I2326" i="1"/>
  <c r="J2326" i="1"/>
  <c r="K2326" i="1"/>
  <c r="L2326" i="1"/>
  <c r="M2326" i="1"/>
  <c r="H2327" i="1"/>
  <c r="I2327" i="1"/>
  <c r="J2327" i="1"/>
  <c r="K2327" i="1"/>
  <c r="L2327" i="1"/>
  <c r="M2327" i="1"/>
  <c r="H2328" i="1"/>
  <c r="I2328" i="1"/>
  <c r="J2328" i="1"/>
  <c r="K2328" i="1"/>
  <c r="L2328" i="1"/>
  <c r="M2328" i="1"/>
  <c r="H2329" i="1"/>
  <c r="I2329" i="1"/>
  <c r="J2329" i="1"/>
  <c r="K2329" i="1"/>
  <c r="L2329" i="1"/>
  <c r="M2329" i="1"/>
  <c r="H2330" i="1"/>
  <c r="I2330" i="1"/>
  <c r="J2330" i="1"/>
  <c r="K2330" i="1"/>
  <c r="L2330" i="1"/>
  <c r="M2330" i="1"/>
  <c r="H2331" i="1"/>
  <c r="I2331" i="1"/>
  <c r="J2331" i="1"/>
  <c r="K2331" i="1"/>
  <c r="L2331" i="1"/>
  <c r="M2331" i="1"/>
  <c r="H2332" i="1"/>
  <c r="I2332" i="1"/>
  <c r="J2332" i="1"/>
  <c r="K2332" i="1"/>
  <c r="L2332" i="1"/>
  <c r="M2332" i="1"/>
  <c r="H2333" i="1"/>
  <c r="I2333" i="1"/>
  <c r="J2333" i="1"/>
  <c r="K2333" i="1"/>
  <c r="L2333" i="1"/>
  <c r="M2333" i="1"/>
  <c r="H2334" i="1"/>
  <c r="I2334" i="1"/>
  <c r="J2334" i="1"/>
  <c r="K2334" i="1"/>
  <c r="L2334" i="1"/>
  <c r="M2334" i="1"/>
  <c r="H2335" i="1"/>
  <c r="I2335" i="1"/>
  <c r="J2335" i="1"/>
  <c r="K2335" i="1"/>
  <c r="L2335" i="1"/>
  <c r="M2335" i="1"/>
  <c r="H2336" i="1"/>
  <c r="I2336" i="1"/>
  <c r="J2336" i="1"/>
  <c r="K2336" i="1"/>
  <c r="L2336" i="1"/>
  <c r="M2336" i="1"/>
  <c r="H2337" i="1"/>
  <c r="I2337" i="1"/>
  <c r="J2337" i="1"/>
  <c r="K2337" i="1"/>
  <c r="L2337" i="1"/>
  <c r="M2337" i="1"/>
  <c r="H2338" i="1"/>
  <c r="I2338" i="1"/>
  <c r="J2338" i="1"/>
  <c r="K2338" i="1"/>
  <c r="L2338" i="1"/>
  <c r="M2338" i="1"/>
  <c r="H2339" i="1"/>
  <c r="I2339" i="1"/>
  <c r="J2339" i="1"/>
  <c r="K2339" i="1"/>
  <c r="L2339" i="1"/>
  <c r="M2339" i="1"/>
  <c r="H2340" i="1"/>
  <c r="I2340" i="1"/>
  <c r="J2340" i="1"/>
  <c r="K2340" i="1"/>
  <c r="L2340" i="1"/>
  <c r="M2340" i="1"/>
  <c r="H2341" i="1"/>
  <c r="I2341" i="1"/>
  <c r="J2341" i="1"/>
  <c r="K2341" i="1"/>
  <c r="L2341" i="1"/>
  <c r="M2341" i="1"/>
  <c r="H2342" i="1"/>
  <c r="I2342" i="1"/>
  <c r="J2342" i="1"/>
  <c r="K2342" i="1"/>
  <c r="L2342" i="1"/>
  <c r="M2342" i="1"/>
  <c r="H2343" i="1"/>
  <c r="I2343" i="1"/>
  <c r="J2343" i="1"/>
  <c r="K2343" i="1"/>
  <c r="L2343" i="1"/>
  <c r="M2343" i="1"/>
  <c r="H2344" i="1"/>
  <c r="I2344" i="1"/>
  <c r="J2344" i="1"/>
  <c r="K2344" i="1"/>
  <c r="L2344" i="1"/>
  <c r="M2344" i="1"/>
  <c r="H2345" i="1"/>
  <c r="I2345" i="1"/>
  <c r="J2345" i="1"/>
  <c r="K2345" i="1"/>
  <c r="L2345" i="1"/>
  <c r="M2345" i="1"/>
  <c r="H2346" i="1"/>
  <c r="I2346" i="1"/>
  <c r="J2346" i="1"/>
  <c r="K2346" i="1"/>
  <c r="L2346" i="1"/>
  <c r="M2346" i="1"/>
  <c r="H2347" i="1"/>
  <c r="I2347" i="1"/>
  <c r="J2347" i="1"/>
  <c r="K2347" i="1"/>
  <c r="L2347" i="1"/>
  <c r="M2347" i="1"/>
  <c r="H2348" i="1"/>
  <c r="I2348" i="1"/>
  <c r="J2348" i="1"/>
  <c r="K2348" i="1"/>
  <c r="L2348" i="1"/>
  <c r="M2348" i="1"/>
  <c r="H2349" i="1"/>
  <c r="I2349" i="1"/>
  <c r="J2349" i="1"/>
  <c r="K2349" i="1"/>
  <c r="L2349" i="1"/>
  <c r="M2349" i="1"/>
  <c r="H2350" i="1"/>
  <c r="I2350" i="1"/>
  <c r="J2350" i="1"/>
  <c r="K2350" i="1"/>
  <c r="L2350" i="1"/>
  <c r="M2350" i="1"/>
  <c r="H2351" i="1"/>
  <c r="I2351" i="1"/>
  <c r="J2351" i="1"/>
  <c r="K2351" i="1"/>
  <c r="L2351" i="1"/>
  <c r="M2351" i="1"/>
  <c r="H2352" i="1"/>
  <c r="I2352" i="1"/>
  <c r="J2352" i="1"/>
  <c r="K2352" i="1"/>
  <c r="L2352" i="1"/>
  <c r="M2352" i="1"/>
  <c r="H2353" i="1"/>
  <c r="I2353" i="1"/>
  <c r="J2353" i="1"/>
  <c r="K2353" i="1"/>
  <c r="L2353" i="1"/>
  <c r="M2353" i="1"/>
  <c r="H2354" i="1"/>
  <c r="I2354" i="1"/>
  <c r="J2354" i="1"/>
  <c r="K2354" i="1"/>
  <c r="L2354" i="1"/>
  <c r="M2354" i="1"/>
  <c r="H2355" i="1"/>
  <c r="I2355" i="1"/>
  <c r="J2355" i="1"/>
  <c r="K2355" i="1"/>
  <c r="L2355" i="1"/>
  <c r="M2355" i="1"/>
  <c r="H2356" i="1"/>
  <c r="I2356" i="1"/>
  <c r="J2356" i="1"/>
  <c r="K2356" i="1"/>
  <c r="L2356" i="1"/>
  <c r="M2356" i="1"/>
  <c r="H2357" i="1"/>
  <c r="I2357" i="1"/>
  <c r="J2357" i="1"/>
  <c r="K2357" i="1"/>
  <c r="L2357" i="1"/>
  <c r="M2357" i="1"/>
  <c r="H2358" i="1"/>
  <c r="I2358" i="1"/>
  <c r="J2358" i="1"/>
  <c r="K2358" i="1"/>
  <c r="L2358" i="1"/>
  <c r="M2358" i="1"/>
  <c r="H2359" i="1"/>
  <c r="I2359" i="1"/>
  <c r="J2359" i="1"/>
  <c r="K2359" i="1"/>
  <c r="L2359" i="1"/>
  <c r="M2359" i="1"/>
  <c r="H2360" i="1"/>
  <c r="I2360" i="1"/>
  <c r="J2360" i="1"/>
  <c r="K2360" i="1"/>
  <c r="L2360" i="1"/>
  <c r="M2360" i="1"/>
  <c r="H2361" i="1"/>
  <c r="I2361" i="1"/>
  <c r="J2361" i="1"/>
  <c r="K2361" i="1"/>
  <c r="L2361" i="1"/>
  <c r="M2361" i="1"/>
  <c r="H2362" i="1"/>
  <c r="I2362" i="1"/>
  <c r="J2362" i="1"/>
  <c r="K2362" i="1"/>
  <c r="L2362" i="1"/>
  <c r="M2362" i="1"/>
  <c r="H2363" i="1"/>
  <c r="I2363" i="1"/>
  <c r="J2363" i="1"/>
  <c r="K2363" i="1"/>
  <c r="L2363" i="1"/>
  <c r="M2363" i="1"/>
  <c r="H2364" i="1"/>
  <c r="I2364" i="1"/>
  <c r="J2364" i="1"/>
  <c r="K2364" i="1"/>
  <c r="L2364" i="1"/>
  <c r="M2364" i="1"/>
  <c r="H2365" i="1"/>
  <c r="I2365" i="1"/>
  <c r="J2365" i="1"/>
  <c r="K2365" i="1"/>
  <c r="L2365" i="1"/>
  <c r="M2365" i="1"/>
  <c r="H2366" i="1"/>
  <c r="I2366" i="1"/>
  <c r="J2366" i="1"/>
  <c r="K2366" i="1"/>
  <c r="L2366" i="1"/>
  <c r="M2366" i="1"/>
  <c r="H2367" i="1"/>
  <c r="I2367" i="1"/>
  <c r="J2367" i="1"/>
  <c r="K2367" i="1"/>
  <c r="L2367" i="1"/>
  <c r="M2367" i="1"/>
  <c r="H2368" i="1"/>
  <c r="I2368" i="1"/>
  <c r="J2368" i="1"/>
  <c r="K2368" i="1"/>
  <c r="L2368" i="1"/>
  <c r="M2368" i="1"/>
  <c r="H2369" i="1"/>
  <c r="I2369" i="1"/>
  <c r="J2369" i="1"/>
  <c r="K2369" i="1"/>
  <c r="L2369" i="1"/>
  <c r="M2369" i="1"/>
  <c r="H2370" i="1"/>
  <c r="I2370" i="1"/>
  <c r="J2370" i="1"/>
  <c r="K2370" i="1"/>
  <c r="L2370" i="1"/>
  <c r="M2370" i="1"/>
  <c r="H2371" i="1"/>
  <c r="I2371" i="1"/>
  <c r="J2371" i="1"/>
  <c r="K2371" i="1"/>
  <c r="L2371" i="1"/>
  <c r="M2371" i="1"/>
  <c r="H2372" i="1"/>
  <c r="I2372" i="1"/>
  <c r="J2372" i="1"/>
  <c r="K2372" i="1"/>
  <c r="L2372" i="1"/>
  <c r="M2372" i="1"/>
  <c r="H2373" i="1"/>
  <c r="I2373" i="1"/>
  <c r="J2373" i="1"/>
  <c r="K2373" i="1"/>
  <c r="L2373" i="1"/>
  <c r="M2373" i="1"/>
  <c r="H2374" i="1"/>
  <c r="I2374" i="1"/>
  <c r="J2374" i="1"/>
  <c r="K2374" i="1"/>
  <c r="L2374" i="1"/>
  <c r="M2374" i="1"/>
  <c r="H2375" i="1"/>
  <c r="I2375" i="1"/>
  <c r="J2375" i="1"/>
  <c r="K2375" i="1"/>
  <c r="L2375" i="1"/>
  <c r="M2375" i="1"/>
  <c r="H2376" i="1"/>
  <c r="I2376" i="1"/>
  <c r="J2376" i="1"/>
  <c r="K2376" i="1"/>
  <c r="L2376" i="1"/>
  <c r="M2376" i="1"/>
  <c r="H2377" i="1"/>
  <c r="I2377" i="1"/>
  <c r="J2377" i="1"/>
  <c r="K2377" i="1"/>
  <c r="L2377" i="1"/>
  <c r="M2377" i="1"/>
  <c r="H2378" i="1"/>
  <c r="I2378" i="1"/>
  <c r="J2378" i="1"/>
  <c r="K2378" i="1"/>
  <c r="L2378" i="1"/>
  <c r="M2378" i="1"/>
  <c r="H2379" i="1"/>
  <c r="I2379" i="1"/>
  <c r="J2379" i="1"/>
  <c r="K2379" i="1"/>
  <c r="L2379" i="1"/>
  <c r="M2379" i="1"/>
  <c r="H2380" i="1"/>
  <c r="I2380" i="1"/>
  <c r="J2380" i="1"/>
  <c r="K2380" i="1"/>
  <c r="L2380" i="1"/>
  <c r="M2380" i="1"/>
  <c r="H2381" i="1"/>
  <c r="I2381" i="1"/>
  <c r="J2381" i="1"/>
  <c r="K2381" i="1"/>
  <c r="L2381" i="1"/>
  <c r="M2381" i="1"/>
  <c r="H2382" i="1"/>
  <c r="I2382" i="1"/>
  <c r="J2382" i="1"/>
  <c r="K2382" i="1"/>
  <c r="L2382" i="1"/>
  <c r="M2382" i="1"/>
  <c r="H2383" i="1"/>
  <c r="I2383" i="1"/>
  <c r="J2383" i="1"/>
  <c r="K2383" i="1"/>
  <c r="L2383" i="1"/>
  <c r="M2383" i="1"/>
  <c r="H2384" i="1"/>
  <c r="I2384" i="1"/>
  <c r="J2384" i="1"/>
  <c r="K2384" i="1"/>
  <c r="L2384" i="1"/>
  <c r="M2384" i="1"/>
  <c r="H2385" i="1"/>
  <c r="I2385" i="1"/>
  <c r="J2385" i="1"/>
  <c r="K2385" i="1"/>
  <c r="L2385" i="1"/>
  <c r="M2385" i="1"/>
  <c r="H2386" i="1"/>
  <c r="I2386" i="1"/>
  <c r="J2386" i="1"/>
  <c r="K2386" i="1"/>
  <c r="L2386" i="1"/>
  <c r="M2386" i="1"/>
  <c r="H2387" i="1"/>
  <c r="I2387" i="1"/>
  <c r="J2387" i="1"/>
  <c r="K2387" i="1"/>
  <c r="L2387" i="1"/>
  <c r="M2387" i="1"/>
  <c r="H2388" i="1"/>
  <c r="I2388" i="1"/>
  <c r="J2388" i="1"/>
  <c r="K2388" i="1"/>
  <c r="L2388" i="1"/>
  <c r="M2388" i="1"/>
  <c r="H2389" i="1"/>
  <c r="I2389" i="1"/>
  <c r="J2389" i="1"/>
  <c r="K2389" i="1"/>
  <c r="L2389" i="1"/>
  <c r="M2389" i="1"/>
  <c r="H2390" i="1"/>
  <c r="I2390" i="1"/>
  <c r="J2390" i="1"/>
  <c r="K2390" i="1"/>
  <c r="L2390" i="1"/>
  <c r="M2390" i="1"/>
  <c r="H2391" i="1"/>
  <c r="I2391" i="1"/>
  <c r="J2391" i="1"/>
  <c r="K2391" i="1"/>
  <c r="L2391" i="1"/>
  <c r="M2391" i="1"/>
  <c r="H2392" i="1"/>
  <c r="I2392" i="1"/>
  <c r="J2392" i="1"/>
  <c r="K2392" i="1"/>
  <c r="L2392" i="1"/>
  <c r="M2392" i="1"/>
  <c r="H2393" i="1"/>
  <c r="I2393" i="1"/>
  <c r="J2393" i="1"/>
  <c r="K2393" i="1"/>
  <c r="L2393" i="1"/>
  <c r="M2393" i="1"/>
  <c r="H2394" i="1"/>
  <c r="I2394" i="1"/>
  <c r="J2394" i="1"/>
  <c r="K2394" i="1"/>
  <c r="L2394" i="1"/>
  <c r="M2394" i="1"/>
  <c r="H2395" i="1"/>
  <c r="I2395" i="1"/>
  <c r="J2395" i="1"/>
  <c r="K2395" i="1"/>
  <c r="L2395" i="1"/>
  <c r="M2395" i="1"/>
  <c r="H2396" i="1"/>
  <c r="I2396" i="1"/>
  <c r="J2396" i="1"/>
  <c r="K2396" i="1"/>
  <c r="L2396" i="1"/>
  <c r="M2396" i="1"/>
  <c r="H2397" i="1"/>
  <c r="I2397" i="1"/>
  <c r="J2397" i="1"/>
  <c r="K2397" i="1"/>
  <c r="L2397" i="1"/>
  <c r="M2397" i="1"/>
  <c r="H2398" i="1"/>
  <c r="I2398" i="1"/>
  <c r="J2398" i="1"/>
  <c r="K2398" i="1"/>
  <c r="L2398" i="1"/>
  <c r="M2398" i="1"/>
  <c r="H2399" i="1"/>
  <c r="I2399" i="1"/>
  <c r="J2399" i="1"/>
  <c r="K2399" i="1"/>
  <c r="L2399" i="1"/>
  <c r="M2399" i="1"/>
  <c r="H2400" i="1"/>
  <c r="I2400" i="1"/>
  <c r="J2400" i="1"/>
  <c r="K2400" i="1"/>
  <c r="L2400" i="1"/>
  <c r="M2400" i="1"/>
  <c r="H2401" i="1"/>
  <c r="I2401" i="1"/>
  <c r="J2401" i="1"/>
  <c r="K2401" i="1"/>
  <c r="L2401" i="1"/>
  <c r="M2401" i="1"/>
  <c r="H2402" i="1"/>
  <c r="I2402" i="1"/>
  <c r="J2402" i="1"/>
  <c r="K2402" i="1"/>
  <c r="L2402" i="1"/>
  <c r="M2402" i="1"/>
  <c r="H2403" i="1"/>
  <c r="I2403" i="1"/>
  <c r="J2403" i="1"/>
  <c r="K2403" i="1"/>
  <c r="L2403" i="1"/>
  <c r="M2403" i="1"/>
  <c r="H2404" i="1"/>
  <c r="I2404" i="1"/>
  <c r="J2404" i="1"/>
  <c r="K2404" i="1"/>
  <c r="L2404" i="1"/>
  <c r="M2404" i="1"/>
  <c r="H2405" i="1"/>
  <c r="I2405" i="1"/>
  <c r="J2405" i="1"/>
  <c r="K2405" i="1"/>
  <c r="L2405" i="1"/>
  <c r="M2405" i="1"/>
  <c r="H2406" i="1"/>
  <c r="I2406" i="1"/>
  <c r="J2406" i="1"/>
  <c r="K2406" i="1"/>
  <c r="L2406" i="1"/>
  <c r="M2406" i="1"/>
  <c r="H2407" i="1"/>
  <c r="I2407" i="1"/>
  <c r="J2407" i="1"/>
  <c r="K2407" i="1"/>
  <c r="L2407" i="1"/>
  <c r="M2407" i="1"/>
  <c r="H2408" i="1"/>
  <c r="I2408" i="1"/>
  <c r="J2408" i="1"/>
  <c r="K2408" i="1"/>
  <c r="L2408" i="1"/>
  <c r="M2408" i="1"/>
  <c r="H2409" i="1"/>
  <c r="I2409" i="1"/>
  <c r="J2409" i="1"/>
  <c r="K2409" i="1"/>
  <c r="L2409" i="1"/>
  <c r="M2409" i="1"/>
  <c r="H2410" i="1"/>
  <c r="I2410" i="1"/>
  <c r="J2410" i="1"/>
  <c r="K2410" i="1"/>
  <c r="L2410" i="1"/>
  <c r="M2410" i="1"/>
  <c r="H2411" i="1"/>
  <c r="I2411" i="1"/>
  <c r="J2411" i="1"/>
  <c r="K2411" i="1"/>
  <c r="L2411" i="1"/>
  <c r="M2411" i="1"/>
  <c r="H2412" i="1"/>
  <c r="I2412" i="1"/>
  <c r="J2412" i="1"/>
  <c r="K2412" i="1"/>
  <c r="L2412" i="1"/>
  <c r="M2412" i="1"/>
  <c r="H2413" i="1"/>
  <c r="I2413" i="1"/>
  <c r="J2413" i="1"/>
  <c r="K2413" i="1"/>
  <c r="L2413" i="1"/>
  <c r="M2413" i="1"/>
  <c r="H2414" i="1"/>
  <c r="I2414" i="1"/>
  <c r="J2414" i="1"/>
  <c r="K2414" i="1"/>
  <c r="L2414" i="1"/>
  <c r="M2414" i="1"/>
  <c r="H2415" i="1"/>
  <c r="I2415" i="1"/>
  <c r="J2415" i="1"/>
  <c r="K2415" i="1"/>
  <c r="L2415" i="1"/>
  <c r="M2415" i="1"/>
  <c r="H2416" i="1"/>
  <c r="I2416" i="1"/>
  <c r="J2416" i="1"/>
  <c r="K2416" i="1"/>
  <c r="L2416" i="1"/>
  <c r="M2416" i="1"/>
  <c r="H2417" i="1"/>
  <c r="I2417" i="1"/>
  <c r="J2417" i="1"/>
  <c r="K2417" i="1"/>
  <c r="L2417" i="1"/>
  <c r="M2417" i="1"/>
  <c r="H2418" i="1"/>
  <c r="I2418" i="1"/>
  <c r="J2418" i="1"/>
  <c r="K2418" i="1"/>
  <c r="L2418" i="1"/>
  <c r="M2418" i="1"/>
  <c r="H2419" i="1"/>
  <c r="I2419" i="1"/>
  <c r="J2419" i="1"/>
  <c r="K2419" i="1"/>
  <c r="L2419" i="1"/>
  <c r="M2419" i="1"/>
  <c r="H2420" i="1"/>
  <c r="I2420" i="1"/>
  <c r="J2420" i="1"/>
  <c r="K2420" i="1"/>
  <c r="L2420" i="1"/>
  <c r="M2420" i="1"/>
  <c r="H2421" i="1"/>
  <c r="I2421" i="1"/>
  <c r="J2421" i="1"/>
  <c r="K2421" i="1"/>
  <c r="L2421" i="1"/>
  <c r="M2421" i="1"/>
  <c r="H2422" i="1"/>
  <c r="I2422" i="1"/>
  <c r="J2422" i="1"/>
  <c r="K2422" i="1"/>
  <c r="L2422" i="1"/>
  <c r="M2422" i="1"/>
  <c r="H2423" i="1"/>
  <c r="I2423" i="1"/>
  <c r="J2423" i="1"/>
  <c r="K2423" i="1"/>
  <c r="L2423" i="1"/>
  <c r="M2423" i="1"/>
  <c r="H2424" i="1"/>
  <c r="I2424" i="1"/>
  <c r="J2424" i="1"/>
  <c r="K2424" i="1"/>
  <c r="L2424" i="1"/>
  <c r="M2424" i="1"/>
  <c r="H2425" i="1"/>
  <c r="I2425" i="1"/>
  <c r="J2425" i="1"/>
  <c r="K2425" i="1"/>
  <c r="L2425" i="1"/>
  <c r="M2425" i="1"/>
  <c r="H2426" i="1"/>
  <c r="I2426" i="1"/>
  <c r="J2426" i="1"/>
  <c r="K2426" i="1"/>
  <c r="L2426" i="1"/>
  <c r="M2426" i="1"/>
  <c r="H2427" i="1"/>
  <c r="I2427" i="1"/>
  <c r="J2427" i="1"/>
  <c r="K2427" i="1"/>
  <c r="L2427" i="1"/>
  <c r="M2427" i="1"/>
  <c r="H2428" i="1"/>
  <c r="I2428" i="1"/>
  <c r="J2428" i="1"/>
  <c r="K2428" i="1"/>
  <c r="L2428" i="1"/>
  <c r="M2428" i="1"/>
  <c r="H2429" i="1"/>
  <c r="I2429" i="1"/>
  <c r="J2429" i="1"/>
  <c r="K2429" i="1"/>
  <c r="L2429" i="1"/>
  <c r="M2429" i="1"/>
  <c r="H2430" i="1"/>
  <c r="I2430" i="1"/>
  <c r="J2430" i="1"/>
  <c r="K2430" i="1"/>
  <c r="L2430" i="1"/>
  <c r="M2430" i="1"/>
  <c r="H2431" i="1"/>
  <c r="I2431" i="1"/>
  <c r="J2431" i="1"/>
  <c r="K2431" i="1"/>
  <c r="L2431" i="1"/>
  <c r="M2431" i="1"/>
  <c r="H2432" i="1"/>
  <c r="I2432" i="1"/>
  <c r="J2432" i="1"/>
  <c r="K2432" i="1"/>
  <c r="L2432" i="1"/>
  <c r="M2432" i="1"/>
  <c r="H2433" i="1"/>
  <c r="I2433" i="1"/>
  <c r="J2433" i="1"/>
  <c r="K2433" i="1"/>
  <c r="L2433" i="1"/>
  <c r="M2433" i="1"/>
  <c r="H2434" i="1"/>
  <c r="I2434" i="1"/>
  <c r="J2434" i="1"/>
  <c r="K2434" i="1"/>
  <c r="L2434" i="1"/>
  <c r="M2434" i="1"/>
  <c r="H2435" i="1"/>
  <c r="I2435" i="1"/>
  <c r="J2435" i="1"/>
  <c r="K2435" i="1"/>
  <c r="L2435" i="1"/>
  <c r="M2435" i="1"/>
  <c r="H2436" i="1"/>
  <c r="I2436" i="1"/>
  <c r="J2436" i="1"/>
  <c r="K2436" i="1"/>
  <c r="L2436" i="1"/>
  <c r="M2436" i="1"/>
  <c r="H2437" i="1"/>
  <c r="I2437" i="1"/>
  <c r="J2437" i="1"/>
  <c r="K2437" i="1"/>
  <c r="L2437" i="1"/>
  <c r="M2437" i="1"/>
  <c r="H2438" i="1"/>
  <c r="I2438" i="1"/>
  <c r="J2438" i="1"/>
  <c r="K2438" i="1"/>
  <c r="L2438" i="1"/>
  <c r="M2438" i="1"/>
  <c r="H2439" i="1"/>
  <c r="I2439" i="1"/>
  <c r="J2439" i="1"/>
  <c r="K2439" i="1"/>
  <c r="L2439" i="1"/>
  <c r="M2439" i="1"/>
  <c r="H2440" i="1"/>
  <c r="I2440" i="1"/>
  <c r="J2440" i="1"/>
  <c r="K2440" i="1"/>
  <c r="L2440" i="1"/>
  <c r="M2440" i="1"/>
  <c r="H2441" i="1"/>
  <c r="I2441" i="1"/>
  <c r="J2441" i="1"/>
  <c r="K2441" i="1"/>
  <c r="L2441" i="1"/>
  <c r="M2441" i="1"/>
  <c r="H2442" i="1"/>
  <c r="I2442" i="1"/>
  <c r="J2442" i="1"/>
  <c r="K2442" i="1"/>
  <c r="L2442" i="1"/>
  <c r="M2442" i="1"/>
  <c r="H2443" i="1"/>
  <c r="I2443" i="1"/>
  <c r="J2443" i="1"/>
  <c r="K2443" i="1"/>
  <c r="L2443" i="1"/>
  <c r="M2443" i="1"/>
  <c r="H2444" i="1"/>
  <c r="I2444" i="1"/>
  <c r="J2444" i="1"/>
  <c r="K2444" i="1"/>
  <c r="L2444" i="1"/>
  <c r="M2444" i="1"/>
  <c r="H2445" i="1"/>
  <c r="I2445" i="1"/>
  <c r="J2445" i="1"/>
  <c r="K2445" i="1"/>
  <c r="L2445" i="1"/>
  <c r="M2445" i="1"/>
  <c r="H2446" i="1"/>
  <c r="I2446" i="1"/>
  <c r="J2446" i="1"/>
  <c r="K2446" i="1"/>
  <c r="L2446" i="1"/>
  <c r="M2446" i="1"/>
  <c r="H2447" i="1"/>
  <c r="I2447" i="1"/>
  <c r="J2447" i="1"/>
  <c r="K2447" i="1"/>
  <c r="L2447" i="1"/>
  <c r="M2447" i="1"/>
  <c r="H2448" i="1"/>
  <c r="I2448" i="1"/>
  <c r="J2448" i="1"/>
  <c r="K2448" i="1"/>
  <c r="L2448" i="1"/>
  <c r="M2448" i="1"/>
  <c r="H2449" i="1"/>
  <c r="I2449" i="1"/>
  <c r="J2449" i="1"/>
  <c r="K2449" i="1"/>
  <c r="L2449" i="1"/>
  <c r="M2449" i="1"/>
  <c r="H2450" i="1"/>
  <c r="I2450" i="1"/>
  <c r="J2450" i="1"/>
  <c r="K2450" i="1"/>
  <c r="L2450" i="1"/>
  <c r="M2450" i="1"/>
  <c r="H2451" i="1"/>
  <c r="I2451" i="1"/>
  <c r="J2451" i="1"/>
  <c r="K2451" i="1"/>
  <c r="L2451" i="1"/>
  <c r="M2451" i="1"/>
  <c r="H2452" i="1"/>
  <c r="I2452" i="1"/>
  <c r="J2452" i="1"/>
  <c r="K2452" i="1"/>
  <c r="L2452" i="1"/>
  <c r="M2452" i="1"/>
  <c r="H2453" i="1"/>
  <c r="I2453" i="1"/>
  <c r="J2453" i="1"/>
  <c r="K2453" i="1"/>
  <c r="L2453" i="1"/>
  <c r="M2453" i="1"/>
  <c r="H2454" i="1"/>
  <c r="I2454" i="1"/>
  <c r="J2454" i="1"/>
  <c r="K2454" i="1"/>
  <c r="L2454" i="1"/>
  <c r="M2454" i="1"/>
  <c r="H2455" i="1"/>
  <c r="I2455" i="1"/>
  <c r="J2455" i="1"/>
  <c r="K2455" i="1"/>
  <c r="L2455" i="1"/>
  <c r="M2455" i="1"/>
  <c r="H2456" i="1"/>
  <c r="I2456" i="1"/>
  <c r="J2456" i="1"/>
  <c r="K2456" i="1"/>
  <c r="L2456" i="1"/>
  <c r="M2456" i="1"/>
  <c r="H2457" i="1"/>
  <c r="I2457" i="1"/>
  <c r="J2457" i="1"/>
  <c r="K2457" i="1"/>
  <c r="L2457" i="1"/>
  <c r="M2457" i="1"/>
  <c r="H2458" i="1"/>
  <c r="I2458" i="1"/>
  <c r="J2458" i="1"/>
  <c r="K2458" i="1"/>
  <c r="L2458" i="1"/>
  <c r="M2458" i="1"/>
  <c r="H2459" i="1"/>
  <c r="I2459" i="1"/>
  <c r="J2459" i="1"/>
  <c r="K2459" i="1"/>
  <c r="L2459" i="1"/>
  <c r="M2459" i="1"/>
  <c r="H2460" i="1"/>
  <c r="I2460" i="1"/>
  <c r="J2460" i="1"/>
  <c r="K2460" i="1"/>
  <c r="L2460" i="1"/>
  <c r="M2460" i="1"/>
  <c r="H2461" i="1"/>
  <c r="I2461" i="1"/>
  <c r="J2461" i="1"/>
  <c r="K2461" i="1"/>
  <c r="L2461" i="1"/>
  <c r="M2461" i="1"/>
  <c r="H2462" i="1"/>
  <c r="I2462" i="1"/>
  <c r="J2462" i="1"/>
  <c r="K2462" i="1"/>
  <c r="L2462" i="1"/>
  <c r="M2462" i="1"/>
  <c r="H2463" i="1"/>
  <c r="I2463" i="1"/>
  <c r="J2463" i="1"/>
  <c r="K2463" i="1"/>
  <c r="L2463" i="1"/>
  <c r="M2463" i="1"/>
  <c r="H2464" i="1"/>
  <c r="I2464" i="1"/>
  <c r="J2464" i="1"/>
  <c r="K2464" i="1"/>
  <c r="L2464" i="1"/>
  <c r="M2464" i="1"/>
  <c r="H2465" i="1"/>
  <c r="I2465" i="1"/>
  <c r="J2465" i="1"/>
  <c r="K2465" i="1"/>
  <c r="L2465" i="1"/>
  <c r="M2465" i="1"/>
  <c r="H2466" i="1"/>
  <c r="I2466" i="1"/>
  <c r="J2466" i="1"/>
  <c r="K2466" i="1"/>
  <c r="L2466" i="1"/>
  <c r="M2466" i="1"/>
  <c r="H2467" i="1"/>
  <c r="I2467" i="1"/>
  <c r="J2467" i="1"/>
  <c r="K2467" i="1"/>
  <c r="L2467" i="1"/>
  <c r="M2467" i="1"/>
  <c r="H2468" i="1"/>
  <c r="I2468" i="1"/>
  <c r="J2468" i="1"/>
  <c r="K2468" i="1"/>
  <c r="L2468" i="1"/>
  <c r="M2468" i="1"/>
  <c r="H2469" i="1"/>
  <c r="I2469" i="1"/>
  <c r="J2469" i="1"/>
  <c r="K2469" i="1"/>
  <c r="L2469" i="1"/>
  <c r="M2469" i="1"/>
  <c r="H2470" i="1"/>
  <c r="I2470" i="1"/>
  <c r="J2470" i="1"/>
  <c r="K2470" i="1"/>
  <c r="L2470" i="1"/>
  <c r="M2470" i="1"/>
  <c r="H2471" i="1"/>
  <c r="I2471" i="1"/>
  <c r="J2471" i="1"/>
  <c r="K2471" i="1"/>
  <c r="L2471" i="1"/>
  <c r="M2471" i="1"/>
  <c r="H2472" i="1"/>
  <c r="I2472" i="1"/>
  <c r="J2472" i="1"/>
  <c r="K2472" i="1"/>
  <c r="L2472" i="1"/>
  <c r="M2472" i="1"/>
  <c r="H2473" i="1"/>
  <c r="I2473" i="1"/>
  <c r="J2473" i="1"/>
  <c r="K2473" i="1"/>
  <c r="L2473" i="1"/>
  <c r="M2473" i="1"/>
  <c r="H2474" i="1"/>
  <c r="I2474" i="1"/>
  <c r="J2474" i="1"/>
  <c r="K2474" i="1"/>
  <c r="L2474" i="1"/>
  <c r="M2474" i="1"/>
  <c r="H2475" i="1"/>
  <c r="I2475" i="1"/>
  <c r="J2475" i="1"/>
  <c r="K2475" i="1"/>
  <c r="L2475" i="1"/>
  <c r="M2475" i="1"/>
  <c r="H2476" i="1"/>
  <c r="I2476" i="1"/>
  <c r="J2476" i="1"/>
  <c r="K2476" i="1"/>
  <c r="L2476" i="1"/>
  <c r="M2476" i="1"/>
  <c r="H2477" i="1"/>
  <c r="I2477" i="1"/>
  <c r="J2477" i="1"/>
  <c r="K2477" i="1"/>
  <c r="L2477" i="1"/>
  <c r="M2477" i="1"/>
  <c r="H2478" i="1"/>
  <c r="I2478" i="1"/>
  <c r="J2478" i="1"/>
  <c r="K2478" i="1"/>
  <c r="L2478" i="1"/>
  <c r="M2478" i="1"/>
  <c r="H2479" i="1"/>
  <c r="I2479" i="1"/>
  <c r="J2479" i="1"/>
  <c r="K2479" i="1"/>
  <c r="L2479" i="1"/>
  <c r="M2479" i="1"/>
  <c r="H2480" i="1"/>
  <c r="I2480" i="1"/>
  <c r="J2480" i="1"/>
  <c r="K2480" i="1"/>
  <c r="L2480" i="1"/>
  <c r="M2480" i="1"/>
  <c r="H2481" i="1"/>
  <c r="I2481" i="1"/>
  <c r="J2481" i="1"/>
  <c r="K2481" i="1"/>
  <c r="L2481" i="1"/>
  <c r="M2481" i="1"/>
  <c r="H2482" i="1"/>
  <c r="I2482" i="1"/>
  <c r="J2482" i="1"/>
  <c r="K2482" i="1"/>
  <c r="L2482" i="1"/>
  <c r="M2482" i="1"/>
  <c r="H2483" i="1"/>
  <c r="I2483" i="1"/>
  <c r="J2483" i="1"/>
  <c r="K2483" i="1"/>
  <c r="L2483" i="1"/>
  <c r="M2483" i="1"/>
  <c r="H2484" i="1"/>
  <c r="I2484" i="1"/>
  <c r="J2484" i="1"/>
  <c r="K2484" i="1"/>
  <c r="L2484" i="1"/>
  <c r="M2484" i="1"/>
  <c r="H2485" i="1"/>
  <c r="I2485" i="1"/>
  <c r="J2485" i="1"/>
  <c r="K2485" i="1"/>
  <c r="L2485" i="1"/>
  <c r="M2485" i="1"/>
  <c r="H2486" i="1"/>
  <c r="I2486" i="1"/>
  <c r="J2486" i="1"/>
  <c r="K2486" i="1"/>
  <c r="L2486" i="1"/>
  <c r="M2486" i="1"/>
  <c r="H2487" i="1"/>
  <c r="I2487" i="1"/>
  <c r="J2487" i="1"/>
  <c r="K2487" i="1"/>
  <c r="L2487" i="1"/>
  <c r="M2487" i="1"/>
  <c r="H2488" i="1"/>
  <c r="I2488" i="1"/>
  <c r="J2488" i="1"/>
  <c r="K2488" i="1"/>
  <c r="L2488" i="1"/>
  <c r="M2488" i="1"/>
  <c r="H2489" i="1"/>
  <c r="I2489" i="1"/>
  <c r="J2489" i="1"/>
  <c r="K2489" i="1"/>
  <c r="L2489" i="1"/>
  <c r="M2489" i="1"/>
  <c r="H2490" i="1"/>
  <c r="I2490" i="1"/>
  <c r="J2490" i="1"/>
  <c r="K2490" i="1"/>
  <c r="L2490" i="1"/>
  <c r="M2490" i="1"/>
  <c r="H2491" i="1"/>
  <c r="I2491" i="1"/>
  <c r="J2491" i="1"/>
  <c r="K2491" i="1"/>
  <c r="L2491" i="1"/>
  <c r="M2491" i="1"/>
  <c r="H2492" i="1"/>
  <c r="I2492" i="1"/>
  <c r="J2492" i="1"/>
  <c r="K2492" i="1"/>
  <c r="L2492" i="1"/>
  <c r="M2492" i="1"/>
  <c r="H2493" i="1"/>
  <c r="I2493" i="1"/>
  <c r="J2493" i="1"/>
  <c r="K2493" i="1"/>
  <c r="L2493" i="1"/>
  <c r="M2493" i="1"/>
  <c r="H2494" i="1"/>
  <c r="I2494" i="1"/>
  <c r="J2494" i="1"/>
  <c r="K2494" i="1"/>
  <c r="L2494" i="1"/>
  <c r="M2494" i="1"/>
  <c r="H2495" i="1"/>
  <c r="I2495" i="1"/>
  <c r="J2495" i="1"/>
  <c r="K2495" i="1"/>
  <c r="L2495" i="1"/>
  <c r="M2495" i="1"/>
  <c r="H2496" i="1"/>
  <c r="I2496" i="1"/>
  <c r="J2496" i="1"/>
  <c r="K2496" i="1"/>
  <c r="L2496" i="1"/>
  <c r="M2496" i="1"/>
  <c r="H2497" i="1"/>
  <c r="I2497" i="1"/>
  <c r="J2497" i="1"/>
  <c r="K2497" i="1"/>
  <c r="L2497" i="1"/>
  <c r="M2497" i="1"/>
  <c r="H2498" i="1"/>
  <c r="I2498" i="1"/>
  <c r="J2498" i="1"/>
  <c r="K2498" i="1"/>
  <c r="L2498" i="1"/>
  <c r="M2498" i="1"/>
  <c r="H2499" i="1"/>
  <c r="I2499" i="1"/>
  <c r="J2499" i="1"/>
  <c r="K2499" i="1"/>
  <c r="L2499" i="1"/>
  <c r="M2499" i="1"/>
  <c r="H2500" i="1"/>
  <c r="I2500" i="1"/>
  <c r="J2500" i="1"/>
  <c r="K2500" i="1"/>
  <c r="L2500" i="1"/>
  <c r="M2500" i="1"/>
  <c r="H2501" i="1"/>
  <c r="I2501" i="1"/>
  <c r="J2501" i="1"/>
  <c r="K2501" i="1"/>
  <c r="L2501" i="1"/>
  <c r="M2501" i="1"/>
  <c r="H2502" i="1"/>
  <c r="I2502" i="1"/>
  <c r="J2502" i="1"/>
  <c r="K2502" i="1"/>
  <c r="L2502" i="1"/>
  <c r="M2502" i="1"/>
  <c r="H2503" i="1"/>
  <c r="I2503" i="1"/>
  <c r="J2503" i="1"/>
  <c r="K2503" i="1"/>
  <c r="L2503" i="1"/>
  <c r="M2503" i="1"/>
  <c r="H2504" i="1"/>
  <c r="I2504" i="1"/>
  <c r="J2504" i="1"/>
  <c r="K2504" i="1"/>
  <c r="L2504" i="1"/>
  <c r="M2504" i="1"/>
  <c r="H2505" i="1"/>
  <c r="I2505" i="1"/>
  <c r="J2505" i="1"/>
  <c r="K2505" i="1"/>
  <c r="L2505" i="1"/>
  <c r="M2505" i="1"/>
  <c r="H2506" i="1"/>
  <c r="I2506" i="1"/>
  <c r="J2506" i="1"/>
  <c r="K2506" i="1"/>
  <c r="L2506" i="1"/>
  <c r="M2506" i="1"/>
  <c r="H2507" i="1"/>
  <c r="I2507" i="1"/>
  <c r="J2507" i="1"/>
  <c r="K2507" i="1"/>
  <c r="L2507" i="1"/>
  <c r="M2507" i="1"/>
  <c r="H2508" i="1"/>
  <c r="I2508" i="1"/>
  <c r="J2508" i="1"/>
  <c r="K2508" i="1"/>
  <c r="L2508" i="1"/>
  <c r="M2508" i="1"/>
  <c r="H2509" i="1"/>
  <c r="I2509" i="1"/>
  <c r="J2509" i="1"/>
  <c r="K2509" i="1"/>
  <c r="L2509" i="1"/>
  <c r="M2509" i="1"/>
  <c r="H2510" i="1"/>
  <c r="I2510" i="1"/>
  <c r="J2510" i="1"/>
  <c r="K2510" i="1"/>
  <c r="L2510" i="1"/>
  <c r="M2510" i="1"/>
  <c r="H2511" i="1"/>
  <c r="I2511" i="1"/>
  <c r="J2511" i="1"/>
  <c r="K2511" i="1"/>
  <c r="L2511" i="1"/>
  <c r="M2511" i="1"/>
  <c r="H2512" i="1"/>
  <c r="I2512" i="1"/>
  <c r="J2512" i="1"/>
  <c r="K2512" i="1"/>
  <c r="L2512" i="1"/>
  <c r="M2512" i="1"/>
  <c r="H2513" i="1"/>
  <c r="I2513" i="1"/>
  <c r="J2513" i="1"/>
  <c r="K2513" i="1"/>
  <c r="L2513" i="1"/>
  <c r="M2513" i="1"/>
  <c r="H2514" i="1"/>
  <c r="I2514" i="1"/>
  <c r="J2514" i="1"/>
  <c r="K2514" i="1"/>
  <c r="L2514" i="1"/>
  <c r="M2514" i="1"/>
  <c r="H2515" i="1"/>
  <c r="I2515" i="1"/>
  <c r="J2515" i="1"/>
  <c r="K2515" i="1"/>
  <c r="L2515" i="1"/>
  <c r="M2515" i="1"/>
  <c r="H2516" i="1"/>
  <c r="I2516" i="1"/>
  <c r="J2516" i="1"/>
  <c r="K2516" i="1"/>
  <c r="L2516" i="1"/>
  <c r="M2516" i="1"/>
  <c r="H2517" i="1"/>
  <c r="I2517" i="1"/>
  <c r="J2517" i="1"/>
  <c r="K2517" i="1"/>
  <c r="L2517" i="1"/>
  <c r="M2517" i="1"/>
  <c r="H2518" i="1"/>
  <c r="I2518" i="1"/>
  <c r="J2518" i="1"/>
  <c r="K2518" i="1"/>
  <c r="L2518" i="1"/>
  <c r="M2518" i="1"/>
  <c r="H2519" i="1"/>
  <c r="I2519" i="1"/>
  <c r="J2519" i="1"/>
  <c r="K2519" i="1"/>
  <c r="L2519" i="1"/>
  <c r="M2519" i="1"/>
  <c r="H2520" i="1"/>
  <c r="I2520" i="1"/>
  <c r="J2520" i="1"/>
  <c r="K2520" i="1"/>
  <c r="L2520" i="1"/>
  <c r="M2520" i="1"/>
  <c r="H2521" i="1"/>
  <c r="I2521" i="1"/>
  <c r="J2521" i="1"/>
  <c r="K2521" i="1"/>
  <c r="L2521" i="1"/>
  <c r="M2521" i="1"/>
  <c r="H2522" i="1"/>
  <c r="I2522" i="1"/>
  <c r="J2522" i="1"/>
  <c r="K2522" i="1"/>
  <c r="L2522" i="1"/>
  <c r="M2522" i="1"/>
  <c r="H2523" i="1"/>
  <c r="I2523" i="1"/>
  <c r="J2523" i="1"/>
  <c r="K2523" i="1"/>
  <c r="L2523" i="1"/>
  <c r="M2523" i="1"/>
  <c r="H2524" i="1"/>
  <c r="I2524" i="1"/>
  <c r="J2524" i="1"/>
  <c r="K2524" i="1"/>
  <c r="L2524" i="1"/>
  <c r="M2524" i="1"/>
  <c r="H2525" i="1"/>
  <c r="I2525" i="1"/>
  <c r="J2525" i="1"/>
  <c r="K2525" i="1"/>
  <c r="L2525" i="1"/>
  <c r="M2525" i="1"/>
  <c r="H2526" i="1"/>
  <c r="I2526" i="1"/>
  <c r="J2526" i="1"/>
  <c r="K2526" i="1"/>
  <c r="L2526" i="1"/>
  <c r="M2526" i="1"/>
  <c r="H2527" i="1"/>
  <c r="I2527" i="1"/>
  <c r="J2527" i="1"/>
  <c r="K2527" i="1"/>
  <c r="L2527" i="1"/>
  <c r="M2527" i="1"/>
  <c r="H2528" i="1"/>
  <c r="I2528" i="1"/>
  <c r="J2528" i="1"/>
  <c r="K2528" i="1"/>
  <c r="L2528" i="1"/>
  <c r="M2528" i="1"/>
  <c r="H2529" i="1"/>
  <c r="I2529" i="1"/>
  <c r="J2529" i="1"/>
  <c r="K2529" i="1"/>
  <c r="L2529" i="1"/>
  <c r="M2529" i="1"/>
  <c r="H2530" i="1"/>
  <c r="I2530" i="1"/>
  <c r="J2530" i="1"/>
  <c r="K2530" i="1"/>
  <c r="L2530" i="1"/>
  <c r="M2530" i="1"/>
  <c r="H2531" i="1"/>
  <c r="I2531" i="1"/>
  <c r="J2531" i="1"/>
  <c r="K2531" i="1"/>
  <c r="L2531" i="1"/>
  <c r="M2531" i="1"/>
  <c r="H2532" i="1"/>
  <c r="I2532" i="1"/>
  <c r="J2532" i="1"/>
  <c r="K2532" i="1"/>
  <c r="L2532" i="1"/>
  <c r="M2532" i="1"/>
  <c r="H2533" i="1"/>
  <c r="I2533" i="1"/>
  <c r="J2533" i="1"/>
  <c r="K2533" i="1"/>
  <c r="L2533" i="1"/>
  <c r="M2533" i="1"/>
  <c r="H2534" i="1"/>
  <c r="I2534" i="1"/>
  <c r="J2534" i="1"/>
  <c r="K2534" i="1"/>
  <c r="L2534" i="1"/>
  <c r="M2534" i="1"/>
  <c r="H2535" i="1"/>
  <c r="I2535" i="1"/>
  <c r="J2535" i="1"/>
  <c r="K2535" i="1"/>
  <c r="L2535" i="1"/>
  <c r="M2535" i="1"/>
  <c r="H2536" i="1"/>
  <c r="I2536" i="1"/>
  <c r="J2536" i="1"/>
  <c r="K2536" i="1"/>
  <c r="L2536" i="1"/>
  <c r="M2536" i="1"/>
  <c r="H2537" i="1"/>
  <c r="I2537" i="1"/>
  <c r="J2537" i="1"/>
  <c r="K2537" i="1"/>
  <c r="L2537" i="1"/>
  <c r="M2537" i="1"/>
  <c r="H2538" i="1"/>
  <c r="I2538" i="1"/>
  <c r="J2538" i="1"/>
  <c r="K2538" i="1"/>
  <c r="L2538" i="1"/>
  <c r="M2538" i="1"/>
  <c r="H2539" i="1"/>
  <c r="I2539" i="1"/>
  <c r="J2539" i="1"/>
  <c r="K2539" i="1"/>
  <c r="L2539" i="1"/>
  <c r="M2539" i="1"/>
  <c r="H2540" i="1"/>
  <c r="I2540" i="1"/>
  <c r="J2540" i="1"/>
  <c r="K2540" i="1"/>
  <c r="L2540" i="1"/>
  <c r="M2540" i="1"/>
  <c r="H2541" i="1"/>
  <c r="I2541" i="1"/>
  <c r="J2541" i="1"/>
  <c r="K2541" i="1"/>
  <c r="L2541" i="1"/>
  <c r="M2541" i="1"/>
  <c r="H2542" i="1"/>
  <c r="I2542" i="1"/>
  <c r="J2542" i="1"/>
  <c r="K2542" i="1"/>
  <c r="L2542" i="1"/>
  <c r="M2542" i="1"/>
  <c r="H2543" i="1"/>
  <c r="I2543" i="1"/>
  <c r="J2543" i="1"/>
  <c r="K2543" i="1"/>
  <c r="L2543" i="1"/>
  <c r="M2543" i="1"/>
  <c r="H2544" i="1"/>
  <c r="I2544" i="1"/>
  <c r="J2544" i="1"/>
  <c r="K2544" i="1"/>
  <c r="L2544" i="1"/>
  <c r="M2544" i="1"/>
  <c r="H2545" i="1"/>
  <c r="I2545" i="1"/>
  <c r="J2545" i="1"/>
  <c r="K2545" i="1"/>
  <c r="L2545" i="1"/>
  <c r="M2545" i="1"/>
  <c r="H2546" i="1"/>
  <c r="I2546" i="1"/>
  <c r="J2546" i="1"/>
  <c r="K2546" i="1"/>
  <c r="L2546" i="1"/>
  <c r="M2546" i="1"/>
  <c r="H2547" i="1"/>
  <c r="I2547" i="1"/>
  <c r="J2547" i="1"/>
  <c r="K2547" i="1"/>
  <c r="L2547" i="1"/>
  <c r="M2547" i="1"/>
  <c r="H2548" i="1"/>
  <c r="I2548" i="1"/>
  <c r="J2548" i="1"/>
  <c r="K2548" i="1"/>
  <c r="L2548" i="1"/>
  <c r="M2548" i="1"/>
  <c r="H2549" i="1"/>
  <c r="I2549" i="1"/>
  <c r="J2549" i="1"/>
  <c r="K2549" i="1"/>
  <c r="L2549" i="1"/>
  <c r="M2549" i="1"/>
  <c r="H2550" i="1"/>
  <c r="I2550" i="1"/>
  <c r="J2550" i="1"/>
  <c r="K2550" i="1"/>
  <c r="L2550" i="1"/>
  <c r="M2550" i="1"/>
  <c r="H2551" i="1"/>
  <c r="I2551" i="1"/>
  <c r="J2551" i="1"/>
  <c r="K2551" i="1"/>
  <c r="L2551" i="1"/>
  <c r="M2551" i="1"/>
  <c r="H2552" i="1"/>
  <c r="I2552" i="1"/>
  <c r="J2552" i="1"/>
  <c r="K2552" i="1"/>
  <c r="L2552" i="1"/>
  <c r="M2552" i="1"/>
  <c r="H2553" i="1"/>
  <c r="I2553" i="1"/>
  <c r="J2553" i="1"/>
  <c r="K2553" i="1"/>
  <c r="L2553" i="1"/>
  <c r="M2553" i="1"/>
  <c r="H2554" i="1"/>
  <c r="I2554" i="1"/>
  <c r="J2554" i="1"/>
  <c r="K2554" i="1"/>
  <c r="L2554" i="1"/>
  <c r="M2554" i="1"/>
  <c r="H2555" i="1"/>
  <c r="I2555" i="1"/>
  <c r="J2555" i="1"/>
  <c r="K2555" i="1"/>
  <c r="L2555" i="1"/>
  <c r="M2555" i="1"/>
  <c r="H2556" i="1"/>
  <c r="I2556" i="1"/>
  <c r="J2556" i="1"/>
  <c r="K2556" i="1"/>
  <c r="L2556" i="1"/>
  <c r="M2556" i="1"/>
  <c r="H2557" i="1"/>
  <c r="I2557" i="1"/>
  <c r="J2557" i="1"/>
  <c r="K2557" i="1"/>
  <c r="L2557" i="1"/>
  <c r="M2557" i="1"/>
  <c r="H2558" i="1"/>
  <c r="I2558" i="1"/>
  <c r="J2558" i="1"/>
  <c r="K2558" i="1"/>
  <c r="L2558" i="1"/>
  <c r="M2558" i="1"/>
  <c r="H2559" i="1"/>
  <c r="I2559" i="1"/>
  <c r="J2559" i="1"/>
  <c r="K2559" i="1"/>
  <c r="L2559" i="1"/>
  <c r="M2559" i="1"/>
  <c r="H2560" i="1"/>
  <c r="I2560" i="1"/>
  <c r="J2560" i="1"/>
  <c r="K2560" i="1"/>
  <c r="L2560" i="1"/>
  <c r="M2560" i="1"/>
  <c r="H2561" i="1"/>
  <c r="I2561" i="1"/>
  <c r="J2561" i="1"/>
  <c r="K2561" i="1"/>
  <c r="L2561" i="1"/>
  <c r="M2561" i="1"/>
  <c r="H2562" i="1"/>
  <c r="I2562" i="1"/>
  <c r="J2562" i="1"/>
  <c r="K2562" i="1"/>
  <c r="L2562" i="1"/>
  <c r="M2562" i="1"/>
  <c r="H2563" i="1"/>
  <c r="I2563" i="1"/>
  <c r="J2563" i="1"/>
  <c r="K2563" i="1"/>
  <c r="L2563" i="1"/>
  <c r="M2563" i="1"/>
  <c r="H2564" i="1"/>
  <c r="I2564" i="1"/>
  <c r="J2564" i="1"/>
  <c r="K2564" i="1"/>
  <c r="L2564" i="1"/>
  <c r="M2564" i="1"/>
  <c r="H2565" i="1"/>
  <c r="I2565" i="1"/>
  <c r="J2565" i="1"/>
  <c r="K2565" i="1"/>
  <c r="L2565" i="1"/>
  <c r="M2565" i="1"/>
  <c r="H2566" i="1"/>
  <c r="I2566" i="1"/>
  <c r="J2566" i="1"/>
  <c r="K2566" i="1"/>
  <c r="L2566" i="1"/>
  <c r="M2566" i="1"/>
  <c r="H2567" i="1"/>
  <c r="I2567" i="1"/>
  <c r="J2567" i="1"/>
  <c r="K2567" i="1"/>
  <c r="L2567" i="1"/>
  <c r="M2567" i="1"/>
  <c r="H2568" i="1"/>
  <c r="I2568" i="1"/>
  <c r="J2568" i="1"/>
  <c r="K2568" i="1"/>
  <c r="L2568" i="1"/>
  <c r="M2568" i="1"/>
  <c r="H2569" i="1"/>
  <c r="I2569" i="1"/>
  <c r="J2569" i="1"/>
  <c r="K2569" i="1"/>
  <c r="L2569" i="1"/>
  <c r="M2569" i="1"/>
  <c r="H2570" i="1"/>
  <c r="I2570" i="1"/>
  <c r="J2570" i="1"/>
  <c r="K2570" i="1"/>
  <c r="L2570" i="1"/>
  <c r="M2570" i="1"/>
  <c r="H2571" i="1"/>
  <c r="I2571" i="1"/>
  <c r="J2571" i="1"/>
  <c r="K2571" i="1"/>
  <c r="L2571" i="1"/>
  <c r="M2571" i="1"/>
  <c r="H2572" i="1"/>
  <c r="I2572" i="1"/>
  <c r="J2572" i="1"/>
  <c r="K2572" i="1"/>
  <c r="L2572" i="1"/>
  <c r="M2572" i="1"/>
  <c r="H2573" i="1"/>
  <c r="I2573" i="1"/>
  <c r="J2573" i="1"/>
  <c r="K2573" i="1"/>
  <c r="L2573" i="1"/>
  <c r="M2573" i="1"/>
  <c r="H2574" i="1"/>
  <c r="I2574" i="1"/>
  <c r="J2574" i="1"/>
  <c r="K2574" i="1"/>
  <c r="L2574" i="1"/>
  <c r="M2574" i="1"/>
  <c r="H2575" i="1"/>
  <c r="I2575" i="1"/>
  <c r="J2575" i="1"/>
  <c r="K2575" i="1"/>
  <c r="L2575" i="1"/>
  <c r="M2575" i="1"/>
  <c r="H2576" i="1"/>
  <c r="I2576" i="1"/>
  <c r="J2576" i="1"/>
  <c r="K2576" i="1"/>
  <c r="L2576" i="1"/>
  <c r="M2576" i="1"/>
  <c r="H2577" i="1"/>
  <c r="I2577" i="1"/>
  <c r="J2577" i="1"/>
  <c r="K2577" i="1"/>
  <c r="L2577" i="1"/>
  <c r="M2577" i="1"/>
  <c r="H2578" i="1"/>
  <c r="I2578" i="1"/>
  <c r="J2578" i="1"/>
  <c r="K2578" i="1"/>
  <c r="L2578" i="1"/>
  <c r="M2578" i="1"/>
  <c r="H2579" i="1"/>
  <c r="I2579" i="1"/>
  <c r="J2579" i="1"/>
  <c r="K2579" i="1"/>
  <c r="L2579" i="1"/>
  <c r="M2579" i="1"/>
  <c r="H2580" i="1"/>
  <c r="I2580" i="1"/>
  <c r="J2580" i="1"/>
  <c r="K2580" i="1"/>
  <c r="L2580" i="1"/>
  <c r="M2580" i="1"/>
  <c r="H2581" i="1"/>
  <c r="I2581" i="1"/>
  <c r="J2581" i="1"/>
  <c r="K2581" i="1"/>
  <c r="L2581" i="1"/>
  <c r="M2581" i="1"/>
  <c r="H2582" i="1"/>
  <c r="I2582" i="1"/>
  <c r="J2582" i="1"/>
  <c r="K2582" i="1"/>
  <c r="L2582" i="1"/>
  <c r="M2582" i="1"/>
  <c r="H2583" i="1"/>
  <c r="I2583" i="1"/>
  <c r="J2583" i="1"/>
  <c r="K2583" i="1"/>
  <c r="L2583" i="1"/>
  <c r="M2583" i="1"/>
  <c r="H2584" i="1"/>
  <c r="I2584" i="1"/>
  <c r="J2584" i="1"/>
  <c r="K2584" i="1"/>
  <c r="L2584" i="1"/>
  <c r="M2584" i="1"/>
  <c r="H2585" i="1"/>
  <c r="I2585" i="1"/>
  <c r="J2585" i="1"/>
  <c r="K2585" i="1"/>
  <c r="L2585" i="1"/>
  <c r="M2585" i="1"/>
  <c r="H2586" i="1"/>
  <c r="I2586" i="1"/>
  <c r="J2586" i="1"/>
  <c r="K2586" i="1"/>
  <c r="L2586" i="1"/>
  <c r="M2586" i="1"/>
  <c r="H2587" i="1"/>
  <c r="I2587" i="1"/>
  <c r="J2587" i="1"/>
  <c r="K2587" i="1"/>
  <c r="L2587" i="1"/>
  <c r="M2587" i="1"/>
  <c r="H2588" i="1"/>
  <c r="I2588" i="1"/>
  <c r="J2588" i="1"/>
  <c r="K2588" i="1"/>
  <c r="L2588" i="1"/>
  <c r="M2588" i="1"/>
  <c r="H2589" i="1"/>
  <c r="I2589" i="1"/>
  <c r="J2589" i="1"/>
  <c r="K2589" i="1"/>
  <c r="L2589" i="1"/>
  <c r="M2589" i="1"/>
  <c r="H2590" i="1"/>
  <c r="I2590" i="1"/>
  <c r="J2590" i="1"/>
  <c r="K2590" i="1"/>
  <c r="L2590" i="1"/>
  <c r="M2590" i="1"/>
  <c r="H2591" i="1"/>
  <c r="I2591" i="1"/>
  <c r="J2591" i="1"/>
  <c r="K2591" i="1"/>
  <c r="L2591" i="1"/>
  <c r="M2591" i="1"/>
  <c r="H2592" i="1"/>
  <c r="I2592" i="1"/>
  <c r="J2592" i="1"/>
  <c r="K2592" i="1"/>
  <c r="L2592" i="1"/>
  <c r="M2592" i="1"/>
  <c r="H2593" i="1"/>
  <c r="I2593" i="1"/>
  <c r="J2593" i="1"/>
  <c r="K2593" i="1"/>
  <c r="L2593" i="1"/>
  <c r="M2593" i="1"/>
  <c r="H2594" i="1"/>
  <c r="I2594" i="1"/>
  <c r="J2594" i="1"/>
  <c r="K2594" i="1"/>
  <c r="L2594" i="1"/>
  <c r="M2594" i="1"/>
  <c r="H2595" i="1"/>
  <c r="I2595" i="1"/>
  <c r="J2595" i="1"/>
  <c r="K2595" i="1"/>
  <c r="L2595" i="1"/>
  <c r="M2595" i="1"/>
  <c r="H2596" i="1"/>
  <c r="I2596" i="1"/>
  <c r="J2596" i="1"/>
  <c r="K2596" i="1"/>
  <c r="L2596" i="1"/>
  <c r="M2596" i="1"/>
  <c r="H2597" i="1"/>
  <c r="I2597" i="1"/>
  <c r="J2597" i="1"/>
  <c r="K2597" i="1"/>
  <c r="L2597" i="1"/>
  <c r="M2597" i="1"/>
  <c r="H2598" i="1"/>
  <c r="I2598" i="1"/>
  <c r="J2598" i="1"/>
  <c r="K2598" i="1"/>
  <c r="L2598" i="1"/>
  <c r="M2598" i="1"/>
  <c r="H2599" i="1"/>
  <c r="I2599" i="1"/>
  <c r="J2599" i="1"/>
  <c r="K2599" i="1"/>
  <c r="L2599" i="1"/>
  <c r="M2599" i="1"/>
  <c r="H2600" i="1"/>
  <c r="I2600" i="1"/>
  <c r="J2600" i="1"/>
  <c r="K2600" i="1"/>
  <c r="L2600" i="1"/>
  <c r="M2600" i="1"/>
  <c r="H2601" i="1"/>
  <c r="I2601" i="1"/>
  <c r="J2601" i="1"/>
  <c r="K2601" i="1"/>
  <c r="L2601" i="1"/>
  <c r="M2601" i="1"/>
  <c r="H2602" i="1"/>
  <c r="I2602" i="1"/>
  <c r="J2602" i="1"/>
  <c r="K2602" i="1"/>
  <c r="L2602" i="1"/>
  <c r="M2602" i="1"/>
  <c r="H2603" i="1"/>
  <c r="I2603" i="1"/>
  <c r="J2603" i="1"/>
  <c r="K2603" i="1"/>
  <c r="L2603" i="1"/>
  <c r="M2603" i="1"/>
  <c r="H2604" i="1"/>
  <c r="I2604" i="1"/>
  <c r="J2604" i="1"/>
  <c r="K2604" i="1"/>
  <c r="L2604" i="1"/>
  <c r="M2604" i="1"/>
  <c r="H2605" i="1"/>
  <c r="I2605" i="1"/>
  <c r="J2605" i="1"/>
  <c r="K2605" i="1"/>
  <c r="L2605" i="1"/>
  <c r="M2605" i="1"/>
  <c r="H2606" i="1"/>
  <c r="I2606" i="1"/>
  <c r="J2606" i="1"/>
  <c r="K2606" i="1"/>
  <c r="L2606" i="1"/>
  <c r="M2606" i="1"/>
  <c r="H2607" i="1"/>
  <c r="I2607" i="1"/>
  <c r="J2607" i="1"/>
  <c r="K2607" i="1"/>
  <c r="L2607" i="1"/>
  <c r="M2607" i="1"/>
  <c r="H2608" i="1"/>
  <c r="I2608" i="1"/>
  <c r="J2608" i="1"/>
  <c r="K2608" i="1"/>
  <c r="L2608" i="1"/>
  <c r="M2608" i="1"/>
  <c r="H2609" i="1"/>
  <c r="I2609" i="1"/>
  <c r="J2609" i="1"/>
  <c r="K2609" i="1"/>
  <c r="L2609" i="1"/>
  <c r="M2609" i="1"/>
  <c r="H2610" i="1"/>
  <c r="I2610" i="1"/>
  <c r="J2610" i="1"/>
  <c r="K2610" i="1"/>
  <c r="L2610" i="1"/>
  <c r="M2610" i="1"/>
  <c r="H2611" i="1"/>
  <c r="I2611" i="1"/>
  <c r="J2611" i="1"/>
  <c r="K2611" i="1"/>
  <c r="L2611" i="1"/>
  <c r="M2611" i="1"/>
  <c r="H2612" i="1"/>
  <c r="I2612" i="1"/>
  <c r="J2612" i="1"/>
  <c r="K2612" i="1"/>
  <c r="L2612" i="1"/>
  <c r="M2612" i="1"/>
  <c r="H2613" i="1"/>
  <c r="I2613" i="1"/>
  <c r="J2613" i="1"/>
  <c r="K2613" i="1"/>
  <c r="L2613" i="1"/>
  <c r="M2613" i="1"/>
  <c r="H2614" i="1"/>
  <c r="I2614" i="1"/>
  <c r="J2614" i="1"/>
  <c r="K2614" i="1"/>
  <c r="L2614" i="1"/>
  <c r="M2614" i="1"/>
  <c r="H2615" i="1"/>
  <c r="I2615" i="1"/>
  <c r="J2615" i="1"/>
  <c r="K2615" i="1"/>
  <c r="L2615" i="1"/>
  <c r="M2615" i="1"/>
  <c r="H2616" i="1"/>
  <c r="I2616" i="1"/>
  <c r="J2616" i="1"/>
  <c r="K2616" i="1"/>
  <c r="L2616" i="1"/>
  <c r="M2616" i="1"/>
  <c r="H2617" i="1"/>
  <c r="I2617" i="1"/>
  <c r="J2617" i="1"/>
  <c r="K2617" i="1"/>
  <c r="L2617" i="1"/>
  <c r="M2617" i="1"/>
  <c r="H2618" i="1"/>
  <c r="I2618" i="1"/>
  <c r="J2618" i="1"/>
  <c r="K2618" i="1"/>
  <c r="L2618" i="1"/>
  <c r="M2618" i="1"/>
  <c r="H2619" i="1"/>
  <c r="I2619" i="1"/>
  <c r="J2619" i="1"/>
  <c r="K2619" i="1"/>
  <c r="L2619" i="1"/>
  <c r="M2619" i="1"/>
  <c r="H2620" i="1"/>
  <c r="I2620" i="1"/>
  <c r="J2620" i="1"/>
  <c r="K2620" i="1"/>
  <c r="L2620" i="1"/>
  <c r="M2620" i="1"/>
  <c r="H2621" i="1"/>
  <c r="I2621" i="1"/>
  <c r="J2621" i="1"/>
  <c r="K2621" i="1"/>
  <c r="L2621" i="1"/>
  <c r="M2621" i="1"/>
  <c r="H2622" i="1"/>
  <c r="I2622" i="1"/>
  <c r="J2622" i="1"/>
  <c r="K2622" i="1"/>
  <c r="L2622" i="1"/>
  <c r="M2622" i="1"/>
  <c r="H2623" i="1"/>
  <c r="I2623" i="1"/>
  <c r="J2623" i="1"/>
  <c r="K2623" i="1"/>
  <c r="L2623" i="1"/>
  <c r="M2623" i="1"/>
  <c r="H2624" i="1"/>
  <c r="I2624" i="1"/>
  <c r="J2624" i="1"/>
  <c r="K2624" i="1"/>
  <c r="L2624" i="1"/>
  <c r="M2624" i="1"/>
  <c r="H2625" i="1"/>
  <c r="I2625" i="1"/>
  <c r="J2625" i="1"/>
  <c r="K2625" i="1"/>
  <c r="L2625" i="1"/>
  <c r="M2625" i="1"/>
  <c r="H2626" i="1"/>
  <c r="I2626" i="1"/>
  <c r="J2626" i="1"/>
  <c r="K2626" i="1"/>
  <c r="L2626" i="1"/>
  <c r="M2626" i="1"/>
  <c r="H2627" i="1"/>
  <c r="I2627" i="1"/>
  <c r="J2627" i="1"/>
  <c r="K2627" i="1"/>
  <c r="L2627" i="1"/>
  <c r="M2627" i="1"/>
  <c r="H2628" i="1"/>
  <c r="I2628" i="1"/>
  <c r="J2628" i="1"/>
  <c r="K2628" i="1"/>
  <c r="L2628" i="1"/>
  <c r="M2628" i="1"/>
  <c r="H2629" i="1"/>
  <c r="I2629" i="1"/>
  <c r="J2629" i="1"/>
  <c r="K2629" i="1"/>
  <c r="L2629" i="1"/>
  <c r="M2629" i="1"/>
  <c r="H2630" i="1"/>
  <c r="I2630" i="1"/>
  <c r="J2630" i="1"/>
  <c r="K2630" i="1"/>
  <c r="L2630" i="1"/>
  <c r="M2630" i="1"/>
  <c r="H2631" i="1"/>
  <c r="I2631" i="1"/>
  <c r="J2631" i="1"/>
  <c r="K2631" i="1"/>
  <c r="L2631" i="1"/>
  <c r="M2631" i="1"/>
  <c r="H2632" i="1"/>
  <c r="I2632" i="1"/>
  <c r="J2632" i="1"/>
  <c r="K2632" i="1"/>
  <c r="L2632" i="1"/>
  <c r="M2632" i="1"/>
  <c r="H2633" i="1"/>
  <c r="I2633" i="1"/>
  <c r="J2633" i="1"/>
  <c r="K2633" i="1"/>
  <c r="L2633" i="1"/>
  <c r="M2633" i="1"/>
  <c r="H2634" i="1"/>
  <c r="I2634" i="1"/>
  <c r="J2634" i="1"/>
  <c r="K2634" i="1"/>
  <c r="L2634" i="1"/>
  <c r="M2634" i="1"/>
  <c r="H2635" i="1"/>
  <c r="I2635" i="1"/>
  <c r="J2635" i="1"/>
  <c r="K2635" i="1"/>
  <c r="L2635" i="1"/>
  <c r="M2635" i="1"/>
  <c r="H2636" i="1"/>
  <c r="I2636" i="1"/>
  <c r="J2636" i="1"/>
  <c r="K2636" i="1"/>
  <c r="L2636" i="1"/>
  <c r="M2636" i="1"/>
  <c r="H2637" i="1"/>
  <c r="I2637" i="1"/>
  <c r="J2637" i="1"/>
  <c r="K2637" i="1"/>
  <c r="L2637" i="1"/>
  <c r="M2637" i="1"/>
  <c r="H2638" i="1"/>
  <c r="I2638" i="1"/>
  <c r="J2638" i="1"/>
  <c r="K2638" i="1"/>
  <c r="L2638" i="1"/>
  <c r="M2638" i="1"/>
  <c r="H2639" i="1"/>
  <c r="I2639" i="1"/>
  <c r="J2639" i="1"/>
  <c r="K2639" i="1"/>
  <c r="L2639" i="1"/>
  <c r="M2639" i="1"/>
  <c r="H2640" i="1"/>
  <c r="I2640" i="1"/>
  <c r="J2640" i="1"/>
  <c r="K2640" i="1"/>
  <c r="L2640" i="1"/>
  <c r="M2640" i="1"/>
  <c r="H2641" i="1"/>
  <c r="I2641" i="1"/>
  <c r="J2641" i="1"/>
  <c r="K2641" i="1"/>
  <c r="L2641" i="1"/>
  <c r="M2641" i="1"/>
  <c r="H2642" i="1"/>
  <c r="I2642" i="1"/>
  <c r="J2642" i="1"/>
  <c r="K2642" i="1"/>
  <c r="L2642" i="1"/>
  <c r="M2642" i="1"/>
  <c r="H2643" i="1"/>
  <c r="I2643" i="1"/>
  <c r="J2643" i="1"/>
  <c r="K2643" i="1"/>
  <c r="L2643" i="1"/>
  <c r="M2643" i="1"/>
  <c r="H2644" i="1"/>
  <c r="I2644" i="1"/>
  <c r="J2644" i="1"/>
  <c r="K2644" i="1"/>
  <c r="L2644" i="1"/>
  <c r="M2644" i="1"/>
  <c r="H2645" i="1"/>
  <c r="I2645" i="1"/>
  <c r="J2645" i="1"/>
  <c r="K2645" i="1"/>
  <c r="L2645" i="1"/>
  <c r="M2645" i="1"/>
  <c r="H2646" i="1"/>
  <c r="I2646" i="1"/>
  <c r="J2646" i="1"/>
  <c r="K2646" i="1"/>
  <c r="L2646" i="1"/>
  <c r="M2646" i="1"/>
  <c r="H2647" i="1"/>
  <c r="I2647" i="1"/>
  <c r="J2647" i="1"/>
  <c r="K2647" i="1"/>
  <c r="L2647" i="1"/>
  <c r="M2647" i="1"/>
  <c r="H2648" i="1"/>
  <c r="I2648" i="1"/>
  <c r="J2648" i="1"/>
  <c r="K2648" i="1"/>
  <c r="L2648" i="1"/>
  <c r="M2648" i="1"/>
  <c r="H2649" i="1"/>
  <c r="I2649" i="1"/>
  <c r="J2649" i="1"/>
  <c r="K2649" i="1"/>
  <c r="L2649" i="1"/>
  <c r="M2649" i="1"/>
  <c r="H2650" i="1"/>
  <c r="I2650" i="1"/>
  <c r="J2650" i="1"/>
  <c r="K2650" i="1"/>
  <c r="L2650" i="1"/>
  <c r="M2650" i="1"/>
  <c r="H2651" i="1"/>
  <c r="I2651" i="1"/>
  <c r="J2651" i="1"/>
  <c r="K2651" i="1"/>
  <c r="L2651" i="1"/>
  <c r="M2651" i="1"/>
  <c r="H2652" i="1"/>
  <c r="I2652" i="1"/>
  <c r="J2652" i="1"/>
  <c r="K2652" i="1"/>
  <c r="L2652" i="1"/>
  <c r="M2652" i="1"/>
  <c r="H2653" i="1"/>
  <c r="I2653" i="1"/>
  <c r="J2653" i="1"/>
  <c r="K2653" i="1"/>
  <c r="L2653" i="1"/>
  <c r="M2653" i="1"/>
  <c r="H2654" i="1"/>
  <c r="I2654" i="1"/>
  <c r="J2654" i="1"/>
  <c r="K2654" i="1"/>
  <c r="L2654" i="1"/>
  <c r="M2654" i="1"/>
  <c r="H2655" i="1"/>
  <c r="I2655" i="1"/>
  <c r="J2655" i="1"/>
  <c r="K2655" i="1"/>
  <c r="L2655" i="1"/>
  <c r="M2655" i="1"/>
  <c r="H2656" i="1"/>
  <c r="I2656" i="1"/>
  <c r="J2656" i="1"/>
  <c r="K2656" i="1"/>
  <c r="L2656" i="1"/>
  <c r="M2656" i="1"/>
  <c r="H2657" i="1"/>
  <c r="I2657" i="1"/>
  <c r="J2657" i="1"/>
  <c r="K2657" i="1"/>
  <c r="L2657" i="1"/>
  <c r="M2657" i="1"/>
  <c r="H2658" i="1"/>
  <c r="I2658" i="1"/>
  <c r="J2658" i="1"/>
  <c r="K2658" i="1"/>
  <c r="L2658" i="1"/>
  <c r="M2658" i="1"/>
  <c r="H2659" i="1"/>
  <c r="I2659" i="1"/>
  <c r="J2659" i="1"/>
  <c r="K2659" i="1"/>
  <c r="L2659" i="1"/>
  <c r="M2659" i="1"/>
  <c r="H2660" i="1"/>
  <c r="I2660" i="1"/>
  <c r="J2660" i="1"/>
  <c r="K2660" i="1"/>
  <c r="L2660" i="1"/>
  <c r="M2660" i="1"/>
  <c r="H2661" i="1"/>
  <c r="I2661" i="1"/>
  <c r="J2661" i="1"/>
  <c r="K2661" i="1"/>
  <c r="L2661" i="1"/>
  <c r="M2661" i="1"/>
  <c r="H2662" i="1"/>
  <c r="I2662" i="1"/>
  <c r="J2662" i="1"/>
  <c r="K2662" i="1"/>
  <c r="L2662" i="1"/>
  <c r="M2662" i="1"/>
  <c r="H2663" i="1"/>
  <c r="I2663" i="1"/>
  <c r="J2663" i="1"/>
  <c r="K2663" i="1"/>
  <c r="L2663" i="1"/>
  <c r="M2663" i="1"/>
  <c r="H2664" i="1"/>
  <c r="I2664" i="1"/>
  <c r="J2664" i="1"/>
  <c r="K2664" i="1"/>
  <c r="L2664" i="1"/>
  <c r="M2664" i="1"/>
  <c r="H2665" i="1"/>
  <c r="I2665" i="1"/>
  <c r="J2665" i="1"/>
  <c r="K2665" i="1"/>
  <c r="L2665" i="1"/>
  <c r="M2665" i="1"/>
  <c r="H2666" i="1"/>
  <c r="I2666" i="1"/>
  <c r="J2666" i="1"/>
  <c r="K2666" i="1"/>
  <c r="L2666" i="1"/>
  <c r="M2666" i="1"/>
  <c r="H2667" i="1"/>
  <c r="I2667" i="1"/>
  <c r="J2667" i="1"/>
  <c r="K2667" i="1"/>
  <c r="L2667" i="1"/>
  <c r="M2667" i="1"/>
  <c r="H2668" i="1"/>
  <c r="I2668" i="1"/>
  <c r="J2668" i="1"/>
  <c r="K2668" i="1"/>
  <c r="L2668" i="1"/>
  <c r="M2668" i="1"/>
  <c r="H2669" i="1"/>
  <c r="I2669" i="1"/>
  <c r="J2669" i="1"/>
  <c r="K2669" i="1"/>
  <c r="L2669" i="1"/>
  <c r="M2669" i="1"/>
  <c r="H2670" i="1"/>
  <c r="I2670" i="1"/>
  <c r="J2670" i="1"/>
  <c r="K2670" i="1"/>
  <c r="L2670" i="1"/>
  <c r="M2670" i="1"/>
  <c r="H2671" i="1"/>
  <c r="I2671" i="1"/>
  <c r="J2671" i="1"/>
  <c r="K2671" i="1"/>
  <c r="L2671" i="1"/>
  <c r="M2671" i="1"/>
  <c r="H2672" i="1"/>
  <c r="I2672" i="1"/>
  <c r="J2672" i="1"/>
  <c r="K2672" i="1"/>
  <c r="L2672" i="1"/>
  <c r="M2672" i="1"/>
  <c r="H2673" i="1"/>
  <c r="I2673" i="1"/>
  <c r="J2673" i="1"/>
  <c r="K2673" i="1"/>
  <c r="L2673" i="1"/>
  <c r="M2673" i="1"/>
  <c r="H2674" i="1"/>
  <c r="I2674" i="1"/>
  <c r="J2674" i="1"/>
  <c r="K2674" i="1"/>
  <c r="L2674" i="1"/>
  <c r="M2674" i="1"/>
  <c r="H2675" i="1"/>
  <c r="I2675" i="1"/>
  <c r="J2675" i="1"/>
  <c r="K2675" i="1"/>
  <c r="L2675" i="1"/>
  <c r="M2675" i="1"/>
  <c r="H2676" i="1"/>
  <c r="I2676" i="1"/>
  <c r="J2676" i="1"/>
  <c r="K2676" i="1"/>
  <c r="L2676" i="1"/>
  <c r="M2676" i="1"/>
  <c r="H2677" i="1"/>
  <c r="I2677" i="1"/>
  <c r="J2677" i="1"/>
  <c r="K2677" i="1"/>
  <c r="L2677" i="1"/>
  <c r="M2677" i="1"/>
  <c r="H2678" i="1"/>
  <c r="I2678" i="1"/>
  <c r="J2678" i="1"/>
  <c r="K2678" i="1"/>
  <c r="L2678" i="1"/>
  <c r="M2678" i="1"/>
  <c r="H2679" i="1"/>
  <c r="I2679" i="1"/>
  <c r="J2679" i="1"/>
  <c r="K2679" i="1"/>
  <c r="L2679" i="1"/>
  <c r="M2679" i="1"/>
  <c r="H2680" i="1"/>
  <c r="I2680" i="1"/>
  <c r="J2680" i="1"/>
  <c r="K2680" i="1"/>
  <c r="L2680" i="1"/>
  <c r="M2680" i="1"/>
  <c r="H2681" i="1"/>
  <c r="I2681" i="1"/>
  <c r="J2681" i="1"/>
  <c r="K2681" i="1"/>
  <c r="L2681" i="1"/>
  <c r="M2681" i="1"/>
  <c r="H2682" i="1"/>
  <c r="I2682" i="1"/>
  <c r="J2682" i="1"/>
  <c r="K2682" i="1"/>
  <c r="L2682" i="1"/>
  <c r="M2682" i="1"/>
  <c r="H2683" i="1"/>
  <c r="I2683" i="1"/>
  <c r="J2683" i="1"/>
  <c r="K2683" i="1"/>
  <c r="L2683" i="1"/>
  <c r="M2683" i="1"/>
  <c r="H2684" i="1"/>
  <c r="I2684" i="1"/>
  <c r="J2684" i="1"/>
  <c r="K2684" i="1"/>
  <c r="L2684" i="1"/>
  <c r="M2684" i="1"/>
  <c r="H2685" i="1"/>
  <c r="I2685" i="1"/>
  <c r="J2685" i="1"/>
  <c r="K2685" i="1"/>
  <c r="L2685" i="1"/>
  <c r="M2685" i="1"/>
  <c r="H2686" i="1"/>
  <c r="I2686" i="1"/>
  <c r="J2686" i="1"/>
  <c r="K2686" i="1"/>
  <c r="L2686" i="1"/>
  <c r="M2686" i="1"/>
  <c r="H2687" i="1"/>
  <c r="I2687" i="1"/>
  <c r="J2687" i="1"/>
  <c r="K2687" i="1"/>
  <c r="L2687" i="1"/>
  <c r="M2687" i="1"/>
  <c r="H2688" i="1"/>
  <c r="I2688" i="1"/>
  <c r="J2688" i="1"/>
  <c r="K2688" i="1"/>
  <c r="L2688" i="1"/>
  <c r="M2688" i="1"/>
  <c r="H2689" i="1"/>
  <c r="I2689" i="1"/>
  <c r="J2689" i="1"/>
  <c r="K2689" i="1"/>
  <c r="L2689" i="1"/>
  <c r="M2689" i="1"/>
  <c r="H2690" i="1"/>
  <c r="I2690" i="1"/>
  <c r="J2690" i="1"/>
  <c r="K2690" i="1"/>
  <c r="L2690" i="1"/>
  <c r="M2690" i="1"/>
  <c r="H2691" i="1"/>
  <c r="I2691" i="1"/>
  <c r="J2691" i="1"/>
  <c r="K2691" i="1"/>
  <c r="L2691" i="1"/>
  <c r="M2691" i="1"/>
  <c r="H2692" i="1"/>
  <c r="I2692" i="1"/>
  <c r="J2692" i="1"/>
  <c r="K2692" i="1"/>
  <c r="L2692" i="1"/>
  <c r="M2692" i="1"/>
  <c r="H2693" i="1"/>
  <c r="I2693" i="1"/>
  <c r="J2693" i="1"/>
  <c r="K2693" i="1"/>
  <c r="L2693" i="1"/>
  <c r="M2693" i="1"/>
  <c r="H2694" i="1"/>
  <c r="I2694" i="1"/>
  <c r="J2694" i="1"/>
  <c r="K2694" i="1"/>
  <c r="L2694" i="1"/>
  <c r="M2694" i="1"/>
  <c r="H2695" i="1"/>
  <c r="I2695" i="1"/>
  <c r="J2695" i="1"/>
  <c r="K2695" i="1"/>
  <c r="L2695" i="1"/>
  <c r="M2695" i="1"/>
  <c r="H2696" i="1"/>
  <c r="I2696" i="1"/>
  <c r="J2696" i="1"/>
  <c r="K2696" i="1"/>
  <c r="L2696" i="1"/>
  <c r="M2696" i="1"/>
  <c r="H2697" i="1"/>
  <c r="I2697" i="1"/>
  <c r="J2697" i="1"/>
  <c r="K2697" i="1"/>
  <c r="L2697" i="1"/>
  <c r="M2697" i="1"/>
  <c r="H2698" i="1"/>
  <c r="I2698" i="1"/>
  <c r="J2698" i="1"/>
  <c r="K2698" i="1"/>
  <c r="L2698" i="1"/>
  <c r="M2698" i="1"/>
  <c r="H2699" i="1"/>
  <c r="I2699" i="1"/>
  <c r="J2699" i="1"/>
  <c r="K2699" i="1"/>
  <c r="L2699" i="1"/>
  <c r="M2699" i="1"/>
  <c r="H2700" i="1"/>
  <c r="I2700" i="1"/>
  <c r="J2700" i="1"/>
  <c r="K2700" i="1"/>
  <c r="L2700" i="1"/>
  <c r="M2700" i="1"/>
  <c r="H2701" i="1"/>
  <c r="I2701" i="1"/>
  <c r="J2701" i="1"/>
  <c r="K2701" i="1"/>
  <c r="L2701" i="1"/>
  <c r="M2701" i="1"/>
  <c r="H2702" i="1"/>
  <c r="I2702" i="1"/>
  <c r="J2702" i="1"/>
  <c r="K2702" i="1"/>
  <c r="L2702" i="1"/>
  <c r="M2702" i="1"/>
  <c r="H2703" i="1"/>
  <c r="I2703" i="1"/>
  <c r="J2703" i="1"/>
  <c r="K2703" i="1"/>
  <c r="L2703" i="1"/>
  <c r="M2703" i="1"/>
  <c r="H2704" i="1"/>
  <c r="I2704" i="1"/>
  <c r="J2704" i="1"/>
  <c r="K2704" i="1"/>
  <c r="L2704" i="1"/>
  <c r="M2704" i="1"/>
  <c r="H2705" i="1"/>
  <c r="I2705" i="1"/>
  <c r="J2705" i="1"/>
  <c r="K2705" i="1"/>
  <c r="L2705" i="1"/>
  <c r="M2705" i="1"/>
  <c r="H2706" i="1"/>
  <c r="I2706" i="1"/>
  <c r="J2706" i="1"/>
  <c r="K2706" i="1"/>
  <c r="L2706" i="1"/>
  <c r="M2706" i="1"/>
  <c r="H2707" i="1"/>
  <c r="I2707" i="1"/>
  <c r="J2707" i="1"/>
  <c r="K2707" i="1"/>
  <c r="L2707" i="1"/>
  <c r="M2707" i="1"/>
  <c r="H2708" i="1"/>
  <c r="I2708" i="1"/>
  <c r="J2708" i="1"/>
  <c r="K2708" i="1"/>
  <c r="L2708" i="1"/>
  <c r="M2708" i="1"/>
  <c r="H2709" i="1"/>
  <c r="I2709" i="1"/>
  <c r="J2709" i="1"/>
  <c r="K2709" i="1"/>
  <c r="L2709" i="1"/>
  <c r="M2709" i="1"/>
  <c r="H2710" i="1"/>
  <c r="I2710" i="1"/>
  <c r="J2710" i="1"/>
  <c r="K2710" i="1"/>
  <c r="L2710" i="1"/>
  <c r="M2710" i="1"/>
  <c r="H2711" i="1"/>
  <c r="I2711" i="1"/>
  <c r="J2711" i="1"/>
  <c r="K2711" i="1"/>
  <c r="L2711" i="1"/>
  <c r="M2711" i="1"/>
  <c r="H2712" i="1"/>
  <c r="I2712" i="1"/>
  <c r="J2712" i="1"/>
  <c r="K2712" i="1"/>
  <c r="L2712" i="1"/>
  <c r="M2712" i="1"/>
  <c r="H2713" i="1"/>
  <c r="I2713" i="1"/>
  <c r="J2713" i="1"/>
  <c r="K2713" i="1"/>
  <c r="L2713" i="1"/>
  <c r="M2713" i="1"/>
  <c r="H2714" i="1"/>
  <c r="I2714" i="1"/>
  <c r="J2714" i="1"/>
  <c r="K2714" i="1"/>
  <c r="L2714" i="1"/>
  <c r="M2714" i="1"/>
  <c r="H2715" i="1"/>
  <c r="I2715" i="1"/>
  <c r="J2715" i="1"/>
  <c r="K2715" i="1"/>
  <c r="L2715" i="1"/>
  <c r="M2715" i="1"/>
  <c r="H2716" i="1"/>
  <c r="I2716" i="1"/>
  <c r="J2716" i="1"/>
  <c r="K2716" i="1"/>
  <c r="L2716" i="1"/>
  <c r="M2716" i="1"/>
  <c r="H2717" i="1"/>
  <c r="I2717" i="1"/>
  <c r="J2717" i="1"/>
  <c r="K2717" i="1"/>
  <c r="L2717" i="1"/>
  <c r="M2717" i="1"/>
  <c r="H2718" i="1"/>
  <c r="I2718" i="1"/>
  <c r="J2718" i="1"/>
  <c r="K2718" i="1"/>
  <c r="L2718" i="1"/>
  <c r="M2718" i="1"/>
  <c r="H2719" i="1"/>
  <c r="I2719" i="1"/>
  <c r="J2719" i="1"/>
  <c r="K2719" i="1"/>
  <c r="L2719" i="1"/>
  <c r="M2719" i="1"/>
  <c r="H2720" i="1"/>
  <c r="I2720" i="1"/>
  <c r="J2720" i="1"/>
  <c r="K2720" i="1"/>
  <c r="L2720" i="1"/>
  <c r="M2720" i="1"/>
  <c r="H2721" i="1"/>
  <c r="I2721" i="1"/>
  <c r="J2721" i="1"/>
  <c r="K2721" i="1"/>
  <c r="L2721" i="1"/>
  <c r="M2721" i="1"/>
  <c r="H2722" i="1"/>
  <c r="I2722" i="1"/>
  <c r="J2722" i="1"/>
  <c r="K2722" i="1"/>
  <c r="L2722" i="1"/>
  <c r="M2722" i="1"/>
  <c r="H2723" i="1"/>
  <c r="I2723" i="1"/>
  <c r="J2723" i="1"/>
  <c r="K2723" i="1"/>
  <c r="L2723" i="1"/>
  <c r="M2723" i="1"/>
  <c r="H2724" i="1"/>
  <c r="I2724" i="1"/>
  <c r="J2724" i="1"/>
  <c r="K2724" i="1"/>
  <c r="L2724" i="1"/>
  <c r="M2724" i="1"/>
  <c r="H2725" i="1"/>
  <c r="I2725" i="1"/>
  <c r="J2725" i="1"/>
  <c r="K2725" i="1"/>
  <c r="L2725" i="1"/>
  <c r="M2725" i="1"/>
  <c r="H2726" i="1"/>
  <c r="I2726" i="1"/>
  <c r="J2726" i="1"/>
  <c r="K2726" i="1"/>
  <c r="L2726" i="1"/>
  <c r="M2726" i="1"/>
  <c r="H2727" i="1"/>
  <c r="I2727" i="1"/>
  <c r="J2727" i="1"/>
  <c r="K2727" i="1"/>
  <c r="L2727" i="1"/>
  <c r="M2727" i="1"/>
  <c r="H2728" i="1"/>
  <c r="I2728" i="1"/>
  <c r="J2728" i="1"/>
  <c r="K2728" i="1"/>
  <c r="L2728" i="1"/>
  <c r="M2728" i="1"/>
  <c r="H2729" i="1"/>
  <c r="I2729" i="1"/>
  <c r="J2729" i="1"/>
  <c r="K2729" i="1"/>
  <c r="L2729" i="1"/>
  <c r="M2729" i="1"/>
  <c r="H2730" i="1"/>
  <c r="I2730" i="1"/>
  <c r="J2730" i="1"/>
  <c r="K2730" i="1"/>
  <c r="L2730" i="1"/>
  <c r="M2730" i="1"/>
  <c r="H2731" i="1"/>
  <c r="I2731" i="1"/>
  <c r="J2731" i="1"/>
  <c r="K2731" i="1"/>
  <c r="L2731" i="1"/>
  <c r="M2731" i="1"/>
  <c r="H2732" i="1"/>
  <c r="I2732" i="1"/>
  <c r="J2732" i="1"/>
  <c r="K2732" i="1"/>
  <c r="L2732" i="1"/>
  <c r="M2732" i="1"/>
  <c r="H2733" i="1"/>
  <c r="I2733" i="1"/>
  <c r="J2733" i="1"/>
  <c r="K2733" i="1"/>
  <c r="L2733" i="1"/>
  <c r="M2733" i="1"/>
  <c r="H2734" i="1"/>
  <c r="I2734" i="1"/>
  <c r="J2734" i="1"/>
  <c r="K2734" i="1"/>
  <c r="L2734" i="1"/>
  <c r="M2734" i="1"/>
  <c r="H2735" i="1"/>
  <c r="I2735" i="1"/>
  <c r="J2735" i="1"/>
  <c r="K2735" i="1"/>
  <c r="L2735" i="1"/>
  <c r="M2735" i="1"/>
  <c r="H2736" i="1"/>
  <c r="I2736" i="1"/>
  <c r="J2736" i="1"/>
  <c r="K2736" i="1"/>
  <c r="L2736" i="1"/>
  <c r="M2736" i="1"/>
  <c r="H2737" i="1"/>
  <c r="I2737" i="1"/>
  <c r="J2737" i="1"/>
  <c r="K2737" i="1"/>
  <c r="L2737" i="1"/>
  <c r="M2737" i="1"/>
  <c r="H2738" i="1"/>
  <c r="I2738" i="1"/>
  <c r="J2738" i="1"/>
  <c r="K2738" i="1"/>
  <c r="L2738" i="1"/>
  <c r="M2738" i="1"/>
  <c r="H2739" i="1"/>
  <c r="I2739" i="1"/>
  <c r="J2739" i="1"/>
  <c r="K2739" i="1"/>
  <c r="L2739" i="1"/>
  <c r="M2739" i="1"/>
  <c r="H2740" i="1"/>
  <c r="I2740" i="1"/>
  <c r="J2740" i="1"/>
  <c r="K2740" i="1"/>
  <c r="L2740" i="1"/>
  <c r="M2740" i="1"/>
  <c r="H2741" i="1"/>
  <c r="I2741" i="1"/>
  <c r="J2741" i="1"/>
  <c r="K2741" i="1"/>
  <c r="L2741" i="1"/>
  <c r="M2741" i="1"/>
  <c r="H2742" i="1"/>
  <c r="I2742" i="1"/>
  <c r="J2742" i="1"/>
  <c r="K2742" i="1"/>
  <c r="L2742" i="1"/>
  <c r="M2742" i="1"/>
  <c r="H2743" i="1"/>
  <c r="I2743" i="1"/>
  <c r="J2743" i="1"/>
  <c r="K2743" i="1"/>
  <c r="L2743" i="1"/>
  <c r="M2743" i="1"/>
  <c r="H2744" i="1"/>
  <c r="I2744" i="1"/>
  <c r="J2744" i="1"/>
  <c r="K2744" i="1"/>
  <c r="L2744" i="1"/>
  <c r="M2744" i="1"/>
  <c r="H2745" i="1"/>
  <c r="I2745" i="1"/>
  <c r="J2745" i="1"/>
  <c r="K2745" i="1"/>
  <c r="L2745" i="1"/>
  <c r="M2745" i="1"/>
  <c r="H2746" i="1"/>
  <c r="I2746" i="1"/>
  <c r="J2746" i="1"/>
  <c r="K2746" i="1"/>
  <c r="L2746" i="1"/>
  <c r="M2746" i="1"/>
  <c r="H2747" i="1"/>
  <c r="I2747" i="1"/>
  <c r="J2747" i="1"/>
  <c r="K2747" i="1"/>
  <c r="L2747" i="1"/>
  <c r="M2747" i="1"/>
  <c r="H2748" i="1"/>
  <c r="I2748" i="1"/>
  <c r="J2748" i="1"/>
  <c r="K2748" i="1"/>
  <c r="L2748" i="1"/>
  <c r="M2748" i="1"/>
  <c r="H2749" i="1"/>
  <c r="I2749" i="1"/>
  <c r="J2749" i="1"/>
  <c r="K2749" i="1"/>
  <c r="L2749" i="1"/>
  <c r="M2749" i="1"/>
  <c r="H2750" i="1"/>
  <c r="I2750" i="1"/>
  <c r="J2750" i="1"/>
  <c r="K2750" i="1"/>
  <c r="L2750" i="1"/>
  <c r="M2750" i="1"/>
  <c r="H2751" i="1"/>
  <c r="I2751" i="1"/>
  <c r="J2751" i="1"/>
  <c r="K2751" i="1"/>
  <c r="L2751" i="1"/>
  <c r="M2751" i="1"/>
  <c r="H2752" i="1"/>
  <c r="I2752" i="1"/>
  <c r="J2752" i="1"/>
  <c r="K2752" i="1"/>
  <c r="L2752" i="1"/>
  <c r="M2752" i="1"/>
  <c r="H2753" i="1"/>
  <c r="I2753" i="1"/>
  <c r="J2753" i="1"/>
  <c r="K2753" i="1"/>
  <c r="L2753" i="1"/>
  <c r="M2753" i="1"/>
  <c r="H2754" i="1"/>
  <c r="I2754" i="1"/>
  <c r="J2754" i="1"/>
  <c r="K2754" i="1"/>
  <c r="L2754" i="1"/>
  <c r="M2754" i="1"/>
  <c r="H2755" i="1"/>
  <c r="I2755" i="1"/>
  <c r="J2755" i="1"/>
  <c r="K2755" i="1"/>
  <c r="L2755" i="1"/>
  <c r="M2755" i="1"/>
  <c r="H2756" i="1"/>
  <c r="I2756" i="1"/>
  <c r="J2756" i="1"/>
  <c r="K2756" i="1"/>
  <c r="L2756" i="1"/>
  <c r="M2756" i="1"/>
  <c r="H2757" i="1"/>
  <c r="I2757" i="1"/>
  <c r="J2757" i="1"/>
  <c r="K2757" i="1"/>
  <c r="L2757" i="1"/>
  <c r="M2757" i="1"/>
  <c r="H2758" i="1"/>
  <c r="I2758" i="1"/>
  <c r="J2758" i="1"/>
  <c r="K2758" i="1"/>
  <c r="L2758" i="1"/>
  <c r="M2758" i="1"/>
  <c r="H2759" i="1"/>
  <c r="I2759" i="1"/>
  <c r="J2759" i="1"/>
  <c r="K2759" i="1"/>
  <c r="L2759" i="1"/>
  <c r="M2759" i="1"/>
  <c r="H2760" i="1"/>
  <c r="I2760" i="1"/>
  <c r="J2760" i="1"/>
  <c r="K2760" i="1"/>
  <c r="L2760" i="1"/>
  <c r="M2760" i="1"/>
  <c r="H2761" i="1"/>
  <c r="I2761" i="1"/>
  <c r="J2761" i="1"/>
  <c r="K2761" i="1"/>
  <c r="L2761" i="1"/>
  <c r="M2761" i="1"/>
  <c r="H2762" i="1"/>
  <c r="I2762" i="1"/>
  <c r="J2762" i="1"/>
  <c r="K2762" i="1"/>
  <c r="L2762" i="1"/>
  <c r="M2762" i="1"/>
  <c r="H2763" i="1"/>
  <c r="I2763" i="1"/>
  <c r="J2763" i="1"/>
  <c r="K2763" i="1"/>
  <c r="L2763" i="1"/>
  <c r="M2763" i="1"/>
  <c r="H2764" i="1"/>
  <c r="I2764" i="1"/>
  <c r="J2764" i="1"/>
  <c r="K2764" i="1"/>
  <c r="L2764" i="1"/>
  <c r="M2764" i="1"/>
  <c r="H2765" i="1"/>
  <c r="I2765" i="1"/>
  <c r="J2765" i="1"/>
  <c r="K2765" i="1"/>
  <c r="L2765" i="1"/>
  <c r="M2765" i="1"/>
  <c r="H2766" i="1"/>
  <c r="I2766" i="1"/>
  <c r="J2766" i="1"/>
  <c r="K2766" i="1"/>
  <c r="L2766" i="1"/>
  <c r="M2766" i="1"/>
  <c r="H2767" i="1"/>
  <c r="I2767" i="1"/>
  <c r="J2767" i="1"/>
  <c r="K2767" i="1"/>
  <c r="L2767" i="1"/>
  <c r="M2767" i="1"/>
  <c r="H2768" i="1"/>
  <c r="I2768" i="1"/>
  <c r="J2768" i="1"/>
  <c r="K2768" i="1"/>
  <c r="L2768" i="1"/>
  <c r="M2768" i="1"/>
  <c r="H2769" i="1"/>
  <c r="I2769" i="1"/>
  <c r="J2769" i="1"/>
  <c r="K2769" i="1"/>
  <c r="L2769" i="1"/>
  <c r="M2769" i="1"/>
  <c r="H2770" i="1"/>
  <c r="I2770" i="1"/>
  <c r="J2770" i="1"/>
  <c r="K2770" i="1"/>
  <c r="L2770" i="1"/>
  <c r="M2770" i="1"/>
  <c r="H2771" i="1"/>
  <c r="I2771" i="1"/>
  <c r="J2771" i="1"/>
  <c r="K2771" i="1"/>
  <c r="L2771" i="1"/>
  <c r="M2771" i="1"/>
  <c r="H2772" i="1"/>
  <c r="I2772" i="1"/>
  <c r="J2772" i="1"/>
  <c r="K2772" i="1"/>
  <c r="L2772" i="1"/>
  <c r="M2772" i="1"/>
  <c r="H2773" i="1"/>
  <c r="I2773" i="1"/>
  <c r="J2773" i="1"/>
  <c r="K2773" i="1"/>
  <c r="L2773" i="1"/>
  <c r="M2773" i="1"/>
  <c r="H2774" i="1"/>
  <c r="I2774" i="1"/>
  <c r="J2774" i="1"/>
  <c r="K2774" i="1"/>
  <c r="L2774" i="1"/>
  <c r="M2774" i="1"/>
  <c r="H2775" i="1"/>
  <c r="I2775" i="1"/>
  <c r="J2775" i="1"/>
  <c r="K2775" i="1"/>
  <c r="L2775" i="1"/>
  <c r="M2775" i="1"/>
  <c r="H2776" i="1"/>
  <c r="I2776" i="1"/>
  <c r="J2776" i="1"/>
  <c r="K2776" i="1"/>
  <c r="L2776" i="1"/>
  <c r="M2776" i="1"/>
  <c r="H2777" i="1"/>
  <c r="I2777" i="1"/>
  <c r="J2777" i="1"/>
  <c r="K2777" i="1"/>
  <c r="L2777" i="1"/>
  <c r="M2777" i="1"/>
  <c r="H2778" i="1"/>
  <c r="I2778" i="1"/>
  <c r="J2778" i="1"/>
  <c r="K2778" i="1"/>
  <c r="L2778" i="1"/>
  <c r="M2778" i="1"/>
  <c r="H2779" i="1"/>
  <c r="I2779" i="1"/>
  <c r="J2779" i="1"/>
  <c r="K2779" i="1"/>
  <c r="L2779" i="1"/>
  <c r="M2779" i="1"/>
  <c r="H2780" i="1"/>
  <c r="I2780" i="1"/>
  <c r="J2780" i="1"/>
  <c r="K2780" i="1"/>
  <c r="L2780" i="1"/>
  <c r="M2780" i="1"/>
  <c r="H2781" i="1"/>
  <c r="I2781" i="1"/>
  <c r="J2781" i="1"/>
  <c r="K2781" i="1"/>
  <c r="L2781" i="1"/>
  <c r="M2781" i="1"/>
  <c r="H2782" i="1"/>
  <c r="I2782" i="1"/>
  <c r="J2782" i="1"/>
  <c r="K2782" i="1"/>
  <c r="L2782" i="1"/>
  <c r="M2782" i="1"/>
  <c r="H2783" i="1"/>
  <c r="I2783" i="1"/>
  <c r="J2783" i="1"/>
  <c r="K2783" i="1"/>
  <c r="L2783" i="1"/>
  <c r="M2783" i="1"/>
  <c r="H2784" i="1"/>
  <c r="I2784" i="1"/>
  <c r="J2784" i="1"/>
  <c r="K2784" i="1"/>
  <c r="L2784" i="1"/>
  <c r="M2784" i="1"/>
  <c r="H2785" i="1"/>
  <c r="I2785" i="1"/>
  <c r="J2785" i="1"/>
  <c r="K2785" i="1"/>
  <c r="L2785" i="1"/>
  <c r="M2785" i="1"/>
  <c r="H2786" i="1"/>
  <c r="I2786" i="1"/>
  <c r="J2786" i="1"/>
  <c r="K2786" i="1"/>
  <c r="L2786" i="1"/>
  <c r="M2786" i="1"/>
  <c r="H2787" i="1"/>
  <c r="I2787" i="1"/>
  <c r="J2787" i="1"/>
  <c r="K2787" i="1"/>
  <c r="L2787" i="1"/>
  <c r="M2787" i="1"/>
  <c r="H2788" i="1"/>
  <c r="I2788" i="1"/>
  <c r="J2788" i="1"/>
  <c r="K2788" i="1"/>
  <c r="L2788" i="1"/>
  <c r="M2788" i="1"/>
  <c r="H2789" i="1"/>
  <c r="I2789" i="1"/>
  <c r="J2789" i="1"/>
  <c r="K2789" i="1"/>
  <c r="L2789" i="1"/>
  <c r="M2789" i="1"/>
  <c r="H2790" i="1"/>
  <c r="I2790" i="1"/>
  <c r="J2790" i="1"/>
  <c r="K2790" i="1"/>
  <c r="L2790" i="1"/>
  <c r="M2790" i="1"/>
  <c r="H2791" i="1"/>
  <c r="I2791" i="1"/>
  <c r="J2791" i="1"/>
  <c r="K2791" i="1"/>
  <c r="L2791" i="1"/>
  <c r="M2791" i="1"/>
  <c r="H2792" i="1"/>
  <c r="I2792" i="1"/>
  <c r="J2792" i="1"/>
  <c r="K2792" i="1"/>
  <c r="L2792" i="1"/>
  <c r="M2792" i="1"/>
  <c r="H2793" i="1"/>
  <c r="I2793" i="1"/>
  <c r="J2793" i="1"/>
  <c r="K2793" i="1"/>
  <c r="L2793" i="1"/>
  <c r="M2793" i="1"/>
  <c r="H2794" i="1"/>
  <c r="I2794" i="1"/>
  <c r="J2794" i="1"/>
  <c r="K2794" i="1"/>
  <c r="L2794" i="1"/>
  <c r="M2794" i="1"/>
  <c r="H2795" i="1"/>
  <c r="I2795" i="1"/>
  <c r="J2795" i="1"/>
  <c r="K2795" i="1"/>
  <c r="L2795" i="1"/>
  <c r="M2795" i="1"/>
  <c r="H2796" i="1"/>
  <c r="I2796" i="1"/>
  <c r="J2796" i="1"/>
  <c r="K2796" i="1"/>
  <c r="L2796" i="1"/>
  <c r="M2796" i="1"/>
  <c r="H2797" i="1"/>
  <c r="I2797" i="1"/>
  <c r="J2797" i="1"/>
  <c r="K2797" i="1"/>
  <c r="L2797" i="1"/>
  <c r="M2797" i="1"/>
  <c r="H2798" i="1"/>
  <c r="I2798" i="1"/>
  <c r="J2798" i="1"/>
  <c r="K2798" i="1"/>
  <c r="L2798" i="1"/>
  <c r="M2798" i="1"/>
  <c r="H2799" i="1"/>
  <c r="I2799" i="1"/>
  <c r="J2799" i="1"/>
  <c r="K2799" i="1"/>
  <c r="L2799" i="1"/>
  <c r="M2799" i="1"/>
  <c r="H2800" i="1"/>
  <c r="I2800" i="1"/>
  <c r="J2800" i="1"/>
  <c r="K2800" i="1"/>
  <c r="L2800" i="1"/>
  <c r="M2800" i="1"/>
  <c r="H2801" i="1"/>
  <c r="I2801" i="1"/>
  <c r="J2801" i="1"/>
  <c r="K2801" i="1"/>
  <c r="L2801" i="1"/>
  <c r="M2801" i="1"/>
  <c r="H2802" i="1"/>
  <c r="I2802" i="1"/>
  <c r="J2802" i="1"/>
  <c r="K2802" i="1"/>
  <c r="L2802" i="1"/>
  <c r="M2802" i="1"/>
  <c r="H2803" i="1"/>
  <c r="I2803" i="1"/>
  <c r="J2803" i="1"/>
  <c r="K2803" i="1"/>
  <c r="L2803" i="1"/>
  <c r="M2803" i="1"/>
  <c r="H2804" i="1"/>
  <c r="I2804" i="1"/>
  <c r="J2804" i="1"/>
  <c r="K2804" i="1"/>
  <c r="L2804" i="1"/>
  <c r="M2804" i="1"/>
  <c r="H2805" i="1"/>
  <c r="I2805" i="1"/>
  <c r="J2805" i="1"/>
  <c r="K2805" i="1"/>
  <c r="L2805" i="1"/>
  <c r="M2805" i="1"/>
  <c r="H2806" i="1"/>
  <c r="I2806" i="1"/>
  <c r="J2806" i="1"/>
  <c r="K2806" i="1"/>
  <c r="L2806" i="1"/>
  <c r="M2806" i="1"/>
  <c r="H2807" i="1"/>
  <c r="I2807" i="1"/>
  <c r="J2807" i="1"/>
  <c r="K2807" i="1"/>
  <c r="L2807" i="1"/>
  <c r="M2807" i="1"/>
  <c r="H2808" i="1"/>
  <c r="I2808" i="1"/>
  <c r="J2808" i="1"/>
  <c r="K2808" i="1"/>
  <c r="L2808" i="1"/>
  <c r="M2808" i="1"/>
  <c r="H2809" i="1"/>
  <c r="I2809" i="1"/>
  <c r="J2809" i="1"/>
  <c r="K2809" i="1"/>
  <c r="L2809" i="1"/>
  <c r="M2809" i="1"/>
  <c r="H2810" i="1"/>
  <c r="I2810" i="1"/>
  <c r="J2810" i="1"/>
  <c r="K2810" i="1"/>
  <c r="L2810" i="1"/>
  <c r="M2810" i="1"/>
  <c r="H2811" i="1"/>
  <c r="I2811" i="1"/>
  <c r="J2811" i="1"/>
  <c r="K2811" i="1"/>
  <c r="L2811" i="1"/>
  <c r="M2811" i="1"/>
  <c r="H2812" i="1"/>
  <c r="I2812" i="1"/>
  <c r="J2812" i="1"/>
  <c r="K2812" i="1"/>
  <c r="L2812" i="1"/>
  <c r="M2812" i="1"/>
  <c r="H2813" i="1"/>
  <c r="I2813" i="1"/>
  <c r="J2813" i="1"/>
  <c r="K2813" i="1"/>
  <c r="L2813" i="1"/>
  <c r="M2813" i="1"/>
  <c r="H2814" i="1"/>
  <c r="I2814" i="1"/>
  <c r="J2814" i="1"/>
  <c r="K2814" i="1"/>
  <c r="L2814" i="1"/>
  <c r="M2814" i="1"/>
  <c r="H2815" i="1"/>
  <c r="I2815" i="1"/>
  <c r="J2815" i="1"/>
  <c r="K2815" i="1"/>
  <c r="L2815" i="1"/>
  <c r="M2815" i="1"/>
  <c r="H2816" i="1"/>
  <c r="I2816" i="1"/>
  <c r="J2816" i="1"/>
  <c r="K2816" i="1"/>
  <c r="L2816" i="1"/>
  <c r="M2816" i="1"/>
  <c r="H2817" i="1"/>
  <c r="I2817" i="1"/>
  <c r="J2817" i="1"/>
  <c r="K2817" i="1"/>
  <c r="L2817" i="1"/>
  <c r="M2817" i="1"/>
  <c r="H2818" i="1"/>
  <c r="I2818" i="1"/>
  <c r="J2818" i="1"/>
  <c r="K2818" i="1"/>
  <c r="L2818" i="1"/>
  <c r="M2818" i="1"/>
  <c r="H2819" i="1"/>
  <c r="I2819" i="1"/>
  <c r="J2819" i="1"/>
  <c r="K2819" i="1"/>
  <c r="L2819" i="1"/>
  <c r="M2819" i="1"/>
  <c r="H2820" i="1"/>
  <c r="I2820" i="1"/>
  <c r="J2820" i="1"/>
  <c r="K2820" i="1"/>
  <c r="L2820" i="1"/>
  <c r="M2820" i="1"/>
  <c r="H2821" i="1"/>
  <c r="I2821" i="1"/>
  <c r="J2821" i="1"/>
  <c r="K2821" i="1"/>
  <c r="L2821" i="1"/>
  <c r="M2821" i="1"/>
  <c r="H2822" i="1"/>
  <c r="I2822" i="1"/>
  <c r="J2822" i="1"/>
  <c r="K2822" i="1"/>
  <c r="L2822" i="1"/>
  <c r="M2822" i="1"/>
  <c r="H2823" i="1"/>
  <c r="I2823" i="1"/>
  <c r="J2823" i="1"/>
  <c r="K2823" i="1"/>
  <c r="L2823" i="1"/>
  <c r="M2823" i="1"/>
  <c r="H2824" i="1"/>
  <c r="I2824" i="1"/>
  <c r="J2824" i="1"/>
  <c r="K2824" i="1"/>
  <c r="L2824" i="1"/>
  <c r="M2824" i="1"/>
  <c r="H2825" i="1"/>
  <c r="I2825" i="1"/>
  <c r="J2825" i="1"/>
  <c r="K2825" i="1"/>
  <c r="L2825" i="1"/>
  <c r="M2825" i="1"/>
  <c r="H2826" i="1"/>
  <c r="I2826" i="1"/>
  <c r="J2826" i="1"/>
  <c r="K2826" i="1"/>
  <c r="L2826" i="1"/>
  <c r="M2826" i="1"/>
  <c r="H2827" i="1"/>
  <c r="I2827" i="1"/>
  <c r="J2827" i="1"/>
  <c r="K2827" i="1"/>
  <c r="L2827" i="1"/>
  <c r="M2827" i="1"/>
  <c r="H2828" i="1"/>
  <c r="I2828" i="1"/>
  <c r="J2828" i="1"/>
  <c r="K2828" i="1"/>
  <c r="L2828" i="1"/>
  <c r="M2828" i="1"/>
  <c r="H2829" i="1"/>
  <c r="I2829" i="1"/>
  <c r="J2829" i="1"/>
  <c r="K2829" i="1"/>
  <c r="L2829" i="1"/>
  <c r="M2829" i="1"/>
  <c r="H2830" i="1"/>
  <c r="I2830" i="1"/>
  <c r="J2830" i="1"/>
  <c r="K2830" i="1"/>
  <c r="L2830" i="1"/>
  <c r="M2830" i="1"/>
  <c r="H2831" i="1"/>
  <c r="I2831" i="1"/>
  <c r="J2831" i="1"/>
  <c r="K2831" i="1"/>
  <c r="L2831" i="1"/>
  <c r="M2831" i="1"/>
  <c r="H2832" i="1"/>
  <c r="I2832" i="1"/>
  <c r="J2832" i="1"/>
  <c r="K2832" i="1"/>
  <c r="L2832" i="1"/>
  <c r="M2832" i="1"/>
  <c r="H2833" i="1"/>
  <c r="I2833" i="1"/>
  <c r="J2833" i="1"/>
  <c r="K2833" i="1"/>
  <c r="L2833" i="1"/>
  <c r="M2833" i="1"/>
  <c r="H2834" i="1"/>
  <c r="I2834" i="1"/>
  <c r="J2834" i="1"/>
  <c r="K2834" i="1"/>
  <c r="L2834" i="1"/>
  <c r="M2834" i="1"/>
  <c r="H2835" i="1"/>
  <c r="I2835" i="1"/>
  <c r="J2835" i="1"/>
  <c r="K2835" i="1"/>
  <c r="L2835" i="1"/>
  <c r="M2835" i="1"/>
  <c r="H2836" i="1"/>
  <c r="I2836" i="1"/>
  <c r="J2836" i="1"/>
  <c r="K2836" i="1"/>
  <c r="L2836" i="1"/>
  <c r="M2836" i="1"/>
  <c r="H2837" i="1"/>
  <c r="I2837" i="1"/>
  <c r="J2837" i="1"/>
  <c r="K2837" i="1"/>
  <c r="L2837" i="1"/>
  <c r="M2837" i="1"/>
  <c r="H2838" i="1"/>
  <c r="I2838" i="1"/>
  <c r="J2838" i="1"/>
  <c r="K2838" i="1"/>
  <c r="L2838" i="1"/>
  <c r="M2838" i="1"/>
  <c r="H2839" i="1"/>
  <c r="I2839" i="1"/>
  <c r="J2839" i="1"/>
  <c r="K2839" i="1"/>
  <c r="L2839" i="1"/>
  <c r="M2839" i="1"/>
  <c r="H2840" i="1"/>
  <c r="I2840" i="1"/>
  <c r="J2840" i="1"/>
  <c r="K2840" i="1"/>
  <c r="L2840" i="1"/>
  <c r="M2840" i="1"/>
  <c r="H2841" i="1"/>
  <c r="I2841" i="1"/>
  <c r="J2841" i="1"/>
  <c r="K2841" i="1"/>
  <c r="L2841" i="1"/>
  <c r="M2841" i="1"/>
  <c r="H2842" i="1"/>
  <c r="I2842" i="1"/>
  <c r="J2842" i="1"/>
  <c r="K2842" i="1"/>
  <c r="L2842" i="1"/>
  <c r="M2842" i="1"/>
  <c r="H2843" i="1"/>
  <c r="I2843" i="1"/>
  <c r="J2843" i="1"/>
  <c r="K2843" i="1"/>
  <c r="L2843" i="1"/>
  <c r="M2843" i="1"/>
  <c r="H2844" i="1"/>
  <c r="I2844" i="1"/>
  <c r="J2844" i="1"/>
  <c r="K2844" i="1"/>
  <c r="L2844" i="1"/>
  <c r="M2844" i="1"/>
  <c r="H2845" i="1"/>
  <c r="I2845" i="1"/>
  <c r="J2845" i="1"/>
  <c r="K2845" i="1"/>
  <c r="L2845" i="1"/>
  <c r="M2845" i="1"/>
  <c r="H2846" i="1"/>
  <c r="I2846" i="1"/>
  <c r="J2846" i="1"/>
  <c r="K2846" i="1"/>
  <c r="L2846" i="1"/>
  <c r="M2846" i="1"/>
  <c r="H2847" i="1"/>
  <c r="I2847" i="1"/>
  <c r="J2847" i="1"/>
  <c r="K2847" i="1"/>
  <c r="L2847" i="1"/>
  <c r="M2847" i="1"/>
  <c r="H2848" i="1"/>
  <c r="I2848" i="1"/>
  <c r="J2848" i="1"/>
  <c r="K2848" i="1"/>
  <c r="L2848" i="1"/>
  <c r="M2848" i="1"/>
  <c r="H2849" i="1"/>
  <c r="I2849" i="1"/>
  <c r="J2849" i="1"/>
  <c r="K2849" i="1"/>
  <c r="L2849" i="1"/>
  <c r="M2849" i="1"/>
  <c r="H2850" i="1"/>
  <c r="I2850" i="1"/>
  <c r="J2850" i="1"/>
  <c r="K2850" i="1"/>
  <c r="L2850" i="1"/>
  <c r="M2850" i="1"/>
  <c r="H2851" i="1"/>
  <c r="I2851" i="1"/>
  <c r="J2851" i="1"/>
  <c r="K2851" i="1"/>
  <c r="L2851" i="1"/>
  <c r="M2851" i="1"/>
  <c r="H2852" i="1"/>
  <c r="I2852" i="1"/>
  <c r="J2852" i="1"/>
  <c r="K2852" i="1"/>
  <c r="L2852" i="1"/>
  <c r="M2852" i="1"/>
  <c r="H2853" i="1"/>
  <c r="I2853" i="1"/>
  <c r="J2853" i="1"/>
  <c r="K2853" i="1"/>
  <c r="L2853" i="1"/>
  <c r="M2853" i="1"/>
  <c r="H2854" i="1"/>
  <c r="I2854" i="1"/>
  <c r="J2854" i="1"/>
  <c r="K2854" i="1"/>
  <c r="L2854" i="1"/>
  <c r="M2854" i="1"/>
  <c r="H2855" i="1"/>
  <c r="I2855" i="1"/>
  <c r="J2855" i="1"/>
  <c r="K2855" i="1"/>
  <c r="L2855" i="1"/>
  <c r="M2855" i="1"/>
  <c r="H2856" i="1"/>
  <c r="I2856" i="1"/>
  <c r="J2856" i="1"/>
  <c r="K2856" i="1"/>
  <c r="L2856" i="1"/>
  <c r="M2856" i="1"/>
  <c r="H2857" i="1"/>
  <c r="I2857" i="1"/>
  <c r="J2857" i="1"/>
  <c r="K2857" i="1"/>
  <c r="L2857" i="1"/>
  <c r="M2857" i="1"/>
  <c r="H2858" i="1"/>
  <c r="I2858" i="1"/>
  <c r="J2858" i="1"/>
  <c r="K2858" i="1"/>
  <c r="L2858" i="1"/>
  <c r="M2858" i="1"/>
  <c r="H2859" i="1"/>
  <c r="I2859" i="1"/>
  <c r="J2859" i="1"/>
  <c r="K2859" i="1"/>
  <c r="L2859" i="1"/>
  <c r="M2859" i="1"/>
  <c r="H2860" i="1"/>
  <c r="I2860" i="1"/>
  <c r="J2860" i="1"/>
  <c r="K2860" i="1"/>
  <c r="L2860" i="1"/>
  <c r="M2860" i="1"/>
  <c r="H2861" i="1"/>
  <c r="I2861" i="1"/>
  <c r="J2861" i="1"/>
  <c r="K2861" i="1"/>
  <c r="L2861" i="1"/>
  <c r="M2861" i="1"/>
  <c r="H2862" i="1"/>
  <c r="I2862" i="1"/>
  <c r="J2862" i="1"/>
  <c r="K2862" i="1"/>
  <c r="L2862" i="1"/>
  <c r="M2862" i="1"/>
  <c r="H2863" i="1"/>
  <c r="I2863" i="1"/>
  <c r="J2863" i="1"/>
  <c r="K2863" i="1"/>
  <c r="L2863" i="1"/>
  <c r="M2863" i="1"/>
  <c r="H2864" i="1"/>
  <c r="I2864" i="1"/>
  <c r="J2864" i="1"/>
  <c r="K2864" i="1"/>
  <c r="L2864" i="1"/>
  <c r="M2864" i="1"/>
  <c r="H2865" i="1"/>
  <c r="I2865" i="1"/>
  <c r="J2865" i="1"/>
  <c r="K2865" i="1"/>
  <c r="L2865" i="1"/>
  <c r="M2865" i="1"/>
  <c r="H2866" i="1"/>
  <c r="I2866" i="1"/>
  <c r="J2866" i="1"/>
  <c r="K2866" i="1"/>
  <c r="L2866" i="1"/>
  <c r="M2866" i="1"/>
  <c r="H2867" i="1"/>
  <c r="I2867" i="1"/>
  <c r="J2867" i="1"/>
  <c r="K2867" i="1"/>
  <c r="L2867" i="1"/>
  <c r="M2867" i="1"/>
  <c r="H2868" i="1"/>
  <c r="I2868" i="1"/>
  <c r="J2868" i="1"/>
  <c r="K2868" i="1"/>
  <c r="L2868" i="1"/>
  <c r="M2868" i="1"/>
  <c r="H2869" i="1"/>
  <c r="I2869" i="1"/>
  <c r="J2869" i="1"/>
  <c r="K2869" i="1"/>
  <c r="L2869" i="1"/>
  <c r="M2869" i="1"/>
  <c r="H2870" i="1"/>
  <c r="I2870" i="1"/>
  <c r="J2870" i="1"/>
  <c r="K2870" i="1"/>
  <c r="L2870" i="1"/>
  <c r="M2870" i="1"/>
  <c r="H2871" i="1"/>
  <c r="I2871" i="1"/>
  <c r="J2871" i="1"/>
  <c r="K2871" i="1"/>
  <c r="L2871" i="1"/>
  <c r="M2871" i="1"/>
  <c r="H2872" i="1"/>
  <c r="I2872" i="1"/>
  <c r="J2872" i="1"/>
  <c r="K2872" i="1"/>
  <c r="L2872" i="1"/>
  <c r="M2872" i="1"/>
  <c r="H2873" i="1"/>
  <c r="I2873" i="1"/>
  <c r="J2873" i="1"/>
  <c r="K2873" i="1"/>
  <c r="L2873" i="1"/>
  <c r="M2873" i="1"/>
  <c r="H2874" i="1"/>
  <c r="I2874" i="1"/>
  <c r="J2874" i="1"/>
  <c r="K2874" i="1"/>
  <c r="L2874" i="1"/>
  <c r="M2874" i="1"/>
  <c r="H2875" i="1"/>
  <c r="I2875" i="1"/>
  <c r="J2875" i="1"/>
  <c r="K2875" i="1"/>
  <c r="L2875" i="1"/>
  <c r="M2875" i="1"/>
  <c r="H2876" i="1"/>
  <c r="I2876" i="1"/>
  <c r="J2876" i="1"/>
  <c r="K2876" i="1"/>
  <c r="L2876" i="1"/>
  <c r="M2876" i="1"/>
  <c r="H2877" i="1"/>
  <c r="I2877" i="1"/>
  <c r="J2877" i="1"/>
  <c r="K2877" i="1"/>
  <c r="L2877" i="1"/>
  <c r="M2877" i="1"/>
  <c r="H2878" i="1"/>
  <c r="I2878" i="1"/>
  <c r="J2878" i="1"/>
  <c r="K2878" i="1"/>
  <c r="L2878" i="1"/>
  <c r="M2878" i="1"/>
  <c r="H2879" i="1"/>
  <c r="I2879" i="1"/>
  <c r="J2879" i="1"/>
  <c r="K2879" i="1"/>
  <c r="L2879" i="1"/>
  <c r="M2879" i="1"/>
  <c r="H2880" i="1"/>
  <c r="I2880" i="1"/>
  <c r="J2880" i="1"/>
  <c r="K2880" i="1"/>
  <c r="L2880" i="1"/>
  <c r="M2880" i="1"/>
  <c r="H2881" i="1"/>
  <c r="I2881" i="1"/>
  <c r="J2881" i="1"/>
  <c r="K2881" i="1"/>
  <c r="L2881" i="1"/>
  <c r="M2881" i="1"/>
  <c r="H2882" i="1"/>
  <c r="I2882" i="1"/>
  <c r="J2882" i="1"/>
  <c r="K2882" i="1"/>
  <c r="L2882" i="1"/>
  <c r="M2882" i="1"/>
  <c r="H2883" i="1"/>
  <c r="I2883" i="1"/>
  <c r="J2883" i="1"/>
  <c r="K2883" i="1"/>
  <c r="L2883" i="1"/>
  <c r="M2883" i="1"/>
  <c r="H2884" i="1"/>
  <c r="I2884" i="1"/>
  <c r="J2884" i="1"/>
  <c r="K2884" i="1"/>
  <c r="L2884" i="1"/>
  <c r="M2884" i="1"/>
  <c r="H2885" i="1"/>
  <c r="I2885" i="1"/>
  <c r="J2885" i="1"/>
  <c r="K2885" i="1"/>
  <c r="L2885" i="1"/>
  <c r="M2885" i="1"/>
  <c r="H2886" i="1"/>
  <c r="I2886" i="1"/>
  <c r="J2886" i="1"/>
  <c r="K2886" i="1"/>
  <c r="L2886" i="1"/>
  <c r="M2886" i="1"/>
  <c r="H2887" i="1"/>
  <c r="I2887" i="1"/>
  <c r="J2887" i="1"/>
  <c r="K2887" i="1"/>
  <c r="L2887" i="1"/>
  <c r="M2887" i="1"/>
  <c r="H2888" i="1"/>
  <c r="I2888" i="1"/>
  <c r="J2888" i="1"/>
  <c r="K2888" i="1"/>
  <c r="L2888" i="1"/>
  <c r="M2888" i="1"/>
  <c r="H2889" i="1"/>
  <c r="I2889" i="1"/>
  <c r="J2889" i="1"/>
  <c r="K2889" i="1"/>
  <c r="L2889" i="1"/>
  <c r="M2889" i="1"/>
  <c r="H2890" i="1"/>
  <c r="I2890" i="1"/>
  <c r="J2890" i="1"/>
  <c r="K2890" i="1"/>
  <c r="L2890" i="1"/>
  <c r="M2890" i="1"/>
  <c r="H2891" i="1"/>
  <c r="I2891" i="1"/>
  <c r="J2891" i="1"/>
  <c r="K2891" i="1"/>
  <c r="L2891" i="1"/>
  <c r="M2891" i="1"/>
  <c r="H2892" i="1"/>
  <c r="I2892" i="1"/>
  <c r="J2892" i="1"/>
  <c r="K2892" i="1"/>
  <c r="L2892" i="1"/>
  <c r="M2892" i="1"/>
  <c r="H2893" i="1"/>
  <c r="I2893" i="1"/>
  <c r="J2893" i="1"/>
  <c r="K2893" i="1"/>
  <c r="L2893" i="1"/>
  <c r="M2893" i="1"/>
  <c r="H2894" i="1"/>
  <c r="I2894" i="1"/>
  <c r="J2894" i="1"/>
  <c r="K2894" i="1"/>
  <c r="L2894" i="1"/>
  <c r="M2894" i="1"/>
  <c r="H2895" i="1"/>
  <c r="I2895" i="1"/>
  <c r="J2895" i="1"/>
  <c r="K2895" i="1"/>
  <c r="L2895" i="1"/>
  <c r="M2895" i="1"/>
  <c r="H2896" i="1"/>
  <c r="I2896" i="1"/>
  <c r="J2896" i="1"/>
  <c r="K2896" i="1"/>
  <c r="L2896" i="1"/>
  <c r="M2896" i="1"/>
  <c r="H2897" i="1"/>
  <c r="I2897" i="1"/>
  <c r="J2897" i="1"/>
  <c r="K2897" i="1"/>
  <c r="L2897" i="1"/>
  <c r="M2897" i="1"/>
  <c r="H2898" i="1"/>
  <c r="I2898" i="1"/>
  <c r="J2898" i="1"/>
  <c r="K2898" i="1"/>
  <c r="L2898" i="1"/>
  <c r="M2898" i="1"/>
  <c r="H2899" i="1"/>
  <c r="I2899" i="1"/>
  <c r="J2899" i="1"/>
  <c r="K2899" i="1"/>
  <c r="L2899" i="1"/>
  <c r="M2899" i="1"/>
  <c r="H2900" i="1"/>
  <c r="I2900" i="1"/>
  <c r="J2900" i="1"/>
  <c r="K2900" i="1"/>
  <c r="L2900" i="1"/>
  <c r="M2900" i="1"/>
  <c r="H2901" i="1"/>
  <c r="I2901" i="1"/>
  <c r="J2901" i="1"/>
  <c r="K2901" i="1"/>
  <c r="L2901" i="1"/>
  <c r="M2901" i="1"/>
  <c r="H2902" i="1"/>
  <c r="I2902" i="1"/>
  <c r="J2902" i="1"/>
  <c r="K2902" i="1"/>
  <c r="L2902" i="1"/>
  <c r="M2902" i="1"/>
  <c r="H2903" i="1"/>
  <c r="I2903" i="1"/>
  <c r="J2903" i="1"/>
  <c r="K2903" i="1"/>
  <c r="L2903" i="1"/>
  <c r="M2903" i="1"/>
  <c r="H2904" i="1"/>
  <c r="I2904" i="1"/>
  <c r="J2904" i="1"/>
  <c r="K2904" i="1"/>
  <c r="L2904" i="1"/>
  <c r="M2904" i="1"/>
  <c r="H2905" i="1"/>
  <c r="I2905" i="1"/>
  <c r="J2905" i="1"/>
  <c r="K2905" i="1"/>
  <c r="L2905" i="1"/>
  <c r="M2905" i="1"/>
  <c r="H2906" i="1"/>
  <c r="I2906" i="1"/>
  <c r="J2906" i="1"/>
  <c r="K2906" i="1"/>
  <c r="L2906" i="1"/>
  <c r="M2906" i="1"/>
  <c r="H2907" i="1"/>
  <c r="I2907" i="1"/>
  <c r="J2907" i="1"/>
  <c r="K2907" i="1"/>
  <c r="L2907" i="1"/>
  <c r="M2907" i="1"/>
  <c r="H2908" i="1"/>
  <c r="I2908" i="1"/>
  <c r="J2908" i="1"/>
  <c r="K2908" i="1"/>
  <c r="L2908" i="1"/>
  <c r="M2908" i="1"/>
  <c r="H2909" i="1"/>
  <c r="I2909" i="1"/>
  <c r="J2909" i="1"/>
  <c r="K2909" i="1"/>
  <c r="L2909" i="1"/>
  <c r="M2909" i="1"/>
  <c r="H2910" i="1"/>
  <c r="I2910" i="1"/>
  <c r="J2910" i="1"/>
  <c r="K2910" i="1"/>
  <c r="L2910" i="1"/>
  <c r="M2910" i="1"/>
  <c r="H2911" i="1"/>
  <c r="I2911" i="1"/>
  <c r="J2911" i="1"/>
  <c r="K2911" i="1"/>
  <c r="L2911" i="1"/>
  <c r="M2911" i="1"/>
  <c r="H2912" i="1"/>
  <c r="I2912" i="1"/>
  <c r="J2912" i="1"/>
  <c r="K2912" i="1"/>
  <c r="L2912" i="1"/>
  <c r="M2912" i="1"/>
  <c r="H2913" i="1"/>
  <c r="I2913" i="1"/>
  <c r="J2913" i="1"/>
  <c r="K2913" i="1"/>
  <c r="L2913" i="1"/>
  <c r="M2913" i="1"/>
  <c r="H2914" i="1"/>
  <c r="I2914" i="1"/>
  <c r="J2914" i="1"/>
  <c r="K2914" i="1"/>
  <c r="L2914" i="1"/>
  <c r="M2914" i="1"/>
  <c r="H2915" i="1"/>
  <c r="I2915" i="1"/>
  <c r="J2915" i="1"/>
  <c r="K2915" i="1"/>
  <c r="L2915" i="1"/>
  <c r="M2915" i="1"/>
  <c r="H2916" i="1"/>
  <c r="I2916" i="1"/>
  <c r="J2916" i="1"/>
  <c r="K2916" i="1"/>
  <c r="L2916" i="1"/>
  <c r="M2916" i="1"/>
  <c r="H2917" i="1"/>
  <c r="I2917" i="1"/>
  <c r="J2917" i="1"/>
  <c r="K2917" i="1"/>
  <c r="L2917" i="1"/>
  <c r="M2917" i="1"/>
  <c r="H2918" i="1"/>
  <c r="I2918" i="1"/>
  <c r="J2918" i="1"/>
  <c r="K2918" i="1"/>
  <c r="L2918" i="1"/>
  <c r="M2918" i="1"/>
  <c r="H2919" i="1"/>
  <c r="I2919" i="1"/>
  <c r="J2919" i="1"/>
  <c r="K2919" i="1"/>
  <c r="L2919" i="1"/>
  <c r="M2919" i="1"/>
  <c r="H2920" i="1"/>
  <c r="I2920" i="1"/>
  <c r="J2920" i="1"/>
  <c r="K2920" i="1"/>
  <c r="L2920" i="1"/>
  <c r="M2920" i="1"/>
  <c r="H2921" i="1"/>
  <c r="I2921" i="1"/>
  <c r="J2921" i="1"/>
  <c r="K2921" i="1"/>
  <c r="L2921" i="1"/>
  <c r="M2921" i="1"/>
  <c r="H2922" i="1"/>
  <c r="I2922" i="1"/>
  <c r="J2922" i="1"/>
  <c r="K2922" i="1"/>
  <c r="L2922" i="1"/>
  <c r="M2922" i="1"/>
  <c r="H2923" i="1"/>
  <c r="I2923" i="1"/>
  <c r="J2923" i="1"/>
  <c r="K2923" i="1"/>
  <c r="L2923" i="1"/>
  <c r="M2923" i="1"/>
  <c r="H2924" i="1"/>
  <c r="I2924" i="1"/>
  <c r="J2924" i="1"/>
  <c r="K2924" i="1"/>
  <c r="L2924" i="1"/>
  <c r="M2924" i="1"/>
  <c r="H2925" i="1"/>
  <c r="I2925" i="1"/>
  <c r="J2925" i="1"/>
  <c r="K2925" i="1"/>
  <c r="L2925" i="1"/>
  <c r="M2925" i="1"/>
  <c r="H2926" i="1"/>
  <c r="I2926" i="1"/>
  <c r="J2926" i="1"/>
  <c r="K2926" i="1"/>
  <c r="L2926" i="1"/>
  <c r="M2926" i="1"/>
  <c r="H2927" i="1"/>
  <c r="I2927" i="1"/>
  <c r="J2927" i="1"/>
  <c r="K2927" i="1"/>
  <c r="L2927" i="1"/>
  <c r="M2927" i="1"/>
  <c r="H2928" i="1"/>
  <c r="I2928" i="1"/>
  <c r="J2928" i="1"/>
  <c r="K2928" i="1"/>
  <c r="L2928" i="1"/>
  <c r="M2928" i="1"/>
  <c r="H2929" i="1"/>
  <c r="I2929" i="1"/>
  <c r="J2929" i="1"/>
  <c r="K2929" i="1"/>
  <c r="L2929" i="1"/>
  <c r="M2929" i="1"/>
  <c r="H2930" i="1"/>
  <c r="I2930" i="1"/>
  <c r="J2930" i="1"/>
  <c r="K2930" i="1"/>
  <c r="L2930" i="1"/>
  <c r="M2930" i="1"/>
  <c r="H2931" i="1"/>
  <c r="I2931" i="1"/>
  <c r="J2931" i="1"/>
  <c r="K2931" i="1"/>
  <c r="L2931" i="1"/>
  <c r="M2931" i="1"/>
  <c r="H2932" i="1"/>
  <c r="I2932" i="1"/>
  <c r="J2932" i="1"/>
  <c r="K2932" i="1"/>
  <c r="L2932" i="1"/>
  <c r="M2932" i="1"/>
  <c r="H2933" i="1"/>
  <c r="I2933" i="1"/>
  <c r="J2933" i="1"/>
  <c r="K2933" i="1"/>
  <c r="L2933" i="1"/>
  <c r="M2933" i="1"/>
  <c r="H2934" i="1"/>
  <c r="I2934" i="1"/>
  <c r="J2934" i="1"/>
  <c r="K2934" i="1"/>
  <c r="L2934" i="1"/>
  <c r="M2934" i="1"/>
  <c r="H2935" i="1"/>
  <c r="I2935" i="1"/>
  <c r="J2935" i="1"/>
  <c r="K2935" i="1"/>
  <c r="L2935" i="1"/>
  <c r="M2935" i="1"/>
  <c r="H2936" i="1"/>
  <c r="I2936" i="1"/>
  <c r="J2936" i="1"/>
  <c r="K2936" i="1"/>
  <c r="L2936" i="1"/>
  <c r="M2936" i="1"/>
  <c r="H2937" i="1"/>
  <c r="I2937" i="1"/>
  <c r="J2937" i="1"/>
  <c r="K2937" i="1"/>
  <c r="L2937" i="1"/>
  <c r="M2937" i="1"/>
  <c r="H2938" i="1"/>
  <c r="I2938" i="1"/>
  <c r="J2938" i="1"/>
  <c r="K2938" i="1"/>
  <c r="L2938" i="1"/>
  <c r="M2938" i="1"/>
  <c r="H2939" i="1"/>
  <c r="I2939" i="1"/>
  <c r="J2939" i="1"/>
  <c r="K2939" i="1"/>
  <c r="L2939" i="1"/>
  <c r="M2939" i="1"/>
  <c r="H2940" i="1"/>
  <c r="I2940" i="1"/>
  <c r="J2940" i="1"/>
  <c r="K2940" i="1"/>
  <c r="L2940" i="1"/>
  <c r="M2940" i="1"/>
  <c r="H2941" i="1"/>
  <c r="I2941" i="1"/>
  <c r="J2941" i="1"/>
  <c r="K2941" i="1"/>
  <c r="L2941" i="1"/>
  <c r="M2941" i="1"/>
  <c r="H2942" i="1"/>
  <c r="I2942" i="1"/>
  <c r="J2942" i="1"/>
  <c r="K2942" i="1"/>
  <c r="L2942" i="1"/>
  <c r="M2942" i="1"/>
  <c r="H2943" i="1"/>
  <c r="I2943" i="1"/>
  <c r="J2943" i="1"/>
  <c r="K2943" i="1"/>
  <c r="L2943" i="1"/>
  <c r="M2943" i="1"/>
  <c r="H2944" i="1"/>
  <c r="I2944" i="1"/>
  <c r="J2944" i="1"/>
  <c r="K2944" i="1"/>
  <c r="L2944" i="1"/>
  <c r="M2944" i="1"/>
  <c r="H2945" i="1"/>
  <c r="I2945" i="1"/>
  <c r="J2945" i="1"/>
  <c r="K2945" i="1"/>
  <c r="L2945" i="1"/>
  <c r="M2945" i="1"/>
  <c r="H2946" i="1"/>
  <c r="I2946" i="1"/>
  <c r="J2946" i="1"/>
  <c r="K2946" i="1"/>
  <c r="L2946" i="1"/>
  <c r="M2946" i="1"/>
  <c r="H2947" i="1"/>
  <c r="I2947" i="1"/>
  <c r="J2947" i="1"/>
  <c r="K2947" i="1"/>
  <c r="L2947" i="1"/>
  <c r="M2947" i="1"/>
  <c r="H2948" i="1"/>
  <c r="I2948" i="1"/>
  <c r="J2948" i="1"/>
  <c r="K2948" i="1"/>
  <c r="L2948" i="1"/>
  <c r="M2948" i="1"/>
  <c r="H2949" i="1"/>
  <c r="I2949" i="1"/>
  <c r="J2949" i="1"/>
  <c r="K2949" i="1"/>
  <c r="L2949" i="1"/>
  <c r="M2949" i="1"/>
  <c r="H2950" i="1"/>
  <c r="I2950" i="1"/>
  <c r="J2950" i="1"/>
  <c r="K2950" i="1"/>
  <c r="L2950" i="1"/>
  <c r="M2950" i="1"/>
  <c r="H2951" i="1"/>
  <c r="I2951" i="1"/>
  <c r="J2951" i="1"/>
  <c r="K2951" i="1"/>
  <c r="L2951" i="1"/>
  <c r="M2951" i="1"/>
  <c r="H2952" i="1"/>
  <c r="I2952" i="1"/>
  <c r="J2952" i="1"/>
  <c r="K2952" i="1"/>
  <c r="L2952" i="1"/>
  <c r="M2952" i="1"/>
  <c r="H2953" i="1"/>
  <c r="I2953" i="1"/>
  <c r="J2953" i="1"/>
  <c r="K2953" i="1"/>
  <c r="L2953" i="1"/>
  <c r="M2953" i="1"/>
  <c r="H2954" i="1"/>
  <c r="I2954" i="1"/>
  <c r="J2954" i="1"/>
  <c r="K2954" i="1"/>
  <c r="L2954" i="1"/>
  <c r="M2954" i="1"/>
  <c r="H2955" i="1"/>
  <c r="I2955" i="1"/>
  <c r="J2955" i="1"/>
  <c r="K2955" i="1"/>
  <c r="L2955" i="1"/>
  <c r="M2955" i="1"/>
  <c r="H2956" i="1"/>
  <c r="I2956" i="1"/>
  <c r="J2956" i="1"/>
  <c r="K2956" i="1"/>
  <c r="L2956" i="1"/>
  <c r="M2956" i="1"/>
  <c r="H2957" i="1"/>
  <c r="I2957" i="1"/>
  <c r="J2957" i="1"/>
  <c r="K2957" i="1"/>
  <c r="L2957" i="1"/>
  <c r="M2957" i="1"/>
  <c r="H2958" i="1"/>
  <c r="I2958" i="1"/>
  <c r="J2958" i="1"/>
  <c r="K2958" i="1"/>
  <c r="L2958" i="1"/>
  <c r="M2958" i="1"/>
  <c r="H2959" i="1"/>
  <c r="I2959" i="1"/>
  <c r="J2959" i="1"/>
  <c r="K2959" i="1"/>
  <c r="L2959" i="1"/>
  <c r="M2959" i="1"/>
  <c r="H2960" i="1"/>
  <c r="I2960" i="1"/>
  <c r="J2960" i="1"/>
  <c r="K2960" i="1"/>
  <c r="L2960" i="1"/>
  <c r="M2960" i="1"/>
  <c r="H2961" i="1"/>
  <c r="I2961" i="1"/>
  <c r="J2961" i="1"/>
  <c r="K2961" i="1"/>
  <c r="L2961" i="1"/>
  <c r="M2961" i="1"/>
  <c r="H2962" i="1"/>
  <c r="I2962" i="1"/>
  <c r="J2962" i="1"/>
  <c r="K2962" i="1"/>
  <c r="L2962" i="1"/>
  <c r="M2962" i="1"/>
  <c r="H2963" i="1"/>
  <c r="I2963" i="1"/>
  <c r="J2963" i="1"/>
  <c r="K2963" i="1"/>
  <c r="L2963" i="1"/>
  <c r="M2963" i="1"/>
  <c r="H2964" i="1"/>
  <c r="I2964" i="1"/>
  <c r="J2964" i="1"/>
  <c r="K2964" i="1"/>
  <c r="L2964" i="1"/>
  <c r="M2964" i="1"/>
  <c r="H2965" i="1"/>
  <c r="I2965" i="1"/>
  <c r="J2965" i="1"/>
  <c r="K2965" i="1"/>
  <c r="L2965" i="1"/>
  <c r="M2965" i="1"/>
  <c r="H2966" i="1"/>
  <c r="I2966" i="1"/>
  <c r="J2966" i="1"/>
  <c r="K2966" i="1"/>
  <c r="L2966" i="1"/>
  <c r="M2966" i="1"/>
  <c r="H2967" i="1"/>
  <c r="I2967" i="1"/>
  <c r="J2967" i="1"/>
  <c r="K2967" i="1"/>
  <c r="L2967" i="1"/>
  <c r="M2967" i="1"/>
  <c r="H2968" i="1"/>
  <c r="I2968" i="1"/>
  <c r="J2968" i="1"/>
  <c r="K2968" i="1"/>
  <c r="L2968" i="1"/>
  <c r="M2968" i="1"/>
  <c r="H2969" i="1"/>
  <c r="I2969" i="1"/>
  <c r="J2969" i="1"/>
  <c r="K2969" i="1"/>
  <c r="L2969" i="1"/>
  <c r="M2969" i="1"/>
  <c r="H2970" i="1"/>
  <c r="I2970" i="1"/>
  <c r="J2970" i="1"/>
  <c r="K2970" i="1"/>
  <c r="L2970" i="1"/>
  <c r="M2970" i="1"/>
  <c r="H2971" i="1"/>
  <c r="I2971" i="1"/>
  <c r="J2971" i="1"/>
  <c r="K2971" i="1"/>
  <c r="L2971" i="1"/>
  <c r="M2971" i="1"/>
  <c r="H2972" i="1"/>
  <c r="I2972" i="1"/>
  <c r="J2972" i="1"/>
  <c r="K2972" i="1"/>
  <c r="L2972" i="1"/>
  <c r="M2972" i="1"/>
  <c r="H2973" i="1"/>
  <c r="I2973" i="1"/>
  <c r="J2973" i="1"/>
  <c r="K2973" i="1"/>
  <c r="L2973" i="1"/>
  <c r="M2973" i="1"/>
  <c r="H2974" i="1"/>
  <c r="I2974" i="1"/>
  <c r="J2974" i="1"/>
  <c r="K2974" i="1"/>
  <c r="L2974" i="1"/>
  <c r="M2974" i="1"/>
  <c r="H2975" i="1"/>
  <c r="I2975" i="1"/>
  <c r="J2975" i="1"/>
  <c r="K2975" i="1"/>
  <c r="L2975" i="1"/>
  <c r="M2975" i="1"/>
  <c r="H2976" i="1"/>
  <c r="I2976" i="1"/>
  <c r="J2976" i="1"/>
  <c r="K2976" i="1"/>
  <c r="L2976" i="1"/>
  <c r="M2976" i="1"/>
  <c r="H2977" i="1"/>
  <c r="I2977" i="1"/>
  <c r="J2977" i="1"/>
  <c r="K2977" i="1"/>
  <c r="L2977" i="1"/>
  <c r="M2977" i="1"/>
  <c r="H2978" i="1"/>
  <c r="I2978" i="1"/>
  <c r="J2978" i="1"/>
  <c r="K2978" i="1"/>
  <c r="L2978" i="1"/>
  <c r="M2978" i="1"/>
  <c r="H2979" i="1"/>
  <c r="I2979" i="1"/>
  <c r="J2979" i="1"/>
  <c r="K2979" i="1"/>
  <c r="L2979" i="1"/>
  <c r="M2979" i="1"/>
  <c r="H2980" i="1"/>
  <c r="I2980" i="1"/>
  <c r="J2980" i="1"/>
  <c r="K2980" i="1"/>
  <c r="L2980" i="1"/>
  <c r="M2980" i="1"/>
  <c r="H2981" i="1"/>
  <c r="I2981" i="1"/>
  <c r="J2981" i="1"/>
  <c r="K2981" i="1"/>
  <c r="L2981" i="1"/>
  <c r="M2981" i="1"/>
  <c r="H2982" i="1"/>
  <c r="I2982" i="1"/>
  <c r="J2982" i="1"/>
  <c r="K2982" i="1"/>
  <c r="L2982" i="1"/>
  <c r="M2982" i="1"/>
  <c r="H2983" i="1"/>
  <c r="I2983" i="1"/>
  <c r="J2983" i="1"/>
  <c r="K2983" i="1"/>
  <c r="L2983" i="1"/>
  <c r="M2983" i="1"/>
  <c r="H2984" i="1"/>
  <c r="I2984" i="1"/>
  <c r="J2984" i="1"/>
  <c r="K2984" i="1"/>
  <c r="L2984" i="1"/>
  <c r="M2984" i="1"/>
  <c r="H2985" i="1"/>
  <c r="I2985" i="1"/>
  <c r="J2985" i="1"/>
  <c r="K2985" i="1"/>
  <c r="L2985" i="1"/>
  <c r="M2985" i="1"/>
  <c r="H2986" i="1"/>
  <c r="I2986" i="1"/>
  <c r="J2986" i="1"/>
  <c r="K2986" i="1"/>
  <c r="L2986" i="1"/>
  <c r="M2986" i="1"/>
  <c r="H2987" i="1"/>
  <c r="I2987" i="1"/>
  <c r="J2987" i="1"/>
  <c r="K2987" i="1"/>
  <c r="L2987" i="1"/>
  <c r="M2987" i="1"/>
  <c r="H2988" i="1"/>
  <c r="I2988" i="1"/>
  <c r="J2988" i="1"/>
  <c r="K2988" i="1"/>
  <c r="L2988" i="1"/>
  <c r="M2988" i="1"/>
  <c r="H2989" i="1"/>
  <c r="I2989" i="1"/>
  <c r="J2989" i="1"/>
  <c r="K2989" i="1"/>
  <c r="L2989" i="1"/>
  <c r="M2989" i="1"/>
  <c r="H2990" i="1"/>
  <c r="I2990" i="1"/>
  <c r="J2990" i="1"/>
  <c r="K2990" i="1"/>
  <c r="L2990" i="1"/>
  <c r="M2990" i="1"/>
  <c r="H2991" i="1"/>
  <c r="I2991" i="1"/>
  <c r="J2991" i="1"/>
  <c r="K2991" i="1"/>
  <c r="L2991" i="1"/>
  <c r="M2991" i="1"/>
  <c r="H2992" i="1"/>
  <c r="I2992" i="1"/>
  <c r="J2992" i="1"/>
  <c r="K2992" i="1"/>
  <c r="L2992" i="1"/>
  <c r="M2992" i="1"/>
  <c r="H2993" i="1"/>
  <c r="I2993" i="1"/>
  <c r="J2993" i="1"/>
  <c r="K2993" i="1"/>
  <c r="L2993" i="1"/>
  <c r="M2993" i="1"/>
  <c r="H2994" i="1"/>
  <c r="I2994" i="1"/>
  <c r="J2994" i="1"/>
  <c r="K2994" i="1"/>
  <c r="L2994" i="1"/>
  <c r="M2994" i="1"/>
  <c r="H2995" i="1"/>
  <c r="I2995" i="1"/>
  <c r="J2995" i="1"/>
  <c r="K2995" i="1"/>
  <c r="L2995" i="1"/>
  <c r="M2995" i="1"/>
  <c r="H2996" i="1"/>
  <c r="I2996" i="1"/>
  <c r="J2996" i="1"/>
  <c r="K2996" i="1"/>
  <c r="L2996" i="1"/>
  <c r="M2996" i="1"/>
  <c r="H2997" i="1"/>
  <c r="I2997" i="1"/>
  <c r="J2997" i="1"/>
  <c r="K2997" i="1"/>
  <c r="L2997" i="1"/>
  <c r="M2997" i="1"/>
  <c r="H2998" i="1"/>
  <c r="I2998" i="1"/>
  <c r="J2998" i="1"/>
  <c r="K2998" i="1"/>
  <c r="L2998" i="1"/>
  <c r="M2998" i="1"/>
  <c r="H2999" i="1"/>
  <c r="I2999" i="1"/>
  <c r="J2999" i="1"/>
  <c r="K2999" i="1"/>
  <c r="L2999" i="1"/>
  <c r="M2999" i="1"/>
  <c r="H3000" i="1"/>
  <c r="I3000" i="1"/>
  <c r="J3000" i="1"/>
  <c r="K3000" i="1"/>
  <c r="L3000" i="1"/>
  <c r="M3000" i="1"/>
  <c r="H3001" i="1"/>
  <c r="I3001" i="1"/>
  <c r="J3001" i="1"/>
  <c r="K3001" i="1"/>
  <c r="L3001" i="1"/>
  <c r="M3001" i="1"/>
  <c r="H3002" i="1"/>
  <c r="I3002" i="1"/>
  <c r="J3002" i="1"/>
  <c r="K3002" i="1"/>
  <c r="L3002" i="1"/>
  <c r="M3002" i="1"/>
  <c r="H3003" i="1"/>
  <c r="I3003" i="1"/>
  <c r="J3003" i="1"/>
  <c r="K3003" i="1"/>
  <c r="L3003" i="1"/>
  <c r="M3003" i="1"/>
  <c r="H3004" i="1"/>
  <c r="I3004" i="1"/>
  <c r="J3004" i="1"/>
  <c r="K3004" i="1"/>
  <c r="L3004" i="1"/>
  <c r="M3004" i="1"/>
  <c r="H3005" i="1"/>
  <c r="I3005" i="1"/>
  <c r="J3005" i="1"/>
  <c r="K3005" i="1"/>
  <c r="L3005" i="1"/>
  <c r="M3005" i="1"/>
  <c r="H3006" i="1"/>
  <c r="I3006" i="1"/>
  <c r="J3006" i="1"/>
  <c r="K3006" i="1"/>
  <c r="L3006" i="1"/>
  <c r="M3006" i="1"/>
  <c r="H3007" i="1"/>
  <c r="I3007" i="1"/>
  <c r="J3007" i="1"/>
  <c r="K3007" i="1"/>
  <c r="L3007" i="1"/>
  <c r="M3007" i="1"/>
  <c r="H3008" i="1"/>
  <c r="I3008" i="1"/>
  <c r="J3008" i="1"/>
  <c r="K3008" i="1"/>
  <c r="L3008" i="1"/>
  <c r="M3008" i="1"/>
  <c r="H3009" i="1"/>
  <c r="I3009" i="1"/>
  <c r="J3009" i="1"/>
  <c r="K3009" i="1"/>
  <c r="L3009" i="1"/>
  <c r="M3009" i="1"/>
  <c r="H3010" i="1"/>
  <c r="I3010" i="1"/>
  <c r="J3010" i="1"/>
  <c r="K3010" i="1"/>
  <c r="L3010" i="1"/>
  <c r="M3010" i="1"/>
  <c r="H3011" i="1"/>
  <c r="I3011" i="1"/>
  <c r="J3011" i="1"/>
  <c r="K3011" i="1"/>
  <c r="L3011" i="1"/>
  <c r="M3011" i="1"/>
  <c r="H3012" i="1"/>
  <c r="I3012" i="1"/>
  <c r="J3012" i="1"/>
  <c r="K3012" i="1"/>
  <c r="L3012" i="1"/>
  <c r="M3012" i="1"/>
  <c r="H3013" i="1"/>
  <c r="I3013" i="1"/>
  <c r="J3013" i="1"/>
  <c r="K3013" i="1"/>
  <c r="L3013" i="1"/>
  <c r="M3013" i="1"/>
  <c r="H3014" i="1"/>
  <c r="I3014" i="1"/>
  <c r="J3014" i="1"/>
  <c r="K3014" i="1"/>
  <c r="L3014" i="1"/>
  <c r="M3014" i="1"/>
  <c r="H3015" i="1"/>
  <c r="I3015" i="1"/>
  <c r="J3015" i="1"/>
  <c r="K3015" i="1"/>
  <c r="L3015" i="1"/>
  <c r="M3015" i="1"/>
  <c r="H3016" i="1"/>
  <c r="I3016" i="1"/>
  <c r="J3016" i="1"/>
  <c r="K3016" i="1"/>
  <c r="L3016" i="1"/>
  <c r="M3016" i="1"/>
  <c r="H3017" i="1"/>
  <c r="I3017" i="1"/>
  <c r="J3017" i="1"/>
  <c r="K3017" i="1"/>
  <c r="L3017" i="1"/>
  <c r="M3017" i="1"/>
  <c r="H3018" i="1"/>
  <c r="I3018" i="1"/>
  <c r="J3018" i="1"/>
  <c r="K3018" i="1"/>
  <c r="L3018" i="1"/>
  <c r="M3018" i="1"/>
  <c r="H3019" i="1"/>
  <c r="I3019" i="1"/>
  <c r="J3019" i="1"/>
  <c r="K3019" i="1"/>
  <c r="L3019" i="1"/>
  <c r="M3019" i="1"/>
  <c r="H3020" i="1"/>
  <c r="I3020" i="1"/>
  <c r="J3020" i="1"/>
  <c r="K3020" i="1"/>
  <c r="L3020" i="1"/>
  <c r="M3020" i="1"/>
  <c r="H3021" i="1"/>
  <c r="I3021" i="1"/>
  <c r="J3021" i="1"/>
  <c r="K3021" i="1"/>
  <c r="L3021" i="1"/>
  <c r="M3021" i="1"/>
  <c r="H3022" i="1"/>
  <c r="I3022" i="1"/>
  <c r="J3022" i="1"/>
  <c r="K3022" i="1"/>
  <c r="L3022" i="1"/>
  <c r="M3022" i="1"/>
  <c r="H3023" i="1"/>
  <c r="I3023" i="1"/>
  <c r="J3023" i="1"/>
  <c r="K3023" i="1"/>
  <c r="L3023" i="1"/>
  <c r="M3023" i="1"/>
  <c r="H3024" i="1"/>
  <c r="I3024" i="1"/>
  <c r="J3024" i="1"/>
  <c r="K3024" i="1"/>
  <c r="L3024" i="1"/>
  <c r="M3024" i="1"/>
  <c r="H3025" i="1"/>
  <c r="I3025" i="1"/>
  <c r="J3025" i="1"/>
  <c r="K3025" i="1"/>
  <c r="L3025" i="1"/>
  <c r="M3025" i="1"/>
  <c r="H3026" i="1"/>
  <c r="I3026" i="1"/>
  <c r="J3026" i="1"/>
  <c r="K3026" i="1"/>
  <c r="L3026" i="1"/>
  <c r="M3026" i="1"/>
  <c r="H3027" i="1"/>
  <c r="I3027" i="1"/>
  <c r="J3027" i="1"/>
  <c r="K3027" i="1"/>
  <c r="L3027" i="1"/>
  <c r="M3027" i="1"/>
  <c r="H3028" i="1"/>
  <c r="I3028" i="1"/>
  <c r="J3028" i="1"/>
  <c r="K3028" i="1"/>
  <c r="L3028" i="1"/>
  <c r="M3028" i="1"/>
  <c r="H3029" i="1"/>
  <c r="I3029" i="1"/>
  <c r="J3029" i="1"/>
  <c r="K3029" i="1"/>
  <c r="L3029" i="1"/>
  <c r="M3029" i="1"/>
  <c r="H3030" i="1"/>
  <c r="I3030" i="1"/>
  <c r="J3030" i="1"/>
  <c r="K3030" i="1"/>
  <c r="L3030" i="1"/>
  <c r="M3030" i="1"/>
  <c r="H3031" i="1"/>
  <c r="I3031" i="1"/>
  <c r="J3031" i="1"/>
  <c r="K3031" i="1"/>
  <c r="L3031" i="1"/>
  <c r="M3031" i="1"/>
  <c r="H3032" i="1"/>
  <c r="I3032" i="1"/>
  <c r="J3032" i="1"/>
  <c r="K3032" i="1"/>
  <c r="L3032" i="1"/>
  <c r="M3032" i="1"/>
  <c r="H3033" i="1"/>
  <c r="I3033" i="1"/>
  <c r="J3033" i="1"/>
  <c r="K3033" i="1"/>
  <c r="L3033" i="1"/>
  <c r="M3033" i="1"/>
  <c r="H3034" i="1"/>
  <c r="I3034" i="1"/>
  <c r="J3034" i="1"/>
  <c r="K3034" i="1"/>
  <c r="L3034" i="1"/>
  <c r="M3034" i="1"/>
  <c r="H3035" i="1"/>
  <c r="I3035" i="1"/>
  <c r="J3035" i="1"/>
  <c r="K3035" i="1"/>
  <c r="L3035" i="1"/>
  <c r="M3035" i="1"/>
  <c r="H3036" i="1"/>
  <c r="I3036" i="1"/>
  <c r="J3036" i="1"/>
  <c r="K3036" i="1"/>
  <c r="L3036" i="1"/>
  <c r="M3036" i="1"/>
  <c r="H3037" i="1"/>
  <c r="I3037" i="1"/>
  <c r="J3037" i="1"/>
  <c r="K3037" i="1"/>
  <c r="L3037" i="1"/>
  <c r="M3037" i="1"/>
  <c r="H3038" i="1"/>
  <c r="I3038" i="1"/>
  <c r="J3038" i="1"/>
  <c r="K3038" i="1"/>
  <c r="L3038" i="1"/>
  <c r="M3038" i="1"/>
  <c r="H3039" i="1"/>
  <c r="I3039" i="1"/>
  <c r="J3039" i="1"/>
  <c r="K3039" i="1"/>
  <c r="L3039" i="1"/>
  <c r="M3039" i="1"/>
  <c r="H3040" i="1"/>
  <c r="I3040" i="1"/>
  <c r="J3040" i="1"/>
  <c r="K3040" i="1"/>
  <c r="L3040" i="1"/>
  <c r="M3040" i="1"/>
  <c r="H3041" i="1"/>
  <c r="I3041" i="1"/>
  <c r="J3041" i="1"/>
  <c r="K3041" i="1"/>
  <c r="L3041" i="1"/>
  <c r="M3041" i="1"/>
  <c r="H3042" i="1"/>
  <c r="I3042" i="1"/>
  <c r="J3042" i="1"/>
  <c r="K3042" i="1"/>
  <c r="L3042" i="1"/>
  <c r="M3042" i="1"/>
  <c r="H3043" i="1"/>
  <c r="I3043" i="1"/>
  <c r="J3043" i="1"/>
  <c r="K3043" i="1"/>
  <c r="L3043" i="1"/>
  <c r="M3043" i="1"/>
  <c r="H3044" i="1"/>
  <c r="I3044" i="1"/>
  <c r="J3044" i="1"/>
  <c r="K3044" i="1"/>
  <c r="L3044" i="1"/>
  <c r="M3044" i="1"/>
  <c r="H3045" i="1"/>
  <c r="I3045" i="1"/>
  <c r="J3045" i="1"/>
  <c r="K3045" i="1"/>
  <c r="L3045" i="1"/>
  <c r="M3045" i="1"/>
  <c r="H3046" i="1"/>
  <c r="I3046" i="1"/>
  <c r="J3046" i="1"/>
  <c r="K3046" i="1"/>
  <c r="L3046" i="1"/>
  <c r="M3046" i="1"/>
  <c r="H3047" i="1"/>
  <c r="I3047" i="1"/>
  <c r="J3047" i="1"/>
  <c r="K3047" i="1"/>
  <c r="L3047" i="1"/>
  <c r="M3047" i="1"/>
  <c r="H3048" i="1"/>
  <c r="I3048" i="1"/>
  <c r="J3048" i="1"/>
  <c r="K3048" i="1"/>
  <c r="L3048" i="1"/>
  <c r="M3048" i="1"/>
  <c r="H3049" i="1"/>
  <c r="I3049" i="1"/>
  <c r="J3049" i="1"/>
  <c r="K3049" i="1"/>
  <c r="L3049" i="1"/>
  <c r="M3049" i="1"/>
  <c r="H3050" i="1"/>
  <c r="I3050" i="1"/>
  <c r="J3050" i="1"/>
  <c r="K3050" i="1"/>
  <c r="L3050" i="1"/>
  <c r="M3050" i="1"/>
  <c r="H3051" i="1"/>
  <c r="I3051" i="1"/>
  <c r="J3051" i="1"/>
  <c r="K3051" i="1"/>
  <c r="L3051" i="1"/>
  <c r="M3051" i="1"/>
  <c r="H3052" i="1"/>
  <c r="I3052" i="1"/>
  <c r="J3052" i="1"/>
  <c r="K3052" i="1"/>
  <c r="L3052" i="1"/>
  <c r="M3052" i="1"/>
  <c r="H3053" i="1"/>
  <c r="I3053" i="1"/>
  <c r="J3053" i="1"/>
  <c r="K3053" i="1"/>
  <c r="L3053" i="1"/>
  <c r="M3053" i="1"/>
  <c r="H3054" i="1"/>
  <c r="I3054" i="1"/>
  <c r="J3054" i="1"/>
  <c r="K3054" i="1"/>
  <c r="L3054" i="1"/>
  <c r="M3054" i="1"/>
  <c r="H3055" i="1"/>
  <c r="I3055" i="1"/>
  <c r="J3055" i="1"/>
  <c r="K3055" i="1"/>
  <c r="L3055" i="1"/>
  <c r="M3055" i="1"/>
  <c r="H3056" i="1"/>
  <c r="I3056" i="1"/>
  <c r="J3056" i="1"/>
  <c r="K3056" i="1"/>
  <c r="L3056" i="1"/>
  <c r="M3056" i="1"/>
  <c r="H3057" i="1"/>
  <c r="I3057" i="1"/>
  <c r="J3057" i="1"/>
  <c r="K3057" i="1"/>
  <c r="L3057" i="1"/>
  <c r="M3057" i="1"/>
  <c r="H3058" i="1"/>
  <c r="I3058" i="1"/>
  <c r="J3058" i="1"/>
  <c r="K3058" i="1"/>
  <c r="L3058" i="1"/>
  <c r="M3058" i="1"/>
  <c r="H3059" i="1"/>
  <c r="I3059" i="1"/>
  <c r="J3059" i="1"/>
  <c r="K3059" i="1"/>
  <c r="L3059" i="1"/>
  <c r="M3059" i="1"/>
  <c r="H3060" i="1"/>
  <c r="I3060" i="1"/>
  <c r="J3060" i="1"/>
  <c r="K3060" i="1"/>
  <c r="L3060" i="1"/>
  <c r="M3060" i="1"/>
  <c r="H3061" i="1"/>
  <c r="I3061" i="1"/>
  <c r="J3061" i="1"/>
  <c r="K3061" i="1"/>
  <c r="L3061" i="1"/>
  <c r="M3061" i="1"/>
  <c r="H3062" i="1"/>
  <c r="I3062" i="1"/>
  <c r="J3062" i="1"/>
  <c r="K3062" i="1"/>
  <c r="L3062" i="1"/>
  <c r="M3062" i="1"/>
  <c r="H3063" i="1"/>
  <c r="I3063" i="1"/>
  <c r="J3063" i="1"/>
  <c r="K3063" i="1"/>
  <c r="L3063" i="1"/>
  <c r="M3063" i="1"/>
  <c r="H3064" i="1"/>
  <c r="I3064" i="1"/>
  <c r="J3064" i="1"/>
  <c r="K3064" i="1"/>
  <c r="L3064" i="1"/>
  <c r="M3064" i="1"/>
  <c r="H3065" i="1"/>
  <c r="I3065" i="1"/>
  <c r="J3065" i="1"/>
  <c r="K3065" i="1"/>
  <c r="L3065" i="1"/>
  <c r="M3065" i="1"/>
  <c r="H3066" i="1"/>
  <c r="I3066" i="1"/>
  <c r="J3066" i="1"/>
  <c r="K3066" i="1"/>
  <c r="L3066" i="1"/>
  <c r="M3066" i="1"/>
  <c r="H3067" i="1"/>
  <c r="I3067" i="1"/>
  <c r="J3067" i="1"/>
  <c r="K3067" i="1"/>
  <c r="L3067" i="1"/>
  <c r="M3067" i="1"/>
  <c r="H3068" i="1"/>
  <c r="I3068" i="1"/>
  <c r="J3068" i="1"/>
  <c r="K3068" i="1"/>
  <c r="L3068" i="1"/>
  <c r="M3068" i="1"/>
  <c r="H3069" i="1"/>
  <c r="I3069" i="1"/>
  <c r="J3069" i="1"/>
  <c r="K3069" i="1"/>
  <c r="L3069" i="1"/>
  <c r="M3069" i="1"/>
  <c r="H3070" i="1"/>
  <c r="I3070" i="1"/>
  <c r="J3070" i="1"/>
  <c r="K3070" i="1"/>
  <c r="L3070" i="1"/>
  <c r="M3070" i="1"/>
  <c r="H3071" i="1"/>
  <c r="I3071" i="1"/>
  <c r="J3071" i="1"/>
  <c r="K3071" i="1"/>
  <c r="L3071" i="1"/>
  <c r="M3071" i="1"/>
  <c r="H3072" i="1"/>
  <c r="I3072" i="1"/>
  <c r="J3072" i="1"/>
  <c r="K3072" i="1"/>
  <c r="L3072" i="1"/>
  <c r="M3072" i="1"/>
  <c r="H3073" i="1"/>
  <c r="I3073" i="1"/>
  <c r="J3073" i="1"/>
  <c r="K3073" i="1"/>
  <c r="L3073" i="1"/>
  <c r="M3073" i="1"/>
  <c r="H3074" i="1"/>
  <c r="I3074" i="1"/>
  <c r="J3074" i="1"/>
  <c r="K3074" i="1"/>
  <c r="L3074" i="1"/>
  <c r="M3074" i="1"/>
  <c r="H3075" i="1"/>
  <c r="I3075" i="1"/>
  <c r="J3075" i="1"/>
  <c r="K3075" i="1"/>
  <c r="L3075" i="1"/>
  <c r="M3075" i="1"/>
  <c r="H3076" i="1"/>
  <c r="I3076" i="1"/>
  <c r="J3076" i="1"/>
  <c r="K3076" i="1"/>
  <c r="L3076" i="1"/>
  <c r="M3076" i="1"/>
  <c r="H3077" i="1"/>
  <c r="I3077" i="1"/>
  <c r="J3077" i="1"/>
  <c r="K3077" i="1"/>
  <c r="L3077" i="1"/>
  <c r="M3077" i="1"/>
  <c r="H3078" i="1"/>
  <c r="I3078" i="1"/>
  <c r="J3078" i="1"/>
  <c r="K3078" i="1"/>
  <c r="L3078" i="1"/>
  <c r="M3078" i="1"/>
  <c r="H3079" i="1"/>
  <c r="I3079" i="1"/>
  <c r="J3079" i="1"/>
  <c r="K3079" i="1"/>
  <c r="L3079" i="1"/>
  <c r="M3079" i="1"/>
  <c r="H3080" i="1"/>
  <c r="I3080" i="1"/>
  <c r="J3080" i="1"/>
  <c r="K3080" i="1"/>
  <c r="L3080" i="1"/>
  <c r="M3080" i="1"/>
  <c r="H3081" i="1"/>
  <c r="I3081" i="1"/>
  <c r="J3081" i="1"/>
  <c r="K3081" i="1"/>
  <c r="L3081" i="1"/>
  <c r="M3081" i="1"/>
  <c r="H3082" i="1"/>
  <c r="I3082" i="1"/>
  <c r="J3082" i="1"/>
  <c r="K3082" i="1"/>
  <c r="L3082" i="1"/>
  <c r="M3082" i="1"/>
  <c r="H3083" i="1"/>
  <c r="I3083" i="1"/>
  <c r="J3083" i="1"/>
  <c r="K3083" i="1"/>
  <c r="L3083" i="1"/>
  <c r="M3083" i="1"/>
  <c r="H3084" i="1"/>
  <c r="I3084" i="1"/>
  <c r="J3084" i="1"/>
  <c r="K3084" i="1"/>
  <c r="L3084" i="1"/>
  <c r="M3084" i="1"/>
  <c r="H3085" i="1"/>
  <c r="I3085" i="1"/>
  <c r="J3085" i="1"/>
  <c r="K3085" i="1"/>
  <c r="L3085" i="1"/>
  <c r="M3085" i="1"/>
  <c r="H3086" i="1"/>
  <c r="I3086" i="1"/>
  <c r="J3086" i="1"/>
  <c r="K3086" i="1"/>
  <c r="L3086" i="1"/>
  <c r="M3086" i="1"/>
  <c r="H3087" i="1"/>
  <c r="I3087" i="1"/>
  <c r="J3087" i="1"/>
  <c r="K3087" i="1"/>
  <c r="L3087" i="1"/>
  <c r="M3087" i="1"/>
  <c r="H3088" i="1"/>
  <c r="I3088" i="1"/>
  <c r="J3088" i="1"/>
  <c r="K3088" i="1"/>
  <c r="L3088" i="1"/>
  <c r="M3088" i="1"/>
  <c r="H3089" i="1"/>
  <c r="I3089" i="1"/>
  <c r="J3089" i="1"/>
  <c r="K3089" i="1"/>
  <c r="L3089" i="1"/>
  <c r="M3089" i="1"/>
  <c r="H3090" i="1"/>
  <c r="I3090" i="1"/>
  <c r="J3090" i="1"/>
  <c r="K3090" i="1"/>
  <c r="L3090" i="1"/>
  <c r="M3090" i="1"/>
  <c r="H3091" i="1"/>
  <c r="I3091" i="1"/>
  <c r="J3091" i="1"/>
  <c r="K3091" i="1"/>
  <c r="L3091" i="1"/>
  <c r="M3091" i="1"/>
  <c r="H3092" i="1"/>
  <c r="I3092" i="1"/>
  <c r="J3092" i="1"/>
  <c r="K3092" i="1"/>
  <c r="L3092" i="1"/>
  <c r="M3092" i="1"/>
  <c r="H3093" i="1"/>
  <c r="I3093" i="1"/>
  <c r="J3093" i="1"/>
  <c r="K3093" i="1"/>
  <c r="L3093" i="1"/>
  <c r="M3093" i="1"/>
  <c r="H3094" i="1"/>
  <c r="I3094" i="1"/>
  <c r="J3094" i="1"/>
  <c r="K3094" i="1"/>
  <c r="L3094" i="1"/>
  <c r="M3094" i="1"/>
  <c r="H3095" i="1"/>
  <c r="I3095" i="1"/>
  <c r="J3095" i="1"/>
  <c r="K3095" i="1"/>
  <c r="L3095" i="1"/>
  <c r="M3095" i="1"/>
  <c r="H3096" i="1"/>
  <c r="I3096" i="1"/>
  <c r="J3096" i="1"/>
  <c r="K3096" i="1"/>
  <c r="L3096" i="1"/>
  <c r="M3096" i="1"/>
  <c r="H3097" i="1"/>
  <c r="I3097" i="1"/>
  <c r="J3097" i="1"/>
  <c r="K3097" i="1"/>
  <c r="L3097" i="1"/>
  <c r="M3097" i="1"/>
  <c r="H3098" i="1"/>
  <c r="I3098" i="1"/>
  <c r="J3098" i="1"/>
  <c r="K3098" i="1"/>
  <c r="L3098" i="1"/>
  <c r="M3098" i="1"/>
  <c r="H3099" i="1"/>
  <c r="I3099" i="1"/>
  <c r="J3099" i="1"/>
  <c r="K3099" i="1"/>
  <c r="L3099" i="1"/>
  <c r="M3099" i="1"/>
  <c r="H3100" i="1"/>
  <c r="I3100" i="1"/>
  <c r="J3100" i="1"/>
  <c r="K3100" i="1"/>
  <c r="L3100" i="1"/>
  <c r="M3100" i="1"/>
  <c r="H3101" i="1"/>
  <c r="I3101" i="1"/>
  <c r="J3101" i="1"/>
  <c r="K3101" i="1"/>
  <c r="L3101" i="1"/>
  <c r="M3101" i="1"/>
  <c r="H3102" i="1"/>
  <c r="I3102" i="1"/>
  <c r="J3102" i="1"/>
  <c r="K3102" i="1"/>
  <c r="L3102" i="1"/>
  <c r="M3102" i="1"/>
  <c r="H3103" i="1"/>
  <c r="I3103" i="1"/>
  <c r="J3103" i="1"/>
  <c r="K3103" i="1"/>
  <c r="L3103" i="1"/>
  <c r="M3103" i="1"/>
  <c r="H3104" i="1"/>
  <c r="I3104" i="1"/>
  <c r="J3104" i="1"/>
  <c r="K3104" i="1"/>
  <c r="L3104" i="1"/>
  <c r="M3104" i="1"/>
  <c r="H3105" i="1"/>
  <c r="I3105" i="1"/>
  <c r="J3105" i="1"/>
  <c r="K3105" i="1"/>
  <c r="L3105" i="1"/>
  <c r="M3105" i="1"/>
  <c r="H3106" i="1"/>
  <c r="I3106" i="1"/>
  <c r="J3106" i="1"/>
  <c r="K3106" i="1"/>
  <c r="L3106" i="1"/>
  <c r="M3106" i="1"/>
  <c r="H3107" i="1"/>
  <c r="I3107" i="1"/>
  <c r="J3107" i="1"/>
  <c r="K3107" i="1"/>
  <c r="L3107" i="1"/>
  <c r="M3107" i="1"/>
  <c r="H3108" i="1"/>
  <c r="I3108" i="1"/>
  <c r="J3108" i="1"/>
  <c r="K3108" i="1"/>
  <c r="L3108" i="1"/>
  <c r="M3108" i="1"/>
  <c r="H3109" i="1"/>
  <c r="I3109" i="1"/>
  <c r="J3109" i="1"/>
  <c r="K3109" i="1"/>
  <c r="L3109" i="1"/>
  <c r="M3109" i="1"/>
  <c r="H3110" i="1"/>
  <c r="I3110" i="1"/>
  <c r="J3110" i="1"/>
  <c r="K3110" i="1"/>
  <c r="L3110" i="1"/>
  <c r="M3110" i="1"/>
  <c r="H3111" i="1"/>
  <c r="I3111" i="1"/>
  <c r="J3111" i="1"/>
  <c r="K3111" i="1"/>
  <c r="L3111" i="1"/>
  <c r="M3111" i="1"/>
  <c r="H3112" i="1"/>
  <c r="I3112" i="1"/>
  <c r="J3112" i="1"/>
  <c r="K3112" i="1"/>
  <c r="L3112" i="1"/>
  <c r="M3112" i="1"/>
  <c r="H3113" i="1"/>
  <c r="I3113" i="1"/>
  <c r="J3113" i="1"/>
  <c r="K3113" i="1"/>
  <c r="L3113" i="1"/>
  <c r="M3113" i="1"/>
  <c r="H3114" i="1"/>
  <c r="I3114" i="1"/>
  <c r="J3114" i="1"/>
  <c r="K3114" i="1"/>
  <c r="L3114" i="1"/>
  <c r="M3114" i="1"/>
  <c r="H3115" i="1"/>
  <c r="I3115" i="1"/>
  <c r="J3115" i="1"/>
  <c r="K3115" i="1"/>
  <c r="L3115" i="1"/>
  <c r="M3115" i="1"/>
  <c r="H3116" i="1"/>
  <c r="I3116" i="1"/>
  <c r="J3116" i="1"/>
  <c r="K3116" i="1"/>
  <c r="L3116" i="1"/>
  <c r="M3116" i="1"/>
  <c r="H3117" i="1"/>
  <c r="I3117" i="1"/>
  <c r="J3117" i="1"/>
  <c r="K3117" i="1"/>
  <c r="L3117" i="1"/>
  <c r="M3117" i="1"/>
  <c r="H3118" i="1"/>
  <c r="I3118" i="1"/>
  <c r="J3118" i="1"/>
  <c r="K3118" i="1"/>
  <c r="L3118" i="1"/>
  <c r="M3118" i="1"/>
  <c r="H3119" i="1"/>
  <c r="I3119" i="1"/>
  <c r="J3119" i="1"/>
  <c r="K3119" i="1"/>
  <c r="L3119" i="1"/>
  <c r="M3119" i="1"/>
  <c r="H3120" i="1"/>
  <c r="I3120" i="1"/>
  <c r="J3120" i="1"/>
  <c r="K3120" i="1"/>
  <c r="L3120" i="1"/>
  <c r="M3120" i="1"/>
  <c r="H3121" i="1"/>
  <c r="I3121" i="1"/>
  <c r="J3121" i="1"/>
  <c r="K3121" i="1"/>
  <c r="L3121" i="1"/>
  <c r="M3121" i="1"/>
  <c r="H3122" i="1"/>
  <c r="I3122" i="1"/>
  <c r="J3122" i="1"/>
  <c r="K3122" i="1"/>
  <c r="L3122" i="1"/>
  <c r="M3122" i="1"/>
  <c r="H3123" i="1"/>
  <c r="I3123" i="1"/>
  <c r="J3123" i="1"/>
  <c r="K3123" i="1"/>
  <c r="L3123" i="1"/>
  <c r="M3123" i="1"/>
  <c r="H3124" i="1"/>
  <c r="I3124" i="1"/>
  <c r="J3124" i="1"/>
  <c r="K3124" i="1"/>
  <c r="L3124" i="1"/>
  <c r="M3124" i="1"/>
  <c r="H3125" i="1"/>
  <c r="I3125" i="1"/>
  <c r="J3125" i="1"/>
  <c r="K3125" i="1"/>
  <c r="L3125" i="1"/>
  <c r="M3125" i="1"/>
  <c r="H3126" i="1"/>
  <c r="I3126" i="1"/>
  <c r="J3126" i="1"/>
  <c r="K3126" i="1"/>
  <c r="L3126" i="1"/>
  <c r="M3126" i="1"/>
  <c r="H3127" i="1"/>
  <c r="I3127" i="1"/>
  <c r="J3127" i="1"/>
  <c r="K3127" i="1"/>
  <c r="L3127" i="1"/>
  <c r="M3127" i="1"/>
  <c r="H3128" i="1"/>
  <c r="I3128" i="1"/>
  <c r="J3128" i="1"/>
  <c r="K3128" i="1"/>
  <c r="L3128" i="1"/>
  <c r="M3128" i="1"/>
  <c r="H3129" i="1"/>
  <c r="I3129" i="1"/>
  <c r="J3129" i="1"/>
  <c r="K3129" i="1"/>
  <c r="L3129" i="1"/>
  <c r="M3129" i="1"/>
  <c r="H3130" i="1"/>
  <c r="I3130" i="1"/>
  <c r="J3130" i="1"/>
  <c r="K3130" i="1"/>
  <c r="L3130" i="1"/>
  <c r="M3130" i="1"/>
  <c r="H3131" i="1"/>
  <c r="I3131" i="1"/>
  <c r="J3131" i="1"/>
  <c r="K3131" i="1"/>
  <c r="L3131" i="1"/>
  <c r="M3131" i="1"/>
  <c r="H3132" i="1"/>
  <c r="I3132" i="1"/>
  <c r="J3132" i="1"/>
  <c r="K3132" i="1"/>
  <c r="L3132" i="1"/>
  <c r="M3132" i="1"/>
  <c r="H3133" i="1"/>
  <c r="I3133" i="1"/>
  <c r="J3133" i="1"/>
  <c r="K3133" i="1"/>
  <c r="L3133" i="1"/>
  <c r="M3133" i="1"/>
  <c r="H3134" i="1"/>
  <c r="I3134" i="1"/>
  <c r="J3134" i="1"/>
  <c r="K3134" i="1"/>
  <c r="L3134" i="1"/>
  <c r="M3134" i="1"/>
  <c r="H3135" i="1"/>
  <c r="I3135" i="1"/>
  <c r="J3135" i="1"/>
  <c r="K3135" i="1"/>
  <c r="L3135" i="1"/>
  <c r="M3135" i="1"/>
  <c r="H3136" i="1"/>
  <c r="I3136" i="1"/>
  <c r="J3136" i="1"/>
  <c r="K3136" i="1"/>
  <c r="L3136" i="1"/>
  <c r="M3136" i="1"/>
  <c r="H3137" i="1"/>
  <c r="I3137" i="1"/>
  <c r="J3137" i="1"/>
  <c r="K3137" i="1"/>
  <c r="L3137" i="1"/>
  <c r="M3137" i="1"/>
  <c r="H3138" i="1"/>
  <c r="I3138" i="1"/>
  <c r="J3138" i="1"/>
  <c r="K3138" i="1"/>
  <c r="L3138" i="1"/>
  <c r="M3138" i="1"/>
  <c r="H3139" i="1"/>
  <c r="I3139" i="1"/>
  <c r="J3139" i="1"/>
  <c r="K3139" i="1"/>
  <c r="L3139" i="1"/>
  <c r="M3139" i="1"/>
  <c r="H3140" i="1"/>
  <c r="I3140" i="1"/>
  <c r="J3140" i="1"/>
  <c r="K3140" i="1"/>
  <c r="L3140" i="1"/>
  <c r="M3140" i="1"/>
  <c r="H3141" i="1"/>
  <c r="I3141" i="1"/>
  <c r="J3141" i="1"/>
  <c r="K3141" i="1"/>
  <c r="L3141" i="1"/>
  <c r="M3141" i="1"/>
  <c r="H3142" i="1"/>
  <c r="I3142" i="1"/>
  <c r="J3142" i="1"/>
  <c r="K3142" i="1"/>
  <c r="L3142" i="1"/>
  <c r="M3142" i="1"/>
  <c r="H3143" i="1"/>
  <c r="I3143" i="1"/>
  <c r="J3143" i="1"/>
  <c r="K3143" i="1"/>
  <c r="L3143" i="1"/>
  <c r="M3143" i="1"/>
  <c r="H3144" i="1"/>
  <c r="I3144" i="1"/>
  <c r="J3144" i="1"/>
  <c r="K3144" i="1"/>
  <c r="L3144" i="1"/>
  <c r="M3144" i="1"/>
  <c r="H3145" i="1"/>
  <c r="I3145" i="1"/>
  <c r="J3145" i="1"/>
  <c r="K3145" i="1"/>
  <c r="L3145" i="1"/>
  <c r="M3145" i="1"/>
  <c r="H3146" i="1"/>
  <c r="I3146" i="1"/>
  <c r="J3146" i="1"/>
  <c r="K3146" i="1"/>
  <c r="L3146" i="1"/>
  <c r="M3146" i="1"/>
  <c r="H3147" i="1"/>
  <c r="I3147" i="1"/>
  <c r="J3147" i="1"/>
  <c r="K3147" i="1"/>
  <c r="L3147" i="1"/>
  <c r="M3147" i="1"/>
  <c r="H3148" i="1"/>
  <c r="I3148" i="1"/>
  <c r="J3148" i="1"/>
  <c r="K3148" i="1"/>
  <c r="L3148" i="1"/>
  <c r="M3148" i="1"/>
  <c r="H3149" i="1"/>
  <c r="I3149" i="1"/>
  <c r="J3149" i="1"/>
  <c r="K3149" i="1"/>
  <c r="L3149" i="1"/>
  <c r="M3149" i="1"/>
  <c r="H3150" i="1"/>
  <c r="I3150" i="1"/>
  <c r="J3150" i="1"/>
  <c r="K3150" i="1"/>
  <c r="L3150" i="1"/>
  <c r="M3150" i="1"/>
  <c r="H3151" i="1"/>
  <c r="I3151" i="1"/>
  <c r="J3151" i="1"/>
  <c r="K3151" i="1"/>
  <c r="L3151" i="1"/>
  <c r="M3151" i="1"/>
  <c r="H3152" i="1"/>
  <c r="I3152" i="1"/>
  <c r="J3152" i="1"/>
  <c r="K3152" i="1"/>
  <c r="L3152" i="1"/>
  <c r="M3152" i="1"/>
  <c r="H3153" i="1"/>
  <c r="I3153" i="1"/>
  <c r="J3153" i="1"/>
  <c r="K3153" i="1"/>
  <c r="L3153" i="1"/>
  <c r="M3153" i="1"/>
  <c r="H3154" i="1"/>
  <c r="I3154" i="1"/>
  <c r="J3154" i="1"/>
  <c r="K3154" i="1"/>
  <c r="L3154" i="1"/>
  <c r="M3154" i="1"/>
  <c r="H3155" i="1"/>
  <c r="I3155" i="1"/>
  <c r="J3155" i="1"/>
  <c r="K3155" i="1"/>
  <c r="L3155" i="1"/>
  <c r="M3155" i="1"/>
  <c r="H3156" i="1"/>
  <c r="I3156" i="1"/>
  <c r="J3156" i="1"/>
  <c r="K3156" i="1"/>
  <c r="L3156" i="1"/>
  <c r="M3156" i="1"/>
  <c r="H3157" i="1"/>
  <c r="I3157" i="1"/>
  <c r="J3157" i="1"/>
  <c r="K3157" i="1"/>
  <c r="L3157" i="1"/>
  <c r="M3157" i="1"/>
  <c r="H3158" i="1"/>
  <c r="I3158" i="1"/>
  <c r="J3158" i="1"/>
  <c r="K3158" i="1"/>
  <c r="L3158" i="1"/>
  <c r="M3158" i="1"/>
  <c r="H3159" i="1"/>
  <c r="I3159" i="1"/>
  <c r="J3159" i="1"/>
  <c r="K3159" i="1"/>
  <c r="L3159" i="1"/>
  <c r="M3159" i="1"/>
  <c r="H3160" i="1"/>
  <c r="I3160" i="1"/>
  <c r="J3160" i="1"/>
  <c r="K3160" i="1"/>
  <c r="L3160" i="1"/>
  <c r="M3160" i="1"/>
  <c r="H3161" i="1"/>
  <c r="I3161" i="1"/>
  <c r="J3161" i="1"/>
  <c r="K3161" i="1"/>
  <c r="L3161" i="1"/>
  <c r="M3161" i="1"/>
  <c r="H3162" i="1"/>
  <c r="I3162" i="1"/>
  <c r="J3162" i="1"/>
  <c r="K3162" i="1"/>
  <c r="L3162" i="1"/>
  <c r="M3162" i="1"/>
  <c r="H3163" i="1"/>
  <c r="I3163" i="1"/>
  <c r="J3163" i="1"/>
  <c r="K3163" i="1"/>
  <c r="L3163" i="1"/>
  <c r="M3163" i="1"/>
  <c r="H3164" i="1"/>
  <c r="I3164" i="1"/>
  <c r="J3164" i="1"/>
  <c r="K3164" i="1"/>
  <c r="L3164" i="1"/>
  <c r="M3164" i="1"/>
  <c r="H3165" i="1"/>
  <c r="I3165" i="1"/>
  <c r="J3165" i="1"/>
  <c r="K3165" i="1"/>
  <c r="L3165" i="1"/>
  <c r="M3165" i="1"/>
  <c r="H3166" i="1"/>
  <c r="I3166" i="1"/>
  <c r="J3166" i="1"/>
  <c r="K3166" i="1"/>
  <c r="L3166" i="1"/>
  <c r="M3166" i="1"/>
  <c r="H3167" i="1"/>
  <c r="I3167" i="1"/>
  <c r="J3167" i="1"/>
  <c r="K3167" i="1"/>
  <c r="L3167" i="1"/>
  <c r="M3167" i="1"/>
  <c r="H3168" i="1"/>
  <c r="I3168" i="1"/>
  <c r="J3168" i="1"/>
  <c r="K3168" i="1"/>
  <c r="L3168" i="1"/>
  <c r="M3168" i="1"/>
  <c r="H3169" i="1"/>
  <c r="I3169" i="1"/>
  <c r="J3169" i="1"/>
  <c r="K3169" i="1"/>
  <c r="L3169" i="1"/>
  <c r="M3169" i="1"/>
  <c r="H3170" i="1"/>
  <c r="I3170" i="1"/>
  <c r="J3170" i="1"/>
  <c r="K3170" i="1"/>
  <c r="L3170" i="1"/>
  <c r="M3170" i="1"/>
  <c r="H3171" i="1"/>
  <c r="I3171" i="1"/>
  <c r="J3171" i="1"/>
  <c r="K3171" i="1"/>
  <c r="L3171" i="1"/>
  <c r="M3171" i="1"/>
  <c r="H3172" i="1"/>
  <c r="I3172" i="1"/>
  <c r="J3172" i="1"/>
  <c r="K3172" i="1"/>
  <c r="L3172" i="1"/>
  <c r="M3172" i="1"/>
  <c r="H3173" i="1"/>
  <c r="I3173" i="1"/>
  <c r="J3173" i="1"/>
  <c r="K3173" i="1"/>
  <c r="L3173" i="1"/>
  <c r="M3173" i="1"/>
  <c r="H3174" i="1"/>
  <c r="I3174" i="1"/>
  <c r="J3174" i="1"/>
  <c r="K3174" i="1"/>
  <c r="L3174" i="1"/>
  <c r="M3174" i="1"/>
  <c r="H3175" i="1"/>
  <c r="I3175" i="1"/>
  <c r="J3175" i="1"/>
  <c r="K3175" i="1"/>
  <c r="L3175" i="1"/>
  <c r="M3175" i="1"/>
  <c r="H3176" i="1"/>
  <c r="I3176" i="1"/>
  <c r="J3176" i="1"/>
  <c r="K3176" i="1"/>
  <c r="L3176" i="1"/>
  <c r="M3176" i="1"/>
  <c r="H3177" i="1"/>
  <c r="I3177" i="1"/>
  <c r="J3177" i="1"/>
  <c r="K3177" i="1"/>
  <c r="L3177" i="1"/>
  <c r="M3177" i="1"/>
  <c r="H3178" i="1"/>
  <c r="I3178" i="1"/>
  <c r="J3178" i="1"/>
  <c r="K3178" i="1"/>
  <c r="L3178" i="1"/>
  <c r="M3178" i="1"/>
  <c r="H3179" i="1"/>
  <c r="I3179" i="1"/>
  <c r="J3179" i="1"/>
  <c r="K3179" i="1"/>
  <c r="L3179" i="1"/>
  <c r="M3179" i="1"/>
  <c r="H3180" i="1"/>
  <c r="I3180" i="1"/>
  <c r="J3180" i="1"/>
  <c r="K3180" i="1"/>
  <c r="L3180" i="1"/>
  <c r="M3180" i="1"/>
  <c r="H3181" i="1"/>
  <c r="I3181" i="1"/>
  <c r="J3181" i="1"/>
  <c r="K3181" i="1"/>
  <c r="L3181" i="1"/>
  <c r="M3181" i="1"/>
  <c r="H3182" i="1"/>
  <c r="I3182" i="1"/>
  <c r="J3182" i="1"/>
  <c r="K3182" i="1"/>
  <c r="L3182" i="1"/>
  <c r="M3182" i="1"/>
  <c r="H3183" i="1"/>
  <c r="I3183" i="1"/>
  <c r="J3183" i="1"/>
  <c r="K3183" i="1"/>
  <c r="L3183" i="1"/>
  <c r="M3183" i="1"/>
  <c r="H3184" i="1"/>
  <c r="I3184" i="1"/>
  <c r="J3184" i="1"/>
  <c r="K3184" i="1"/>
  <c r="L3184" i="1"/>
  <c r="M3184" i="1"/>
  <c r="H3185" i="1"/>
  <c r="I3185" i="1"/>
  <c r="J3185" i="1"/>
  <c r="K3185" i="1"/>
  <c r="L3185" i="1"/>
  <c r="M3185" i="1"/>
  <c r="H3186" i="1"/>
  <c r="I3186" i="1"/>
  <c r="J3186" i="1"/>
  <c r="K3186" i="1"/>
  <c r="L3186" i="1"/>
  <c r="M3186" i="1"/>
  <c r="H3187" i="1"/>
  <c r="I3187" i="1"/>
  <c r="J3187" i="1"/>
  <c r="K3187" i="1"/>
  <c r="L3187" i="1"/>
  <c r="M3187" i="1"/>
  <c r="H3188" i="1"/>
  <c r="I3188" i="1"/>
  <c r="J3188" i="1"/>
  <c r="K3188" i="1"/>
  <c r="L3188" i="1"/>
  <c r="M3188" i="1"/>
  <c r="H3189" i="1"/>
  <c r="I3189" i="1"/>
  <c r="J3189" i="1"/>
  <c r="K3189" i="1"/>
  <c r="L3189" i="1"/>
  <c r="M3189" i="1"/>
  <c r="H3190" i="1"/>
  <c r="I3190" i="1"/>
  <c r="J3190" i="1"/>
  <c r="K3190" i="1"/>
  <c r="L3190" i="1"/>
  <c r="M3190" i="1"/>
  <c r="H3191" i="1"/>
  <c r="I3191" i="1"/>
  <c r="J3191" i="1"/>
  <c r="K3191" i="1"/>
  <c r="L3191" i="1"/>
  <c r="M3191" i="1"/>
  <c r="H3192" i="1"/>
  <c r="I3192" i="1"/>
  <c r="J3192" i="1"/>
  <c r="K3192" i="1"/>
  <c r="L3192" i="1"/>
  <c r="M3192" i="1"/>
  <c r="H3193" i="1"/>
  <c r="I3193" i="1"/>
  <c r="J3193" i="1"/>
  <c r="K3193" i="1"/>
  <c r="L3193" i="1"/>
  <c r="M3193" i="1"/>
  <c r="H3194" i="1"/>
  <c r="I3194" i="1"/>
  <c r="J3194" i="1"/>
  <c r="K3194" i="1"/>
  <c r="L3194" i="1"/>
  <c r="M3194" i="1"/>
  <c r="H3195" i="1"/>
  <c r="I3195" i="1"/>
  <c r="J3195" i="1"/>
  <c r="K3195" i="1"/>
  <c r="L3195" i="1"/>
  <c r="M3195" i="1"/>
  <c r="H3196" i="1"/>
  <c r="I3196" i="1"/>
  <c r="J3196" i="1"/>
  <c r="K3196" i="1"/>
  <c r="L3196" i="1"/>
  <c r="M3196" i="1"/>
  <c r="H3197" i="1"/>
  <c r="I3197" i="1"/>
  <c r="J3197" i="1"/>
  <c r="K3197" i="1"/>
  <c r="L3197" i="1"/>
  <c r="M3197" i="1"/>
  <c r="H3198" i="1"/>
  <c r="I3198" i="1"/>
  <c r="J3198" i="1"/>
  <c r="K3198" i="1"/>
  <c r="L3198" i="1"/>
  <c r="M3198" i="1"/>
  <c r="H3199" i="1"/>
  <c r="I3199" i="1"/>
  <c r="J3199" i="1"/>
  <c r="K3199" i="1"/>
  <c r="L3199" i="1"/>
  <c r="M3199" i="1"/>
  <c r="H3200" i="1"/>
  <c r="I3200" i="1"/>
  <c r="J3200" i="1"/>
  <c r="K3200" i="1"/>
  <c r="L3200" i="1"/>
  <c r="M3200" i="1"/>
  <c r="H3201" i="1"/>
  <c r="I3201" i="1"/>
  <c r="J3201" i="1"/>
  <c r="K3201" i="1"/>
  <c r="L3201" i="1"/>
  <c r="M3201" i="1"/>
  <c r="H3202" i="1"/>
  <c r="I3202" i="1"/>
  <c r="J3202" i="1"/>
  <c r="K3202" i="1"/>
  <c r="L3202" i="1"/>
  <c r="M3202" i="1"/>
  <c r="H3203" i="1"/>
  <c r="I3203" i="1"/>
  <c r="J3203" i="1"/>
  <c r="K3203" i="1"/>
  <c r="L3203" i="1"/>
  <c r="M3203" i="1"/>
  <c r="H3204" i="1"/>
  <c r="I3204" i="1"/>
  <c r="J3204" i="1"/>
  <c r="K3204" i="1"/>
  <c r="L3204" i="1"/>
  <c r="M3204" i="1"/>
  <c r="H3205" i="1"/>
  <c r="I3205" i="1"/>
  <c r="J3205" i="1"/>
  <c r="K3205" i="1"/>
  <c r="L3205" i="1"/>
  <c r="M3205" i="1"/>
  <c r="H3206" i="1"/>
  <c r="I3206" i="1"/>
  <c r="J3206" i="1"/>
  <c r="K3206" i="1"/>
  <c r="L3206" i="1"/>
  <c r="M3206" i="1"/>
  <c r="H3207" i="1"/>
  <c r="I3207" i="1"/>
  <c r="J3207" i="1"/>
  <c r="K3207" i="1"/>
  <c r="L3207" i="1"/>
  <c r="M3207" i="1"/>
  <c r="H3208" i="1"/>
  <c r="I3208" i="1"/>
  <c r="J3208" i="1"/>
  <c r="K3208" i="1"/>
  <c r="L3208" i="1"/>
  <c r="M3208" i="1"/>
  <c r="H3209" i="1"/>
  <c r="I3209" i="1"/>
  <c r="J3209" i="1"/>
  <c r="K3209" i="1"/>
  <c r="L3209" i="1"/>
  <c r="M3209" i="1"/>
  <c r="H3210" i="1"/>
  <c r="I3210" i="1"/>
  <c r="J3210" i="1"/>
  <c r="K3210" i="1"/>
  <c r="L3210" i="1"/>
  <c r="M3210" i="1"/>
  <c r="H3211" i="1"/>
  <c r="I3211" i="1"/>
  <c r="J3211" i="1"/>
  <c r="K3211" i="1"/>
  <c r="L3211" i="1"/>
  <c r="M3211" i="1"/>
  <c r="H3212" i="1"/>
  <c r="I3212" i="1"/>
  <c r="J3212" i="1"/>
  <c r="K3212" i="1"/>
  <c r="L3212" i="1"/>
  <c r="M3212" i="1"/>
  <c r="H3213" i="1"/>
  <c r="I3213" i="1"/>
  <c r="J3213" i="1"/>
  <c r="K3213" i="1"/>
  <c r="L3213" i="1"/>
  <c r="M3213" i="1"/>
  <c r="H3214" i="1"/>
  <c r="I3214" i="1"/>
  <c r="J3214" i="1"/>
  <c r="K3214" i="1"/>
  <c r="L3214" i="1"/>
  <c r="M3214" i="1"/>
  <c r="H3215" i="1"/>
  <c r="I3215" i="1"/>
  <c r="J3215" i="1"/>
  <c r="K3215" i="1"/>
  <c r="L3215" i="1"/>
  <c r="M3215" i="1"/>
  <c r="H3216" i="1"/>
  <c r="I3216" i="1"/>
  <c r="J3216" i="1"/>
  <c r="K3216" i="1"/>
  <c r="L3216" i="1"/>
  <c r="M3216" i="1"/>
  <c r="H3217" i="1"/>
  <c r="I3217" i="1"/>
  <c r="J3217" i="1"/>
  <c r="K3217" i="1"/>
  <c r="L3217" i="1"/>
  <c r="M3217" i="1"/>
  <c r="H3218" i="1"/>
  <c r="I3218" i="1"/>
  <c r="J3218" i="1"/>
  <c r="K3218" i="1"/>
  <c r="L3218" i="1"/>
  <c r="M3218" i="1"/>
  <c r="H3219" i="1"/>
  <c r="I3219" i="1"/>
  <c r="J3219" i="1"/>
  <c r="K3219" i="1"/>
  <c r="L3219" i="1"/>
  <c r="M3219" i="1"/>
  <c r="H3220" i="1"/>
  <c r="I3220" i="1"/>
  <c r="J3220" i="1"/>
  <c r="K3220" i="1"/>
  <c r="L3220" i="1"/>
  <c r="M3220" i="1"/>
  <c r="H3221" i="1"/>
  <c r="I3221" i="1"/>
  <c r="J3221" i="1"/>
  <c r="K3221" i="1"/>
  <c r="L3221" i="1"/>
  <c r="M3221" i="1"/>
  <c r="H3222" i="1"/>
  <c r="I3222" i="1"/>
  <c r="J3222" i="1"/>
  <c r="K3222" i="1"/>
  <c r="L3222" i="1"/>
  <c r="M3222" i="1"/>
  <c r="H3223" i="1"/>
  <c r="I3223" i="1"/>
  <c r="J3223" i="1"/>
  <c r="K3223" i="1"/>
  <c r="L3223" i="1"/>
  <c r="M3223" i="1"/>
  <c r="H3224" i="1"/>
  <c r="I3224" i="1"/>
  <c r="J3224" i="1"/>
  <c r="K3224" i="1"/>
  <c r="L3224" i="1"/>
  <c r="M3224" i="1"/>
  <c r="H3225" i="1"/>
  <c r="I3225" i="1"/>
  <c r="J3225" i="1"/>
  <c r="K3225" i="1"/>
  <c r="L3225" i="1"/>
  <c r="M3225" i="1"/>
  <c r="H3226" i="1"/>
  <c r="I3226" i="1"/>
  <c r="J3226" i="1"/>
  <c r="K3226" i="1"/>
  <c r="L3226" i="1"/>
  <c r="M3226" i="1"/>
  <c r="H3227" i="1"/>
  <c r="I3227" i="1"/>
  <c r="J3227" i="1"/>
  <c r="K3227" i="1"/>
  <c r="L3227" i="1"/>
  <c r="M3227" i="1"/>
  <c r="H3228" i="1"/>
  <c r="I3228" i="1"/>
  <c r="J3228" i="1"/>
  <c r="K3228" i="1"/>
  <c r="L3228" i="1"/>
  <c r="M3228" i="1"/>
  <c r="H3229" i="1"/>
  <c r="I3229" i="1"/>
  <c r="J3229" i="1"/>
  <c r="K3229" i="1"/>
  <c r="L3229" i="1"/>
  <c r="M3229" i="1"/>
  <c r="H3230" i="1"/>
  <c r="I3230" i="1"/>
  <c r="J3230" i="1"/>
  <c r="K3230" i="1"/>
  <c r="L3230" i="1"/>
  <c r="M3230" i="1"/>
  <c r="H3231" i="1"/>
  <c r="I3231" i="1"/>
  <c r="J3231" i="1"/>
  <c r="K3231" i="1"/>
  <c r="L3231" i="1"/>
  <c r="M3231" i="1"/>
  <c r="H3232" i="1"/>
  <c r="I3232" i="1"/>
  <c r="J3232" i="1"/>
  <c r="K3232" i="1"/>
  <c r="L3232" i="1"/>
  <c r="M3232" i="1"/>
  <c r="H3233" i="1"/>
  <c r="I3233" i="1"/>
  <c r="J3233" i="1"/>
  <c r="K3233" i="1"/>
  <c r="L3233" i="1"/>
  <c r="M3233" i="1"/>
  <c r="H3234" i="1"/>
  <c r="I3234" i="1"/>
  <c r="J3234" i="1"/>
  <c r="K3234" i="1"/>
  <c r="L3234" i="1"/>
  <c r="M3234" i="1"/>
  <c r="H3235" i="1"/>
  <c r="I3235" i="1"/>
  <c r="J3235" i="1"/>
  <c r="K3235" i="1"/>
  <c r="L3235" i="1"/>
  <c r="M3235" i="1"/>
  <c r="H3236" i="1"/>
  <c r="I3236" i="1"/>
  <c r="J3236" i="1"/>
  <c r="K3236" i="1"/>
  <c r="L3236" i="1"/>
  <c r="M3236" i="1"/>
  <c r="H3237" i="1"/>
  <c r="I3237" i="1"/>
  <c r="J3237" i="1"/>
  <c r="K3237" i="1"/>
  <c r="L3237" i="1"/>
  <c r="M3237" i="1"/>
  <c r="H3238" i="1"/>
  <c r="I3238" i="1"/>
  <c r="J3238" i="1"/>
  <c r="K3238" i="1"/>
  <c r="L3238" i="1"/>
  <c r="M3238" i="1"/>
  <c r="H3239" i="1"/>
  <c r="I3239" i="1"/>
  <c r="J3239" i="1"/>
  <c r="K3239" i="1"/>
  <c r="L3239" i="1"/>
  <c r="M3239" i="1"/>
  <c r="H3240" i="1"/>
  <c r="I3240" i="1"/>
  <c r="J3240" i="1"/>
  <c r="K3240" i="1"/>
  <c r="L3240" i="1"/>
  <c r="M3240" i="1"/>
  <c r="H3241" i="1"/>
  <c r="I3241" i="1"/>
  <c r="J3241" i="1"/>
  <c r="K3241" i="1"/>
  <c r="L3241" i="1"/>
  <c r="M3241" i="1"/>
  <c r="H3242" i="1"/>
  <c r="I3242" i="1"/>
  <c r="J3242" i="1"/>
  <c r="K3242" i="1"/>
  <c r="L3242" i="1"/>
  <c r="M3242" i="1"/>
  <c r="H3243" i="1"/>
  <c r="I3243" i="1"/>
  <c r="J3243" i="1"/>
  <c r="K3243" i="1"/>
  <c r="L3243" i="1"/>
  <c r="M3243" i="1"/>
  <c r="H3244" i="1"/>
  <c r="I3244" i="1"/>
  <c r="J3244" i="1"/>
  <c r="K3244" i="1"/>
  <c r="L3244" i="1"/>
  <c r="M3244" i="1"/>
  <c r="H3245" i="1"/>
  <c r="I3245" i="1"/>
  <c r="J3245" i="1"/>
  <c r="K3245" i="1"/>
  <c r="L3245" i="1"/>
  <c r="M3245" i="1"/>
  <c r="H3246" i="1"/>
  <c r="I3246" i="1"/>
  <c r="J3246" i="1"/>
  <c r="K3246" i="1"/>
  <c r="L3246" i="1"/>
  <c r="M3246" i="1"/>
  <c r="H3247" i="1"/>
  <c r="I3247" i="1"/>
  <c r="J3247" i="1"/>
  <c r="K3247" i="1"/>
  <c r="L3247" i="1"/>
  <c r="M3247" i="1"/>
  <c r="H3248" i="1"/>
  <c r="I3248" i="1"/>
  <c r="J3248" i="1"/>
  <c r="K3248" i="1"/>
  <c r="L3248" i="1"/>
  <c r="M3248" i="1"/>
  <c r="H3249" i="1"/>
  <c r="I3249" i="1"/>
  <c r="J3249" i="1"/>
  <c r="K3249" i="1"/>
  <c r="L3249" i="1"/>
  <c r="M3249" i="1"/>
  <c r="H3250" i="1"/>
  <c r="I3250" i="1"/>
  <c r="J3250" i="1"/>
  <c r="K3250" i="1"/>
  <c r="L3250" i="1"/>
  <c r="M3250" i="1"/>
  <c r="H3251" i="1"/>
  <c r="I3251" i="1"/>
  <c r="J3251" i="1"/>
  <c r="K3251" i="1"/>
  <c r="L3251" i="1"/>
  <c r="M3251" i="1"/>
  <c r="H3252" i="1"/>
  <c r="I3252" i="1"/>
  <c r="J3252" i="1"/>
  <c r="K3252" i="1"/>
  <c r="L3252" i="1"/>
  <c r="M3252" i="1"/>
  <c r="H3253" i="1"/>
  <c r="I3253" i="1"/>
  <c r="J3253" i="1"/>
  <c r="K3253" i="1"/>
  <c r="L3253" i="1"/>
  <c r="M3253" i="1"/>
  <c r="H3254" i="1"/>
  <c r="I3254" i="1"/>
  <c r="J3254" i="1"/>
  <c r="K3254" i="1"/>
  <c r="L3254" i="1"/>
  <c r="M3254" i="1"/>
  <c r="H3255" i="1"/>
  <c r="I3255" i="1"/>
  <c r="J3255" i="1"/>
  <c r="K3255" i="1"/>
  <c r="L3255" i="1"/>
  <c r="M3255" i="1"/>
  <c r="H3256" i="1"/>
  <c r="I3256" i="1"/>
  <c r="J3256" i="1"/>
  <c r="K3256" i="1"/>
  <c r="L3256" i="1"/>
  <c r="M3256" i="1"/>
  <c r="H3257" i="1"/>
  <c r="I3257" i="1"/>
  <c r="J3257" i="1"/>
  <c r="K3257" i="1"/>
  <c r="L3257" i="1"/>
  <c r="M3257" i="1"/>
  <c r="H3258" i="1"/>
  <c r="I3258" i="1"/>
  <c r="J3258" i="1"/>
  <c r="K3258" i="1"/>
  <c r="L3258" i="1"/>
  <c r="M3258" i="1"/>
  <c r="H3259" i="1"/>
  <c r="I3259" i="1"/>
  <c r="J3259" i="1"/>
  <c r="K3259" i="1"/>
  <c r="L3259" i="1"/>
  <c r="M3259" i="1"/>
  <c r="H3260" i="1"/>
  <c r="I3260" i="1"/>
  <c r="J3260" i="1"/>
  <c r="K3260" i="1"/>
  <c r="L3260" i="1"/>
  <c r="M3260" i="1"/>
  <c r="H3261" i="1"/>
  <c r="I3261" i="1"/>
  <c r="J3261" i="1"/>
  <c r="K3261" i="1"/>
  <c r="L3261" i="1"/>
  <c r="M3261" i="1"/>
  <c r="H3262" i="1"/>
  <c r="I3262" i="1"/>
  <c r="J3262" i="1"/>
  <c r="K3262" i="1"/>
  <c r="L3262" i="1"/>
  <c r="M3262" i="1"/>
  <c r="H3263" i="1"/>
  <c r="I3263" i="1"/>
  <c r="J3263" i="1"/>
  <c r="K3263" i="1"/>
  <c r="L3263" i="1"/>
  <c r="M3263" i="1"/>
  <c r="H3264" i="1"/>
  <c r="I3264" i="1"/>
  <c r="J3264" i="1"/>
  <c r="K3264" i="1"/>
  <c r="L3264" i="1"/>
  <c r="M3264" i="1"/>
  <c r="H3265" i="1"/>
  <c r="I3265" i="1"/>
  <c r="J3265" i="1"/>
  <c r="K3265" i="1"/>
  <c r="L3265" i="1"/>
  <c r="M3265" i="1"/>
  <c r="H3266" i="1"/>
  <c r="I3266" i="1"/>
  <c r="J3266" i="1"/>
  <c r="K3266" i="1"/>
  <c r="L3266" i="1"/>
  <c r="M3266" i="1"/>
  <c r="H3267" i="1"/>
  <c r="I3267" i="1"/>
  <c r="J3267" i="1"/>
  <c r="K3267" i="1"/>
  <c r="L3267" i="1"/>
  <c r="M3267" i="1"/>
  <c r="H3268" i="1"/>
  <c r="I3268" i="1"/>
  <c r="J3268" i="1"/>
  <c r="K3268" i="1"/>
  <c r="L3268" i="1"/>
  <c r="M3268" i="1"/>
  <c r="H3269" i="1"/>
  <c r="I3269" i="1"/>
  <c r="J3269" i="1"/>
  <c r="K3269" i="1"/>
  <c r="L3269" i="1"/>
  <c r="M3269" i="1"/>
  <c r="H3270" i="1"/>
  <c r="I3270" i="1"/>
  <c r="J3270" i="1"/>
  <c r="K3270" i="1"/>
  <c r="L3270" i="1"/>
  <c r="M3270" i="1"/>
  <c r="H3271" i="1"/>
  <c r="I3271" i="1"/>
  <c r="J3271" i="1"/>
  <c r="K3271" i="1"/>
  <c r="L3271" i="1"/>
  <c r="M3271" i="1"/>
  <c r="H3272" i="1"/>
  <c r="I3272" i="1"/>
  <c r="J3272" i="1"/>
  <c r="K3272" i="1"/>
  <c r="L3272" i="1"/>
  <c r="M3272" i="1"/>
  <c r="H3273" i="1"/>
  <c r="I3273" i="1"/>
  <c r="J3273" i="1"/>
  <c r="K3273" i="1"/>
  <c r="L3273" i="1"/>
  <c r="M3273" i="1"/>
  <c r="H3274" i="1"/>
  <c r="I3274" i="1"/>
  <c r="J3274" i="1"/>
  <c r="K3274" i="1"/>
  <c r="L3274" i="1"/>
  <c r="M3274" i="1"/>
  <c r="H3275" i="1"/>
  <c r="I3275" i="1"/>
  <c r="J3275" i="1"/>
  <c r="K3275" i="1"/>
  <c r="L3275" i="1"/>
  <c r="M3275" i="1"/>
  <c r="H3276" i="1"/>
  <c r="I3276" i="1"/>
  <c r="J3276" i="1"/>
  <c r="K3276" i="1"/>
  <c r="L3276" i="1"/>
  <c r="M3276" i="1"/>
  <c r="H3277" i="1"/>
  <c r="I3277" i="1"/>
  <c r="J3277" i="1"/>
  <c r="K3277" i="1"/>
  <c r="L3277" i="1"/>
  <c r="M3277" i="1"/>
  <c r="H3278" i="1"/>
  <c r="I3278" i="1"/>
  <c r="J3278" i="1"/>
  <c r="K3278" i="1"/>
  <c r="L3278" i="1"/>
  <c r="M3278" i="1"/>
  <c r="H3279" i="1"/>
  <c r="I3279" i="1"/>
  <c r="J3279" i="1"/>
  <c r="K3279" i="1"/>
  <c r="L3279" i="1"/>
  <c r="M3279" i="1"/>
  <c r="H3280" i="1"/>
  <c r="I3280" i="1"/>
  <c r="J3280" i="1"/>
  <c r="K3280" i="1"/>
  <c r="L3280" i="1"/>
  <c r="M3280" i="1"/>
  <c r="H3281" i="1"/>
  <c r="I3281" i="1"/>
  <c r="J3281" i="1"/>
  <c r="K3281" i="1"/>
  <c r="L3281" i="1"/>
  <c r="M3281" i="1"/>
  <c r="H3282" i="1"/>
  <c r="I3282" i="1"/>
  <c r="J3282" i="1"/>
  <c r="K3282" i="1"/>
  <c r="L3282" i="1"/>
  <c r="M3282" i="1"/>
  <c r="H3283" i="1"/>
  <c r="I3283" i="1"/>
  <c r="J3283" i="1"/>
  <c r="K3283" i="1"/>
  <c r="L3283" i="1"/>
  <c r="M3283" i="1"/>
  <c r="H3284" i="1"/>
  <c r="I3284" i="1"/>
  <c r="J3284" i="1"/>
  <c r="K3284" i="1"/>
  <c r="L3284" i="1"/>
  <c r="M3284" i="1"/>
  <c r="H3285" i="1"/>
  <c r="I3285" i="1"/>
  <c r="J3285" i="1"/>
  <c r="K3285" i="1"/>
  <c r="L3285" i="1"/>
  <c r="M3285" i="1"/>
  <c r="H3286" i="1"/>
  <c r="I3286" i="1"/>
  <c r="J3286" i="1"/>
  <c r="K3286" i="1"/>
  <c r="L3286" i="1"/>
  <c r="M3286" i="1"/>
  <c r="H3287" i="1"/>
  <c r="I3287" i="1"/>
  <c r="J3287" i="1"/>
  <c r="K3287" i="1"/>
  <c r="L3287" i="1"/>
  <c r="M3287" i="1"/>
  <c r="H3288" i="1"/>
  <c r="I3288" i="1"/>
  <c r="J3288" i="1"/>
  <c r="K3288" i="1"/>
  <c r="L3288" i="1"/>
  <c r="M3288" i="1"/>
  <c r="H3289" i="1"/>
  <c r="I3289" i="1"/>
  <c r="J3289" i="1"/>
  <c r="K3289" i="1"/>
  <c r="L3289" i="1"/>
  <c r="M3289" i="1"/>
  <c r="H3290" i="1"/>
  <c r="I3290" i="1"/>
  <c r="J3290" i="1"/>
  <c r="K3290" i="1"/>
  <c r="L3290" i="1"/>
  <c r="M3290" i="1"/>
  <c r="H3291" i="1"/>
  <c r="I3291" i="1"/>
  <c r="J3291" i="1"/>
  <c r="K3291" i="1"/>
  <c r="L3291" i="1"/>
  <c r="M3291" i="1"/>
  <c r="H3292" i="1"/>
  <c r="I3292" i="1"/>
  <c r="J3292" i="1"/>
  <c r="K3292" i="1"/>
  <c r="L3292" i="1"/>
  <c r="M3292" i="1"/>
  <c r="H3293" i="1"/>
  <c r="I3293" i="1"/>
  <c r="J3293" i="1"/>
  <c r="K3293" i="1"/>
  <c r="L3293" i="1"/>
  <c r="M3293" i="1"/>
  <c r="H3294" i="1"/>
  <c r="I3294" i="1"/>
  <c r="J3294" i="1"/>
  <c r="K3294" i="1"/>
  <c r="L3294" i="1"/>
  <c r="M3294" i="1"/>
  <c r="H3295" i="1"/>
  <c r="I3295" i="1"/>
  <c r="J3295" i="1"/>
  <c r="K3295" i="1"/>
  <c r="L3295" i="1"/>
  <c r="M3295" i="1"/>
  <c r="H3296" i="1"/>
  <c r="I3296" i="1"/>
  <c r="J3296" i="1"/>
  <c r="K3296" i="1"/>
  <c r="L3296" i="1"/>
  <c r="M3296" i="1"/>
  <c r="H3297" i="1"/>
  <c r="I3297" i="1"/>
  <c r="J3297" i="1"/>
  <c r="K3297" i="1"/>
  <c r="L3297" i="1"/>
  <c r="M3297" i="1"/>
  <c r="H3298" i="1"/>
  <c r="I3298" i="1"/>
  <c r="J3298" i="1"/>
  <c r="K3298" i="1"/>
  <c r="L3298" i="1"/>
  <c r="M3298" i="1"/>
  <c r="H3299" i="1"/>
  <c r="I3299" i="1"/>
  <c r="J3299" i="1"/>
  <c r="K3299" i="1"/>
  <c r="L3299" i="1"/>
  <c r="M3299" i="1"/>
  <c r="H3300" i="1"/>
  <c r="I3300" i="1"/>
  <c r="J3300" i="1"/>
  <c r="K3300" i="1"/>
  <c r="L3300" i="1"/>
  <c r="M3300" i="1"/>
  <c r="H3301" i="1"/>
  <c r="I3301" i="1"/>
  <c r="J3301" i="1"/>
  <c r="K3301" i="1"/>
  <c r="L3301" i="1"/>
  <c r="M3301" i="1"/>
  <c r="H3302" i="1"/>
  <c r="I3302" i="1"/>
  <c r="J3302" i="1"/>
  <c r="K3302" i="1"/>
  <c r="L3302" i="1"/>
  <c r="M3302" i="1"/>
  <c r="H3303" i="1"/>
  <c r="I3303" i="1"/>
  <c r="J3303" i="1"/>
  <c r="K3303" i="1"/>
  <c r="L3303" i="1"/>
  <c r="M3303" i="1"/>
  <c r="H3304" i="1"/>
  <c r="I3304" i="1"/>
  <c r="J3304" i="1"/>
  <c r="K3304" i="1"/>
  <c r="L3304" i="1"/>
  <c r="M3304" i="1"/>
  <c r="H3305" i="1"/>
  <c r="I3305" i="1"/>
  <c r="J3305" i="1"/>
  <c r="K3305" i="1"/>
  <c r="L3305" i="1"/>
  <c r="M3305" i="1"/>
  <c r="H3306" i="1"/>
  <c r="I3306" i="1"/>
  <c r="J3306" i="1"/>
  <c r="K3306" i="1"/>
  <c r="L3306" i="1"/>
  <c r="M3306" i="1"/>
  <c r="H3307" i="1"/>
  <c r="I3307" i="1"/>
  <c r="J3307" i="1"/>
  <c r="K3307" i="1"/>
  <c r="L3307" i="1"/>
  <c r="M3307" i="1"/>
  <c r="H3308" i="1"/>
  <c r="I3308" i="1"/>
  <c r="J3308" i="1"/>
  <c r="K3308" i="1"/>
  <c r="L3308" i="1"/>
  <c r="M3308" i="1"/>
  <c r="H3309" i="1"/>
  <c r="I3309" i="1"/>
  <c r="J3309" i="1"/>
  <c r="K3309" i="1"/>
  <c r="L3309" i="1"/>
  <c r="M3309" i="1"/>
  <c r="H3310" i="1"/>
  <c r="I3310" i="1"/>
  <c r="J3310" i="1"/>
  <c r="K3310" i="1"/>
  <c r="L3310" i="1"/>
  <c r="M3310" i="1"/>
  <c r="H3311" i="1"/>
  <c r="I3311" i="1"/>
  <c r="J3311" i="1"/>
  <c r="K3311" i="1"/>
  <c r="L3311" i="1"/>
  <c r="M3311" i="1"/>
  <c r="H3312" i="1"/>
  <c r="I3312" i="1"/>
  <c r="J3312" i="1"/>
  <c r="K3312" i="1"/>
  <c r="L3312" i="1"/>
  <c r="M3312" i="1"/>
  <c r="H3313" i="1"/>
  <c r="I3313" i="1"/>
  <c r="J3313" i="1"/>
  <c r="K3313" i="1"/>
  <c r="L3313" i="1"/>
  <c r="M3313" i="1"/>
  <c r="H3314" i="1"/>
  <c r="I3314" i="1"/>
  <c r="J3314" i="1"/>
  <c r="K3314" i="1"/>
  <c r="L3314" i="1"/>
  <c r="M3314" i="1"/>
  <c r="H3315" i="1"/>
  <c r="I3315" i="1"/>
  <c r="J3315" i="1"/>
  <c r="K3315" i="1"/>
  <c r="L3315" i="1"/>
  <c r="M3315" i="1"/>
  <c r="H3316" i="1"/>
  <c r="I3316" i="1"/>
  <c r="J3316" i="1"/>
  <c r="K3316" i="1"/>
  <c r="L3316" i="1"/>
  <c r="M3316" i="1"/>
  <c r="H3317" i="1"/>
  <c r="I3317" i="1"/>
  <c r="J3317" i="1"/>
  <c r="K3317" i="1"/>
  <c r="L3317" i="1"/>
  <c r="M3317" i="1"/>
  <c r="H3318" i="1"/>
  <c r="I3318" i="1"/>
  <c r="J3318" i="1"/>
  <c r="K3318" i="1"/>
  <c r="L3318" i="1"/>
  <c r="M3318" i="1"/>
  <c r="H3319" i="1"/>
  <c r="I3319" i="1"/>
  <c r="J3319" i="1"/>
  <c r="K3319" i="1"/>
  <c r="L3319" i="1"/>
  <c r="M3319" i="1"/>
  <c r="H3320" i="1"/>
  <c r="I3320" i="1"/>
  <c r="J3320" i="1"/>
  <c r="K3320" i="1"/>
  <c r="L3320" i="1"/>
  <c r="M3320" i="1"/>
  <c r="H3321" i="1"/>
  <c r="I3321" i="1"/>
  <c r="J3321" i="1"/>
  <c r="K3321" i="1"/>
  <c r="L3321" i="1"/>
  <c r="M3321" i="1"/>
  <c r="H3322" i="1"/>
  <c r="I3322" i="1"/>
  <c r="J3322" i="1"/>
  <c r="K3322" i="1"/>
  <c r="L3322" i="1"/>
  <c r="M3322" i="1"/>
  <c r="H3323" i="1"/>
  <c r="I3323" i="1"/>
  <c r="J3323" i="1"/>
  <c r="K3323" i="1"/>
  <c r="L3323" i="1"/>
  <c r="M3323" i="1"/>
  <c r="H3324" i="1"/>
  <c r="I3324" i="1"/>
  <c r="J3324" i="1"/>
  <c r="K3324" i="1"/>
  <c r="L3324" i="1"/>
  <c r="M3324" i="1"/>
  <c r="H3325" i="1"/>
  <c r="I3325" i="1"/>
  <c r="J3325" i="1"/>
  <c r="K3325" i="1"/>
  <c r="L3325" i="1"/>
  <c r="M3325" i="1"/>
  <c r="H3326" i="1"/>
  <c r="I3326" i="1"/>
  <c r="J3326" i="1"/>
  <c r="K3326" i="1"/>
  <c r="L3326" i="1"/>
  <c r="M3326" i="1"/>
  <c r="H3327" i="1"/>
  <c r="I3327" i="1"/>
  <c r="J3327" i="1"/>
  <c r="K3327" i="1"/>
  <c r="L3327" i="1"/>
  <c r="M3327" i="1"/>
  <c r="H3328" i="1"/>
  <c r="I3328" i="1"/>
  <c r="J3328" i="1"/>
  <c r="K3328" i="1"/>
  <c r="L3328" i="1"/>
  <c r="M3328" i="1"/>
  <c r="H3329" i="1"/>
  <c r="I3329" i="1"/>
  <c r="J3329" i="1"/>
  <c r="K3329" i="1"/>
  <c r="L3329" i="1"/>
  <c r="M3329" i="1"/>
  <c r="H3330" i="1"/>
  <c r="I3330" i="1"/>
  <c r="J3330" i="1"/>
  <c r="K3330" i="1"/>
  <c r="L3330" i="1"/>
  <c r="M3330" i="1"/>
  <c r="H3331" i="1"/>
  <c r="I3331" i="1"/>
  <c r="J3331" i="1"/>
  <c r="K3331" i="1"/>
  <c r="L3331" i="1"/>
  <c r="M3331" i="1"/>
  <c r="H3332" i="1"/>
  <c r="I3332" i="1"/>
  <c r="J3332" i="1"/>
  <c r="K3332" i="1"/>
  <c r="L3332" i="1"/>
  <c r="M3332" i="1"/>
  <c r="H3333" i="1"/>
  <c r="I3333" i="1"/>
  <c r="J3333" i="1"/>
  <c r="K3333" i="1"/>
  <c r="L3333" i="1"/>
  <c r="M3333" i="1"/>
  <c r="H3334" i="1"/>
  <c r="I3334" i="1"/>
  <c r="J3334" i="1"/>
  <c r="K3334" i="1"/>
  <c r="L3334" i="1"/>
  <c r="M3334" i="1"/>
  <c r="H3335" i="1"/>
  <c r="I3335" i="1"/>
  <c r="J3335" i="1"/>
  <c r="K3335" i="1"/>
  <c r="L3335" i="1"/>
  <c r="M3335" i="1"/>
  <c r="H3336" i="1"/>
  <c r="I3336" i="1"/>
  <c r="J3336" i="1"/>
  <c r="K3336" i="1"/>
  <c r="L3336" i="1"/>
  <c r="M3336" i="1"/>
  <c r="H3337" i="1"/>
  <c r="I3337" i="1"/>
  <c r="J3337" i="1"/>
  <c r="K3337" i="1"/>
  <c r="L3337" i="1"/>
  <c r="M3337" i="1"/>
  <c r="H3338" i="1"/>
  <c r="I3338" i="1"/>
  <c r="J3338" i="1"/>
  <c r="K3338" i="1"/>
  <c r="L3338" i="1"/>
  <c r="M3338" i="1"/>
  <c r="H3339" i="1"/>
  <c r="I3339" i="1"/>
  <c r="J3339" i="1"/>
  <c r="K3339" i="1"/>
  <c r="L3339" i="1"/>
  <c r="M3339" i="1"/>
  <c r="H3340" i="1"/>
  <c r="I3340" i="1"/>
  <c r="J3340" i="1"/>
  <c r="K3340" i="1"/>
  <c r="L3340" i="1"/>
  <c r="M3340" i="1"/>
  <c r="H3341" i="1"/>
  <c r="I3341" i="1"/>
  <c r="J3341" i="1"/>
  <c r="K3341" i="1"/>
  <c r="L3341" i="1"/>
  <c r="M3341" i="1"/>
  <c r="H3342" i="1"/>
  <c r="I3342" i="1"/>
  <c r="J3342" i="1"/>
  <c r="K3342" i="1"/>
  <c r="L3342" i="1"/>
  <c r="M3342" i="1"/>
  <c r="H3343" i="1"/>
  <c r="I3343" i="1"/>
  <c r="J3343" i="1"/>
  <c r="K3343" i="1"/>
  <c r="L3343" i="1"/>
  <c r="M3343" i="1"/>
  <c r="H3344" i="1"/>
  <c r="I3344" i="1"/>
  <c r="J3344" i="1"/>
  <c r="K3344" i="1"/>
  <c r="L3344" i="1"/>
  <c r="M3344" i="1"/>
  <c r="H3345" i="1"/>
  <c r="I3345" i="1"/>
  <c r="J3345" i="1"/>
  <c r="K3345" i="1"/>
  <c r="L3345" i="1"/>
  <c r="M3345" i="1"/>
  <c r="H3346" i="1"/>
  <c r="I3346" i="1"/>
  <c r="J3346" i="1"/>
  <c r="K3346" i="1"/>
  <c r="L3346" i="1"/>
  <c r="M3346" i="1"/>
  <c r="H3347" i="1"/>
  <c r="I3347" i="1"/>
  <c r="J3347" i="1"/>
  <c r="K3347" i="1"/>
  <c r="L3347" i="1"/>
  <c r="M3347" i="1"/>
  <c r="H3348" i="1"/>
  <c r="I3348" i="1"/>
  <c r="J3348" i="1"/>
  <c r="K3348" i="1"/>
  <c r="L3348" i="1"/>
  <c r="M3348" i="1"/>
  <c r="H3349" i="1"/>
  <c r="I3349" i="1"/>
  <c r="J3349" i="1"/>
  <c r="K3349" i="1"/>
  <c r="L3349" i="1"/>
  <c r="M3349" i="1"/>
  <c r="H3350" i="1"/>
  <c r="I3350" i="1"/>
  <c r="J3350" i="1"/>
  <c r="K3350" i="1"/>
  <c r="L3350" i="1"/>
  <c r="M3350" i="1"/>
  <c r="H3351" i="1"/>
  <c r="I3351" i="1"/>
  <c r="J3351" i="1"/>
  <c r="K3351" i="1"/>
  <c r="L3351" i="1"/>
  <c r="M3351" i="1"/>
  <c r="H3352" i="1"/>
  <c r="I3352" i="1"/>
  <c r="J3352" i="1"/>
  <c r="K3352" i="1"/>
  <c r="L3352" i="1"/>
  <c r="M3352" i="1"/>
  <c r="H3353" i="1"/>
  <c r="I3353" i="1"/>
  <c r="J3353" i="1"/>
  <c r="K3353" i="1"/>
  <c r="L3353" i="1"/>
  <c r="M3353" i="1"/>
  <c r="H3354" i="1"/>
  <c r="I3354" i="1"/>
  <c r="J3354" i="1"/>
  <c r="K3354" i="1"/>
  <c r="L3354" i="1"/>
  <c r="M3354" i="1"/>
  <c r="H3355" i="1"/>
  <c r="I3355" i="1"/>
  <c r="J3355" i="1"/>
  <c r="K3355" i="1"/>
  <c r="L3355" i="1"/>
  <c r="M3355" i="1"/>
  <c r="H3356" i="1"/>
  <c r="I3356" i="1"/>
  <c r="J3356" i="1"/>
  <c r="K3356" i="1"/>
  <c r="L3356" i="1"/>
  <c r="M3356" i="1"/>
  <c r="H3357" i="1"/>
  <c r="I3357" i="1"/>
  <c r="J3357" i="1"/>
  <c r="K3357" i="1"/>
  <c r="L3357" i="1"/>
  <c r="M3357" i="1"/>
  <c r="H3358" i="1"/>
  <c r="I3358" i="1"/>
  <c r="J3358" i="1"/>
  <c r="K3358" i="1"/>
  <c r="L3358" i="1"/>
  <c r="M3358" i="1"/>
  <c r="H3359" i="1"/>
  <c r="I3359" i="1"/>
  <c r="J3359" i="1"/>
  <c r="K3359" i="1"/>
  <c r="L3359" i="1"/>
  <c r="M3359" i="1"/>
  <c r="H3360" i="1"/>
  <c r="I3360" i="1"/>
  <c r="J3360" i="1"/>
  <c r="K3360" i="1"/>
  <c r="L3360" i="1"/>
  <c r="M3360" i="1"/>
  <c r="H3361" i="1"/>
  <c r="I3361" i="1"/>
  <c r="J3361" i="1"/>
  <c r="K3361" i="1"/>
  <c r="L3361" i="1"/>
  <c r="M3361" i="1"/>
  <c r="H3362" i="1"/>
  <c r="I3362" i="1"/>
  <c r="J3362" i="1"/>
  <c r="K3362" i="1"/>
  <c r="L3362" i="1"/>
  <c r="M3362" i="1"/>
  <c r="H3363" i="1"/>
  <c r="I3363" i="1"/>
  <c r="J3363" i="1"/>
  <c r="K3363" i="1"/>
  <c r="L3363" i="1"/>
  <c r="M3363" i="1"/>
  <c r="H3364" i="1"/>
  <c r="I3364" i="1"/>
  <c r="J3364" i="1"/>
  <c r="K3364" i="1"/>
  <c r="L3364" i="1"/>
  <c r="M3364" i="1"/>
  <c r="H3365" i="1"/>
  <c r="I3365" i="1"/>
  <c r="J3365" i="1"/>
  <c r="K3365" i="1"/>
  <c r="L3365" i="1"/>
  <c r="M3365" i="1"/>
  <c r="H3366" i="1"/>
  <c r="I3366" i="1"/>
  <c r="J3366" i="1"/>
  <c r="K3366" i="1"/>
  <c r="L3366" i="1"/>
  <c r="M3366" i="1"/>
  <c r="H3367" i="1"/>
  <c r="I3367" i="1"/>
  <c r="J3367" i="1"/>
  <c r="K3367" i="1"/>
  <c r="L3367" i="1"/>
  <c r="M3367" i="1"/>
  <c r="H3368" i="1"/>
  <c r="I3368" i="1"/>
  <c r="J3368" i="1"/>
  <c r="K3368" i="1"/>
  <c r="L3368" i="1"/>
  <c r="M3368" i="1"/>
  <c r="H3369" i="1"/>
  <c r="I3369" i="1"/>
  <c r="J3369" i="1"/>
  <c r="K3369" i="1"/>
  <c r="L3369" i="1"/>
  <c r="M3369" i="1"/>
  <c r="H3370" i="1"/>
  <c r="I3370" i="1"/>
  <c r="J3370" i="1"/>
  <c r="K3370" i="1"/>
  <c r="L3370" i="1"/>
  <c r="M3370" i="1"/>
  <c r="H3371" i="1"/>
  <c r="I3371" i="1"/>
  <c r="J3371" i="1"/>
  <c r="K3371" i="1"/>
  <c r="L3371" i="1"/>
  <c r="M3371" i="1"/>
  <c r="H3372" i="1"/>
  <c r="I3372" i="1"/>
  <c r="J3372" i="1"/>
  <c r="K3372" i="1"/>
  <c r="L3372" i="1"/>
  <c r="M3372" i="1"/>
  <c r="H3373" i="1"/>
  <c r="I3373" i="1"/>
  <c r="J3373" i="1"/>
  <c r="K3373" i="1"/>
  <c r="L3373" i="1"/>
  <c r="M3373" i="1"/>
  <c r="H3374" i="1"/>
  <c r="I3374" i="1"/>
  <c r="J3374" i="1"/>
  <c r="K3374" i="1"/>
  <c r="L3374" i="1"/>
  <c r="M3374" i="1"/>
  <c r="H3375" i="1"/>
  <c r="I3375" i="1"/>
  <c r="J3375" i="1"/>
  <c r="K3375" i="1"/>
  <c r="L3375" i="1"/>
  <c r="M3375" i="1"/>
  <c r="H3376" i="1"/>
  <c r="I3376" i="1"/>
  <c r="J3376" i="1"/>
  <c r="K3376" i="1"/>
  <c r="L3376" i="1"/>
  <c r="M3376" i="1"/>
  <c r="H3377" i="1"/>
  <c r="I3377" i="1"/>
  <c r="J3377" i="1"/>
  <c r="K3377" i="1"/>
  <c r="L3377" i="1"/>
  <c r="M3377" i="1"/>
  <c r="H3378" i="1"/>
  <c r="I3378" i="1"/>
  <c r="J3378" i="1"/>
  <c r="K3378" i="1"/>
  <c r="L3378" i="1"/>
  <c r="M3378" i="1"/>
  <c r="H3379" i="1"/>
  <c r="I3379" i="1"/>
  <c r="J3379" i="1"/>
  <c r="K3379" i="1"/>
  <c r="L3379" i="1"/>
  <c r="M3379" i="1"/>
  <c r="H3380" i="1"/>
  <c r="I3380" i="1"/>
  <c r="J3380" i="1"/>
  <c r="K3380" i="1"/>
  <c r="L3380" i="1"/>
  <c r="M3380" i="1"/>
  <c r="H3381" i="1"/>
  <c r="I3381" i="1"/>
  <c r="J3381" i="1"/>
  <c r="K3381" i="1"/>
  <c r="L3381" i="1"/>
  <c r="M3381" i="1"/>
  <c r="H3382" i="1"/>
  <c r="I3382" i="1"/>
  <c r="J3382" i="1"/>
  <c r="K3382" i="1"/>
  <c r="L3382" i="1"/>
  <c r="M3382" i="1"/>
  <c r="H3383" i="1"/>
  <c r="I3383" i="1"/>
  <c r="J3383" i="1"/>
  <c r="K3383" i="1"/>
  <c r="L3383" i="1"/>
  <c r="M3383" i="1"/>
  <c r="H3384" i="1"/>
  <c r="I3384" i="1"/>
  <c r="J3384" i="1"/>
  <c r="K3384" i="1"/>
  <c r="L3384" i="1"/>
  <c r="M3384" i="1"/>
  <c r="H3385" i="1"/>
  <c r="I3385" i="1"/>
  <c r="J3385" i="1"/>
  <c r="K3385" i="1"/>
  <c r="L3385" i="1"/>
  <c r="M3385" i="1"/>
  <c r="H3386" i="1"/>
  <c r="I3386" i="1"/>
  <c r="J3386" i="1"/>
  <c r="K3386" i="1"/>
  <c r="L3386" i="1"/>
  <c r="M3386" i="1"/>
  <c r="H3387" i="1"/>
  <c r="I3387" i="1"/>
  <c r="J3387" i="1"/>
  <c r="K3387" i="1"/>
  <c r="L3387" i="1"/>
  <c r="M3387" i="1"/>
  <c r="H3388" i="1"/>
  <c r="I3388" i="1"/>
  <c r="J3388" i="1"/>
  <c r="K3388" i="1"/>
  <c r="L3388" i="1"/>
  <c r="M3388" i="1"/>
  <c r="H3389" i="1"/>
  <c r="I3389" i="1"/>
  <c r="J3389" i="1"/>
  <c r="K3389" i="1"/>
  <c r="L3389" i="1"/>
  <c r="M3389" i="1"/>
  <c r="H3390" i="1"/>
  <c r="I3390" i="1"/>
  <c r="J3390" i="1"/>
  <c r="K3390" i="1"/>
  <c r="L3390" i="1"/>
  <c r="M3390" i="1"/>
  <c r="H3391" i="1"/>
  <c r="I3391" i="1"/>
  <c r="J3391" i="1"/>
  <c r="K3391" i="1"/>
  <c r="L3391" i="1"/>
  <c r="M3391" i="1"/>
  <c r="H3392" i="1"/>
  <c r="I3392" i="1"/>
  <c r="J3392" i="1"/>
  <c r="K3392" i="1"/>
  <c r="L3392" i="1"/>
  <c r="M3392" i="1"/>
  <c r="H3393" i="1"/>
  <c r="I3393" i="1"/>
  <c r="J3393" i="1"/>
  <c r="K3393" i="1"/>
  <c r="L3393" i="1"/>
  <c r="M3393" i="1"/>
  <c r="H3394" i="1"/>
  <c r="I3394" i="1"/>
  <c r="J3394" i="1"/>
  <c r="K3394" i="1"/>
  <c r="L3394" i="1"/>
  <c r="M3394" i="1"/>
  <c r="H3395" i="1"/>
  <c r="I3395" i="1"/>
  <c r="J3395" i="1"/>
  <c r="K3395" i="1"/>
  <c r="L3395" i="1"/>
  <c r="M3395" i="1"/>
  <c r="H3396" i="1"/>
  <c r="I3396" i="1"/>
  <c r="J3396" i="1"/>
  <c r="K3396" i="1"/>
  <c r="L3396" i="1"/>
  <c r="M3396" i="1"/>
  <c r="H3397" i="1"/>
  <c r="I3397" i="1"/>
  <c r="J3397" i="1"/>
  <c r="K3397" i="1"/>
  <c r="L3397" i="1"/>
  <c r="M3397" i="1"/>
  <c r="H3398" i="1"/>
  <c r="I3398" i="1"/>
  <c r="J3398" i="1"/>
  <c r="K3398" i="1"/>
  <c r="L3398" i="1"/>
  <c r="M3398" i="1"/>
  <c r="H3399" i="1"/>
  <c r="I3399" i="1"/>
  <c r="J3399" i="1"/>
  <c r="K3399" i="1"/>
  <c r="L3399" i="1"/>
  <c r="M3399" i="1"/>
  <c r="H3400" i="1"/>
  <c r="I3400" i="1"/>
  <c r="J3400" i="1"/>
  <c r="K3400" i="1"/>
  <c r="L3400" i="1"/>
  <c r="M3400" i="1"/>
  <c r="H3401" i="1"/>
  <c r="I3401" i="1"/>
  <c r="J3401" i="1"/>
  <c r="K3401" i="1"/>
  <c r="L3401" i="1"/>
  <c r="M3401" i="1"/>
  <c r="H3402" i="1"/>
  <c r="I3402" i="1"/>
  <c r="J3402" i="1"/>
  <c r="K3402" i="1"/>
  <c r="L3402" i="1"/>
  <c r="M3402" i="1"/>
  <c r="H3403" i="1"/>
  <c r="I3403" i="1"/>
  <c r="J3403" i="1"/>
  <c r="K3403" i="1"/>
  <c r="L3403" i="1"/>
  <c r="M3403" i="1"/>
  <c r="H3404" i="1"/>
  <c r="I3404" i="1"/>
  <c r="J3404" i="1"/>
  <c r="K3404" i="1"/>
  <c r="L3404" i="1"/>
  <c r="M3404" i="1"/>
  <c r="H3405" i="1"/>
  <c r="I3405" i="1"/>
  <c r="J3405" i="1"/>
  <c r="K3405" i="1"/>
  <c r="L3405" i="1"/>
  <c r="M3405" i="1"/>
  <c r="H3406" i="1"/>
  <c r="I3406" i="1"/>
  <c r="J3406" i="1"/>
  <c r="K3406" i="1"/>
  <c r="L3406" i="1"/>
  <c r="M3406" i="1"/>
  <c r="H3407" i="1"/>
  <c r="I3407" i="1"/>
  <c r="J3407" i="1"/>
  <c r="K3407" i="1"/>
  <c r="L3407" i="1"/>
  <c r="M3407" i="1"/>
  <c r="H3408" i="1"/>
  <c r="I3408" i="1"/>
  <c r="J3408" i="1"/>
  <c r="K3408" i="1"/>
  <c r="L3408" i="1"/>
  <c r="M3408" i="1"/>
  <c r="H3409" i="1"/>
  <c r="I3409" i="1"/>
  <c r="J3409" i="1"/>
  <c r="K3409" i="1"/>
  <c r="L3409" i="1"/>
  <c r="M3409" i="1"/>
  <c r="H3410" i="1"/>
  <c r="I3410" i="1"/>
  <c r="J3410" i="1"/>
  <c r="K3410" i="1"/>
  <c r="L3410" i="1"/>
  <c r="M3410" i="1"/>
  <c r="H3411" i="1"/>
  <c r="I3411" i="1"/>
  <c r="J3411" i="1"/>
  <c r="K3411" i="1"/>
  <c r="L3411" i="1"/>
  <c r="M3411" i="1"/>
  <c r="H3412" i="1"/>
  <c r="I3412" i="1"/>
  <c r="J3412" i="1"/>
  <c r="K3412" i="1"/>
  <c r="L3412" i="1"/>
  <c r="M3412" i="1"/>
  <c r="H3413" i="1"/>
  <c r="I3413" i="1"/>
  <c r="J3413" i="1"/>
  <c r="K3413" i="1"/>
  <c r="L3413" i="1"/>
  <c r="M3413" i="1"/>
  <c r="H3414" i="1"/>
  <c r="I3414" i="1"/>
  <c r="J3414" i="1"/>
  <c r="K3414" i="1"/>
  <c r="L3414" i="1"/>
  <c r="M3414" i="1"/>
  <c r="H3415" i="1"/>
  <c r="I3415" i="1"/>
  <c r="J3415" i="1"/>
  <c r="K3415" i="1"/>
  <c r="L3415" i="1"/>
  <c r="M3415" i="1"/>
  <c r="H3416" i="1"/>
  <c r="I3416" i="1"/>
  <c r="J3416" i="1"/>
  <c r="K3416" i="1"/>
  <c r="L3416" i="1"/>
  <c r="M3416" i="1"/>
  <c r="H3417" i="1"/>
  <c r="I3417" i="1"/>
  <c r="J3417" i="1"/>
  <c r="K3417" i="1"/>
  <c r="L3417" i="1"/>
  <c r="M3417" i="1"/>
  <c r="H3418" i="1"/>
  <c r="I3418" i="1"/>
  <c r="J3418" i="1"/>
  <c r="K3418" i="1"/>
  <c r="L3418" i="1"/>
  <c r="M3418" i="1"/>
  <c r="H3419" i="1"/>
  <c r="I3419" i="1"/>
  <c r="J3419" i="1"/>
  <c r="K3419" i="1"/>
  <c r="L3419" i="1"/>
  <c r="M3419" i="1"/>
  <c r="H3420" i="1"/>
  <c r="I3420" i="1"/>
  <c r="J3420" i="1"/>
  <c r="K3420" i="1"/>
  <c r="L3420" i="1"/>
  <c r="M3420" i="1"/>
  <c r="H3421" i="1"/>
  <c r="I3421" i="1"/>
  <c r="J3421" i="1"/>
  <c r="K3421" i="1"/>
  <c r="L3421" i="1"/>
  <c r="M3421" i="1"/>
  <c r="H3422" i="1"/>
  <c r="I3422" i="1"/>
  <c r="J3422" i="1"/>
  <c r="K3422" i="1"/>
  <c r="L3422" i="1"/>
  <c r="M3422" i="1"/>
  <c r="H3423" i="1"/>
  <c r="I3423" i="1"/>
  <c r="J3423" i="1"/>
  <c r="K3423" i="1"/>
  <c r="L3423" i="1"/>
  <c r="M3423" i="1"/>
  <c r="H3424" i="1"/>
  <c r="I3424" i="1"/>
  <c r="J3424" i="1"/>
  <c r="K3424" i="1"/>
  <c r="L3424" i="1"/>
  <c r="M3424" i="1"/>
  <c r="H3425" i="1"/>
  <c r="I3425" i="1"/>
  <c r="J3425" i="1"/>
  <c r="K3425" i="1"/>
  <c r="L3425" i="1"/>
  <c r="M3425" i="1"/>
  <c r="H3426" i="1"/>
  <c r="I3426" i="1"/>
  <c r="J3426" i="1"/>
  <c r="K3426" i="1"/>
  <c r="L3426" i="1"/>
  <c r="M3426" i="1"/>
  <c r="H3427" i="1"/>
  <c r="I3427" i="1"/>
  <c r="J3427" i="1"/>
  <c r="K3427" i="1"/>
  <c r="L3427" i="1"/>
  <c r="M3427" i="1"/>
  <c r="H3428" i="1"/>
  <c r="I3428" i="1"/>
  <c r="J3428" i="1"/>
  <c r="K3428" i="1"/>
  <c r="L3428" i="1"/>
  <c r="M3428" i="1"/>
  <c r="H3429" i="1"/>
  <c r="I3429" i="1"/>
  <c r="J3429" i="1"/>
  <c r="K3429" i="1"/>
  <c r="L3429" i="1"/>
  <c r="M3429" i="1"/>
  <c r="H3430" i="1"/>
  <c r="I3430" i="1"/>
  <c r="J3430" i="1"/>
  <c r="K3430" i="1"/>
  <c r="L3430" i="1"/>
  <c r="M3430" i="1"/>
  <c r="H3431" i="1"/>
  <c r="I3431" i="1"/>
  <c r="J3431" i="1"/>
  <c r="K3431" i="1"/>
  <c r="L3431" i="1"/>
  <c r="M3431" i="1"/>
  <c r="H3432" i="1"/>
  <c r="I3432" i="1"/>
  <c r="J3432" i="1"/>
  <c r="K3432" i="1"/>
  <c r="L3432" i="1"/>
  <c r="M3432" i="1"/>
  <c r="H3433" i="1"/>
  <c r="I3433" i="1"/>
  <c r="J3433" i="1"/>
  <c r="K3433" i="1"/>
  <c r="L3433" i="1"/>
  <c r="M3433" i="1"/>
  <c r="H3434" i="1"/>
  <c r="I3434" i="1"/>
  <c r="J3434" i="1"/>
  <c r="K3434" i="1"/>
  <c r="L3434" i="1"/>
  <c r="M3434" i="1"/>
  <c r="H3435" i="1"/>
  <c r="I3435" i="1"/>
  <c r="J3435" i="1"/>
  <c r="K3435" i="1"/>
  <c r="L3435" i="1"/>
  <c r="M3435" i="1"/>
  <c r="H3436" i="1"/>
  <c r="I3436" i="1"/>
  <c r="J3436" i="1"/>
  <c r="K3436" i="1"/>
  <c r="L3436" i="1"/>
  <c r="M3436" i="1"/>
  <c r="H3437" i="1"/>
  <c r="I3437" i="1"/>
  <c r="J3437" i="1"/>
  <c r="K3437" i="1"/>
  <c r="L3437" i="1"/>
  <c r="M3437" i="1"/>
  <c r="H3438" i="1"/>
  <c r="I3438" i="1"/>
  <c r="J3438" i="1"/>
  <c r="K3438" i="1"/>
  <c r="L3438" i="1"/>
  <c r="M3438" i="1"/>
  <c r="H3439" i="1"/>
  <c r="I3439" i="1"/>
  <c r="J3439" i="1"/>
  <c r="K3439" i="1"/>
  <c r="L3439" i="1"/>
  <c r="M3439" i="1"/>
  <c r="H3440" i="1"/>
  <c r="I3440" i="1"/>
  <c r="J3440" i="1"/>
  <c r="K3440" i="1"/>
  <c r="L3440" i="1"/>
  <c r="M3440" i="1"/>
  <c r="H3441" i="1"/>
  <c r="I3441" i="1"/>
  <c r="J3441" i="1"/>
  <c r="K3441" i="1"/>
  <c r="L3441" i="1"/>
  <c r="M3441" i="1"/>
  <c r="H3442" i="1"/>
  <c r="I3442" i="1"/>
  <c r="J3442" i="1"/>
  <c r="K3442" i="1"/>
  <c r="L3442" i="1"/>
  <c r="M3442" i="1"/>
  <c r="H3443" i="1"/>
  <c r="I3443" i="1"/>
  <c r="J3443" i="1"/>
  <c r="K3443" i="1"/>
  <c r="L3443" i="1"/>
  <c r="M3443" i="1"/>
  <c r="H3444" i="1"/>
  <c r="I3444" i="1"/>
  <c r="J3444" i="1"/>
  <c r="K3444" i="1"/>
  <c r="L3444" i="1"/>
  <c r="M3444" i="1"/>
  <c r="H3445" i="1"/>
  <c r="I3445" i="1"/>
  <c r="J3445" i="1"/>
  <c r="K3445" i="1"/>
  <c r="L3445" i="1"/>
  <c r="M3445" i="1"/>
  <c r="H3446" i="1"/>
  <c r="I3446" i="1"/>
  <c r="J3446" i="1"/>
  <c r="K3446" i="1"/>
  <c r="L3446" i="1"/>
  <c r="M3446" i="1"/>
  <c r="H3447" i="1"/>
  <c r="I3447" i="1"/>
  <c r="J3447" i="1"/>
  <c r="K3447" i="1"/>
  <c r="L3447" i="1"/>
  <c r="M3447" i="1"/>
  <c r="H3448" i="1"/>
  <c r="I3448" i="1"/>
  <c r="J3448" i="1"/>
  <c r="K3448" i="1"/>
  <c r="L3448" i="1"/>
  <c r="M3448" i="1"/>
  <c r="H3449" i="1"/>
  <c r="I3449" i="1"/>
  <c r="J3449" i="1"/>
  <c r="K3449" i="1"/>
  <c r="L3449" i="1"/>
  <c r="M3449" i="1"/>
  <c r="H3450" i="1"/>
  <c r="I3450" i="1"/>
  <c r="J3450" i="1"/>
  <c r="K3450" i="1"/>
  <c r="L3450" i="1"/>
  <c r="M3450" i="1"/>
  <c r="H3451" i="1"/>
  <c r="I3451" i="1"/>
  <c r="J3451" i="1"/>
  <c r="K3451" i="1"/>
  <c r="L3451" i="1"/>
  <c r="M3451" i="1"/>
  <c r="H3452" i="1"/>
  <c r="I3452" i="1"/>
  <c r="J3452" i="1"/>
  <c r="K3452" i="1"/>
  <c r="L3452" i="1"/>
  <c r="M3452" i="1"/>
  <c r="H3453" i="1"/>
  <c r="I3453" i="1"/>
  <c r="J3453" i="1"/>
  <c r="K3453" i="1"/>
  <c r="L3453" i="1"/>
  <c r="M3453" i="1"/>
  <c r="H3454" i="1"/>
  <c r="I3454" i="1"/>
  <c r="J3454" i="1"/>
  <c r="K3454" i="1"/>
  <c r="L3454" i="1"/>
  <c r="M3454" i="1"/>
  <c r="H3455" i="1"/>
  <c r="I3455" i="1"/>
  <c r="J3455" i="1"/>
  <c r="K3455" i="1"/>
  <c r="L3455" i="1"/>
  <c r="M3455" i="1"/>
  <c r="H3456" i="1"/>
  <c r="I3456" i="1"/>
  <c r="J3456" i="1"/>
  <c r="K3456" i="1"/>
  <c r="L3456" i="1"/>
  <c r="M3456" i="1"/>
  <c r="H3457" i="1"/>
  <c r="I3457" i="1"/>
  <c r="J3457" i="1"/>
  <c r="K3457" i="1"/>
  <c r="L3457" i="1"/>
  <c r="M3457" i="1"/>
  <c r="H3458" i="1"/>
  <c r="I3458" i="1"/>
  <c r="J3458" i="1"/>
  <c r="K3458" i="1"/>
  <c r="L3458" i="1"/>
  <c r="M3458" i="1"/>
  <c r="H3459" i="1"/>
  <c r="I3459" i="1"/>
  <c r="J3459" i="1"/>
  <c r="K3459" i="1"/>
  <c r="L3459" i="1"/>
  <c r="M3459" i="1"/>
  <c r="H3460" i="1"/>
  <c r="I3460" i="1"/>
  <c r="J3460" i="1"/>
  <c r="K3460" i="1"/>
  <c r="L3460" i="1"/>
  <c r="M3460" i="1"/>
  <c r="H3461" i="1"/>
  <c r="I3461" i="1"/>
  <c r="J3461" i="1"/>
  <c r="K3461" i="1"/>
  <c r="L3461" i="1"/>
  <c r="M3461" i="1"/>
  <c r="H3462" i="1"/>
  <c r="I3462" i="1"/>
  <c r="J3462" i="1"/>
  <c r="K3462" i="1"/>
  <c r="L3462" i="1"/>
  <c r="M3462" i="1"/>
  <c r="H3463" i="1"/>
  <c r="I3463" i="1"/>
  <c r="J3463" i="1"/>
  <c r="K3463" i="1"/>
  <c r="L3463" i="1"/>
  <c r="M3463" i="1"/>
  <c r="H3464" i="1"/>
  <c r="I3464" i="1"/>
  <c r="J3464" i="1"/>
  <c r="K3464" i="1"/>
  <c r="L3464" i="1"/>
  <c r="M3464" i="1"/>
  <c r="H3465" i="1"/>
  <c r="I3465" i="1"/>
  <c r="J3465" i="1"/>
  <c r="K3465" i="1"/>
  <c r="L3465" i="1"/>
  <c r="M3465" i="1"/>
  <c r="H3466" i="1"/>
  <c r="I3466" i="1"/>
  <c r="J3466" i="1"/>
  <c r="K3466" i="1"/>
  <c r="L3466" i="1"/>
  <c r="M3466" i="1"/>
  <c r="H3467" i="1"/>
  <c r="I3467" i="1"/>
  <c r="J3467" i="1"/>
  <c r="K3467" i="1"/>
  <c r="L3467" i="1"/>
  <c r="M3467" i="1"/>
  <c r="H3468" i="1"/>
  <c r="I3468" i="1"/>
  <c r="J3468" i="1"/>
  <c r="K3468" i="1"/>
  <c r="L3468" i="1"/>
  <c r="M3468" i="1"/>
  <c r="H3469" i="1"/>
  <c r="I3469" i="1"/>
  <c r="J3469" i="1"/>
  <c r="K3469" i="1"/>
  <c r="L3469" i="1"/>
  <c r="M3469" i="1"/>
  <c r="H3470" i="1"/>
  <c r="I3470" i="1"/>
  <c r="J3470" i="1"/>
  <c r="K3470" i="1"/>
  <c r="L3470" i="1"/>
  <c r="M3470" i="1"/>
  <c r="H3471" i="1"/>
  <c r="I3471" i="1"/>
  <c r="J3471" i="1"/>
  <c r="K3471" i="1"/>
  <c r="L3471" i="1"/>
  <c r="M3471" i="1"/>
  <c r="H3472" i="1"/>
  <c r="I3472" i="1"/>
  <c r="J3472" i="1"/>
  <c r="K3472" i="1"/>
  <c r="L3472" i="1"/>
  <c r="M3472" i="1"/>
  <c r="H3473" i="1"/>
  <c r="I3473" i="1"/>
  <c r="J3473" i="1"/>
  <c r="K3473" i="1"/>
  <c r="L3473" i="1"/>
  <c r="M3473" i="1"/>
  <c r="H3474" i="1"/>
  <c r="I3474" i="1"/>
  <c r="J3474" i="1"/>
  <c r="K3474" i="1"/>
  <c r="L3474" i="1"/>
  <c r="M3474" i="1"/>
  <c r="H3475" i="1"/>
  <c r="I3475" i="1"/>
  <c r="J3475" i="1"/>
  <c r="K3475" i="1"/>
  <c r="L3475" i="1"/>
  <c r="M3475" i="1"/>
  <c r="H3476" i="1"/>
  <c r="I3476" i="1"/>
  <c r="J3476" i="1"/>
  <c r="K3476" i="1"/>
  <c r="L3476" i="1"/>
  <c r="M3476" i="1"/>
  <c r="H3477" i="1"/>
  <c r="I3477" i="1"/>
  <c r="J3477" i="1"/>
  <c r="K3477" i="1"/>
  <c r="L3477" i="1"/>
  <c r="M3477" i="1"/>
  <c r="H3478" i="1"/>
  <c r="I3478" i="1"/>
  <c r="J3478" i="1"/>
  <c r="K3478" i="1"/>
  <c r="L3478" i="1"/>
  <c r="M3478" i="1"/>
  <c r="H3479" i="1"/>
  <c r="I3479" i="1"/>
  <c r="J3479" i="1"/>
  <c r="K3479" i="1"/>
  <c r="L3479" i="1"/>
  <c r="M3479" i="1"/>
  <c r="H3480" i="1"/>
  <c r="I3480" i="1"/>
  <c r="J3480" i="1"/>
  <c r="K3480" i="1"/>
  <c r="L3480" i="1"/>
  <c r="M3480" i="1"/>
  <c r="H3481" i="1"/>
  <c r="I3481" i="1"/>
  <c r="J3481" i="1"/>
  <c r="K3481" i="1"/>
  <c r="L3481" i="1"/>
  <c r="M3481" i="1"/>
  <c r="H3482" i="1"/>
  <c r="I3482" i="1"/>
  <c r="J3482" i="1"/>
  <c r="K3482" i="1"/>
  <c r="L3482" i="1"/>
  <c r="M3482" i="1"/>
  <c r="H3483" i="1"/>
  <c r="I3483" i="1"/>
  <c r="J3483" i="1"/>
  <c r="K3483" i="1"/>
  <c r="L3483" i="1"/>
  <c r="M3483" i="1"/>
  <c r="H3484" i="1"/>
  <c r="I3484" i="1"/>
  <c r="J3484" i="1"/>
  <c r="K3484" i="1"/>
  <c r="L3484" i="1"/>
  <c r="M3484" i="1"/>
  <c r="H3485" i="1"/>
  <c r="I3485" i="1"/>
  <c r="J3485" i="1"/>
  <c r="K3485" i="1"/>
  <c r="L3485" i="1"/>
  <c r="M3485" i="1"/>
  <c r="H3486" i="1"/>
  <c r="I3486" i="1"/>
  <c r="J3486" i="1"/>
  <c r="K3486" i="1"/>
  <c r="L3486" i="1"/>
  <c r="M3486" i="1"/>
  <c r="H3487" i="1"/>
  <c r="I3487" i="1"/>
  <c r="J3487" i="1"/>
  <c r="K3487" i="1"/>
  <c r="L3487" i="1"/>
  <c r="M3487" i="1"/>
  <c r="H3488" i="1"/>
  <c r="I3488" i="1"/>
  <c r="J3488" i="1"/>
  <c r="K3488" i="1"/>
  <c r="L3488" i="1"/>
  <c r="M3488" i="1"/>
  <c r="H3489" i="1"/>
  <c r="I3489" i="1"/>
  <c r="J3489" i="1"/>
  <c r="K3489" i="1"/>
  <c r="L3489" i="1"/>
  <c r="M3489" i="1"/>
  <c r="H3490" i="1"/>
  <c r="I3490" i="1"/>
  <c r="J3490" i="1"/>
  <c r="K3490" i="1"/>
  <c r="L3490" i="1"/>
  <c r="M3490" i="1"/>
  <c r="H3491" i="1"/>
  <c r="I3491" i="1"/>
  <c r="J3491" i="1"/>
  <c r="K3491" i="1"/>
  <c r="L3491" i="1"/>
  <c r="M3491" i="1"/>
  <c r="H3492" i="1"/>
  <c r="I3492" i="1"/>
  <c r="J3492" i="1"/>
  <c r="K3492" i="1"/>
  <c r="L3492" i="1"/>
  <c r="M3492" i="1"/>
  <c r="H3493" i="1"/>
  <c r="I3493" i="1"/>
  <c r="J3493" i="1"/>
  <c r="K3493" i="1"/>
  <c r="L3493" i="1"/>
  <c r="M3493" i="1"/>
  <c r="H3494" i="1"/>
  <c r="I3494" i="1"/>
  <c r="J3494" i="1"/>
  <c r="K3494" i="1"/>
  <c r="L3494" i="1"/>
  <c r="M3494" i="1"/>
  <c r="H3495" i="1"/>
  <c r="I3495" i="1"/>
  <c r="J3495" i="1"/>
  <c r="K3495" i="1"/>
  <c r="L3495" i="1"/>
  <c r="M3495" i="1"/>
  <c r="H3496" i="1"/>
  <c r="I3496" i="1"/>
  <c r="J3496" i="1"/>
  <c r="K3496" i="1"/>
  <c r="L3496" i="1"/>
  <c r="M3496" i="1"/>
  <c r="H3497" i="1"/>
  <c r="I3497" i="1"/>
  <c r="J3497" i="1"/>
  <c r="K3497" i="1"/>
  <c r="L3497" i="1"/>
  <c r="M3497" i="1"/>
  <c r="H3498" i="1"/>
  <c r="I3498" i="1"/>
  <c r="J3498" i="1"/>
  <c r="K3498" i="1"/>
  <c r="L3498" i="1"/>
  <c r="M3498" i="1"/>
  <c r="H3499" i="1"/>
  <c r="I3499" i="1"/>
  <c r="J3499" i="1"/>
  <c r="K3499" i="1"/>
  <c r="L3499" i="1"/>
  <c r="M3499" i="1"/>
  <c r="H3500" i="1"/>
  <c r="I3500" i="1"/>
  <c r="J3500" i="1"/>
  <c r="K3500" i="1"/>
  <c r="L3500" i="1"/>
  <c r="M3500" i="1"/>
  <c r="H3501" i="1"/>
  <c r="I3501" i="1"/>
  <c r="J3501" i="1"/>
  <c r="K3501" i="1"/>
  <c r="L3501" i="1"/>
  <c r="M3501" i="1"/>
  <c r="H3502" i="1"/>
  <c r="I3502" i="1"/>
  <c r="J3502" i="1"/>
  <c r="K3502" i="1"/>
  <c r="L3502" i="1"/>
  <c r="M3502" i="1"/>
  <c r="H3503" i="1"/>
  <c r="I3503" i="1"/>
  <c r="J3503" i="1"/>
  <c r="K3503" i="1"/>
  <c r="L3503" i="1"/>
  <c r="M3503" i="1"/>
  <c r="H3504" i="1"/>
  <c r="I3504" i="1"/>
  <c r="J3504" i="1"/>
  <c r="K3504" i="1"/>
  <c r="L3504" i="1"/>
  <c r="M3504" i="1"/>
  <c r="H3505" i="1"/>
  <c r="I3505" i="1"/>
  <c r="J3505" i="1"/>
  <c r="K3505" i="1"/>
  <c r="L3505" i="1"/>
  <c r="M3505" i="1"/>
  <c r="H3506" i="1"/>
  <c r="I3506" i="1"/>
  <c r="J3506" i="1"/>
  <c r="K3506" i="1"/>
  <c r="L3506" i="1"/>
  <c r="M3506" i="1"/>
  <c r="H3507" i="1"/>
  <c r="I3507" i="1"/>
  <c r="J3507" i="1"/>
  <c r="K3507" i="1"/>
  <c r="L3507" i="1"/>
  <c r="M3507" i="1"/>
  <c r="H3508" i="1"/>
  <c r="I3508" i="1"/>
  <c r="J3508" i="1"/>
  <c r="K3508" i="1"/>
  <c r="L3508" i="1"/>
  <c r="M3508" i="1"/>
  <c r="H3509" i="1"/>
  <c r="I3509" i="1"/>
  <c r="J3509" i="1"/>
  <c r="K3509" i="1"/>
  <c r="L3509" i="1"/>
  <c r="M3509" i="1"/>
  <c r="H3510" i="1"/>
  <c r="I3510" i="1"/>
  <c r="J3510" i="1"/>
  <c r="K3510" i="1"/>
  <c r="L3510" i="1"/>
  <c r="M3510" i="1"/>
  <c r="H3511" i="1"/>
  <c r="I3511" i="1"/>
  <c r="J3511" i="1"/>
  <c r="K3511" i="1"/>
  <c r="L3511" i="1"/>
  <c r="M3511" i="1"/>
  <c r="H3512" i="1"/>
  <c r="I3512" i="1"/>
  <c r="J3512" i="1"/>
  <c r="K3512" i="1"/>
  <c r="L3512" i="1"/>
  <c r="M3512" i="1"/>
  <c r="H3513" i="1"/>
  <c r="I3513" i="1"/>
  <c r="J3513" i="1"/>
  <c r="K3513" i="1"/>
  <c r="L3513" i="1"/>
  <c r="M3513" i="1"/>
  <c r="H3514" i="1"/>
  <c r="I3514" i="1"/>
  <c r="J3514" i="1"/>
  <c r="K3514" i="1"/>
  <c r="L3514" i="1"/>
  <c r="M3514" i="1"/>
  <c r="H3515" i="1"/>
  <c r="I3515" i="1"/>
  <c r="J3515" i="1"/>
  <c r="K3515" i="1"/>
  <c r="L3515" i="1"/>
  <c r="M3515" i="1"/>
  <c r="H3516" i="1"/>
  <c r="I3516" i="1"/>
  <c r="J3516" i="1"/>
  <c r="K3516" i="1"/>
  <c r="L3516" i="1"/>
  <c r="M3516" i="1"/>
  <c r="H3517" i="1"/>
  <c r="I3517" i="1"/>
  <c r="J3517" i="1"/>
  <c r="K3517" i="1"/>
  <c r="L3517" i="1"/>
  <c r="M3517" i="1"/>
  <c r="H3518" i="1"/>
  <c r="I3518" i="1"/>
  <c r="J3518" i="1"/>
  <c r="K3518" i="1"/>
  <c r="L3518" i="1"/>
  <c r="M3518" i="1"/>
  <c r="H3519" i="1"/>
  <c r="I3519" i="1"/>
  <c r="J3519" i="1"/>
  <c r="K3519" i="1"/>
  <c r="L3519" i="1"/>
  <c r="M3519" i="1"/>
  <c r="H3520" i="1"/>
  <c r="I3520" i="1"/>
  <c r="J3520" i="1"/>
  <c r="K3520" i="1"/>
  <c r="L3520" i="1"/>
  <c r="M3520" i="1"/>
  <c r="H3521" i="1"/>
  <c r="I3521" i="1"/>
  <c r="J3521" i="1"/>
  <c r="K3521" i="1"/>
  <c r="L3521" i="1"/>
  <c r="M3521" i="1"/>
  <c r="H3522" i="1"/>
  <c r="I3522" i="1"/>
  <c r="J3522" i="1"/>
  <c r="K3522" i="1"/>
  <c r="L3522" i="1"/>
  <c r="M3522" i="1"/>
  <c r="H3523" i="1"/>
  <c r="I3523" i="1"/>
  <c r="J3523" i="1"/>
  <c r="K3523" i="1"/>
  <c r="L3523" i="1"/>
  <c r="M3523" i="1"/>
  <c r="H3524" i="1"/>
  <c r="I3524" i="1"/>
  <c r="J3524" i="1"/>
  <c r="K3524" i="1"/>
  <c r="L3524" i="1"/>
  <c r="M3524" i="1"/>
  <c r="H3525" i="1"/>
  <c r="I3525" i="1"/>
  <c r="J3525" i="1"/>
  <c r="K3525" i="1"/>
  <c r="L3525" i="1"/>
  <c r="M3525" i="1"/>
  <c r="H3526" i="1"/>
  <c r="I3526" i="1"/>
  <c r="J3526" i="1"/>
  <c r="K3526" i="1"/>
  <c r="L3526" i="1"/>
  <c r="M3526" i="1"/>
  <c r="H3527" i="1"/>
  <c r="I3527" i="1"/>
  <c r="J3527" i="1"/>
  <c r="K3527" i="1"/>
  <c r="L3527" i="1"/>
  <c r="M3527" i="1"/>
  <c r="H3528" i="1"/>
  <c r="I3528" i="1"/>
  <c r="J3528" i="1"/>
  <c r="K3528" i="1"/>
  <c r="L3528" i="1"/>
  <c r="M3528" i="1"/>
  <c r="H3529" i="1"/>
  <c r="I3529" i="1"/>
  <c r="J3529" i="1"/>
  <c r="K3529" i="1"/>
  <c r="L3529" i="1"/>
  <c r="M3529" i="1"/>
  <c r="H3530" i="1"/>
  <c r="I3530" i="1"/>
  <c r="J3530" i="1"/>
  <c r="K3530" i="1"/>
  <c r="L3530" i="1"/>
  <c r="M3530" i="1"/>
  <c r="H3531" i="1"/>
  <c r="I3531" i="1"/>
  <c r="J3531" i="1"/>
  <c r="K3531" i="1"/>
  <c r="L3531" i="1"/>
  <c r="M3531" i="1"/>
  <c r="H3532" i="1"/>
  <c r="I3532" i="1"/>
  <c r="J3532" i="1"/>
  <c r="K3532" i="1"/>
  <c r="L3532" i="1"/>
  <c r="M3532" i="1"/>
  <c r="H3533" i="1"/>
  <c r="I3533" i="1"/>
  <c r="J3533" i="1"/>
  <c r="K3533" i="1"/>
  <c r="L3533" i="1"/>
  <c r="M3533" i="1"/>
  <c r="H3534" i="1"/>
  <c r="I3534" i="1"/>
  <c r="J3534" i="1"/>
  <c r="K3534" i="1"/>
  <c r="L3534" i="1"/>
  <c r="M3534" i="1"/>
  <c r="H3535" i="1"/>
  <c r="I3535" i="1"/>
  <c r="J3535" i="1"/>
  <c r="K3535" i="1"/>
  <c r="L3535" i="1"/>
  <c r="M3535" i="1"/>
  <c r="H3536" i="1"/>
  <c r="I3536" i="1"/>
  <c r="J3536" i="1"/>
  <c r="K3536" i="1"/>
  <c r="L3536" i="1"/>
  <c r="M3536" i="1"/>
  <c r="H3537" i="1"/>
  <c r="I3537" i="1"/>
  <c r="J3537" i="1"/>
  <c r="K3537" i="1"/>
  <c r="L3537" i="1"/>
  <c r="M3537" i="1"/>
  <c r="H3538" i="1"/>
  <c r="I3538" i="1"/>
  <c r="J3538" i="1"/>
  <c r="K3538" i="1"/>
  <c r="L3538" i="1"/>
  <c r="M3538" i="1"/>
  <c r="H3539" i="1"/>
  <c r="I3539" i="1"/>
  <c r="J3539" i="1"/>
  <c r="K3539" i="1"/>
  <c r="L3539" i="1"/>
  <c r="M3539" i="1"/>
  <c r="H3540" i="1"/>
  <c r="I3540" i="1"/>
  <c r="J3540" i="1"/>
  <c r="K3540" i="1"/>
  <c r="L3540" i="1"/>
  <c r="M3540" i="1"/>
  <c r="H3541" i="1"/>
  <c r="I3541" i="1"/>
  <c r="J3541" i="1"/>
  <c r="K3541" i="1"/>
  <c r="L3541" i="1"/>
  <c r="M3541" i="1"/>
  <c r="H3542" i="1"/>
  <c r="I3542" i="1"/>
  <c r="J3542" i="1"/>
  <c r="K3542" i="1"/>
  <c r="L3542" i="1"/>
  <c r="M3542" i="1"/>
  <c r="H3543" i="1"/>
  <c r="I3543" i="1"/>
  <c r="J3543" i="1"/>
  <c r="K3543" i="1"/>
  <c r="L3543" i="1"/>
  <c r="M3543" i="1"/>
  <c r="H3544" i="1"/>
  <c r="I3544" i="1"/>
  <c r="J3544" i="1"/>
  <c r="K3544" i="1"/>
  <c r="L3544" i="1"/>
  <c r="M3544" i="1"/>
  <c r="H3545" i="1"/>
  <c r="I3545" i="1"/>
  <c r="J3545" i="1"/>
  <c r="K3545" i="1"/>
  <c r="L3545" i="1"/>
  <c r="M3545" i="1"/>
  <c r="H3546" i="1"/>
  <c r="I3546" i="1"/>
  <c r="J3546" i="1"/>
  <c r="K3546" i="1"/>
  <c r="L3546" i="1"/>
  <c r="M3546" i="1"/>
  <c r="H3547" i="1"/>
  <c r="I3547" i="1"/>
  <c r="J3547" i="1"/>
  <c r="K3547" i="1"/>
  <c r="L3547" i="1"/>
  <c r="M3547" i="1"/>
  <c r="H3548" i="1"/>
  <c r="I3548" i="1"/>
  <c r="J3548" i="1"/>
  <c r="K3548" i="1"/>
  <c r="L3548" i="1"/>
  <c r="M3548" i="1"/>
  <c r="H3549" i="1"/>
  <c r="I3549" i="1"/>
  <c r="J3549" i="1"/>
  <c r="K3549" i="1"/>
  <c r="L3549" i="1"/>
  <c r="M3549" i="1"/>
  <c r="H3550" i="1"/>
  <c r="I3550" i="1"/>
  <c r="J3550" i="1"/>
  <c r="K3550" i="1"/>
  <c r="L3550" i="1"/>
  <c r="M3550" i="1"/>
  <c r="H3551" i="1"/>
  <c r="I3551" i="1"/>
  <c r="J3551" i="1"/>
  <c r="K3551" i="1"/>
  <c r="L3551" i="1"/>
  <c r="M3551" i="1"/>
  <c r="H3552" i="1"/>
  <c r="I3552" i="1"/>
  <c r="J3552" i="1"/>
  <c r="K3552" i="1"/>
  <c r="L3552" i="1"/>
  <c r="M3552" i="1"/>
  <c r="H3553" i="1"/>
  <c r="I3553" i="1"/>
  <c r="J3553" i="1"/>
  <c r="K3553" i="1"/>
  <c r="L3553" i="1"/>
  <c r="M3553" i="1"/>
  <c r="H3554" i="1"/>
  <c r="I3554" i="1"/>
  <c r="J3554" i="1"/>
  <c r="K3554" i="1"/>
  <c r="L3554" i="1"/>
  <c r="M3554" i="1"/>
  <c r="H3555" i="1"/>
  <c r="I3555" i="1"/>
  <c r="J3555" i="1"/>
  <c r="K3555" i="1"/>
  <c r="L3555" i="1"/>
  <c r="M3555" i="1"/>
  <c r="H3556" i="1"/>
  <c r="I3556" i="1"/>
  <c r="J3556" i="1"/>
  <c r="K3556" i="1"/>
  <c r="L3556" i="1"/>
  <c r="M3556" i="1"/>
  <c r="H3557" i="1"/>
  <c r="I3557" i="1"/>
  <c r="J3557" i="1"/>
  <c r="K3557" i="1"/>
  <c r="L3557" i="1"/>
  <c r="M3557" i="1"/>
  <c r="H3558" i="1"/>
  <c r="I3558" i="1"/>
  <c r="J3558" i="1"/>
  <c r="K3558" i="1"/>
  <c r="L3558" i="1"/>
  <c r="M3558" i="1"/>
  <c r="H3559" i="1"/>
  <c r="I3559" i="1"/>
  <c r="J3559" i="1"/>
  <c r="K3559" i="1"/>
  <c r="L3559" i="1"/>
  <c r="M3559" i="1"/>
  <c r="H3560" i="1"/>
  <c r="I3560" i="1"/>
  <c r="J3560" i="1"/>
  <c r="K3560" i="1"/>
  <c r="L3560" i="1"/>
  <c r="M3560" i="1"/>
  <c r="H3561" i="1"/>
  <c r="I3561" i="1"/>
  <c r="J3561" i="1"/>
  <c r="K3561" i="1"/>
  <c r="L3561" i="1"/>
  <c r="M3561" i="1"/>
  <c r="H3562" i="1"/>
  <c r="I3562" i="1"/>
  <c r="J3562" i="1"/>
  <c r="K3562" i="1"/>
  <c r="L3562" i="1"/>
  <c r="M3562" i="1"/>
  <c r="H3563" i="1"/>
  <c r="I3563" i="1"/>
  <c r="J3563" i="1"/>
  <c r="K3563" i="1"/>
  <c r="L3563" i="1"/>
  <c r="M3563" i="1"/>
  <c r="H3564" i="1"/>
  <c r="I3564" i="1"/>
  <c r="J3564" i="1"/>
  <c r="K3564" i="1"/>
  <c r="L3564" i="1"/>
  <c r="M3564" i="1"/>
  <c r="H3565" i="1"/>
  <c r="I3565" i="1"/>
  <c r="J3565" i="1"/>
  <c r="K3565" i="1"/>
  <c r="L3565" i="1"/>
  <c r="M3565" i="1"/>
  <c r="H3566" i="1"/>
  <c r="I3566" i="1"/>
  <c r="J3566" i="1"/>
  <c r="K3566" i="1"/>
  <c r="L3566" i="1"/>
  <c r="M3566" i="1"/>
  <c r="H3567" i="1"/>
  <c r="I3567" i="1"/>
  <c r="J3567" i="1"/>
  <c r="K3567" i="1"/>
  <c r="L3567" i="1"/>
  <c r="M3567" i="1"/>
  <c r="H3568" i="1"/>
  <c r="I3568" i="1"/>
  <c r="J3568" i="1"/>
  <c r="K3568" i="1"/>
  <c r="L3568" i="1"/>
  <c r="M3568" i="1"/>
  <c r="H3569" i="1"/>
  <c r="I3569" i="1"/>
  <c r="J3569" i="1"/>
  <c r="K3569" i="1"/>
  <c r="L3569" i="1"/>
  <c r="M3569" i="1"/>
  <c r="H3570" i="1"/>
  <c r="I3570" i="1"/>
  <c r="J3570" i="1"/>
  <c r="K3570" i="1"/>
  <c r="L3570" i="1"/>
  <c r="M3570" i="1"/>
  <c r="H3571" i="1"/>
  <c r="I3571" i="1"/>
  <c r="J3571" i="1"/>
  <c r="K3571" i="1"/>
  <c r="L3571" i="1"/>
  <c r="M3571" i="1"/>
  <c r="H3572" i="1"/>
  <c r="I3572" i="1"/>
  <c r="J3572" i="1"/>
  <c r="K3572" i="1"/>
  <c r="L3572" i="1"/>
  <c r="M3572" i="1"/>
  <c r="H3573" i="1"/>
  <c r="I3573" i="1"/>
  <c r="J3573" i="1"/>
  <c r="K3573" i="1"/>
  <c r="L3573" i="1"/>
  <c r="M3573" i="1"/>
  <c r="H3574" i="1"/>
  <c r="I3574" i="1"/>
  <c r="J3574" i="1"/>
  <c r="K3574" i="1"/>
  <c r="L3574" i="1"/>
  <c r="M3574" i="1"/>
  <c r="H3575" i="1"/>
  <c r="I3575" i="1"/>
  <c r="J3575" i="1"/>
  <c r="K3575" i="1"/>
  <c r="L3575" i="1"/>
  <c r="M3575" i="1"/>
  <c r="H3576" i="1"/>
  <c r="I3576" i="1"/>
  <c r="J3576" i="1"/>
  <c r="K3576" i="1"/>
  <c r="L3576" i="1"/>
  <c r="M3576" i="1"/>
  <c r="H3577" i="1"/>
  <c r="I3577" i="1"/>
  <c r="J3577" i="1"/>
  <c r="K3577" i="1"/>
  <c r="L3577" i="1"/>
  <c r="M3577" i="1"/>
  <c r="H3578" i="1"/>
  <c r="I3578" i="1"/>
  <c r="J3578" i="1"/>
  <c r="K3578" i="1"/>
  <c r="L3578" i="1"/>
  <c r="M3578" i="1"/>
  <c r="H3579" i="1"/>
  <c r="I3579" i="1"/>
  <c r="J3579" i="1"/>
  <c r="K3579" i="1"/>
  <c r="L3579" i="1"/>
  <c r="M3579" i="1"/>
  <c r="H3580" i="1"/>
  <c r="I3580" i="1"/>
  <c r="J3580" i="1"/>
  <c r="K3580" i="1"/>
  <c r="L3580" i="1"/>
  <c r="M3580" i="1"/>
  <c r="H3581" i="1"/>
  <c r="I3581" i="1"/>
  <c r="J3581" i="1"/>
  <c r="K3581" i="1"/>
  <c r="L3581" i="1"/>
  <c r="M3581" i="1"/>
  <c r="H3582" i="1"/>
  <c r="I3582" i="1"/>
  <c r="J3582" i="1"/>
  <c r="K3582" i="1"/>
  <c r="L3582" i="1"/>
  <c r="M3582" i="1"/>
  <c r="H3583" i="1"/>
  <c r="I3583" i="1"/>
  <c r="J3583" i="1"/>
  <c r="K3583" i="1"/>
  <c r="L3583" i="1"/>
  <c r="M3583" i="1"/>
  <c r="H3584" i="1"/>
  <c r="I3584" i="1"/>
  <c r="J3584" i="1"/>
  <c r="K3584" i="1"/>
  <c r="L3584" i="1"/>
  <c r="M3584" i="1"/>
  <c r="H3585" i="1"/>
  <c r="I3585" i="1"/>
  <c r="J3585" i="1"/>
  <c r="K3585" i="1"/>
  <c r="L3585" i="1"/>
  <c r="M3585" i="1"/>
  <c r="H3586" i="1"/>
  <c r="I3586" i="1"/>
  <c r="J3586" i="1"/>
  <c r="K3586" i="1"/>
  <c r="L3586" i="1"/>
  <c r="M3586" i="1"/>
  <c r="H3587" i="1"/>
  <c r="I3587" i="1"/>
  <c r="J3587" i="1"/>
  <c r="K3587" i="1"/>
  <c r="L3587" i="1"/>
  <c r="M3587" i="1"/>
  <c r="H3588" i="1"/>
  <c r="I3588" i="1"/>
  <c r="J3588" i="1"/>
  <c r="K3588" i="1"/>
  <c r="L3588" i="1"/>
  <c r="M3588" i="1"/>
  <c r="H3589" i="1"/>
  <c r="I3589" i="1"/>
  <c r="J3589" i="1"/>
  <c r="K3589" i="1"/>
  <c r="L3589" i="1"/>
  <c r="M3589" i="1"/>
  <c r="H3590" i="1"/>
  <c r="I3590" i="1"/>
  <c r="J3590" i="1"/>
  <c r="K3590" i="1"/>
  <c r="L3590" i="1"/>
  <c r="M3590" i="1"/>
  <c r="H3591" i="1"/>
  <c r="I3591" i="1"/>
  <c r="J3591" i="1"/>
  <c r="K3591" i="1"/>
  <c r="L3591" i="1"/>
  <c r="M3591" i="1"/>
  <c r="H3592" i="1"/>
  <c r="I3592" i="1"/>
  <c r="J3592" i="1"/>
  <c r="K3592" i="1"/>
  <c r="L3592" i="1"/>
  <c r="M3592" i="1"/>
  <c r="H3593" i="1"/>
  <c r="I3593" i="1"/>
  <c r="J3593" i="1"/>
  <c r="K3593" i="1"/>
  <c r="L3593" i="1"/>
  <c r="M3593" i="1"/>
  <c r="H3594" i="1"/>
  <c r="I3594" i="1"/>
  <c r="J3594" i="1"/>
  <c r="K3594" i="1"/>
  <c r="L3594" i="1"/>
  <c r="M3594" i="1"/>
  <c r="H3595" i="1"/>
  <c r="I3595" i="1"/>
  <c r="J3595" i="1"/>
  <c r="K3595" i="1"/>
  <c r="L3595" i="1"/>
  <c r="M3595" i="1"/>
  <c r="H3596" i="1"/>
  <c r="I3596" i="1"/>
  <c r="J3596" i="1"/>
  <c r="K3596" i="1"/>
  <c r="L3596" i="1"/>
  <c r="M3596" i="1"/>
  <c r="H3597" i="1"/>
  <c r="I3597" i="1"/>
  <c r="J3597" i="1"/>
  <c r="K3597" i="1"/>
  <c r="L3597" i="1"/>
  <c r="M3597" i="1"/>
  <c r="H3598" i="1"/>
  <c r="I3598" i="1"/>
  <c r="J3598" i="1"/>
  <c r="K3598" i="1"/>
  <c r="L3598" i="1"/>
  <c r="M3598" i="1"/>
  <c r="H3599" i="1"/>
  <c r="I3599" i="1"/>
  <c r="J3599" i="1"/>
  <c r="K3599" i="1"/>
  <c r="L3599" i="1"/>
  <c r="M3599" i="1"/>
  <c r="H3600" i="1"/>
  <c r="I3600" i="1"/>
  <c r="J3600" i="1"/>
  <c r="K3600" i="1"/>
  <c r="L3600" i="1"/>
  <c r="M3600" i="1"/>
  <c r="H3601" i="1"/>
  <c r="I3601" i="1"/>
  <c r="J3601" i="1"/>
  <c r="K3601" i="1"/>
  <c r="L3601" i="1"/>
  <c r="M3601" i="1"/>
  <c r="H3602" i="1"/>
  <c r="I3602" i="1"/>
  <c r="J3602" i="1"/>
  <c r="K3602" i="1"/>
  <c r="L3602" i="1"/>
  <c r="M3602" i="1"/>
  <c r="H3603" i="1"/>
  <c r="I3603" i="1"/>
  <c r="J3603" i="1"/>
  <c r="K3603" i="1"/>
  <c r="L3603" i="1"/>
  <c r="M3603" i="1"/>
  <c r="H3604" i="1"/>
  <c r="I3604" i="1"/>
  <c r="J3604" i="1"/>
  <c r="K3604" i="1"/>
  <c r="L3604" i="1"/>
  <c r="M3604" i="1"/>
  <c r="H3605" i="1"/>
  <c r="I3605" i="1"/>
  <c r="J3605" i="1"/>
  <c r="K3605" i="1"/>
  <c r="L3605" i="1"/>
  <c r="M3605" i="1"/>
  <c r="H3606" i="1"/>
  <c r="I3606" i="1"/>
  <c r="J3606" i="1"/>
  <c r="K3606" i="1"/>
  <c r="L3606" i="1"/>
  <c r="M3606" i="1"/>
  <c r="H3607" i="1"/>
  <c r="I3607" i="1"/>
  <c r="J3607" i="1"/>
  <c r="K3607" i="1"/>
  <c r="L3607" i="1"/>
  <c r="M3607" i="1"/>
  <c r="H3608" i="1"/>
  <c r="I3608" i="1"/>
  <c r="J3608" i="1"/>
  <c r="K3608" i="1"/>
  <c r="L3608" i="1"/>
  <c r="M3608" i="1"/>
  <c r="H3609" i="1"/>
  <c r="I3609" i="1"/>
  <c r="J3609" i="1"/>
  <c r="K3609" i="1"/>
  <c r="L3609" i="1"/>
  <c r="M3609" i="1"/>
  <c r="H3610" i="1"/>
  <c r="I3610" i="1"/>
  <c r="J3610" i="1"/>
  <c r="K3610" i="1"/>
  <c r="L3610" i="1"/>
  <c r="M3610" i="1"/>
  <c r="H3611" i="1"/>
  <c r="I3611" i="1"/>
  <c r="J3611" i="1"/>
  <c r="K3611" i="1"/>
  <c r="L3611" i="1"/>
  <c r="M3611" i="1"/>
  <c r="H3612" i="1"/>
  <c r="I3612" i="1"/>
  <c r="J3612" i="1"/>
  <c r="K3612" i="1"/>
  <c r="L3612" i="1"/>
  <c r="M3612" i="1"/>
  <c r="H3613" i="1"/>
  <c r="I3613" i="1"/>
  <c r="J3613" i="1"/>
  <c r="K3613" i="1"/>
  <c r="L3613" i="1"/>
  <c r="M3613" i="1"/>
  <c r="H3614" i="1"/>
  <c r="I3614" i="1"/>
  <c r="J3614" i="1"/>
  <c r="K3614" i="1"/>
  <c r="L3614" i="1"/>
  <c r="M3614" i="1"/>
  <c r="H3615" i="1"/>
  <c r="I3615" i="1"/>
  <c r="J3615" i="1"/>
  <c r="K3615" i="1"/>
  <c r="L3615" i="1"/>
  <c r="M3615" i="1"/>
  <c r="H3616" i="1"/>
  <c r="I3616" i="1"/>
  <c r="J3616" i="1"/>
  <c r="K3616" i="1"/>
  <c r="L3616" i="1"/>
  <c r="M3616" i="1"/>
  <c r="H3617" i="1"/>
  <c r="I3617" i="1"/>
  <c r="J3617" i="1"/>
  <c r="K3617" i="1"/>
  <c r="L3617" i="1"/>
  <c r="M3617" i="1"/>
  <c r="H3618" i="1"/>
  <c r="I3618" i="1"/>
  <c r="J3618" i="1"/>
  <c r="K3618" i="1"/>
  <c r="L3618" i="1"/>
  <c r="M3618" i="1"/>
  <c r="H3619" i="1"/>
  <c r="I3619" i="1"/>
  <c r="J3619" i="1"/>
  <c r="K3619" i="1"/>
  <c r="L3619" i="1"/>
  <c r="M3619" i="1"/>
  <c r="H3620" i="1"/>
  <c r="I3620" i="1"/>
  <c r="J3620" i="1"/>
  <c r="K3620" i="1"/>
  <c r="L3620" i="1"/>
  <c r="M3620" i="1"/>
  <c r="H3621" i="1"/>
  <c r="I3621" i="1"/>
  <c r="J3621" i="1"/>
  <c r="K3621" i="1"/>
  <c r="L3621" i="1"/>
  <c r="M3621" i="1"/>
  <c r="H3622" i="1"/>
  <c r="I3622" i="1"/>
  <c r="J3622" i="1"/>
  <c r="K3622" i="1"/>
  <c r="L3622" i="1"/>
  <c r="M3622" i="1"/>
  <c r="H3623" i="1"/>
  <c r="I3623" i="1"/>
  <c r="J3623" i="1"/>
  <c r="K3623" i="1"/>
  <c r="L3623" i="1"/>
  <c r="M3623" i="1"/>
  <c r="H3624" i="1"/>
  <c r="I3624" i="1"/>
  <c r="J3624" i="1"/>
  <c r="K3624" i="1"/>
  <c r="L3624" i="1"/>
  <c r="M3624" i="1"/>
  <c r="H3625" i="1"/>
  <c r="I3625" i="1"/>
  <c r="J3625" i="1"/>
  <c r="K3625" i="1"/>
  <c r="L3625" i="1"/>
  <c r="M3625" i="1"/>
  <c r="H3626" i="1"/>
  <c r="I3626" i="1"/>
  <c r="J3626" i="1"/>
  <c r="K3626" i="1"/>
  <c r="L3626" i="1"/>
  <c r="M3626" i="1"/>
  <c r="H3627" i="1"/>
  <c r="I3627" i="1"/>
  <c r="J3627" i="1"/>
  <c r="K3627" i="1"/>
  <c r="L3627" i="1"/>
  <c r="M3627" i="1"/>
  <c r="H3628" i="1"/>
  <c r="I3628" i="1"/>
  <c r="J3628" i="1"/>
  <c r="K3628" i="1"/>
  <c r="L3628" i="1"/>
  <c r="M3628" i="1"/>
  <c r="H3629" i="1"/>
  <c r="I3629" i="1"/>
  <c r="J3629" i="1"/>
  <c r="K3629" i="1"/>
  <c r="L3629" i="1"/>
  <c r="M3629" i="1"/>
  <c r="H3630" i="1"/>
  <c r="I3630" i="1"/>
  <c r="J3630" i="1"/>
  <c r="K3630" i="1"/>
  <c r="L3630" i="1"/>
  <c r="M3630" i="1"/>
  <c r="H3631" i="1"/>
  <c r="I3631" i="1"/>
  <c r="J3631" i="1"/>
  <c r="K3631" i="1"/>
  <c r="L3631" i="1"/>
  <c r="M3631" i="1"/>
  <c r="H3632" i="1"/>
  <c r="I3632" i="1"/>
  <c r="J3632" i="1"/>
  <c r="K3632" i="1"/>
  <c r="L3632" i="1"/>
  <c r="M3632" i="1"/>
  <c r="H3633" i="1"/>
  <c r="I3633" i="1"/>
  <c r="J3633" i="1"/>
  <c r="K3633" i="1"/>
  <c r="L3633" i="1"/>
  <c r="M3633" i="1"/>
  <c r="H3634" i="1"/>
  <c r="I3634" i="1"/>
  <c r="J3634" i="1"/>
  <c r="K3634" i="1"/>
  <c r="L3634" i="1"/>
  <c r="M3634" i="1"/>
  <c r="H3635" i="1"/>
  <c r="I3635" i="1"/>
  <c r="J3635" i="1"/>
  <c r="K3635" i="1"/>
  <c r="L3635" i="1"/>
  <c r="M3635" i="1"/>
  <c r="H3636" i="1"/>
  <c r="I3636" i="1"/>
  <c r="J3636" i="1"/>
  <c r="K3636" i="1"/>
  <c r="L3636" i="1"/>
  <c r="M3636" i="1"/>
  <c r="H3637" i="1"/>
  <c r="I3637" i="1"/>
  <c r="J3637" i="1"/>
  <c r="K3637" i="1"/>
  <c r="L3637" i="1"/>
  <c r="M3637" i="1"/>
  <c r="H3638" i="1"/>
  <c r="I3638" i="1"/>
  <c r="J3638" i="1"/>
  <c r="K3638" i="1"/>
  <c r="L3638" i="1"/>
  <c r="M3638" i="1"/>
  <c r="H3639" i="1"/>
  <c r="I3639" i="1"/>
  <c r="J3639" i="1"/>
  <c r="K3639" i="1"/>
  <c r="L3639" i="1"/>
  <c r="M3639" i="1"/>
  <c r="H3640" i="1"/>
  <c r="I3640" i="1"/>
  <c r="J3640" i="1"/>
  <c r="K3640" i="1"/>
  <c r="L3640" i="1"/>
  <c r="M3640" i="1"/>
  <c r="H3641" i="1"/>
  <c r="I3641" i="1"/>
  <c r="J3641" i="1"/>
  <c r="K3641" i="1"/>
  <c r="L3641" i="1"/>
  <c r="M3641" i="1"/>
  <c r="H3642" i="1"/>
  <c r="I3642" i="1"/>
  <c r="J3642" i="1"/>
  <c r="K3642" i="1"/>
  <c r="L3642" i="1"/>
  <c r="M3642" i="1"/>
  <c r="H3643" i="1"/>
  <c r="I3643" i="1"/>
  <c r="J3643" i="1"/>
  <c r="K3643" i="1"/>
  <c r="L3643" i="1"/>
  <c r="M3643" i="1"/>
  <c r="H3644" i="1"/>
  <c r="I3644" i="1"/>
  <c r="J3644" i="1"/>
  <c r="K3644" i="1"/>
  <c r="L3644" i="1"/>
  <c r="M3644" i="1"/>
  <c r="H3645" i="1"/>
  <c r="I3645" i="1"/>
  <c r="J3645" i="1"/>
  <c r="K3645" i="1"/>
  <c r="L3645" i="1"/>
  <c r="M3645" i="1"/>
  <c r="H3646" i="1"/>
  <c r="I3646" i="1"/>
  <c r="J3646" i="1"/>
  <c r="K3646" i="1"/>
  <c r="L3646" i="1"/>
  <c r="M3646" i="1"/>
  <c r="H3647" i="1"/>
  <c r="I3647" i="1"/>
  <c r="J3647" i="1"/>
  <c r="K3647" i="1"/>
  <c r="L3647" i="1"/>
  <c r="M3647" i="1"/>
  <c r="H3648" i="1"/>
  <c r="I3648" i="1"/>
  <c r="J3648" i="1"/>
  <c r="K3648" i="1"/>
  <c r="L3648" i="1"/>
  <c r="M3648" i="1"/>
  <c r="H3649" i="1"/>
  <c r="I3649" i="1"/>
  <c r="J3649" i="1"/>
  <c r="K3649" i="1"/>
  <c r="L3649" i="1"/>
  <c r="M3649" i="1"/>
  <c r="H3650" i="1"/>
  <c r="I3650" i="1"/>
  <c r="J3650" i="1"/>
  <c r="K3650" i="1"/>
  <c r="L3650" i="1"/>
  <c r="M3650" i="1"/>
  <c r="H3651" i="1"/>
  <c r="I3651" i="1"/>
  <c r="J3651" i="1"/>
  <c r="K3651" i="1"/>
  <c r="L3651" i="1"/>
  <c r="M3651" i="1"/>
  <c r="H3652" i="1"/>
  <c r="I3652" i="1"/>
  <c r="J3652" i="1"/>
  <c r="K3652" i="1"/>
  <c r="L3652" i="1"/>
  <c r="M3652" i="1"/>
  <c r="H3653" i="1"/>
  <c r="I3653" i="1"/>
  <c r="J3653" i="1"/>
  <c r="K3653" i="1"/>
  <c r="L3653" i="1"/>
  <c r="M3653" i="1"/>
  <c r="H3654" i="1"/>
  <c r="I3654" i="1"/>
  <c r="J3654" i="1"/>
  <c r="K3654" i="1"/>
  <c r="L3654" i="1"/>
  <c r="M3654" i="1"/>
  <c r="H3655" i="1"/>
  <c r="I3655" i="1"/>
  <c r="J3655" i="1"/>
  <c r="K3655" i="1"/>
  <c r="L3655" i="1"/>
  <c r="M3655" i="1"/>
  <c r="H3656" i="1"/>
  <c r="I3656" i="1"/>
  <c r="J3656" i="1"/>
  <c r="K3656" i="1"/>
  <c r="L3656" i="1"/>
  <c r="M3656" i="1"/>
  <c r="H3657" i="1"/>
  <c r="I3657" i="1"/>
  <c r="J3657" i="1"/>
  <c r="K3657" i="1"/>
  <c r="L3657" i="1"/>
  <c r="M3657" i="1"/>
  <c r="H3658" i="1"/>
  <c r="I3658" i="1"/>
  <c r="J3658" i="1"/>
  <c r="K3658" i="1"/>
  <c r="L3658" i="1"/>
  <c r="M3658" i="1"/>
  <c r="H3659" i="1"/>
  <c r="I3659" i="1"/>
  <c r="J3659" i="1"/>
  <c r="K3659" i="1"/>
  <c r="L3659" i="1"/>
  <c r="M3659" i="1"/>
  <c r="H3660" i="1"/>
  <c r="I3660" i="1"/>
  <c r="J3660" i="1"/>
  <c r="K3660" i="1"/>
  <c r="L3660" i="1"/>
  <c r="M3660" i="1"/>
  <c r="H3661" i="1"/>
  <c r="I3661" i="1"/>
  <c r="J3661" i="1"/>
  <c r="K3661" i="1"/>
  <c r="L3661" i="1"/>
  <c r="M3661" i="1"/>
  <c r="H3662" i="1"/>
  <c r="I3662" i="1"/>
  <c r="J3662" i="1"/>
  <c r="K3662" i="1"/>
  <c r="L3662" i="1"/>
  <c r="M3662" i="1"/>
  <c r="H3663" i="1"/>
  <c r="I3663" i="1"/>
  <c r="J3663" i="1"/>
  <c r="K3663" i="1"/>
  <c r="L3663" i="1"/>
  <c r="M3663" i="1"/>
  <c r="H3664" i="1"/>
  <c r="I3664" i="1"/>
  <c r="J3664" i="1"/>
  <c r="K3664" i="1"/>
  <c r="L3664" i="1"/>
  <c r="M3664" i="1"/>
  <c r="H3665" i="1"/>
  <c r="I3665" i="1"/>
  <c r="J3665" i="1"/>
  <c r="K3665" i="1"/>
  <c r="L3665" i="1"/>
  <c r="M3665" i="1"/>
  <c r="H3666" i="1"/>
  <c r="I3666" i="1"/>
  <c r="J3666" i="1"/>
  <c r="K3666" i="1"/>
  <c r="L3666" i="1"/>
  <c r="M3666" i="1"/>
  <c r="H3667" i="1"/>
  <c r="I3667" i="1"/>
  <c r="J3667" i="1"/>
  <c r="K3667" i="1"/>
  <c r="L3667" i="1"/>
  <c r="M3667" i="1"/>
  <c r="H3668" i="1"/>
  <c r="I3668" i="1"/>
  <c r="J3668" i="1"/>
  <c r="K3668" i="1"/>
  <c r="L3668" i="1"/>
  <c r="M3668" i="1"/>
  <c r="H3669" i="1"/>
  <c r="I3669" i="1"/>
  <c r="J3669" i="1"/>
  <c r="K3669" i="1"/>
  <c r="L3669" i="1"/>
  <c r="M3669" i="1"/>
  <c r="H3670" i="1"/>
  <c r="I3670" i="1"/>
  <c r="J3670" i="1"/>
  <c r="K3670" i="1"/>
  <c r="L3670" i="1"/>
  <c r="M3670" i="1"/>
  <c r="H3671" i="1"/>
  <c r="I3671" i="1"/>
  <c r="J3671" i="1"/>
  <c r="K3671" i="1"/>
  <c r="L3671" i="1"/>
  <c r="M3671" i="1"/>
  <c r="H3672" i="1"/>
  <c r="I3672" i="1"/>
  <c r="J3672" i="1"/>
  <c r="K3672" i="1"/>
  <c r="L3672" i="1"/>
  <c r="M3672" i="1"/>
  <c r="H3673" i="1"/>
  <c r="I3673" i="1"/>
  <c r="J3673" i="1"/>
  <c r="K3673" i="1"/>
  <c r="L3673" i="1"/>
  <c r="M3673" i="1"/>
  <c r="H3674" i="1"/>
  <c r="I3674" i="1"/>
  <c r="J3674" i="1"/>
  <c r="K3674" i="1"/>
  <c r="L3674" i="1"/>
  <c r="M3674" i="1"/>
  <c r="H3675" i="1"/>
  <c r="I3675" i="1"/>
  <c r="J3675" i="1"/>
  <c r="K3675" i="1"/>
  <c r="L3675" i="1"/>
  <c r="M3675" i="1"/>
  <c r="H3676" i="1"/>
  <c r="I3676" i="1"/>
  <c r="J3676" i="1"/>
  <c r="K3676" i="1"/>
  <c r="L3676" i="1"/>
  <c r="M3676" i="1"/>
  <c r="H3677" i="1"/>
  <c r="I3677" i="1"/>
  <c r="J3677" i="1"/>
  <c r="K3677" i="1"/>
  <c r="L3677" i="1"/>
  <c r="M3677" i="1"/>
  <c r="H3678" i="1"/>
  <c r="I3678" i="1"/>
  <c r="J3678" i="1"/>
  <c r="K3678" i="1"/>
  <c r="L3678" i="1"/>
  <c r="M3678" i="1"/>
  <c r="H3679" i="1"/>
  <c r="I3679" i="1"/>
  <c r="J3679" i="1"/>
  <c r="K3679" i="1"/>
  <c r="L3679" i="1"/>
  <c r="M3679" i="1"/>
  <c r="H3680" i="1"/>
  <c r="I3680" i="1"/>
  <c r="J3680" i="1"/>
  <c r="K3680" i="1"/>
  <c r="L3680" i="1"/>
  <c r="M3680" i="1"/>
  <c r="H3681" i="1"/>
  <c r="I3681" i="1"/>
  <c r="J3681" i="1"/>
  <c r="K3681" i="1"/>
  <c r="L3681" i="1"/>
  <c r="M3681" i="1"/>
  <c r="H3682" i="1"/>
  <c r="I3682" i="1"/>
  <c r="J3682" i="1"/>
  <c r="K3682" i="1"/>
  <c r="L3682" i="1"/>
  <c r="M3682" i="1"/>
  <c r="H3683" i="1"/>
  <c r="I3683" i="1"/>
  <c r="J3683" i="1"/>
  <c r="K3683" i="1"/>
  <c r="L3683" i="1"/>
  <c r="M3683" i="1"/>
  <c r="H3684" i="1"/>
  <c r="I3684" i="1"/>
  <c r="J3684" i="1"/>
  <c r="K3684" i="1"/>
  <c r="L3684" i="1"/>
  <c r="M3684" i="1"/>
  <c r="H3685" i="1"/>
  <c r="I3685" i="1"/>
  <c r="J3685" i="1"/>
  <c r="K3685" i="1"/>
  <c r="L3685" i="1"/>
  <c r="M3685" i="1"/>
  <c r="H3686" i="1"/>
  <c r="I3686" i="1"/>
  <c r="J3686" i="1"/>
  <c r="K3686" i="1"/>
  <c r="L3686" i="1"/>
  <c r="M3686" i="1"/>
  <c r="H3687" i="1"/>
  <c r="I3687" i="1"/>
  <c r="J3687" i="1"/>
  <c r="K3687" i="1"/>
  <c r="L3687" i="1"/>
  <c r="M3687" i="1"/>
  <c r="H3688" i="1"/>
  <c r="I3688" i="1"/>
  <c r="J3688" i="1"/>
  <c r="K3688" i="1"/>
  <c r="L3688" i="1"/>
  <c r="M3688" i="1"/>
  <c r="H3689" i="1"/>
  <c r="I3689" i="1"/>
  <c r="J3689" i="1"/>
  <c r="K3689" i="1"/>
  <c r="L3689" i="1"/>
  <c r="M3689" i="1"/>
  <c r="H3690" i="1"/>
  <c r="I3690" i="1"/>
  <c r="J3690" i="1"/>
  <c r="K3690" i="1"/>
  <c r="L3690" i="1"/>
  <c r="M3690" i="1"/>
  <c r="H3691" i="1"/>
  <c r="I3691" i="1"/>
  <c r="J3691" i="1"/>
  <c r="K3691" i="1"/>
  <c r="L3691" i="1"/>
  <c r="M3691" i="1"/>
  <c r="H3692" i="1"/>
  <c r="I3692" i="1"/>
  <c r="J3692" i="1"/>
  <c r="K3692" i="1"/>
  <c r="L3692" i="1"/>
  <c r="M3692" i="1"/>
  <c r="H3693" i="1"/>
  <c r="I3693" i="1"/>
  <c r="J3693" i="1"/>
  <c r="K3693" i="1"/>
  <c r="L3693" i="1"/>
  <c r="M3693" i="1"/>
  <c r="H3694" i="1"/>
  <c r="I3694" i="1"/>
  <c r="J3694" i="1"/>
  <c r="K3694" i="1"/>
  <c r="L3694" i="1"/>
  <c r="M3694" i="1"/>
  <c r="H3695" i="1"/>
  <c r="I3695" i="1"/>
  <c r="J3695" i="1"/>
  <c r="K3695" i="1"/>
  <c r="L3695" i="1"/>
  <c r="M3695" i="1"/>
  <c r="H3696" i="1"/>
  <c r="I3696" i="1"/>
  <c r="J3696" i="1"/>
  <c r="K3696" i="1"/>
  <c r="L3696" i="1"/>
  <c r="M3696" i="1"/>
  <c r="H3697" i="1"/>
  <c r="I3697" i="1"/>
  <c r="J3697" i="1"/>
  <c r="K3697" i="1"/>
  <c r="L3697" i="1"/>
  <c r="M3697" i="1"/>
  <c r="H3698" i="1"/>
  <c r="I3698" i="1"/>
  <c r="J3698" i="1"/>
  <c r="K3698" i="1"/>
  <c r="L3698" i="1"/>
  <c r="M3698" i="1"/>
  <c r="H3699" i="1"/>
  <c r="I3699" i="1"/>
  <c r="J3699" i="1"/>
  <c r="K3699" i="1"/>
  <c r="L3699" i="1"/>
  <c r="M3699" i="1"/>
  <c r="H3700" i="1"/>
  <c r="I3700" i="1"/>
  <c r="J3700" i="1"/>
  <c r="K3700" i="1"/>
  <c r="L3700" i="1"/>
  <c r="M3700" i="1"/>
  <c r="H3701" i="1"/>
  <c r="I3701" i="1"/>
  <c r="J3701" i="1"/>
  <c r="K3701" i="1"/>
  <c r="L3701" i="1"/>
  <c r="M3701" i="1"/>
  <c r="H3702" i="1"/>
  <c r="I3702" i="1"/>
  <c r="J3702" i="1"/>
  <c r="K3702" i="1"/>
  <c r="L3702" i="1"/>
  <c r="M3702" i="1"/>
  <c r="H3703" i="1"/>
  <c r="I3703" i="1"/>
  <c r="J3703" i="1"/>
  <c r="K3703" i="1"/>
  <c r="L3703" i="1"/>
  <c r="M3703" i="1"/>
  <c r="H3704" i="1"/>
  <c r="I3704" i="1"/>
  <c r="J3704" i="1"/>
  <c r="K3704" i="1"/>
  <c r="L3704" i="1"/>
  <c r="M3704" i="1"/>
  <c r="H3705" i="1"/>
  <c r="I3705" i="1"/>
  <c r="J3705" i="1"/>
  <c r="K3705" i="1"/>
  <c r="L3705" i="1"/>
  <c r="M3705" i="1"/>
  <c r="H3706" i="1"/>
  <c r="I3706" i="1"/>
  <c r="J3706" i="1"/>
  <c r="K3706" i="1"/>
  <c r="L3706" i="1"/>
  <c r="M3706" i="1"/>
  <c r="H3707" i="1"/>
  <c r="I3707" i="1"/>
  <c r="J3707" i="1"/>
  <c r="K3707" i="1"/>
  <c r="L3707" i="1"/>
  <c r="M3707" i="1"/>
  <c r="H3708" i="1"/>
  <c r="I3708" i="1"/>
  <c r="J3708" i="1"/>
  <c r="K3708" i="1"/>
  <c r="L3708" i="1"/>
  <c r="M3708" i="1"/>
  <c r="H3709" i="1"/>
  <c r="I3709" i="1"/>
  <c r="J3709" i="1"/>
  <c r="K3709" i="1"/>
  <c r="L3709" i="1"/>
  <c r="M3709" i="1"/>
  <c r="H3710" i="1"/>
  <c r="I3710" i="1"/>
  <c r="J3710" i="1"/>
  <c r="K3710" i="1"/>
  <c r="L3710" i="1"/>
  <c r="M3710" i="1"/>
  <c r="H3711" i="1"/>
  <c r="I3711" i="1"/>
  <c r="J3711" i="1"/>
  <c r="K3711" i="1"/>
  <c r="L3711" i="1"/>
  <c r="M3711" i="1"/>
  <c r="H3712" i="1"/>
  <c r="I3712" i="1"/>
  <c r="J3712" i="1"/>
  <c r="K3712" i="1"/>
  <c r="L3712" i="1"/>
  <c r="M3712" i="1"/>
  <c r="H3713" i="1"/>
  <c r="I3713" i="1"/>
  <c r="J3713" i="1"/>
  <c r="K3713" i="1"/>
  <c r="L3713" i="1"/>
  <c r="M3713" i="1"/>
  <c r="H3714" i="1"/>
  <c r="I3714" i="1"/>
  <c r="J3714" i="1"/>
  <c r="K3714" i="1"/>
  <c r="L3714" i="1"/>
  <c r="M3714" i="1"/>
  <c r="H3715" i="1"/>
  <c r="I3715" i="1"/>
  <c r="J3715" i="1"/>
  <c r="K3715" i="1"/>
  <c r="L3715" i="1"/>
  <c r="M3715" i="1"/>
  <c r="H3716" i="1"/>
  <c r="I3716" i="1"/>
  <c r="J3716" i="1"/>
  <c r="K3716" i="1"/>
  <c r="L3716" i="1"/>
  <c r="M3716" i="1"/>
  <c r="H3717" i="1"/>
  <c r="I3717" i="1"/>
  <c r="J3717" i="1"/>
  <c r="K3717" i="1"/>
  <c r="L3717" i="1"/>
  <c r="M3717" i="1"/>
  <c r="H3718" i="1"/>
  <c r="I3718" i="1"/>
  <c r="J3718" i="1"/>
  <c r="K3718" i="1"/>
  <c r="L3718" i="1"/>
  <c r="M3718" i="1"/>
  <c r="H3719" i="1"/>
  <c r="I3719" i="1"/>
  <c r="J3719" i="1"/>
  <c r="K3719" i="1"/>
  <c r="L3719" i="1"/>
  <c r="M3719" i="1"/>
  <c r="H3720" i="1"/>
  <c r="I3720" i="1"/>
  <c r="J3720" i="1"/>
  <c r="K3720" i="1"/>
  <c r="L3720" i="1"/>
  <c r="M3720" i="1"/>
  <c r="H3721" i="1"/>
  <c r="I3721" i="1"/>
  <c r="J3721" i="1"/>
  <c r="K3721" i="1"/>
  <c r="L3721" i="1"/>
  <c r="M3721" i="1"/>
  <c r="H3722" i="1"/>
  <c r="I3722" i="1"/>
  <c r="J3722" i="1"/>
  <c r="K3722" i="1"/>
  <c r="L3722" i="1"/>
  <c r="M3722" i="1"/>
  <c r="H3723" i="1"/>
  <c r="I3723" i="1"/>
  <c r="J3723" i="1"/>
  <c r="K3723" i="1"/>
  <c r="L3723" i="1"/>
  <c r="M3723" i="1"/>
  <c r="H3724" i="1"/>
  <c r="I3724" i="1"/>
  <c r="J3724" i="1"/>
  <c r="K3724" i="1"/>
  <c r="L3724" i="1"/>
  <c r="M3724" i="1"/>
  <c r="H3725" i="1"/>
  <c r="I3725" i="1"/>
  <c r="J3725" i="1"/>
  <c r="K3725" i="1"/>
  <c r="L3725" i="1"/>
  <c r="M3725" i="1"/>
  <c r="H3726" i="1"/>
  <c r="I3726" i="1"/>
  <c r="J3726" i="1"/>
  <c r="K3726" i="1"/>
  <c r="L3726" i="1"/>
  <c r="M3726" i="1"/>
  <c r="H3727" i="1"/>
  <c r="I3727" i="1"/>
  <c r="J3727" i="1"/>
  <c r="K3727" i="1"/>
  <c r="L3727" i="1"/>
  <c r="M3727" i="1"/>
  <c r="H3728" i="1"/>
  <c r="I3728" i="1"/>
  <c r="J3728" i="1"/>
  <c r="K3728" i="1"/>
  <c r="L3728" i="1"/>
  <c r="M3728" i="1"/>
  <c r="H3729" i="1"/>
  <c r="I3729" i="1"/>
  <c r="J3729" i="1"/>
  <c r="K3729" i="1"/>
  <c r="L3729" i="1"/>
  <c r="M3729" i="1"/>
  <c r="H3730" i="1"/>
  <c r="I3730" i="1"/>
  <c r="J3730" i="1"/>
  <c r="K3730" i="1"/>
  <c r="L3730" i="1"/>
  <c r="M3730" i="1"/>
  <c r="H3731" i="1"/>
  <c r="I3731" i="1"/>
  <c r="J3731" i="1"/>
  <c r="K3731" i="1"/>
  <c r="L3731" i="1"/>
  <c r="M3731" i="1"/>
  <c r="H3732" i="1"/>
  <c r="I3732" i="1"/>
  <c r="J3732" i="1"/>
  <c r="K3732" i="1"/>
  <c r="L3732" i="1"/>
  <c r="M3732" i="1"/>
  <c r="H3733" i="1"/>
  <c r="I3733" i="1"/>
  <c r="J3733" i="1"/>
  <c r="K3733" i="1"/>
  <c r="L3733" i="1"/>
  <c r="M3733" i="1"/>
  <c r="H3734" i="1"/>
  <c r="I3734" i="1"/>
  <c r="J3734" i="1"/>
  <c r="K3734" i="1"/>
  <c r="L3734" i="1"/>
  <c r="M3734" i="1"/>
  <c r="H3735" i="1"/>
  <c r="I3735" i="1"/>
  <c r="J3735" i="1"/>
  <c r="K3735" i="1"/>
  <c r="L3735" i="1"/>
  <c r="M3735" i="1"/>
  <c r="H3736" i="1"/>
  <c r="I3736" i="1"/>
  <c r="J3736" i="1"/>
  <c r="K3736" i="1"/>
  <c r="L3736" i="1"/>
  <c r="M3736" i="1"/>
  <c r="H3737" i="1"/>
  <c r="I3737" i="1"/>
  <c r="J3737" i="1"/>
  <c r="K3737" i="1"/>
  <c r="L3737" i="1"/>
  <c r="M3737" i="1"/>
  <c r="H3738" i="1"/>
  <c r="I3738" i="1"/>
  <c r="J3738" i="1"/>
  <c r="K3738" i="1"/>
  <c r="L3738" i="1"/>
  <c r="M3738" i="1"/>
  <c r="H3739" i="1"/>
  <c r="I3739" i="1"/>
  <c r="J3739" i="1"/>
  <c r="K3739" i="1"/>
  <c r="L3739" i="1"/>
  <c r="M3739" i="1"/>
  <c r="H3740" i="1"/>
  <c r="I3740" i="1"/>
  <c r="J3740" i="1"/>
  <c r="K3740" i="1"/>
  <c r="L3740" i="1"/>
  <c r="M3740" i="1"/>
  <c r="H3741" i="1"/>
  <c r="I3741" i="1"/>
  <c r="J3741" i="1"/>
  <c r="K3741" i="1"/>
  <c r="L3741" i="1"/>
  <c r="M3741" i="1"/>
  <c r="H3742" i="1"/>
  <c r="I3742" i="1"/>
  <c r="J3742" i="1"/>
  <c r="K3742" i="1"/>
  <c r="L3742" i="1"/>
  <c r="M3742" i="1"/>
  <c r="H3743" i="1"/>
  <c r="I3743" i="1"/>
  <c r="J3743" i="1"/>
  <c r="K3743" i="1"/>
  <c r="L3743" i="1"/>
  <c r="M3743" i="1"/>
  <c r="H3744" i="1"/>
  <c r="I3744" i="1"/>
  <c r="J3744" i="1"/>
  <c r="K3744" i="1"/>
  <c r="L3744" i="1"/>
  <c r="M3744" i="1"/>
  <c r="H3745" i="1"/>
  <c r="I3745" i="1"/>
  <c r="J3745" i="1"/>
  <c r="K3745" i="1"/>
  <c r="L3745" i="1"/>
  <c r="M3745" i="1"/>
  <c r="H3746" i="1"/>
  <c r="I3746" i="1"/>
  <c r="J3746" i="1"/>
  <c r="K3746" i="1"/>
  <c r="L3746" i="1"/>
  <c r="M3746" i="1"/>
  <c r="H3747" i="1"/>
  <c r="I3747" i="1"/>
  <c r="J3747" i="1"/>
  <c r="K3747" i="1"/>
  <c r="L3747" i="1"/>
  <c r="M3747" i="1"/>
  <c r="H3748" i="1"/>
  <c r="I3748" i="1"/>
  <c r="J3748" i="1"/>
  <c r="K3748" i="1"/>
  <c r="L3748" i="1"/>
  <c r="M3748" i="1"/>
  <c r="H3749" i="1"/>
  <c r="I3749" i="1"/>
  <c r="J3749" i="1"/>
  <c r="K3749" i="1"/>
  <c r="L3749" i="1"/>
  <c r="M3749" i="1"/>
  <c r="H3750" i="1"/>
  <c r="I3750" i="1"/>
  <c r="J3750" i="1"/>
  <c r="K3750" i="1"/>
  <c r="L3750" i="1"/>
  <c r="M3750" i="1"/>
  <c r="H3751" i="1"/>
  <c r="I3751" i="1"/>
  <c r="J3751" i="1"/>
  <c r="K3751" i="1"/>
  <c r="L3751" i="1"/>
  <c r="M3751" i="1"/>
  <c r="H3752" i="1"/>
  <c r="I3752" i="1"/>
  <c r="J3752" i="1"/>
  <c r="K3752" i="1"/>
  <c r="L3752" i="1"/>
  <c r="M3752" i="1"/>
  <c r="H3753" i="1"/>
  <c r="I3753" i="1"/>
  <c r="J3753" i="1"/>
  <c r="K3753" i="1"/>
  <c r="L3753" i="1"/>
  <c r="M3753" i="1"/>
  <c r="H3754" i="1"/>
  <c r="I3754" i="1"/>
  <c r="J3754" i="1"/>
  <c r="K3754" i="1"/>
  <c r="L3754" i="1"/>
  <c r="M3754" i="1"/>
  <c r="H3755" i="1"/>
  <c r="I3755" i="1"/>
  <c r="J3755" i="1"/>
  <c r="K3755" i="1"/>
  <c r="L3755" i="1"/>
  <c r="M3755" i="1"/>
  <c r="H3756" i="1"/>
  <c r="I3756" i="1"/>
  <c r="J3756" i="1"/>
  <c r="K3756" i="1"/>
  <c r="L3756" i="1"/>
  <c r="M3756" i="1"/>
  <c r="H3757" i="1"/>
  <c r="I3757" i="1"/>
  <c r="J3757" i="1"/>
  <c r="K3757" i="1"/>
  <c r="L3757" i="1"/>
  <c r="M3757" i="1"/>
  <c r="H3758" i="1"/>
  <c r="I3758" i="1"/>
  <c r="J3758" i="1"/>
  <c r="K3758" i="1"/>
  <c r="L3758" i="1"/>
  <c r="M3758" i="1"/>
  <c r="H3759" i="1"/>
  <c r="I3759" i="1"/>
  <c r="J3759" i="1"/>
  <c r="K3759" i="1"/>
  <c r="L3759" i="1"/>
  <c r="M3759" i="1"/>
  <c r="H3760" i="1"/>
  <c r="I3760" i="1"/>
  <c r="J3760" i="1"/>
  <c r="K3760" i="1"/>
  <c r="L3760" i="1"/>
  <c r="M3760" i="1"/>
  <c r="H3761" i="1"/>
  <c r="I3761" i="1"/>
  <c r="J3761" i="1"/>
  <c r="K3761" i="1"/>
  <c r="L3761" i="1"/>
  <c r="M3761" i="1"/>
  <c r="H3762" i="1"/>
  <c r="I3762" i="1"/>
  <c r="J3762" i="1"/>
  <c r="K3762" i="1"/>
  <c r="L3762" i="1"/>
  <c r="M3762" i="1"/>
  <c r="H3763" i="1"/>
  <c r="I3763" i="1"/>
  <c r="J3763" i="1"/>
  <c r="K3763" i="1"/>
  <c r="L3763" i="1"/>
  <c r="M3763" i="1"/>
  <c r="H3764" i="1"/>
  <c r="I3764" i="1"/>
  <c r="J3764" i="1"/>
  <c r="K3764" i="1"/>
  <c r="L3764" i="1"/>
  <c r="M3764" i="1"/>
  <c r="H3765" i="1"/>
  <c r="I3765" i="1"/>
  <c r="J3765" i="1"/>
  <c r="K3765" i="1"/>
  <c r="L3765" i="1"/>
  <c r="M3765" i="1"/>
  <c r="H3766" i="1"/>
  <c r="I3766" i="1"/>
  <c r="J3766" i="1"/>
  <c r="K3766" i="1"/>
  <c r="L3766" i="1"/>
  <c r="M3766" i="1"/>
  <c r="H3767" i="1"/>
  <c r="I3767" i="1"/>
  <c r="J3767" i="1"/>
  <c r="K3767" i="1"/>
  <c r="L3767" i="1"/>
  <c r="M3767" i="1"/>
  <c r="H3768" i="1"/>
  <c r="I3768" i="1"/>
  <c r="J3768" i="1"/>
  <c r="K3768" i="1"/>
  <c r="L3768" i="1"/>
  <c r="M3768" i="1"/>
  <c r="H3769" i="1"/>
  <c r="I3769" i="1"/>
  <c r="J3769" i="1"/>
  <c r="K3769" i="1"/>
  <c r="L3769" i="1"/>
  <c r="M3769" i="1"/>
  <c r="H3770" i="1"/>
  <c r="I3770" i="1"/>
  <c r="J3770" i="1"/>
  <c r="K3770" i="1"/>
  <c r="L3770" i="1"/>
  <c r="M3770" i="1"/>
  <c r="H3771" i="1"/>
  <c r="I3771" i="1"/>
  <c r="J3771" i="1"/>
  <c r="K3771" i="1"/>
  <c r="L3771" i="1"/>
  <c r="M3771" i="1"/>
  <c r="H3772" i="1"/>
  <c r="I3772" i="1"/>
  <c r="J3772" i="1"/>
  <c r="K3772" i="1"/>
  <c r="L3772" i="1"/>
  <c r="M3772" i="1"/>
  <c r="H3773" i="1"/>
  <c r="I3773" i="1"/>
  <c r="J3773" i="1"/>
  <c r="K3773" i="1"/>
  <c r="L3773" i="1"/>
  <c r="M3773" i="1"/>
  <c r="H3774" i="1"/>
  <c r="I3774" i="1"/>
  <c r="J3774" i="1"/>
  <c r="K3774" i="1"/>
  <c r="L3774" i="1"/>
  <c r="M3774" i="1"/>
  <c r="H3775" i="1"/>
  <c r="I3775" i="1"/>
  <c r="J3775" i="1"/>
  <c r="K3775" i="1"/>
  <c r="L3775" i="1"/>
  <c r="M3775" i="1"/>
  <c r="H3776" i="1"/>
  <c r="I3776" i="1"/>
  <c r="J3776" i="1"/>
  <c r="K3776" i="1"/>
  <c r="L3776" i="1"/>
  <c r="M3776" i="1"/>
  <c r="H3777" i="1"/>
  <c r="I3777" i="1"/>
  <c r="J3777" i="1"/>
  <c r="K3777" i="1"/>
  <c r="L3777" i="1"/>
  <c r="M3777" i="1"/>
  <c r="H3778" i="1"/>
  <c r="I3778" i="1"/>
  <c r="J3778" i="1"/>
  <c r="K3778" i="1"/>
  <c r="L3778" i="1"/>
  <c r="M3778" i="1"/>
  <c r="H3779" i="1"/>
  <c r="I3779" i="1"/>
  <c r="J3779" i="1"/>
  <c r="K3779" i="1"/>
  <c r="L3779" i="1"/>
  <c r="M3779" i="1"/>
  <c r="H3780" i="1"/>
  <c r="I3780" i="1"/>
  <c r="J3780" i="1"/>
  <c r="K3780" i="1"/>
  <c r="L3780" i="1"/>
  <c r="M3780" i="1"/>
  <c r="H3781" i="1"/>
  <c r="I3781" i="1"/>
  <c r="J3781" i="1"/>
  <c r="K3781" i="1"/>
  <c r="L3781" i="1"/>
  <c r="M3781" i="1"/>
  <c r="H3782" i="1"/>
  <c r="I3782" i="1"/>
  <c r="J3782" i="1"/>
  <c r="K3782" i="1"/>
  <c r="L3782" i="1"/>
  <c r="M3782" i="1"/>
  <c r="H3783" i="1"/>
  <c r="I3783" i="1"/>
  <c r="J3783" i="1"/>
  <c r="K3783" i="1"/>
  <c r="L3783" i="1"/>
  <c r="M3783" i="1"/>
  <c r="H3784" i="1"/>
  <c r="I3784" i="1"/>
  <c r="J3784" i="1"/>
  <c r="K3784" i="1"/>
  <c r="L3784" i="1"/>
  <c r="M3784" i="1"/>
  <c r="H3785" i="1"/>
  <c r="I3785" i="1"/>
  <c r="J3785" i="1"/>
  <c r="K3785" i="1"/>
  <c r="L3785" i="1"/>
  <c r="M3785" i="1"/>
  <c r="H3786" i="1"/>
  <c r="I3786" i="1"/>
  <c r="J3786" i="1"/>
  <c r="K3786" i="1"/>
  <c r="L3786" i="1"/>
  <c r="M3786" i="1"/>
  <c r="H3787" i="1"/>
  <c r="I3787" i="1"/>
  <c r="J3787" i="1"/>
  <c r="K3787" i="1"/>
  <c r="L3787" i="1"/>
  <c r="M3787" i="1"/>
  <c r="H3788" i="1"/>
  <c r="I3788" i="1"/>
  <c r="J3788" i="1"/>
  <c r="K3788" i="1"/>
  <c r="L3788" i="1"/>
  <c r="M3788" i="1"/>
  <c r="H3789" i="1"/>
  <c r="I3789" i="1"/>
  <c r="J3789" i="1"/>
  <c r="K3789" i="1"/>
  <c r="L3789" i="1"/>
  <c r="M3789" i="1"/>
  <c r="H3790" i="1"/>
  <c r="I3790" i="1"/>
  <c r="J3790" i="1"/>
  <c r="K3790" i="1"/>
  <c r="L3790" i="1"/>
  <c r="M3790" i="1"/>
  <c r="H3791" i="1"/>
  <c r="I3791" i="1"/>
  <c r="J3791" i="1"/>
  <c r="K3791" i="1"/>
  <c r="L3791" i="1"/>
  <c r="M3791" i="1"/>
  <c r="H3792" i="1"/>
  <c r="I3792" i="1"/>
  <c r="J3792" i="1"/>
  <c r="K3792" i="1"/>
  <c r="L3792" i="1"/>
  <c r="M3792" i="1"/>
  <c r="H3793" i="1"/>
  <c r="I3793" i="1"/>
  <c r="J3793" i="1"/>
  <c r="K3793" i="1"/>
  <c r="L3793" i="1"/>
  <c r="M3793" i="1"/>
  <c r="H3794" i="1"/>
  <c r="I3794" i="1"/>
  <c r="J3794" i="1"/>
  <c r="K3794" i="1"/>
  <c r="L3794" i="1"/>
  <c r="M3794" i="1"/>
  <c r="H3795" i="1"/>
  <c r="I3795" i="1"/>
  <c r="J3795" i="1"/>
  <c r="K3795" i="1"/>
  <c r="L3795" i="1"/>
  <c r="M3795" i="1"/>
  <c r="H3796" i="1"/>
  <c r="I3796" i="1"/>
  <c r="J3796" i="1"/>
  <c r="K3796" i="1"/>
  <c r="L3796" i="1"/>
  <c r="M3796" i="1"/>
  <c r="H3797" i="1"/>
  <c r="I3797" i="1"/>
  <c r="J3797" i="1"/>
  <c r="K3797" i="1"/>
  <c r="L3797" i="1"/>
  <c r="M3797" i="1"/>
  <c r="H3798" i="1"/>
  <c r="I3798" i="1"/>
  <c r="J3798" i="1"/>
  <c r="K3798" i="1"/>
  <c r="L3798" i="1"/>
  <c r="M3798" i="1"/>
  <c r="H3799" i="1"/>
  <c r="I3799" i="1"/>
  <c r="J3799" i="1"/>
  <c r="K3799" i="1"/>
  <c r="L3799" i="1"/>
  <c r="M3799" i="1"/>
  <c r="H3800" i="1"/>
  <c r="I3800" i="1"/>
  <c r="J3800" i="1"/>
  <c r="K3800" i="1"/>
  <c r="L3800" i="1"/>
  <c r="M3800" i="1"/>
  <c r="H3801" i="1"/>
  <c r="I3801" i="1"/>
  <c r="J3801" i="1"/>
  <c r="K3801" i="1"/>
  <c r="L3801" i="1"/>
  <c r="M3801" i="1"/>
  <c r="H3802" i="1"/>
  <c r="I3802" i="1"/>
  <c r="J3802" i="1"/>
  <c r="K3802" i="1"/>
  <c r="L3802" i="1"/>
  <c r="M3802" i="1"/>
  <c r="H3803" i="1"/>
  <c r="I3803" i="1"/>
  <c r="J3803" i="1"/>
  <c r="K3803" i="1"/>
  <c r="L3803" i="1"/>
  <c r="M3803" i="1"/>
  <c r="H3804" i="1"/>
  <c r="I3804" i="1"/>
  <c r="J3804" i="1"/>
  <c r="K3804" i="1"/>
  <c r="L3804" i="1"/>
  <c r="M3804" i="1"/>
  <c r="H3805" i="1"/>
  <c r="I3805" i="1"/>
  <c r="J3805" i="1"/>
  <c r="K3805" i="1"/>
  <c r="L3805" i="1"/>
  <c r="M3805" i="1"/>
  <c r="H3806" i="1"/>
  <c r="I3806" i="1"/>
  <c r="J3806" i="1"/>
  <c r="K3806" i="1"/>
  <c r="L3806" i="1"/>
  <c r="M3806" i="1"/>
  <c r="H3807" i="1"/>
  <c r="I3807" i="1"/>
  <c r="J3807" i="1"/>
  <c r="K3807" i="1"/>
  <c r="L3807" i="1"/>
  <c r="M3807" i="1"/>
  <c r="H3808" i="1"/>
  <c r="I3808" i="1"/>
  <c r="J3808" i="1"/>
  <c r="K3808" i="1"/>
  <c r="L3808" i="1"/>
  <c r="M3808" i="1"/>
  <c r="H3809" i="1"/>
  <c r="I3809" i="1"/>
  <c r="J3809" i="1"/>
  <c r="K3809" i="1"/>
  <c r="L3809" i="1"/>
  <c r="M3809" i="1"/>
  <c r="H3810" i="1"/>
  <c r="I3810" i="1"/>
  <c r="J3810" i="1"/>
  <c r="K3810" i="1"/>
  <c r="L3810" i="1"/>
  <c r="M3810" i="1"/>
  <c r="H3811" i="1"/>
  <c r="I3811" i="1"/>
  <c r="J3811" i="1"/>
  <c r="K3811" i="1"/>
  <c r="L3811" i="1"/>
  <c r="M3811" i="1"/>
  <c r="H3812" i="1"/>
  <c r="I3812" i="1"/>
  <c r="J3812" i="1"/>
  <c r="K3812" i="1"/>
  <c r="L3812" i="1"/>
  <c r="M3812" i="1"/>
  <c r="H3813" i="1"/>
  <c r="I3813" i="1"/>
  <c r="J3813" i="1"/>
  <c r="K3813" i="1"/>
  <c r="L3813" i="1"/>
  <c r="M3813" i="1"/>
  <c r="H3814" i="1"/>
  <c r="I3814" i="1"/>
  <c r="J3814" i="1"/>
  <c r="K3814" i="1"/>
  <c r="L3814" i="1"/>
  <c r="M3814" i="1"/>
  <c r="H3815" i="1"/>
  <c r="I3815" i="1"/>
  <c r="J3815" i="1"/>
  <c r="K3815" i="1"/>
  <c r="L3815" i="1"/>
  <c r="M3815" i="1"/>
  <c r="H3816" i="1"/>
  <c r="I3816" i="1"/>
  <c r="J3816" i="1"/>
  <c r="K3816" i="1"/>
  <c r="L3816" i="1"/>
  <c r="M3816" i="1"/>
  <c r="H3817" i="1"/>
  <c r="I3817" i="1"/>
  <c r="J3817" i="1"/>
  <c r="K3817" i="1"/>
  <c r="L3817" i="1"/>
  <c r="M3817" i="1"/>
  <c r="H3818" i="1"/>
  <c r="I3818" i="1"/>
  <c r="J3818" i="1"/>
  <c r="K3818" i="1"/>
  <c r="L3818" i="1"/>
  <c r="M3818" i="1"/>
  <c r="H3819" i="1"/>
  <c r="I3819" i="1"/>
  <c r="J3819" i="1"/>
  <c r="K3819" i="1"/>
  <c r="L3819" i="1"/>
  <c r="M3819" i="1"/>
  <c r="H3820" i="1"/>
  <c r="I3820" i="1"/>
  <c r="J3820" i="1"/>
  <c r="K3820" i="1"/>
  <c r="L3820" i="1"/>
  <c r="M3820" i="1"/>
  <c r="H3821" i="1"/>
  <c r="I3821" i="1"/>
  <c r="J3821" i="1"/>
  <c r="K3821" i="1"/>
  <c r="L3821" i="1"/>
  <c r="M3821" i="1"/>
  <c r="H3822" i="1"/>
  <c r="I3822" i="1"/>
  <c r="J3822" i="1"/>
  <c r="K3822" i="1"/>
  <c r="L3822" i="1"/>
  <c r="M3822" i="1"/>
  <c r="H3823" i="1"/>
  <c r="I3823" i="1"/>
  <c r="J3823" i="1"/>
  <c r="K3823" i="1"/>
  <c r="L3823" i="1"/>
  <c r="M3823" i="1"/>
  <c r="H3824" i="1"/>
  <c r="I3824" i="1"/>
  <c r="J3824" i="1"/>
  <c r="K3824" i="1"/>
  <c r="L3824" i="1"/>
  <c r="M3824" i="1"/>
  <c r="H3825" i="1"/>
  <c r="I3825" i="1"/>
  <c r="J3825" i="1"/>
  <c r="K3825" i="1"/>
  <c r="L3825" i="1"/>
  <c r="M3825" i="1"/>
  <c r="H3826" i="1"/>
  <c r="I3826" i="1"/>
  <c r="J3826" i="1"/>
  <c r="K3826" i="1"/>
  <c r="L3826" i="1"/>
  <c r="M3826" i="1"/>
  <c r="H3827" i="1"/>
  <c r="I3827" i="1"/>
  <c r="J3827" i="1"/>
  <c r="K3827" i="1"/>
  <c r="L3827" i="1"/>
  <c r="M3827" i="1"/>
  <c r="H3828" i="1"/>
  <c r="I3828" i="1"/>
  <c r="J3828" i="1"/>
  <c r="K3828" i="1"/>
  <c r="L3828" i="1"/>
  <c r="M3828" i="1"/>
  <c r="H3829" i="1"/>
  <c r="I3829" i="1"/>
  <c r="J3829" i="1"/>
  <c r="K3829" i="1"/>
  <c r="L3829" i="1"/>
  <c r="M3829" i="1"/>
  <c r="H3830" i="1"/>
  <c r="I3830" i="1"/>
  <c r="J3830" i="1"/>
  <c r="K3830" i="1"/>
  <c r="L3830" i="1"/>
  <c r="M3830" i="1"/>
  <c r="H3831" i="1"/>
  <c r="I3831" i="1"/>
  <c r="J3831" i="1"/>
  <c r="K3831" i="1"/>
  <c r="L3831" i="1"/>
  <c r="M3831" i="1"/>
  <c r="H3832" i="1"/>
  <c r="I3832" i="1"/>
  <c r="J3832" i="1"/>
  <c r="K3832" i="1"/>
  <c r="L3832" i="1"/>
  <c r="M3832" i="1"/>
  <c r="H3833" i="1"/>
  <c r="I3833" i="1"/>
  <c r="J3833" i="1"/>
  <c r="K3833" i="1"/>
  <c r="L3833" i="1"/>
  <c r="M3833" i="1"/>
  <c r="H3834" i="1"/>
  <c r="I3834" i="1"/>
  <c r="J3834" i="1"/>
  <c r="K3834" i="1"/>
  <c r="L3834" i="1"/>
  <c r="M3834" i="1"/>
  <c r="H3835" i="1"/>
  <c r="I3835" i="1"/>
  <c r="J3835" i="1"/>
  <c r="K3835" i="1"/>
  <c r="L3835" i="1"/>
  <c r="M3835" i="1"/>
  <c r="H3836" i="1"/>
  <c r="I3836" i="1"/>
  <c r="J3836" i="1"/>
  <c r="K3836" i="1"/>
  <c r="L3836" i="1"/>
  <c r="M3836" i="1"/>
  <c r="H3837" i="1"/>
  <c r="I3837" i="1"/>
  <c r="J3837" i="1"/>
  <c r="K3837" i="1"/>
  <c r="L3837" i="1"/>
  <c r="M3837" i="1"/>
  <c r="H3838" i="1"/>
  <c r="I3838" i="1"/>
  <c r="J3838" i="1"/>
  <c r="K3838" i="1"/>
  <c r="L3838" i="1"/>
  <c r="M3838" i="1"/>
  <c r="H3839" i="1"/>
  <c r="I3839" i="1"/>
  <c r="J3839" i="1"/>
  <c r="K3839" i="1"/>
  <c r="L3839" i="1"/>
  <c r="M3839" i="1"/>
  <c r="H3840" i="1"/>
  <c r="I3840" i="1"/>
  <c r="J3840" i="1"/>
  <c r="K3840" i="1"/>
  <c r="L3840" i="1"/>
  <c r="M3840" i="1"/>
  <c r="H3841" i="1"/>
  <c r="I3841" i="1"/>
  <c r="J3841" i="1"/>
  <c r="K3841" i="1"/>
  <c r="L3841" i="1"/>
  <c r="M3841" i="1"/>
  <c r="H3842" i="1"/>
  <c r="I3842" i="1"/>
  <c r="J3842" i="1"/>
  <c r="K3842" i="1"/>
  <c r="L3842" i="1"/>
  <c r="M3842" i="1"/>
  <c r="H3843" i="1"/>
  <c r="I3843" i="1"/>
  <c r="J3843" i="1"/>
  <c r="K3843" i="1"/>
  <c r="L3843" i="1"/>
  <c r="M3843" i="1"/>
  <c r="H3844" i="1"/>
  <c r="I3844" i="1"/>
  <c r="J3844" i="1"/>
  <c r="K3844" i="1"/>
  <c r="L3844" i="1"/>
  <c r="M3844" i="1"/>
  <c r="H3845" i="1"/>
  <c r="I3845" i="1"/>
  <c r="J3845" i="1"/>
  <c r="K3845" i="1"/>
  <c r="L3845" i="1"/>
  <c r="M3845" i="1"/>
  <c r="H3846" i="1"/>
  <c r="I3846" i="1"/>
  <c r="J3846" i="1"/>
  <c r="K3846" i="1"/>
  <c r="L3846" i="1"/>
  <c r="M3846" i="1"/>
  <c r="H3847" i="1"/>
  <c r="I3847" i="1"/>
  <c r="J3847" i="1"/>
  <c r="K3847" i="1"/>
  <c r="L3847" i="1"/>
  <c r="M3847" i="1"/>
  <c r="H3848" i="1"/>
  <c r="I3848" i="1"/>
  <c r="J3848" i="1"/>
  <c r="K3848" i="1"/>
  <c r="L3848" i="1"/>
  <c r="M3848" i="1"/>
  <c r="H3849" i="1"/>
  <c r="I3849" i="1"/>
  <c r="J3849" i="1"/>
  <c r="K3849" i="1"/>
  <c r="L3849" i="1"/>
  <c r="M3849" i="1"/>
  <c r="H3850" i="1"/>
  <c r="I3850" i="1"/>
  <c r="J3850" i="1"/>
  <c r="K3850" i="1"/>
  <c r="L3850" i="1"/>
  <c r="M3850" i="1"/>
  <c r="H3851" i="1"/>
  <c r="I3851" i="1"/>
  <c r="J3851" i="1"/>
  <c r="K3851" i="1"/>
  <c r="L3851" i="1"/>
  <c r="M3851" i="1"/>
  <c r="H3852" i="1"/>
  <c r="I3852" i="1"/>
  <c r="J3852" i="1"/>
  <c r="K3852" i="1"/>
  <c r="L3852" i="1"/>
  <c r="M3852" i="1"/>
  <c r="H3853" i="1"/>
  <c r="I3853" i="1"/>
  <c r="J3853" i="1"/>
  <c r="K3853" i="1"/>
  <c r="L3853" i="1"/>
  <c r="M3853" i="1"/>
  <c r="H3854" i="1"/>
  <c r="I3854" i="1"/>
  <c r="J3854" i="1"/>
  <c r="K3854" i="1"/>
  <c r="L3854" i="1"/>
  <c r="M3854" i="1"/>
  <c r="H3855" i="1"/>
  <c r="I3855" i="1"/>
  <c r="J3855" i="1"/>
  <c r="K3855" i="1"/>
  <c r="L3855" i="1"/>
  <c r="M3855" i="1"/>
  <c r="H3856" i="1"/>
  <c r="I3856" i="1"/>
  <c r="J3856" i="1"/>
  <c r="K3856" i="1"/>
  <c r="L3856" i="1"/>
  <c r="M3856" i="1"/>
  <c r="H3857" i="1"/>
  <c r="I3857" i="1"/>
  <c r="J3857" i="1"/>
  <c r="K3857" i="1"/>
  <c r="L3857" i="1"/>
  <c r="M3857" i="1"/>
  <c r="H3858" i="1"/>
  <c r="I3858" i="1"/>
  <c r="J3858" i="1"/>
  <c r="K3858" i="1"/>
  <c r="L3858" i="1"/>
  <c r="M3858" i="1"/>
  <c r="H3859" i="1"/>
  <c r="I3859" i="1"/>
  <c r="J3859" i="1"/>
  <c r="K3859" i="1"/>
  <c r="L3859" i="1"/>
  <c r="M3859" i="1"/>
  <c r="H3860" i="1"/>
  <c r="I3860" i="1"/>
  <c r="J3860" i="1"/>
  <c r="K3860" i="1"/>
  <c r="L3860" i="1"/>
  <c r="M3860" i="1"/>
  <c r="H3861" i="1"/>
  <c r="I3861" i="1"/>
  <c r="J3861" i="1"/>
  <c r="K3861" i="1"/>
  <c r="L3861" i="1"/>
  <c r="M3861" i="1"/>
  <c r="H3862" i="1"/>
  <c r="I3862" i="1"/>
  <c r="J3862" i="1"/>
  <c r="K3862" i="1"/>
  <c r="L3862" i="1"/>
  <c r="M3862" i="1"/>
  <c r="H3863" i="1"/>
  <c r="I3863" i="1"/>
  <c r="J3863" i="1"/>
  <c r="K3863" i="1"/>
  <c r="L3863" i="1"/>
  <c r="M3863" i="1"/>
  <c r="H3864" i="1"/>
  <c r="I3864" i="1"/>
  <c r="J3864" i="1"/>
  <c r="K3864" i="1"/>
  <c r="L3864" i="1"/>
  <c r="M3864" i="1"/>
  <c r="H3865" i="1"/>
  <c r="I3865" i="1"/>
  <c r="J3865" i="1"/>
  <c r="K3865" i="1"/>
  <c r="L3865" i="1"/>
  <c r="M3865" i="1"/>
  <c r="H3866" i="1"/>
  <c r="I3866" i="1"/>
  <c r="J3866" i="1"/>
  <c r="K3866" i="1"/>
  <c r="L3866" i="1"/>
  <c r="M3866" i="1"/>
  <c r="H3867" i="1"/>
  <c r="I3867" i="1"/>
  <c r="J3867" i="1"/>
  <c r="K3867" i="1"/>
  <c r="L3867" i="1"/>
  <c r="M3867" i="1"/>
  <c r="H3868" i="1"/>
  <c r="I3868" i="1"/>
  <c r="J3868" i="1"/>
  <c r="K3868" i="1"/>
  <c r="L3868" i="1"/>
  <c r="M3868" i="1"/>
  <c r="H3869" i="1"/>
  <c r="I3869" i="1"/>
  <c r="J3869" i="1"/>
  <c r="K3869" i="1"/>
  <c r="L3869" i="1"/>
  <c r="M3869" i="1"/>
  <c r="H3870" i="1"/>
  <c r="I3870" i="1"/>
  <c r="J3870" i="1"/>
  <c r="K3870" i="1"/>
  <c r="L3870" i="1"/>
  <c r="M3870" i="1"/>
  <c r="H3871" i="1"/>
  <c r="I3871" i="1"/>
  <c r="J3871" i="1"/>
  <c r="K3871" i="1"/>
  <c r="L3871" i="1"/>
  <c r="M3871" i="1"/>
  <c r="H3872" i="1"/>
  <c r="I3872" i="1"/>
  <c r="J3872" i="1"/>
  <c r="K3872" i="1"/>
  <c r="L3872" i="1"/>
  <c r="M3872" i="1"/>
  <c r="H3873" i="1"/>
  <c r="I3873" i="1"/>
  <c r="J3873" i="1"/>
  <c r="K3873" i="1"/>
  <c r="L3873" i="1"/>
  <c r="M3873" i="1"/>
  <c r="H3874" i="1"/>
  <c r="I3874" i="1"/>
  <c r="J3874" i="1"/>
  <c r="K3874" i="1"/>
  <c r="L3874" i="1"/>
  <c r="M3874" i="1"/>
  <c r="H3875" i="1"/>
  <c r="I3875" i="1"/>
  <c r="J3875" i="1"/>
  <c r="K3875" i="1"/>
  <c r="L3875" i="1"/>
  <c r="M3875" i="1"/>
  <c r="H3876" i="1"/>
  <c r="I3876" i="1"/>
  <c r="J3876" i="1"/>
  <c r="K3876" i="1"/>
  <c r="L3876" i="1"/>
  <c r="M3876" i="1"/>
  <c r="H3877" i="1"/>
  <c r="I3877" i="1"/>
  <c r="J3877" i="1"/>
  <c r="K3877" i="1"/>
  <c r="L3877" i="1"/>
  <c r="M3877" i="1"/>
  <c r="H3878" i="1"/>
  <c r="I3878" i="1"/>
  <c r="J3878" i="1"/>
  <c r="K3878" i="1"/>
  <c r="L3878" i="1"/>
  <c r="M3878" i="1"/>
  <c r="H3879" i="1"/>
  <c r="I3879" i="1"/>
  <c r="J3879" i="1"/>
  <c r="K3879" i="1"/>
  <c r="L3879" i="1"/>
  <c r="M3879" i="1"/>
  <c r="H3880" i="1"/>
  <c r="I3880" i="1"/>
  <c r="J3880" i="1"/>
  <c r="K3880" i="1"/>
  <c r="L3880" i="1"/>
  <c r="M3880" i="1"/>
  <c r="H3881" i="1"/>
  <c r="I3881" i="1"/>
  <c r="J3881" i="1"/>
  <c r="K3881" i="1"/>
  <c r="L3881" i="1"/>
  <c r="M3881" i="1"/>
  <c r="H3882" i="1"/>
  <c r="I3882" i="1"/>
  <c r="J3882" i="1"/>
  <c r="K3882" i="1"/>
  <c r="L3882" i="1"/>
  <c r="M3882" i="1"/>
  <c r="H3883" i="1"/>
  <c r="I3883" i="1"/>
  <c r="J3883" i="1"/>
  <c r="K3883" i="1"/>
  <c r="L3883" i="1"/>
  <c r="M3883" i="1"/>
  <c r="H3884" i="1"/>
  <c r="I3884" i="1"/>
  <c r="J3884" i="1"/>
  <c r="K3884" i="1"/>
  <c r="L3884" i="1"/>
  <c r="M3884" i="1"/>
  <c r="H3885" i="1"/>
  <c r="I3885" i="1"/>
  <c r="J3885" i="1"/>
  <c r="K3885" i="1"/>
  <c r="L3885" i="1"/>
  <c r="M3885" i="1"/>
  <c r="H3886" i="1"/>
  <c r="I3886" i="1"/>
  <c r="J3886" i="1"/>
  <c r="K3886" i="1"/>
  <c r="L3886" i="1"/>
  <c r="M3886" i="1"/>
  <c r="H3887" i="1"/>
  <c r="I3887" i="1"/>
  <c r="J3887" i="1"/>
  <c r="K3887" i="1"/>
  <c r="L3887" i="1"/>
  <c r="M3887" i="1"/>
  <c r="H3888" i="1"/>
  <c r="I3888" i="1"/>
  <c r="J3888" i="1"/>
  <c r="K3888" i="1"/>
  <c r="L3888" i="1"/>
  <c r="M3888" i="1"/>
  <c r="H3889" i="1"/>
  <c r="I3889" i="1"/>
  <c r="J3889" i="1"/>
  <c r="K3889" i="1"/>
  <c r="L3889" i="1"/>
  <c r="M3889" i="1"/>
  <c r="H3890" i="1"/>
  <c r="I3890" i="1"/>
  <c r="J3890" i="1"/>
  <c r="K3890" i="1"/>
  <c r="L3890" i="1"/>
  <c r="M3890" i="1"/>
  <c r="H3891" i="1"/>
  <c r="I3891" i="1"/>
  <c r="J3891" i="1"/>
  <c r="K3891" i="1"/>
  <c r="L3891" i="1"/>
  <c r="M3891" i="1"/>
  <c r="H3892" i="1"/>
  <c r="I3892" i="1"/>
  <c r="J3892" i="1"/>
  <c r="K3892" i="1"/>
  <c r="L3892" i="1"/>
  <c r="M3892" i="1"/>
  <c r="H3893" i="1"/>
  <c r="I3893" i="1"/>
  <c r="J3893" i="1"/>
  <c r="K3893" i="1"/>
  <c r="L3893" i="1"/>
  <c r="M3893" i="1"/>
  <c r="H3894" i="1"/>
  <c r="I3894" i="1"/>
  <c r="J3894" i="1"/>
  <c r="K3894" i="1"/>
  <c r="L3894" i="1"/>
  <c r="M3894" i="1"/>
  <c r="H3895" i="1"/>
  <c r="I3895" i="1"/>
  <c r="J3895" i="1"/>
  <c r="K3895" i="1"/>
  <c r="L3895" i="1"/>
  <c r="M3895" i="1"/>
  <c r="H3896" i="1"/>
  <c r="I3896" i="1"/>
  <c r="J3896" i="1"/>
  <c r="K3896" i="1"/>
  <c r="L3896" i="1"/>
  <c r="M3896" i="1"/>
  <c r="H3897" i="1"/>
  <c r="I3897" i="1"/>
  <c r="J3897" i="1"/>
  <c r="K3897" i="1"/>
  <c r="L3897" i="1"/>
  <c r="M3897" i="1"/>
  <c r="H3898" i="1"/>
  <c r="I3898" i="1"/>
  <c r="J3898" i="1"/>
  <c r="K3898" i="1"/>
  <c r="L3898" i="1"/>
  <c r="M3898" i="1"/>
  <c r="H3899" i="1"/>
  <c r="I3899" i="1"/>
  <c r="J3899" i="1"/>
  <c r="K3899" i="1"/>
  <c r="L3899" i="1"/>
  <c r="M3899" i="1"/>
  <c r="H3900" i="1"/>
  <c r="I3900" i="1"/>
  <c r="J3900" i="1"/>
  <c r="K3900" i="1"/>
  <c r="L3900" i="1"/>
  <c r="M3900" i="1"/>
  <c r="H3901" i="1"/>
  <c r="I3901" i="1"/>
  <c r="J3901" i="1"/>
  <c r="K3901" i="1"/>
  <c r="L3901" i="1"/>
  <c r="M3901" i="1"/>
  <c r="H3902" i="1"/>
  <c r="I3902" i="1"/>
  <c r="J3902" i="1"/>
  <c r="K3902" i="1"/>
  <c r="L3902" i="1"/>
  <c r="M3902" i="1"/>
  <c r="H3903" i="1"/>
  <c r="I3903" i="1"/>
  <c r="J3903" i="1"/>
  <c r="K3903" i="1"/>
  <c r="L3903" i="1"/>
  <c r="M3903" i="1"/>
  <c r="H3904" i="1"/>
  <c r="I3904" i="1"/>
  <c r="J3904" i="1"/>
  <c r="K3904" i="1"/>
  <c r="L3904" i="1"/>
  <c r="M3904" i="1"/>
  <c r="H3905" i="1"/>
  <c r="I3905" i="1"/>
  <c r="J3905" i="1"/>
  <c r="K3905" i="1"/>
  <c r="L3905" i="1"/>
  <c r="M3905" i="1"/>
  <c r="H3906" i="1"/>
  <c r="I3906" i="1"/>
  <c r="J3906" i="1"/>
  <c r="K3906" i="1"/>
  <c r="L3906" i="1"/>
  <c r="M3906" i="1"/>
  <c r="H3907" i="1"/>
  <c r="I3907" i="1"/>
  <c r="J3907" i="1"/>
  <c r="K3907" i="1"/>
  <c r="L3907" i="1"/>
  <c r="M3907" i="1"/>
  <c r="H3908" i="1"/>
  <c r="I3908" i="1"/>
  <c r="J3908" i="1"/>
  <c r="K3908" i="1"/>
  <c r="L3908" i="1"/>
  <c r="M3908" i="1"/>
  <c r="H3909" i="1"/>
  <c r="I3909" i="1"/>
  <c r="J3909" i="1"/>
  <c r="K3909" i="1"/>
  <c r="L3909" i="1"/>
  <c r="M3909" i="1"/>
  <c r="H3910" i="1"/>
  <c r="I3910" i="1"/>
  <c r="J3910" i="1"/>
  <c r="K3910" i="1"/>
  <c r="L3910" i="1"/>
  <c r="M3910" i="1"/>
  <c r="H3911" i="1"/>
  <c r="I3911" i="1"/>
  <c r="J3911" i="1"/>
  <c r="K3911" i="1"/>
  <c r="L3911" i="1"/>
  <c r="M3911" i="1"/>
  <c r="H3912" i="1"/>
  <c r="I3912" i="1"/>
  <c r="J3912" i="1"/>
  <c r="K3912" i="1"/>
  <c r="L3912" i="1"/>
  <c r="M3912" i="1"/>
  <c r="H3913" i="1"/>
  <c r="I3913" i="1"/>
  <c r="J3913" i="1"/>
  <c r="K3913" i="1"/>
  <c r="L3913" i="1"/>
  <c r="M3913" i="1"/>
  <c r="H3914" i="1"/>
  <c r="I3914" i="1"/>
  <c r="J3914" i="1"/>
  <c r="K3914" i="1"/>
  <c r="L3914" i="1"/>
  <c r="M3914" i="1"/>
  <c r="H3915" i="1"/>
  <c r="I3915" i="1"/>
  <c r="J3915" i="1"/>
  <c r="K3915" i="1"/>
  <c r="L3915" i="1"/>
  <c r="M3915" i="1"/>
  <c r="H3916" i="1"/>
  <c r="I3916" i="1"/>
  <c r="J3916" i="1"/>
  <c r="K3916" i="1"/>
  <c r="L3916" i="1"/>
  <c r="M3916" i="1"/>
  <c r="H3917" i="1"/>
  <c r="I3917" i="1"/>
  <c r="J3917" i="1"/>
  <c r="K3917" i="1"/>
  <c r="L3917" i="1"/>
  <c r="M3917" i="1"/>
  <c r="H3918" i="1"/>
  <c r="I3918" i="1"/>
  <c r="J3918" i="1"/>
  <c r="K3918" i="1"/>
  <c r="L3918" i="1"/>
  <c r="M3918" i="1"/>
  <c r="H3919" i="1"/>
  <c r="I3919" i="1"/>
  <c r="J3919" i="1"/>
  <c r="K3919" i="1"/>
  <c r="L3919" i="1"/>
  <c r="M3919" i="1"/>
  <c r="H3920" i="1"/>
  <c r="I3920" i="1"/>
  <c r="J3920" i="1"/>
  <c r="K3920" i="1"/>
  <c r="L3920" i="1"/>
  <c r="M3920" i="1"/>
  <c r="H3921" i="1"/>
  <c r="I3921" i="1"/>
  <c r="J3921" i="1"/>
  <c r="K3921" i="1"/>
  <c r="L3921" i="1"/>
  <c r="M3921" i="1"/>
  <c r="H3922" i="1"/>
  <c r="I3922" i="1"/>
  <c r="J3922" i="1"/>
  <c r="K3922" i="1"/>
  <c r="L3922" i="1"/>
  <c r="M3922" i="1"/>
  <c r="H3923" i="1"/>
  <c r="I3923" i="1"/>
  <c r="J3923" i="1"/>
  <c r="K3923" i="1"/>
  <c r="L3923" i="1"/>
  <c r="M3923" i="1"/>
  <c r="H3924" i="1"/>
  <c r="I3924" i="1"/>
  <c r="J3924" i="1"/>
  <c r="K3924" i="1"/>
  <c r="L3924" i="1"/>
  <c r="M3924" i="1"/>
  <c r="H3925" i="1"/>
  <c r="I3925" i="1"/>
  <c r="J3925" i="1"/>
  <c r="K3925" i="1"/>
  <c r="L3925" i="1"/>
  <c r="M3925" i="1"/>
  <c r="H3926" i="1"/>
  <c r="I3926" i="1"/>
  <c r="J3926" i="1"/>
  <c r="K3926" i="1"/>
  <c r="L3926" i="1"/>
  <c r="M3926" i="1"/>
  <c r="H3927" i="1"/>
  <c r="I3927" i="1"/>
  <c r="J3927" i="1"/>
  <c r="K3927" i="1"/>
  <c r="L3927" i="1"/>
  <c r="M3927" i="1"/>
  <c r="H3928" i="1"/>
  <c r="I3928" i="1"/>
  <c r="J3928" i="1"/>
  <c r="K3928" i="1"/>
  <c r="L3928" i="1"/>
  <c r="M3928" i="1"/>
  <c r="H3929" i="1"/>
  <c r="I3929" i="1"/>
  <c r="J3929" i="1"/>
  <c r="K3929" i="1"/>
  <c r="L3929" i="1"/>
  <c r="M3929" i="1"/>
  <c r="H3930" i="1"/>
  <c r="I3930" i="1"/>
  <c r="J3930" i="1"/>
  <c r="K3930" i="1"/>
  <c r="L3930" i="1"/>
  <c r="M3930" i="1"/>
  <c r="H3931" i="1"/>
  <c r="I3931" i="1"/>
  <c r="J3931" i="1"/>
  <c r="K3931" i="1"/>
  <c r="L3931" i="1"/>
  <c r="M3931" i="1"/>
  <c r="H3932" i="1"/>
  <c r="I3932" i="1"/>
  <c r="J3932" i="1"/>
  <c r="K3932" i="1"/>
  <c r="L3932" i="1"/>
  <c r="M3932" i="1"/>
  <c r="H3933" i="1"/>
  <c r="I3933" i="1"/>
  <c r="J3933" i="1"/>
  <c r="K3933" i="1"/>
  <c r="L3933" i="1"/>
  <c r="M3933" i="1"/>
  <c r="H3934" i="1"/>
  <c r="I3934" i="1"/>
  <c r="J3934" i="1"/>
  <c r="K3934" i="1"/>
  <c r="L3934" i="1"/>
  <c r="M3934" i="1"/>
  <c r="H3935" i="1"/>
  <c r="I3935" i="1"/>
  <c r="J3935" i="1"/>
  <c r="K3935" i="1"/>
  <c r="L3935" i="1"/>
  <c r="M3935" i="1"/>
  <c r="H3936" i="1"/>
  <c r="I3936" i="1"/>
  <c r="J3936" i="1"/>
  <c r="K3936" i="1"/>
  <c r="L3936" i="1"/>
  <c r="M3936" i="1"/>
  <c r="H3937" i="1"/>
  <c r="I3937" i="1"/>
  <c r="J3937" i="1"/>
  <c r="K3937" i="1"/>
  <c r="L3937" i="1"/>
  <c r="M3937" i="1"/>
  <c r="H3938" i="1"/>
  <c r="I3938" i="1"/>
  <c r="J3938" i="1"/>
  <c r="K3938" i="1"/>
  <c r="L3938" i="1"/>
  <c r="M3938" i="1"/>
  <c r="H3939" i="1"/>
  <c r="I3939" i="1"/>
  <c r="J3939" i="1"/>
  <c r="K3939" i="1"/>
  <c r="L3939" i="1"/>
  <c r="M3939" i="1"/>
  <c r="H3940" i="1"/>
  <c r="I3940" i="1"/>
  <c r="J3940" i="1"/>
  <c r="K3940" i="1"/>
  <c r="L3940" i="1"/>
  <c r="M3940" i="1"/>
  <c r="H3941" i="1"/>
  <c r="I3941" i="1"/>
  <c r="J3941" i="1"/>
  <c r="K3941" i="1"/>
  <c r="L3941" i="1"/>
  <c r="M3941" i="1"/>
  <c r="H3942" i="1"/>
  <c r="I3942" i="1"/>
  <c r="J3942" i="1"/>
  <c r="K3942" i="1"/>
  <c r="L3942" i="1"/>
  <c r="M3942" i="1"/>
  <c r="H3943" i="1"/>
  <c r="I3943" i="1"/>
  <c r="J3943" i="1"/>
  <c r="K3943" i="1"/>
  <c r="L3943" i="1"/>
  <c r="M3943" i="1"/>
  <c r="H3944" i="1"/>
  <c r="I3944" i="1"/>
  <c r="J3944" i="1"/>
  <c r="K3944" i="1"/>
  <c r="L3944" i="1"/>
  <c r="M3944" i="1"/>
  <c r="H3945" i="1"/>
  <c r="I3945" i="1"/>
  <c r="J3945" i="1"/>
  <c r="K3945" i="1"/>
  <c r="L3945" i="1"/>
  <c r="M3945" i="1"/>
  <c r="H3946" i="1"/>
  <c r="I3946" i="1"/>
  <c r="J3946" i="1"/>
  <c r="K3946" i="1"/>
  <c r="L3946" i="1"/>
  <c r="M3946" i="1"/>
  <c r="H3947" i="1"/>
  <c r="I3947" i="1"/>
  <c r="J3947" i="1"/>
  <c r="K3947" i="1"/>
  <c r="L3947" i="1"/>
  <c r="M3947" i="1"/>
  <c r="H3948" i="1"/>
  <c r="I3948" i="1"/>
  <c r="J3948" i="1"/>
  <c r="K3948" i="1"/>
  <c r="L3948" i="1"/>
  <c r="M3948" i="1"/>
  <c r="H3949" i="1"/>
  <c r="I3949" i="1"/>
  <c r="J3949" i="1"/>
  <c r="K3949" i="1"/>
  <c r="L3949" i="1"/>
  <c r="M3949" i="1"/>
  <c r="H3950" i="1"/>
  <c r="I3950" i="1"/>
  <c r="J3950" i="1"/>
  <c r="K3950" i="1"/>
  <c r="L3950" i="1"/>
  <c r="M3950" i="1"/>
  <c r="H3951" i="1"/>
  <c r="I3951" i="1"/>
  <c r="J3951" i="1"/>
  <c r="K3951" i="1"/>
  <c r="L3951" i="1"/>
  <c r="M3951" i="1"/>
  <c r="H3952" i="1"/>
  <c r="I3952" i="1"/>
  <c r="J3952" i="1"/>
  <c r="K3952" i="1"/>
  <c r="L3952" i="1"/>
  <c r="M3952" i="1"/>
  <c r="H3953" i="1"/>
  <c r="I3953" i="1"/>
  <c r="J3953" i="1"/>
  <c r="K3953" i="1"/>
  <c r="L3953" i="1"/>
  <c r="M3953" i="1"/>
  <c r="H3954" i="1"/>
  <c r="I3954" i="1"/>
  <c r="J3954" i="1"/>
  <c r="K3954" i="1"/>
  <c r="L3954" i="1"/>
  <c r="M3954" i="1"/>
  <c r="H3955" i="1"/>
  <c r="I3955" i="1"/>
  <c r="J3955" i="1"/>
  <c r="K3955" i="1"/>
  <c r="L3955" i="1"/>
  <c r="M3955" i="1"/>
  <c r="H3956" i="1"/>
  <c r="I3956" i="1"/>
  <c r="J3956" i="1"/>
  <c r="K3956" i="1"/>
  <c r="L3956" i="1"/>
  <c r="M3956" i="1"/>
  <c r="H3957" i="1"/>
  <c r="I3957" i="1"/>
  <c r="J3957" i="1"/>
  <c r="K3957" i="1"/>
  <c r="L3957" i="1"/>
  <c r="M3957" i="1"/>
  <c r="H3958" i="1"/>
  <c r="I3958" i="1"/>
  <c r="J3958" i="1"/>
  <c r="K3958" i="1"/>
  <c r="L3958" i="1"/>
  <c r="M3958" i="1"/>
  <c r="H3959" i="1"/>
  <c r="I3959" i="1"/>
  <c r="J3959" i="1"/>
  <c r="K3959" i="1"/>
  <c r="L3959" i="1"/>
  <c r="M3959" i="1"/>
  <c r="H3960" i="1"/>
  <c r="I3960" i="1"/>
  <c r="J3960" i="1"/>
  <c r="K3960" i="1"/>
  <c r="L3960" i="1"/>
  <c r="M3960" i="1"/>
  <c r="H3961" i="1"/>
  <c r="I3961" i="1"/>
  <c r="J3961" i="1"/>
  <c r="K3961" i="1"/>
  <c r="L3961" i="1"/>
  <c r="M3961" i="1"/>
  <c r="H3962" i="1"/>
  <c r="I3962" i="1"/>
  <c r="J3962" i="1"/>
  <c r="K3962" i="1"/>
  <c r="L3962" i="1"/>
  <c r="M3962" i="1"/>
  <c r="H3963" i="1"/>
  <c r="I3963" i="1"/>
  <c r="J3963" i="1"/>
  <c r="K3963" i="1"/>
  <c r="L3963" i="1"/>
  <c r="M3963" i="1"/>
  <c r="H3964" i="1"/>
  <c r="I3964" i="1"/>
  <c r="J3964" i="1"/>
  <c r="K3964" i="1"/>
  <c r="L3964" i="1"/>
  <c r="M3964" i="1"/>
  <c r="H3965" i="1"/>
  <c r="I3965" i="1"/>
  <c r="J3965" i="1"/>
  <c r="K3965" i="1"/>
  <c r="L3965" i="1"/>
  <c r="M3965" i="1"/>
  <c r="H3966" i="1"/>
  <c r="I3966" i="1"/>
  <c r="J3966" i="1"/>
  <c r="K3966" i="1"/>
  <c r="L3966" i="1"/>
  <c r="M3966" i="1"/>
  <c r="H3967" i="1"/>
  <c r="I3967" i="1"/>
  <c r="J3967" i="1"/>
  <c r="K3967" i="1"/>
  <c r="L3967" i="1"/>
  <c r="M3967" i="1"/>
  <c r="H3968" i="1"/>
  <c r="I3968" i="1"/>
  <c r="J3968" i="1"/>
  <c r="K3968" i="1"/>
  <c r="L3968" i="1"/>
  <c r="M3968" i="1"/>
  <c r="H3969" i="1"/>
  <c r="I3969" i="1"/>
  <c r="J3969" i="1"/>
  <c r="K3969" i="1"/>
  <c r="L3969" i="1"/>
  <c r="M3969" i="1"/>
  <c r="H3970" i="1"/>
  <c r="I3970" i="1"/>
  <c r="J3970" i="1"/>
  <c r="K3970" i="1"/>
  <c r="L3970" i="1"/>
  <c r="M3970" i="1"/>
  <c r="H3971" i="1"/>
  <c r="I3971" i="1"/>
  <c r="J3971" i="1"/>
  <c r="K3971" i="1"/>
  <c r="L3971" i="1"/>
  <c r="M3971" i="1"/>
  <c r="H3972" i="1"/>
  <c r="I3972" i="1"/>
  <c r="J3972" i="1"/>
  <c r="K3972" i="1"/>
  <c r="L3972" i="1"/>
  <c r="M3972" i="1"/>
  <c r="H3973" i="1"/>
  <c r="I3973" i="1"/>
  <c r="J3973" i="1"/>
  <c r="K3973" i="1"/>
  <c r="L3973" i="1"/>
  <c r="M3973" i="1"/>
  <c r="H3974" i="1"/>
  <c r="I3974" i="1"/>
  <c r="J3974" i="1"/>
  <c r="K3974" i="1"/>
  <c r="L3974" i="1"/>
  <c r="M3974" i="1"/>
  <c r="H3975" i="1"/>
  <c r="I3975" i="1"/>
  <c r="J3975" i="1"/>
  <c r="K3975" i="1"/>
  <c r="L3975" i="1"/>
  <c r="M3975" i="1"/>
  <c r="H3976" i="1"/>
  <c r="I3976" i="1"/>
  <c r="J3976" i="1"/>
  <c r="K3976" i="1"/>
  <c r="L3976" i="1"/>
  <c r="M3976" i="1"/>
  <c r="H3977" i="1"/>
  <c r="I3977" i="1"/>
  <c r="J3977" i="1"/>
  <c r="K3977" i="1"/>
  <c r="L3977" i="1"/>
  <c r="M3977" i="1"/>
  <c r="H3978" i="1"/>
  <c r="I3978" i="1"/>
  <c r="J3978" i="1"/>
  <c r="K3978" i="1"/>
  <c r="L3978" i="1"/>
  <c r="M3978" i="1"/>
  <c r="H3979" i="1"/>
  <c r="I3979" i="1"/>
  <c r="J3979" i="1"/>
  <c r="K3979" i="1"/>
  <c r="L3979" i="1"/>
  <c r="M3979" i="1"/>
  <c r="H3980" i="1"/>
  <c r="I3980" i="1"/>
  <c r="J3980" i="1"/>
  <c r="K3980" i="1"/>
  <c r="L3980" i="1"/>
  <c r="M3980" i="1"/>
  <c r="H3981" i="1"/>
  <c r="I3981" i="1"/>
  <c r="J3981" i="1"/>
  <c r="K3981" i="1"/>
  <c r="L3981" i="1"/>
  <c r="M3981" i="1"/>
  <c r="H3982" i="1"/>
  <c r="I3982" i="1"/>
  <c r="J3982" i="1"/>
  <c r="K3982" i="1"/>
  <c r="L3982" i="1"/>
  <c r="M3982" i="1"/>
  <c r="H3983" i="1"/>
  <c r="I3983" i="1"/>
  <c r="J3983" i="1"/>
  <c r="K3983" i="1"/>
  <c r="L3983" i="1"/>
  <c r="M3983" i="1"/>
  <c r="H3984" i="1"/>
  <c r="I3984" i="1"/>
  <c r="J3984" i="1"/>
  <c r="K3984" i="1"/>
  <c r="L3984" i="1"/>
  <c r="M3984" i="1"/>
  <c r="H3985" i="1"/>
  <c r="I3985" i="1"/>
  <c r="J3985" i="1"/>
  <c r="K3985" i="1"/>
  <c r="L3985" i="1"/>
  <c r="M3985" i="1"/>
  <c r="H3986" i="1"/>
  <c r="I3986" i="1"/>
  <c r="J3986" i="1"/>
  <c r="K3986" i="1"/>
  <c r="L3986" i="1"/>
  <c r="M3986" i="1"/>
  <c r="H3987" i="1"/>
  <c r="I3987" i="1"/>
  <c r="J3987" i="1"/>
  <c r="K3987" i="1"/>
  <c r="L3987" i="1"/>
  <c r="M3987" i="1"/>
  <c r="H3988" i="1"/>
  <c r="I3988" i="1"/>
  <c r="J3988" i="1"/>
  <c r="K3988" i="1"/>
  <c r="L3988" i="1"/>
  <c r="M3988" i="1"/>
  <c r="H3989" i="1"/>
  <c r="I3989" i="1"/>
  <c r="J3989" i="1"/>
  <c r="K3989" i="1"/>
  <c r="L3989" i="1"/>
  <c r="M3989" i="1"/>
  <c r="H3990" i="1"/>
  <c r="I3990" i="1"/>
  <c r="J3990" i="1"/>
  <c r="K3990" i="1"/>
  <c r="L3990" i="1"/>
  <c r="M3990" i="1"/>
  <c r="H3991" i="1"/>
  <c r="I3991" i="1"/>
  <c r="J3991" i="1"/>
  <c r="K3991" i="1"/>
  <c r="L3991" i="1"/>
  <c r="M3991" i="1"/>
  <c r="H3992" i="1"/>
  <c r="I3992" i="1"/>
  <c r="J3992" i="1"/>
  <c r="K3992" i="1"/>
  <c r="L3992" i="1"/>
  <c r="M3992" i="1"/>
  <c r="H3993" i="1"/>
  <c r="I3993" i="1"/>
  <c r="J3993" i="1"/>
  <c r="K3993" i="1"/>
  <c r="L3993" i="1"/>
  <c r="M3993" i="1"/>
  <c r="H3994" i="1"/>
  <c r="I3994" i="1"/>
  <c r="J3994" i="1"/>
  <c r="K3994" i="1"/>
  <c r="L3994" i="1"/>
  <c r="M3994" i="1"/>
  <c r="H3995" i="1"/>
  <c r="I3995" i="1"/>
  <c r="J3995" i="1"/>
  <c r="K3995" i="1"/>
  <c r="L3995" i="1"/>
  <c r="M3995" i="1"/>
  <c r="H3996" i="1"/>
  <c r="I3996" i="1"/>
  <c r="J3996" i="1"/>
  <c r="K3996" i="1"/>
  <c r="L3996" i="1"/>
  <c r="M3996" i="1"/>
  <c r="H3997" i="1"/>
  <c r="I3997" i="1"/>
  <c r="J3997" i="1"/>
  <c r="K3997" i="1"/>
  <c r="L3997" i="1"/>
  <c r="M3997" i="1"/>
  <c r="H3998" i="1"/>
  <c r="I3998" i="1"/>
  <c r="J3998" i="1"/>
  <c r="K3998" i="1"/>
  <c r="L3998" i="1"/>
  <c r="M3998" i="1"/>
  <c r="H3999" i="1"/>
  <c r="I3999" i="1"/>
  <c r="J3999" i="1"/>
  <c r="K3999" i="1"/>
  <c r="L3999" i="1"/>
  <c r="M3999" i="1"/>
  <c r="H4000" i="1"/>
  <c r="I4000" i="1"/>
  <c r="J4000" i="1"/>
  <c r="K4000" i="1"/>
  <c r="L4000" i="1"/>
  <c r="M4000" i="1"/>
  <c r="H4001" i="1"/>
  <c r="I4001" i="1"/>
  <c r="J4001" i="1"/>
  <c r="K4001" i="1"/>
  <c r="L4001" i="1"/>
  <c r="M4001" i="1"/>
  <c r="H4002" i="1"/>
  <c r="I4002" i="1"/>
  <c r="J4002" i="1"/>
  <c r="K4002" i="1"/>
  <c r="L4002" i="1"/>
  <c r="M4002" i="1"/>
  <c r="H4003" i="1"/>
  <c r="I4003" i="1"/>
  <c r="J4003" i="1"/>
  <c r="K4003" i="1"/>
  <c r="L4003" i="1"/>
  <c r="M4003" i="1"/>
  <c r="H4004" i="1"/>
  <c r="I4004" i="1"/>
  <c r="J4004" i="1"/>
  <c r="K4004" i="1"/>
  <c r="L4004" i="1"/>
  <c r="M4004" i="1"/>
  <c r="H4005" i="1"/>
  <c r="I4005" i="1"/>
  <c r="J4005" i="1"/>
  <c r="K4005" i="1"/>
  <c r="L4005" i="1"/>
  <c r="M4005" i="1"/>
  <c r="H4006" i="1"/>
  <c r="I4006" i="1"/>
  <c r="J4006" i="1"/>
  <c r="K4006" i="1"/>
  <c r="L4006" i="1"/>
  <c r="M4006" i="1"/>
  <c r="H4007" i="1"/>
  <c r="I4007" i="1"/>
  <c r="J4007" i="1"/>
  <c r="K4007" i="1"/>
  <c r="L4007" i="1"/>
  <c r="M4007" i="1"/>
  <c r="H4008" i="1"/>
  <c r="I4008" i="1"/>
  <c r="J4008" i="1"/>
  <c r="K4008" i="1"/>
  <c r="L4008" i="1"/>
  <c r="M4008" i="1"/>
  <c r="H4009" i="1"/>
  <c r="I4009" i="1"/>
  <c r="J4009" i="1"/>
  <c r="K4009" i="1"/>
  <c r="L4009" i="1"/>
  <c r="M4009" i="1"/>
  <c r="H4010" i="1"/>
  <c r="I4010" i="1"/>
  <c r="J4010" i="1"/>
  <c r="K4010" i="1"/>
  <c r="L4010" i="1"/>
  <c r="M4010" i="1"/>
  <c r="H4011" i="1"/>
  <c r="I4011" i="1"/>
  <c r="J4011" i="1"/>
  <c r="K4011" i="1"/>
  <c r="L4011" i="1"/>
  <c r="M4011" i="1"/>
  <c r="H4012" i="1"/>
  <c r="I4012" i="1"/>
  <c r="J4012" i="1"/>
  <c r="K4012" i="1"/>
  <c r="L4012" i="1"/>
  <c r="M4012" i="1"/>
  <c r="H4013" i="1"/>
  <c r="I4013" i="1"/>
  <c r="J4013" i="1"/>
  <c r="K4013" i="1"/>
  <c r="L4013" i="1"/>
  <c r="M4013" i="1"/>
  <c r="H4014" i="1"/>
  <c r="I4014" i="1"/>
  <c r="J4014" i="1"/>
  <c r="K4014" i="1"/>
  <c r="L4014" i="1"/>
  <c r="M4014" i="1"/>
  <c r="H4015" i="1"/>
  <c r="I4015" i="1"/>
  <c r="J4015" i="1"/>
  <c r="K4015" i="1"/>
  <c r="L4015" i="1"/>
  <c r="M4015" i="1"/>
  <c r="H4016" i="1"/>
  <c r="I4016" i="1"/>
  <c r="J4016" i="1"/>
  <c r="K4016" i="1"/>
  <c r="L4016" i="1"/>
  <c r="M4016" i="1"/>
  <c r="H4017" i="1"/>
  <c r="I4017" i="1"/>
  <c r="J4017" i="1"/>
  <c r="K4017" i="1"/>
  <c r="L4017" i="1"/>
  <c r="M4017" i="1"/>
  <c r="H4018" i="1"/>
  <c r="I4018" i="1"/>
  <c r="J4018" i="1"/>
  <c r="K4018" i="1"/>
  <c r="L4018" i="1"/>
  <c r="M4018" i="1"/>
  <c r="H4019" i="1"/>
  <c r="I4019" i="1"/>
  <c r="J4019" i="1"/>
  <c r="K4019" i="1"/>
  <c r="L4019" i="1"/>
  <c r="M4019" i="1"/>
  <c r="H4020" i="1"/>
  <c r="I4020" i="1"/>
  <c r="J4020" i="1"/>
  <c r="K4020" i="1"/>
  <c r="L4020" i="1"/>
  <c r="M4020" i="1"/>
  <c r="H4021" i="1"/>
  <c r="I4021" i="1"/>
  <c r="J4021" i="1"/>
  <c r="K4021" i="1"/>
  <c r="L4021" i="1"/>
  <c r="M4021" i="1"/>
  <c r="H4022" i="1"/>
  <c r="I4022" i="1"/>
  <c r="J4022" i="1"/>
  <c r="K4022" i="1"/>
  <c r="L4022" i="1"/>
  <c r="M4022" i="1"/>
  <c r="H4023" i="1"/>
  <c r="I4023" i="1"/>
  <c r="J4023" i="1"/>
  <c r="K4023" i="1"/>
  <c r="L4023" i="1"/>
  <c r="M4023" i="1"/>
  <c r="H4024" i="1"/>
  <c r="I4024" i="1"/>
  <c r="J4024" i="1"/>
  <c r="K4024" i="1"/>
  <c r="L4024" i="1"/>
  <c r="M4024" i="1"/>
  <c r="H4025" i="1"/>
  <c r="I4025" i="1"/>
  <c r="J4025" i="1"/>
  <c r="K4025" i="1"/>
  <c r="L4025" i="1"/>
  <c r="M4025" i="1"/>
  <c r="H4026" i="1"/>
  <c r="I4026" i="1"/>
  <c r="J4026" i="1"/>
  <c r="K4026" i="1"/>
  <c r="L4026" i="1"/>
  <c r="M4026" i="1"/>
  <c r="H4027" i="1"/>
  <c r="I4027" i="1"/>
  <c r="J4027" i="1"/>
  <c r="K4027" i="1"/>
  <c r="L4027" i="1"/>
  <c r="M4027" i="1"/>
  <c r="H4028" i="1"/>
  <c r="I4028" i="1"/>
  <c r="J4028" i="1"/>
  <c r="K4028" i="1"/>
  <c r="L4028" i="1"/>
  <c r="M4028" i="1"/>
  <c r="H4029" i="1"/>
  <c r="I4029" i="1"/>
  <c r="J4029" i="1"/>
  <c r="K4029" i="1"/>
  <c r="L4029" i="1"/>
  <c r="M4029" i="1"/>
  <c r="H4030" i="1"/>
  <c r="I4030" i="1"/>
  <c r="J4030" i="1"/>
  <c r="K4030" i="1"/>
  <c r="L4030" i="1"/>
  <c r="M4030" i="1"/>
  <c r="H4031" i="1"/>
  <c r="I4031" i="1"/>
  <c r="J4031" i="1"/>
  <c r="K4031" i="1"/>
  <c r="L4031" i="1"/>
  <c r="M4031" i="1"/>
  <c r="H4032" i="1"/>
  <c r="I4032" i="1"/>
  <c r="J4032" i="1"/>
  <c r="K4032" i="1"/>
  <c r="L4032" i="1"/>
  <c r="M4032" i="1"/>
  <c r="H4033" i="1"/>
  <c r="I4033" i="1"/>
  <c r="J4033" i="1"/>
  <c r="K4033" i="1"/>
  <c r="L4033" i="1"/>
  <c r="M4033" i="1"/>
  <c r="H4034" i="1"/>
  <c r="I4034" i="1"/>
  <c r="J4034" i="1"/>
  <c r="K4034" i="1"/>
  <c r="L4034" i="1"/>
  <c r="M4034" i="1"/>
  <c r="H4035" i="1"/>
  <c r="I4035" i="1"/>
  <c r="J4035" i="1"/>
  <c r="K4035" i="1"/>
  <c r="L4035" i="1"/>
  <c r="M4035" i="1"/>
  <c r="H4036" i="1"/>
  <c r="I4036" i="1"/>
  <c r="J4036" i="1"/>
  <c r="K4036" i="1"/>
  <c r="L4036" i="1"/>
  <c r="M4036" i="1"/>
  <c r="H4037" i="1"/>
  <c r="I4037" i="1"/>
  <c r="J4037" i="1"/>
  <c r="K4037" i="1"/>
  <c r="L4037" i="1"/>
  <c r="M4037" i="1"/>
  <c r="H4038" i="1"/>
  <c r="I4038" i="1"/>
  <c r="J4038" i="1"/>
  <c r="K4038" i="1"/>
  <c r="L4038" i="1"/>
  <c r="M4038" i="1"/>
  <c r="H4039" i="1"/>
  <c r="I4039" i="1"/>
  <c r="J4039" i="1"/>
  <c r="K4039" i="1"/>
  <c r="L4039" i="1"/>
  <c r="M4039" i="1"/>
  <c r="H4040" i="1"/>
  <c r="I4040" i="1"/>
  <c r="J4040" i="1"/>
  <c r="K4040" i="1"/>
  <c r="L4040" i="1"/>
  <c r="M4040" i="1"/>
  <c r="H4041" i="1"/>
  <c r="I4041" i="1"/>
  <c r="J4041" i="1"/>
  <c r="K4041" i="1"/>
  <c r="L4041" i="1"/>
  <c r="M4041" i="1"/>
  <c r="H4042" i="1"/>
  <c r="I4042" i="1"/>
  <c r="J4042" i="1"/>
  <c r="K4042" i="1"/>
  <c r="L4042" i="1"/>
  <c r="M4042" i="1"/>
  <c r="H4043" i="1"/>
  <c r="I4043" i="1"/>
  <c r="J4043" i="1"/>
  <c r="K4043" i="1"/>
  <c r="L4043" i="1"/>
  <c r="M4043" i="1"/>
  <c r="H4044" i="1"/>
  <c r="I4044" i="1"/>
  <c r="J4044" i="1"/>
  <c r="K4044" i="1"/>
  <c r="L4044" i="1"/>
  <c r="M4044" i="1"/>
  <c r="H4045" i="1"/>
  <c r="I4045" i="1"/>
  <c r="J4045" i="1"/>
  <c r="K4045" i="1"/>
  <c r="L4045" i="1"/>
  <c r="M4045" i="1"/>
  <c r="H4046" i="1"/>
  <c r="I4046" i="1"/>
  <c r="J4046" i="1"/>
  <c r="K4046" i="1"/>
  <c r="L4046" i="1"/>
  <c r="M4046" i="1"/>
  <c r="H4047" i="1"/>
  <c r="I4047" i="1"/>
  <c r="J4047" i="1"/>
  <c r="K4047" i="1"/>
  <c r="L4047" i="1"/>
  <c r="M4047" i="1"/>
  <c r="H4048" i="1"/>
  <c r="I4048" i="1"/>
  <c r="J4048" i="1"/>
  <c r="K4048" i="1"/>
  <c r="L4048" i="1"/>
  <c r="M4048" i="1"/>
  <c r="H4049" i="1"/>
  <c r="I4049" i="1"/>
  <c r="J4049" i="1"/>
  <c r="K4049" i="1"/>
  <c r="L4049" i="1"/>
  <c r="M4049" i="1"/>
  <c r="H4050" i="1"/>
  <c r="I4050" i="1"/>
  <c r="J4050" i="1"/>
  <c r="K4050" i="1"/>
  <c r="L4050" i="1"/>
  <c r="M4050" i="1"/>
  <c r="H4051" i="1"/>
  <c r="I4051" i="1"/>
  <c r="J4051" i="1"/>
  <c r="K4051" i="1"/>
  <c r="L4051" i="1"/>
  <c r="M4051" i="1"/>
  <c r="H4052" i="1"/>
  <c r="I4052" i="1"/>
  <c r="J4052" i="1"/>
  <c r="K4052" i="1"/>
  <c r="L4052" i="1"/>
  <c r="M4052" i="1"/>
  <c r="H4053" i="1"/>
  <c r="I4053" i="1"/>
  <c r="J4053" i="1"/>
  <c r="K4053" i="1"/>
  <c r="L4053" i="1"/>
  <c r="M4053" i="1"/>
  <c r="H4054" i="1"/>
  <c r="I4054" i="1"/>
  <c r="J4054" i="1"/>
  <c r="K4054" i="1"/>
  <c r="L4054" i="1"/>
  <c r="M4054" i="1"/>
  <c r="H4055" i="1"/>
  <c r="I4055" i="1"/>
  <c r="J4055" i="1"/>
  <c r="K4055" i="1"/>
  <c r="L4055" i="1"/>
  <c r="M4055" i="1"/>
  <c r="H4056" i="1"/>
  <c r="I4056" i="1"/>
  <c r="J4056" i="1"/>
  <c r="K4056" i="1"/>
  <c r="L4056" i="1"/>
  <c r="M4056" i="1"/>
  <c r="H4057" i="1"/>
  <c r="I4057" i="1"/>
  <c r="J4057" i="1"/>
  <c r="K4057" i="1"/>
  <c r="L4057" i="1"/>
  <c r="M4057" i="1"/>
  <c r="H4058" i="1"/>
  <c r="I4058" i="1"/>
  <c r="J4058" i="1"/>
  <c r="K4058" i="1"/>
  <c r="L4058" i="1"/>
  <c r="M4058" i="1"/>
  <c r="H4059" i="1"/>
  <c r="I4059" i="1"/>
  <c r="J4059" i="1"/>
  <c r="K4059" i="1"/>
  <c r="L4059" i="1"/>
  <c r="M4059" i="1"/>
  <c r="H4060" i="1"/>
  <c r="I4060" i="1"/>
  <c r="J4060" i="1"/>
  <c r="K4060" i="1"/>
  <c r="L4060" i="1"/>
  <c r="M4060" i="1"/>
  <c r="H4061" i="1"/>
  <c r="I4061" i="1"/>
  <c r="J4061" i="1"/>
  <c r="K4061" i="1"/>
  <c r="L4061" i="1"/>
  <c r="M4061" i="1"/>
  <c r="H4062" i="1"/>
  <c r="I4062" i="1"/>
  <c r="J4062" i="1"/>
  <c r="K4062" i="1"/>
  <c r="L4062" i="1"/>
  <c r="M4062" i="1"/>
  <c r="H4063" i="1"/>
  <c r="I4063" i="1"/>
  <c r="J4063" i="1"/>
  <c r="K4063" i="1"/>
  <c r="L4063" i="1"/>
  <c r="M4063" i="1"/>
  <c r="H4064" i="1"/>
  <c r="I4064" i="1"/>
  <c r="J4064" i="1"/>
  <c r="K4064" i="1"/>
  <c r="L4064" i="1"/>
  <c r="M4064" i="1"/>
  <c r="H4065" i="1"/>
  <c r="I4065" i="1"/>
  <c r="J4065" i="1"/>
  <c r="K4065" i="1"/>
  <c r="L4065" i="1"/>
  <c r="M4065" i="1"/>
  <c r="H4066" i="1"/>
  <c r="I4066" i="1"/>
  <c r="J4066" i="1"/>
  <c r="K4066" i="1"/>
  <c r="L4066" i="1"/>
  <c r="M4066" i="1"/>
  <c r="H4067" i="1"/>
  <c r="I4067" i="1"/>
  <c r="J4067" i="1"/>
  <c r="K4067" i="1"/>
  <c r="L4067" i="1"/>
  <c r="M4067" i="1"/>
  <c r="H4068" i="1"/>
  <c r="I4068" i="1"/>
  <c r="J4068" i="1"/>
  <c r="K4068" i="1"/>
  <c r="L4068" i="1"/>
  <c r="M4068" i="1"/>
  <c r="H4069" i="1"/>
  <c r="I4069" i="1"/>
  <c r="J4069" i="1"/>
  <c r="K4069" i="1"/>
  <c r="L4069" i="1"/>
  <c r="M4069" i="1"/>
  <c r="H4070" i="1"/>
  <c r="I4070" i="1"/>
  <c r="J4070" i="1"/>
  <c r="K4070" i="1"/>
  <c r="L4070" i="1"/>
  <c r="M4070" i="1"/>
  <c r="H4071" i="1"/>
  <c r="I4071" i="1"/>
  <c r="J4071" i="1"/>
  <c r="K4071" i="1"/>
  <c r="L4071" i="1"/>
  <c r="M4071" i="1"/>
  <c r="H4072" i="1"/>
  <c r="I4072" i="1"/>
  <c r="J4072" i="1"/>
  <c r="K4072" i="1"/>
  <c r="L4072" i="1"/>
  <c r="M4072" i="1"/>
  <c r="H4073" i="1"/>
  <c r="I4073" i="1"/>
  <c r="J4073" i="1"/>
  <c r="K4073" i="1"/>
  <c r="L4073" i="1"/>
  <c r="M4073" i="1"/>
  <c r="H4074" i="1"/>
  <c r="I4074" i="1"/>
  <c r="J4074" i="1"/>
  <c r="K4074" i="1"/>
  <c r="L4074" i="1"/>
  <c r="M4074" i="1"/>
  <c r="H4075" i="1"/>
  <c r="I4075" i="1"/>
  <c r="J4075" i="1"/>
  <c r="K4075" i="1"/>
  <c r="L4075" i="1"/>
  <c r="M4075" i="1"/>
  <c r="H4076" i="1"/>
  <c r="I4076" i="1"/>
  <c r="J4076" i="1"/>
  <c r="K4076" i="1"/>
  <c r="L4076" i="1"/>
  <c r="M4076" i="1"/>
  <c r="H4077" i="1"/>
  <c r="I4077" i="1"/>
  <c r="J4077" i="1"/>
  <c r="K4077" i="1"/>
  <c r="L4077" i="1"/>
  <c r="M4077" i="1"/>
  <c r="H4078" i="1"/>
  <c r="I4078" i="1"/>
  <c r="J4078" i="1"/>
  <c r="K4078" i="1"/>
  <c r="L4078" i="1"/>
  <c r="M4078" i="1"/>
  <c r="H4079" i="1"/>
  <c r="I4079" i="1"/>
  <c r="J4079" i="1"/>
  <c r="K4079" i="1"/>
  <c r="L4079" i="1"/>
  <c r="M4079" i="1"/>
  <c r="H4080" i="1"/>
  <c r="I4080" i="1"/>
  <c r="J4080" i="1"/>
  <c r="K4080" i="1"/>
  <c r="L4080" i="1"/>
  <c r="M4080" i="1"/>
  <c r="H4081" i="1"/>
  <c r="I4081" i="1"/>
  <c r="J4081" i="1"/>
  <c r="K4081" i="1"/>
  <c r="L4081" i="1"/>
  <c r="M4081" i="1"/>
  <c r="H4082" i="1"/>
  <c r="I4082" i="1"/>
  <c r="J4082" i="1"/>
  <c r="K4082" i="1"/>
  <c r="L4082" i="1"/>
  <c r="M4082" i="1"/>
  <c r="H4083" i="1"/>
  <c r="I4083" i="1"/>
  <c r="J4083" i="1"/>
  <c r="K4083" i="1"/>
  <c r="L4083" i="1"/>
  <c r="M4083" i="1"/>
  <c r="H4084" i="1"/>
  <c r="I4084" i="1"/>
  <c r="J4084" i="1"/>
  <c r="K4084" i="1"/>
  <c r="L4084" i="1"/>
  <c r="M4084" i="1"/>
  <c r="H4085" i="1"/>
  <c r="I4085" i="1"/>
  <c r="J4085" i="1"/>
  <c r="K4085" i="1"/>
  <c r="L4085" i="1"/>
  <c r="M4085" i="1"/>
  <c r="H4086" i="1"/>
  <c r="I4086" i="1"/>
  <c r="J4086" i="1"/>
  <c r="K4086" i="1"/>
  <c r="L4086" i="1"/>
  <c r="M4086" i="1"/>
  <c r="H4087" i="1"/>
  <c r="I4087" i="1"/>
  <c r="J4087" i="1"/>
  <c r="K4087" i="1"/>
  <c r="L4087" i="1"/>
  <c r="M4087" i="1"/>
  <c r="H4088" i="1"/>
  <c r="I4088" i="1"/>
  <c r="J4088" i="1"/>
  <c r="K4088" i="1"/>
  <c r="L4088" i="1"/>
  <c r="M4088" i="1"/>
  <c r="H4089" i="1"/>
  <c r="I4089" i="1"/>
  <c r="J4089" i="1"/>
  <c r="K4089" i="1"/>
  <c r="L4089" i="1"/>
  <c r="M4089" i="1"/>
  <c r="H4090" i="1"/>
  <c r="I4090" i="1"/>
  <c r="J4090" i="1"/>
  <c r="K4090" i="1"/>
  <c r="L4090" i="1"/>
  <c r="M4090" i="1"/>
  <c r="H4091" i="1"/>
  <c r="I4091" i="1"/>
  <c r="J4091" i="1"/>
  <c r="K4091" i="1"/>
  <c r="L4091" i="1"/>
  <c r="M4091" i="1"/>
  <c r="H4092" i="1"/>
  <c r="I4092" i="1"/>
  <c r="J4092" i="1"/>
  <c r="K4092" i="1"/>
  <c r="L4092" i="1"/>
  <c r="M4092" i="1"/>
  <c r="H4093" i="1"/>
  <c r="I4093" i="1"/>
  <c r="J4093" i="1"/>
  <c r="K4093" i="1"/>
  <c r="L4093" i="1"/>
  <c r="M4093" i="1"/>
  <c r="H4094" i="1"/>
  <c r="I4094" i="1"/>
  <c r="J4094" i="1"/>
  <c r="K4094" i="1"/>
  <c r="L4094" i="1"/>
  <c r="M4094" i="1"/>
  <c r="H4095" i="1"/>
  <c r="I4095" i="1"/>
  <c r="J4095" i="1"/>
  <c r="K4095" i="1"/>
  <c r="L4095" i="1"/>
  <c r="M4095" i="1"/>
  <c r="H4096" i="1"/>
  <c r="I4096" i="1"/>
  <c r="J4096" i="1"/>
  <c r="K4096" i="1"/>
  <c r="L4096" i="1"/>
  <c r="M4096" i="1"/>
  <c r="H4097" i="1"/>
  <c r="I4097" i="1"/>
  <c r="J4097" i="1"/>
  <c r="K4097" i="1"/>
  <c r="L4097" i="1"/>
  <c r="M4097" i="1"/>
  <c r="H4098" i="1"/>
  <c r="I4098" i="1"/>
  <c r="J4098" i="1"/>
  <c r="K4098" i="1"/>
  <c r="L4098" i="1"/>
  <c r="M4098" i="1"/>
  <c r="H4099" i="1"/>
  <c r="I4099" i="1"/>
  <c r="J4099" i="1"/>
  <c r="K4099" i="1"/>
  <c r="L4099" i="1"/>
  <c r="M4099" i="1"/>
  <c r="H4100" i="1"/>
  <c r="I4100" i="1"/>
  <c r="J4100" i="1"/>
  <c r="K4100" i="1"/>
  <c r="L4100" i="1"/>
  <c r="M4100" i="1"/>
  <c r="H4101" i="1"/>
  <c r="I4101" i="1"/>
  <c r="J4101" i="1"/>
  <c r="K4101" i="1"/>
  <c r="L4101" i="1"/>
  <c r="M4101" i="1"/>
  <c r="H4102" i="1"/>
  <c r="I4102" i="1"/>
  <c r="J4102" i="1"/>
  <c r="K4102" i="1"/>
  <c r="L4102" i="1"/>
  <c r="M4102" i="1"/>
  <c r="H4103" i="1"/>
  <c r="I4103" i="1"/>
  <c r="J4103" i="1"/>
  <c r="K4103" i="1"/>
  <c r="L4103" i="1"/>
  <c r="M4103" i="1"/>
  <c r="H4104" i="1"/>
  <c r="I4104" i="1"/>
  <c r="J4104" i="1"/>
  <c r="K4104" i="1"/>
  <c r="L4104" i="1"/>
  <c r="M4104" i="1"/>
  <c r="H4105" i="1"/>
  <c r="I4105" i="1"/>
  <c r="J4105" i="1"/>
  <c r="K4105" i="1"/>
  <c r="L4105" i="1"/>
  <c r="M4105" i="1"/>
  <c r="H4106" i="1"/>
  <c r="I4106" i="1"/>
  <c r="J4106" i="1"/>
  <c r="K4106" i="1"/>
  <c r="L4106" i="1"/>
  <c r="M4106" i="1"/>
  <c r="H4107" i="1"/>
  <c r="I4107" i="1"/>
  <c r="J4107" i="1"/>
  <c r="K4107" i="1"/>
  <c r="L4107" i="1"/>
  <c r="M4107" i="1"/>
  <c r="H4108" i="1"/>
  <c r="I4108" i="1"/>
  <c r="J4108" i="1"/>
  <c r="K4108" i="1"/>
  <c r="L4108" i="1"/>
  <c r="M4108" i="1"/>
  <c r="H4109" i="1"/>
  <c r="I4109" i="1"/>
  <c r="J4109" i="1"/>
  <c r="K4109" i="1"/>
  <c r="L4109" i="1"/>
  <c r="M4109" i="1"/>
  <c r="H4110" i="1"/>
  <c r="I4110" i="1"/>
  <c r="J4110" i="1"/>
  <c r="K4110" i="1"/>
  <c r="L4110" i="1"/>
  <c r="M4110" i="1"/>
  <c r="H4111" i="1"/>
  <c r="I4111" i="1"/>
  <c r="J4111" i="1"/>
  <c r="K4111" i="1"/>
  <c r="L4111" i="1"/>
  <c r="M4111" i="1"/>
  <c r="H4112" i="1"/>
  <c r="I4112" i="1"/>
  <c r="J4112" i="1"/>
  <c r="K4112" i="1"/>
  <c r="L4112" i="1"/>
  <c r="M4112" i="1"/>
  <c r="H4113" i="1"/>
  <c r="I4113" i="1"/>
  <c r="J4113" i="1"/>
  <c r="K4113" i="1"/>
  <c r="L4113" i="1"/>
  <c r="M4113" i="1"/>
  <c r="H4114" i="1"/>
  <c r="I4114" i="1"/>
  <c r="J4114" i="1"/>
  <c r="K4114" i="1"/>
  <c r="L4114" i="1"/>
  <c r="M4114" i="1"/>
  <c r="H4115" i="1"/>
  <c r="I4115" i="1"/>
  <c r="J4115" i="1"/>
  <c r="K4115" i="1"/>
  <c r="L4115" i="1"/>
  <c r="M4115" i="1"/>
  <c r="H4116" i="1"/>
  <c r="I4116" i="1"/>
  <c r="J4116" i="1"/>
  <c r="K4116" i="1"/>
  <c r="L4116" i="1"/>
  <c r="M4116" i="1"/>
  <c r="H4117" i="1"/>
  <c r="I4117" i="1"/>
  <c r="J4117" i="1"/>
  <c r="K4117" i="1"/>
  <c r="L4117" i="1"/>
  <c r="M4117" i="1"/>
  <c r="H4118" i="1"/>
  <c r="I4118" i="1"/>
  <c r="J4118" i="1"/>
  <c r="K4118" i="1"/>
  <c r="L4118" i="1"/>
  <c r="M4118" i="1"/>
  <c r="H4119" i="1"/>
  <c r="I4119" i="1"/>
  <c r="J4119" i="1"/>
  <c r="K4119" i="1"/>
  <c r="L4119" i="1"/>
  <c r="M4119" i="1"/>
  <c r="H4120" i="1"/>
  <c r="I4120" i="1"/>
  <c r="J4120" i="1"/>
  <c r="K4120" i="1"/>
  <c r="L4120" i="1"/>
  <c r="M4120" i="1"/>
  <c r="H4121" i="1"/>
  <c r="I4121" i="1"/>
  <c r="J4121" i="1"/>
  <c r="K4121" i="1"/>
  <c r="L4121" i="1"/>
  <c r="M4121" i="1"/>
  <c r="H4122" i="1"/>
  <c r="I4122" i="1"/>
  <c r="J4122" i="1"/>
  <c r="K4122" i="1"/>
  <c r="L4122" i="1"/>
  <c r="M4122" i="1"/>
  <c r="H4123" i="1"/>
  <c r="I4123" i="1"/>
  <c r="J4123" i="1"/>
  <c r="K4123" i="1"/>
  <c r="L4123" i="1"/>
  <c r="M4123" i="1"/>
  <c r="H4124" i="1"/>
  <c r="I4124" i="1"/>
  <c r="J4124" i="1"/>
  <c r="K4124" i="1"/>
  <c r="L4124" i="1"/>
  <c r="M4124" i="1"/>
  <c r="H4125" i="1"/>
  <c r="I4125" i="1"/>
  <c r="J4125" i="1"/>
  <c r="K4125" i="1"/>
  <c r="L4125" i="1"/>
  <c r="M4125" i="1"/>
  <c r="H4126" i="1"/>
  <c r="I4126" i="1"/>
  <c r="J4126" i="1"/>
  <c r="K4126" i="1"/>
  <c r="L4126" i="1"/>
  <c r="M4126" i="1"/>
  <c r="H4127" i="1"/>
  <c r="I4127" i="1"/>
  <c r="J4127" i="1"/>
  <c r="K4127" i="1"/>
  <c r="L4127" i="1"/>
  <c r="M4127" i="1"/>
  <c r="H4128" i="1"/>
  <c r="I4128" i="1"/>
  <c r="J4128" i="1"/>
  <c r="K4128" i="1"/>
  <c r="L4128" i="1"/>
  <c r="M4128" i="1"/>
  <c r="H4129" i="1"/>
  <c r="I4129" i="1"/>
  <c r="J4129" i="1"/>
  <c r="K4129" i="1"/>
  <c r="L4129" i="1"/>
  <c r="M4129" i="1"/>
  <c r="H4130" i="1"/>
  <c r="I4130" i="1"/>
  <c r="J4130" i="1"/>
  <c r="K4130" i="1"/>
  <c r="L4130" i="1"/>
  <c r="M4130" i="1"/>
  <c r="H4131" i="1"/>
  <c r="I4131" i="1"/>
  <c r="J4131" i="1"/>
  <c r="K4131" i="1"/>
  <c r="L4131" i="1"/>
  <c r="M4131" i="1"/>
  <c r="H4132" i="1"/>
  <c r="I4132" i="1"/>
  <c r="J4132" i="1"/>
  <c r="K4132" i="1"/>
  <c r="L4132" i="1"/>
  <c r="M4132" i="1"/>
  <c r="H4133" i="1"/>
  <c r="I4133" i="1"/>
  <c r="J4133" i="1"/>
  <c r="K4133" i="1"/>
  <c r="L4133" i="1"/>
  <c r="M4133" i="1"/>
  <c r="H4134" i="1"/>
  <c r="I4134" i="1"/>
  <c r="J4134" i="1"/>
  <c r="K4134" i="1"/>
  <c r="L4134" i="1"/>
  <c r="M4134" i="1"/>
  <c r="H4135" i="1"/>
  <c r="I4135" i="1"/>
  <c r="J4135" i="1"/>
  <c r="K4135" i="1"/>
  <c r="L4135" i="1"/>
  <c r="M4135" i="1"/>
  <c r="H4136" i="1"/>
  <c r="I4136" i="1"/>
  <c r="J4136" i="1"/>
  <c r="K4136" i="1"/>
  <c r="L4136" i="1"/>
  <c r="M4136" i="1"/>
  <c r="H4137" i="1"/>
  <c r="I4137" i="1"/>
  <c r="J4137" i="1"/>
  <c r="K4137" i="1"/>
  <c r="L4137" i="1"/>
  <c r="M4137" i="1"/>
  <c r="H4138" i="1"/>
  <c r="I4138" i="1"/>
  <c r="J4138" i="1"/>
  <c r="K4138" i="1"/>
  <c r="L4138" i="1"/>
  <c r="M4138" i="1"/>
  <c r="H4139" i="1"/>
  <c r="I4139" i="1"/>
  <c r="J4139" i="1"/>
  <c r="K4139" i="1"/>
  <c r="L4139" i="1"/>
  <c r="M4139" i="1"/>
  <c r="H4140" i="1"/>
  <c r="I4140" i="1"/>
  <c r="J4140" i="1"/>
  <c r="K4140" i="1"/>
  <c r="L4140" i="1"/>
  <c r="M4140" i="1"/>
  <c r="H4141" i="1"/>
  <c r="I4141" i="1"/>
  <c r="J4141" i="1"/>
  <c r="K4141" i="1"/>
  <c r="L4141" i="1"/>
  <c r="M4141" i="1"/>
  <c r="H4142" i="1"/>
  <c r="I4142" i="1"/>
  <c r="J4142" i="1"/>
  <c r="K4142" i="1"/>
  <c r="L4142" i="1"/>
  <c r="M4142" i="1"/>
  <c r="H4143" i="1"/>
  <c r="I4143" i="1"/>
  <c r="J4143" i="1"/>
  <c r="K4143" i="1"/>
  <c r="L4143" i="1"/>
  <c r="M4143" i="1"/>
  <c r="H4144" i="1"/>
  <c r="I4144" i="1"/>
  <c r="J4144" i="1"/>
  <c r="K4144" i="1"/>
  <c r="L4144" i="1"/>
  <c r="M4144" i="1"/>
  <c r="H4145" i="1"/>
  <c r="I4145" i="1"/>
  <c r="J4145" i="1"/>
  <c r="K4145" i="1"/>
  <c r="L4145" i="1"/>
  <c r="M4145" i="1"/>
  <c r="H4146" i="1"/>
  <c r="I4146" i="1"/>
  <c r="J4146" i="1"/>
  <c r="K4146" i="1"/>
  <c r="L4146" i="1"/>
  <c r="M4146" i="1"/>
  <c r="H4147" i="1"/>
  <c r="I4147" i="1"/>
  <c r="J4147" i="1"/>
  <c r="K4147" i="1"/>
  <c r="L4147" i="1"/>
  <c r="M4147" i="1"/>
  <c r="H4148" i="1"/>
  <c r="I4148" i="1"/>
  <c r="J4148" i="1"/>
  <c r="K4148" i="1"/>
  <c r="L4148" i="1"/>
  <c r="M4148" i="1"/>
  <c r="H4149" i="1"/>
  <c r="I4149" i="1"/>
  <c r="J4149" i="1"/>
  <c r="K4149" i="1"/>
  <c r="L4149" i="1"/>
  <c r="M4149" i="1"/>
  <c r="H4150" i="1"/>
  <c r="I4150" i="1"/>
  <c r="J4150" i="1"/>
  <c r="K4150" i="1"/>
  <c r="L4150" i="1"/>
  <c r="M4150" i="1"/>
  <c r="H4151" i="1"/>
  <c r="I4151" i="1"/>
  <c r="J4151" i="1"/>
  <c r="K4151" i="1"/>
  <c r="L4151" i="1"/>
  <c r="M4151" i="1"/>
  <c r="H4152" i="1"/>
  <c r="I4152" i="1"/>
  <c r="J4152" i="1"/>
  <c r="K4152" i="1"/>
  <c r="L4152" i="1"/>
  <c r="M4152" i="1"/>
  <c r="H4153" i="1"/>
  <c r="I4153" i="1"/>
  <c r="J4153" i="1"/>
  <c r="K4153" i="1"/>
  <c r="L4153" i="1"/>
  <c r="M4153" i="1"/>
  <c r="H4154" i="1"/>
  <c r="I4154" i="1"/>
  <c r="J4154" i="1"/>
  <c r="K4154" i="1"/>
  <c r="L4154" i="1"/>
  <c r="M4154" i="1"/>
  <c r="H4155" i="1"/>
  <c r="I4155" i="1"/>
  <c r="J4155" i="1"/>
  <c r="K4155" i="1"/>
  <c r="L4155" i="1"/>
  <c r="M4155" i="1"/>
  <c r="H4156" i="1"/>
  <c r="I4156" i="1"/>
  <c r="J4156" i="1"/>
  <c r="K4156" i="1"/>
  <c r="L4156" i="1"/>
  <c r="M4156" i="1"/>
  <c r="H4157" i="1"/>
  <c r="I4157" i="1"/>
  <c r="J4157" i="1"/>
  <c r="K4157" i="1"/>
  <c r="L4157" i="1"/>
  <c r="M4157" i="1"/>
  <c r="H4158" i="1"/>
  <c r="I4158" i="1"/>
  <c r="J4158" i="1"/>
  <c r="K4158" i="1"/>
  <c r="L4158" i="1"/>
  <c r="M4158" i="1"/>
  <c r="H4159" i="1"/>
  <c r="I4159" i="1"/>
  <c r="J4159" i="1"/>
  <c r="K4159" i="1"/>
  <c r="L4159" i="1"/>
  <c r="M4159" i="1"/>
  <c r="H4160" i="1"/>
  <c r="I4160" i="1"/>
  <c r="J4160" i="1"/>
  <c r="K4160" i="1"/>
  <c r="L4160" i="1"/>
  <c r="M4160" i="1"/>
  <c r="H4161" i="1"/>
  <c r="I4161" i="1"/>
  <c r="J4161" i="1"/>
  <c r="K4161" i="1"/>
  <c r="L4161" i="1"/>
  <c r="M4161" i="1"/>
  <c r="H4162" i="1"/>
  <c r="I4162" i="1"/>
  <c r="J4162" i="1"/>
  <c r="K4162" i="1"/>
  <c r="L4162" i="1"/>
  <c r="M4162" i="1"/>
  <c r="H4163" i="1"/>
  <c r="I4163" i="1"/>
  <c r="J4163" i="1"/>
  <c r="K4163" i="1"/>
  <c r="L4163" i="1"/>
  <c r="M4163" i="1"/>
  <c r="H4164" i="1"/>
  <c r="I4164" i="1"/>
  <c r="J4164" i="1"/>
  <c r="K4164" i="1"/>
  <c r="L4164" i="1"/>
  <c r="M4164" i="1"/>
  <c r="H4165" i="1"/>
  <c r="I4165" i="1"/>
  <c r="J4165" i="1"/>
  <c r="K4165" i="1"/>
  <c r="L4165" i="1"/>
  <c r="M4165" i="1"/>
  <c r="H4166" i="1"/>
  <c r="I4166" i="1"/>
  <c r="J4166" i="1"/>
  <c r="K4166" i="1"/>
  <c r="L4166" i="1"/>
  <c r="M4166" i="1"/>
  <c r="H4167" i="1"/>
  <c r="I4167" i="1"/>
  <c r="J4167" i="1"/>
  <c r="K4167" i="1"/>
  <c r="L4167" i="1"/>
  <c r="M4167" i="1"/>
  <c r="H4168" i="1"/>
  <c r="I4168" i="1"/>
  <c r="J4168" i="1"/>
  <c r="K4168" i="1"/>
  <c r="L4168" i="1"/>
  <c r="M4168" i="1"/>
  <c r="H4169" i="1"/>
  <c r="I4169" i="1"/>
  <c r="J4169" i="1"/>
  <c r="K4169" i="1"/>
  <c r="L4169" i="1"/>
  <c r="M4169" i="1"/>
  <c r="H4170" i="1"/>
  <c r="I4170" i="1"/>
  <c r="J4170" i="1"/>
  <c r="K4170" i="1"/>
  <c r="L4170" i="1"/>
  <c r="M4170" i="1"/>
  <c r="H4171" i="1"/>
  <c r="I4171" i="1"/>
  <c r="J4171" i="1"/>
  <c r="K4171" i="1"/>
  <c r="L4171" i="1"/>
  <c r="M4171" i="1"/>
  <c r="H4172" i="1"/>
  <c r="I4172" i="1"/>
  <c r="J4172" i="1"/>
  <c r="K4172" i="1"/>
  <c r="L4172" i="1"/>
  <c r="M4172" i="1"/>
  <c r="H4173" i="1"/>
  <c r="I4173" i="1"/>
  <c r="J4173" i="1"/>
  <c r="K4173" i="1"/>
  <c r="L4173" i="1"/>
  <c r="M4173" i="1"/>
  <c r="H4174" i="1"/>
  <c r="I4174" i="1"/>
  <c r="J4174" i="1"/>
  <c r="K4174" i="1"/>
  <c r="L4174" i="1"/>
  <c r="M4174" i="1"/>
  <c r="H4175" i="1"/>
  <c r="I4175" i="1"/>
  <c r="J4175" i="1"/>
  <c r="K4175" i="1"/>
  <c r="L4175" i="1"/>
  <c r="M4175" i="1"/>
  <c r="H4176" i="1"/>
  <c r="I4176" i="1"/>
  <c r="J4176" i="1"/>
  <c r="K4176" i="1"/>
  <c r="L4176" i="1"/>
  <c r="M4176" i="1"/>
  <c r="H4177" i="1"/>
  <c r="I4177" i="1"/>
  <c r="J4177" i="1"/>
  <c r="K4177" i="1"/>
  <c r="L4177" i="1"/>
  <c r="M4177" i="1"/>
  <c r="H4178" i="1"/>
  <c r="I4178" i="1"/>
  <c r="J4178" i="1"/>
  <c r="K4178" i="1"/>
  <c r="L4178" i="1"/>
  <c r="M4178" i="1"/>
  <c r="H4179" i="1"/>
  <c r="I4179" i="1"/>
  <c r="J4179" i="1"/>
  <c r="K4179" i="1"/>
  <c r="L4179" i="1"/>
  <c r="M4179" i="1"/>
  <c r="H4180" i="1"/>
  <c r="I4180" i="1"/>
  <c r="J4180" i="1"/>
  <c r="K4180" i="1"/>
  <c r="L4180" i="1"/>
  <c r="M4180" i="1"/>
  <c r="H4181" i="1"/>
  <c r="I4181" i="1"/>
  <c r="J4181" i="1"/>
  <c r="K4181" i="1"/>
  <c r="L4181" i="1"/>
  <c r="M4181" i="1"/>
  <c r="H4182" i="1"/>
  <c r="I4182" i="1"/>
  <c r="J4182" i="1"/>
  <c r="K4182" i="1"/>
  <c r="L4182" i="1"/>
  <c r="M4182" i="1"/>
  <c r="H4183" i="1"/>
  <c r="I4183" i="1"/>
  <c r="J4183" i="1"/>
  <c r="K4183" i="1"/>
  <c r="L4183" i="1"/>
  <c r="M4183" i="1"/>
  <c r="H4184" i="1"/>
  <c r="I4184" i="1"/>
  <c r="J4184" i="1"/>
  <c r="K4184" i="1"/>
  <c r="L4184" i="1"/>
  <c r="M4184" i="1"/>
  <c r="H4185" i="1"/>
  <c r="I4185" i="1"/>
  <c r="J4185" i="1"/>
  <c r="K4185" i="1"/>
  <c r="L4185" i="1"/>
  <c r="M4185" i="1"/>
  <c r="H4186" i="1"/>
  <c r="I4186" i="1"/>
  <c r="J4186" i="1"/>
  <c r="K4186" i="1"/>
  <c r="L4186" i="1"/>
  <c r="M4186" i="1"/>
  <c r="H4187" i="1"/>
  <c r="I4187" i="1"/>
  <c r="J4187" i="1"/>
  <c r="K4187" i="1"/>
  <c r="L4187" i="1"/>
  <c r="M4187" i="1"/>
  <c r="H4188" i="1"/>
  <c r="I4188" i="1"/>
  <c r="J4188" i="1"/>
  <c r="K4188" i="1"/>
  <c r="L4188" i="1"/>
  <c r="M4188" i="1"/>
  <c r="H4189" i="1"/>
  <c r="I4189" i="1"/>
  <c r="J4189" i="1"/>
  <c r="K4189" i="1"/>
  <c r="L4189" i="1"/>
  <c r="M4189" i="1"/>
  <c r="H4190" i="1"/>
  <c r="I4190" i="1"/>
  <c r="J4190" i="1"/>
  <c r="K4190" i="1"/>
  <c r="L4190" i="1"/>
  <c r="M4190" i="1"/>
  <c r="H4191" i="1"/>
  <c r="I4191" i="1"/>
  <c r="J4191" i="1"/>
  <c r="K4191" i="1"/>
  <c r="L4191" i="1"/>
  <c r="M4191" i="1"/>
  <c r="H4192" i="1"/>
  <c r="I4192" i="1"/>
  <c r="J4192" i="1"/>
  <c r="K4192" i="1"/>
  <c r="L4192" i="1"/>
  <c r="M4192" i="1"/>
  <c r="H4193" i="1"/>
  <c r="I4193" i="1"/>
  <c r="J4193" i="1"/>
  <c r="K4193" i="1"/>
  <c r="L4193" i="1"/>
  <c r="M4193" i="1"/>
  <c r="H4194" i="1"/>
  <c r="I4194" i="1"/>
  <c r="J4194" i="1"/>
  <c r="K4194" i="1"/>
  <c r="L4194" i="1"/>
  <c r="M4194" i="1"/>
  <c r="H4195" i="1"/>
  <c r="I4195" i="1"/>
  <c r="J4195" i="1"/>
  <c r="K4195" i="1"/>
  <c r="L4195" i="1"/>
  <c r="M4195" i="1"/>
  <c r="H4196" i="1"/>
  <c r="I4196" i="1"/>
  <c r="J4196" i="1"/>
  <c r="K4196" i="1"/>
  <c r="L4196" i="1"/>
  <c r="M4196" i="1"/>
  <c r="H4197" i="1"/>
  <c r="I4197" i="1"/>
  <c r="J4197" i="1"/>
  <c r="K4197" i="1"/>
  <c r="L4197" i="1"/>
  <c r="M4197" i="1"/>
  <c r="H4198" i="1"/>
  <c r="I4198" i="1"/>
  <c r="J4198" i="1"/>
  <c r="K4198" i="1"/>
  <c r="L4198" i="1"/>
  <c r="M4198" i="1"/>
  <c r="H4199" i="1"/>
  <c r="I4199" i="1"/>
  <c r="J4199" i="1"/>
  <c r="K4199" i="1"/>
  <c r="L4199" i="1"/>
  <c r="M4199" i="1"/>
  <c r="H4200" i="1"/>
  <c r="I4200" i="1"/>
  <c r="J4200" i="1"/>
  <c r="K4200" i="1"/>
  <c r="L4200" i="1"/>
  <c r="M4200" i="1"/>
  <c r="H4201" i="1"/>
  <c r="I4201" i="1"/>
  <c r="J4201" i="1"/>
  <c r="K4201" i="1"/>
  <c r="L4201" i="1"/>
  <c r="M4201" i="1"/>
  <c r="H4202" i="1"/>
  <c r="I4202" i="1"/>
  <c r="J4202" i="1"/>
  <c r="K4202" i="1"/>
  <c r="L4202" i="1"/>
  <c r="M4202" i="1"/>
  <c r="H4203" i="1"/>
  <c r="I4203" i="1"/>
  <c r="J4203" i="1"/>
  <c r="K4203" i="1"/>
  <c r="L4203" i="1"/>
  <c r="M4203" i="1"/>
  <c r="H4204" i="1"/>
  <c r="I4204" i="1"/>
  <c r="J4204" i="1"/>
  <c r="K4204" i="1"/>
  <c r="L4204" i="1"/>
  <c r="M4204" i="1"/>
  <c r="H4205" i="1"/>
  <c r="I4205" i="1"/>
  <c r="J4205" i="1"/>
  <c r="K4205" i="1"/>
  <c r="L4205" i="1"/>
  <c r="M4205" i="1"/>
  <c r="H4206" i="1"/>
  <c r="I4206" i="1"/>
  <c r="J4206" i="1"/>
  <c r="K4206" i="1"/>
  <c r="L4206" i="1"/>
  <c r="M4206" i="1"/>
  <c r="H4207" i="1"/>
  <c r="I4207" i="1"/>
  <c r="J4207" i="1"/>
  <c r="K4207" i="1"/>
  <c r="L4207" i="1"/>
  <c r="M4207" i="1"/>
  <c r="H4208" i="1"/>
  <c r="I4208" i="1"/>
  <c r="J4208" i="1"/>
  <c r="K4208" i="1"/>
  <c r="L4208" i="1"/>
  <c r="M4208" i="1"/>
  <c r="H4209" i="1"/>
  <c r="I4209" i="1"/>
  <c r="J4209" i="1"/>
  <c r="K4209" i="1"/>
  <c r="L4209" i="1"/>
  <c r="M4209" i="1"/>
  <c r="H4210" i="1"/>
  <c r="I4210" i="1"/>
  <c r="J4210" i="1"/>
  <c r="K4210" i="1"/>
  <c r="L4210" i="1"/>
  <c r="M4210" i="1"/>
  <c r="H4211" i="1"/>
  <c r="I4211" i="1"/>
  <c r="J4211" i="1"/>
  <c r="K4211" i="1"/>
  <c r="L4211" i="1"/>
  <c r="M4211" i="1"/>
  <c r="H4212" i="1"/>
  <c r="I4212" i="1"/>
  <c r="J4212" i="1"/>
  <c r="K4212" i="1"/>
  <c r="L4212" i="1"/>
  <c r="M4212" i="1"/>
  <c r="H4213" i="1"/>
  <c r="I4213" i="1"/>
  <c r="J4213" i="1"/>
  <c r="K4213" i="1"/>
  <c r="L4213" i="1"/>
  <c r="M4213" i="1"/>
  <c r="H4214" i="1"/>
  <c r="I4214" i="1"/>
  <c r="J4214" i="1"/>
  <c r="K4214" i="1"/>
  <c r="L4214" i="1"/>
  <c r="M4214" i="1"/>
  <c r="H4215" i="1"/>
  <c r="I4215" i="1"/>
  <c r="J4215" i="1"/>
  <c r="K4215" i="1"/>
  <c r="L4215" i="1"/>
  <c r="M4215" i="1"/>
  <c r="H4216" i="1"/>
  <c r="I4216" i="1"/>
  <c r="J4216" i="1"/>
  <c r="K4216" i="1"/>
  <c r="L4216" i="1"/>
  <c r="M4216" i="1"/>
  <c r="H4217" i="1"/>
  <c r="I4217" i="1"/>
  <c r="J4217" i="1"/>
  <c r="K4217" i="1"/>
  <c r="L4217" i="1"/>
  <c r="M4217" i="1"/>
  <c r="H4218" i="1"/>
  <c r="I4218" i="1"/>
  <c r="J4218" i="1"/>
  <c r="K4218" i="1"/>
  <c r="L4218" i="1"/>
  <c r="M4218" i="1"/>
  <c r="H4219" i="1"/>
  <c r="I4219" i="1"/>
  <c r="J4219" i="1"/>
  <c r="K4219" i="1"/>
  <c r="L4219" i="1"/>
  <c r="M4219" i="1"/>
  <c r="H4220" i="1"/>
  <c r="I4220" i="1"/>
  <c r="J4220" i="1"/>
  <c r="K4220" i="1"/>
  <c r="L4220" i="1"/>
  <c r="M4220" i="1"/>
  <c r="H4221" i="1"/>
  <c r="I4221" i="1"/>
  <c r="J4221" i="1"/>
  <c r="K4221" i="1"/>
  <c r="L4221" i="1"/>
  <c r="M4221" i="1"/>
  <c r="H4222" i="1"/>
  <c r="I4222" i="1"/>
  <c r="J4222" i="1"/>
  <c r="K4222" i="1"/>
  <c r="L4222" i="1"/>
  <c r="M4222" i="1"/>
  <c r="H4223" i="1"/>
  <c r="I4223" i="1"/>
  <c r="J4223" i="1"/>
  <c r="K4223" i="1"/>
  <c r="L4223" i="1"/>
  <c r="M4223" i="1"/>
  <c r="H4224" i="1"/>
  <c r="I4224" i="1"/>
  <c r="J4224" i="1"/>
  <c r="K4224" i="1"/>
  <c r="L4224" i="1"/>
  <c r="M4224" i="1"/>
  <c r="H4225" i="1"/>
  <c r="I4225" i="1"/>
  <c r="J4225" i="1"/>
  <c r="K4225" i="1"/>
  <c r="L4225" i="1"/>
  <c r="M4225" i="1"/>
  <c r="H4226" i="1"/>
  <c r="I4226" i="1"/>
  <c r="J4226" i="1"/>
  <c r="K4226" i="1"/>
  <c r="L4226" i="1"/>
  <c r="M4226" i="1"/>
  <c r="H4227" i="1"/>
  <c r="I4227" i="1"/>
  <c r="J4227" i="1"/>
  <c r="K4227" i="1"/>
  <c r="L4227" i="1"/>
  <c r="M4227" i="1"/>
  <c r="H4228" i="1"/>
  <c r="I4228" i="1"/>
  <c r="J4228" i="1"/>
  <c r="K4228" i="1"/>
  <c r="L4228" i="1"/>
  <c r="M4228" i="1"/>
  <c r="H4229" i="1"/>
  <c r="I4229" i="1"/>
  <c r="J4229" i="1"/>
  <c r="K4229" i="1"/>
  <c r="L4229" i="1"/>
  <c r="M4229" i="1"/>
  <c r="H4230" i="1"/>
  <c r="I4230" i="1"/>
  <c r="J4230" i="1"/>
  <c r="K4230" i="1"/>
  <c r="L4230" i="1"/>
  <c r="M4230" i="1"/>
  <c r="H4231" i="1"/>
  <c r="I4231" i="1"/>
  <c r="J4231" i="1"/>
  <c r="K4231" i="1"/>
  <c r="L4231" i="1"/>
  <c r="M4231" i="1"/>
  <c r="H4232" i="1"/>
  <c r="I4232" i="1"/>
  <c r="J4232" i="1"/>
  <c r="K4232" i="1"/>
  <c r="L4232" i="1"/>
  <c r="M4232" i="1"/>
  <c r="H4233" i="1"/>
  <c r="I4233" i="1"/>
  <c r="J4233" i="1"/>
  <c r="K4233" i="1"/>
  <c r="L4233" i="1"/>
  <c r="M4233" i="1"/>
  <c r="H4234" i="1"/>
  <c r="I4234" i="1"/>
  <c r="J4234" i="1"/>
  <c r="K4234" i="1"/>
  <c r="L4234" i="1"/>
  <c r="M4234" i="1"/>
  <c r="H4235" i="1"/>
  <c r="I4235" i="1"/>
  <c r="J4235" i="1"/>
  <c r="K4235" i="1"/>
  <c r="L4235" i="1"/>
  <c r="M4235" i="1"/>
  <c r="H4236" i="1"/>
  <c r="I4236" i="1"/>
  <c r="J4236" i="1"/>
  <c r="K4236" i="1"/>
  <c r="L4236" i="1"/>
  <c r="M4236" i="1"/>
  <c r="H4237" i="1"/>
  <c r="I4237" i="1"/>
  <c r="J4237" i="1"/>
  <c r="K4237" i="1"/>
  <c r="L4237" i="1"/>
  <c r="M4237" i="1"/>
  <c r="H4238" i="1"/>
  <c r="I4238" i="1"/>
  <c r="J4238" i="1"/>
  <c r="K4238" i="1"/>
  <c r="L4238" i="1"/>
  <c r="M4238" i="1"/>
  <c r="H4239" i="1"/>
  <c r="I4239" i="1"/>
  <c r="J4239" i="1"/>
  <c r="K4239" i="1"/>
  <c r="L4239" i="1"/>
  <c r="M4239" i="1"/>
  <c r="H4240" i="1"/>
  <c r="I4240" i="1"/>
  <c r="J4240" i="1"/>
  <c r="K4240" i="1"/>
  <c r="L4240" i="1"/>
  <c r="M4240" i="1"/>
  <c r="H4241" i="1"/>
  <c r="I4241" i="1"/>
  <c r="J4241" i="1"/>
  <c r="K4241" i="1"/>
  <c r="L4241" i="1"/>
  <c r="M4241" i="1"/>
  <c r="H4242" i="1"/>
  <c r="I4242" i="1"/>
  <c r="J4242" i="1"/>
  <c r="K4242" i="1"/>
  <c r="L4242" i="1"/>
  <c r="M4242" i="1"/>
  <c r="H4243" i="1"/>
  <c r="I4243" i="1"/>
  <c r="J4243" i="1"/>
  <c r="K4243" i="1"/>
  <c r="L4243" i="1"/>
  <c r="M4243" i="1"/>
  <c r="H4244" i="1"/>
  <c r="I4244" i="1"/>
  <c r="J4244" i="1"/>
  <c r="K4244" i="1"/>
  <c r="L4244" i="1"/>
  <c r="M4244" i="1"/>
  <c r="H4245" i="1"/>
  <c r="I4245" i="1"/>
  <c r="J4245" i="1"/>
  <c r="K4245" i="1"/>
  <c r="L4245" i="1"/>
  <c r="M4245" i="1"/>
  <c r="H4246" i="1"/>
  <c r="I4246" i="1"/>
  <c r="J4246" i="1"/>
  <c r="K4246" i="1"/>
  <c r="L4246" i="1"/>
  <c r="M4246" i="1"/>
  <c r="H4247" i="1"/>
  <c r="I4247" i="1"/>
  <c r="J4247" i="1"/>
  <c r="K4247" i="1"/>
  <c r="L4247" i="1"/>
  <c r="M4247" i="1"/>
  <c r="H4248" i="1"/>
  <c r="I4248" i="1"/>
  <c r="J4248" i="1"/>
  <c r="K4248" i="1"/>
  <c r="L4248" i="1"/>
  <c r="M4248" i="1"/>
  <c r="H4249" i="1"/>
  <c r="I4249" i="1"/>
  <c r="J4249" i="1"/>
  <c r="K4249" i="1"/>
  <c r="L4249" i="1"/>
  <c r="M4249" i="1"/>
  <c r="H4250" i="1"/>
  <c r="I4250" i="1"/>
  <c r="J4250" i="1"/>
  <c r="K4250" i="1"/>
  <c r="L4250" i="1"/>
  <c r="M4250" i="1"/>
  <c r="H4251" i="1"/>
  <c r="I4251" i="1"/>
  <c r="J4251" i="1"/>
  <c r="K4251" i="1"/>
  <c r="L4251" i="1"/>
  <c r="M4251" i="1"/>
  <c r="H4252" i="1"/>
  <c r="I4252" i="1"/>
  <c r="J4252" i="1"/>
  <c r="K4252" i="1"/>
  <c r="L4252" i="1"/>
  <c r="M4252" i="1"/>
  <c r="H4253" i="1"/>
  <c r="I4253" i="1"/>
  <c r="J4253" i="1"/>
  <c r="K4253" i="1"/>
  <c r="L4253" i="1"/>
  <c r="M4253" i="1"/>
  <c r="H4254" i="1"/>
  <c r="I4254" i="1"/>
  <c r="J4254" i="1"/>
  <c r="K4254" i="1"/>
  <c r="L4254" i="1"/>
  <c r="M4254" i="1"/>
  <c r="H4255" i="1"/>
  <c r="I4255" i="1"/>
  <c r="J4255" i="1"/>
  <c r="K4255" i="1"/>
  <c r="L4255" i="1"/>
  <c r="M4255" i="1"/>
  <c r="H4256" i="1"/>
  <c r="I4256" i="1"/>
  <c r="J4256" i="1"/>
  <c r="K4256" i="1"/>
  <c r="L4256" i="1"/>
  <c r="M4256" i="1"/>
  <c r="H4257" i="1"/>
  <c r="I4257" i="1"/>
  <c r="J4257" i="1"/>
  <c r="K4257" i="1"/>
  <c r="L4257" i="1"/>
  <c r="M4257" i="1"/>
  <c r="H4258" i="1"/>
  <c r="I4258" i="1"/>
  <c r="J4258" i="1"/>
  <c r="K4258" i="1"/>
  <c r="L4258" i="1"/>
  <c r="M4258" i="1"/>
  <c r="H4259" i="1"/>
  <c r="I4259" i="1"/>
  <c r="J4259" i="1"/>
  <c r="K4259" i="1"/>
  <c r="L4259" i="1"/>
  <c r="M4259" i="1"/>
  <c r="H4260" i="1"/>
  <c r="I4260" i="1"/>
  <c r="J4260" i="1"/>
  <c r="K4260" i="1"/>
  <c r="L4260" i="1"/>
  <c r="M4260" i="1"/>
  <c r="H4261" i="1"/>
  <c r="I4261" i="1"/>
  <c r="J4261" i="1"/>
  <c r="K4261" i="1"/>
  <c r="L4261" i="1"/>
  <c r="M4261" i="1"/>
  <c r="H4262" i="1"/>
  <c r="I4262" i="1"/>
  <c r="J4262" i="1"/>
  <c r="K4262" i="1"/>
  <c r="L4262" i="1"/>
  <c r="M4262" i="1"/>
  <c r="H4263" i="1"/>
  <c r="I4263" i="1"/>
  <c r="J4263" i="1"/>
  <c r="K4263" i="1"/>
  <c r="L4263" i="1"/>
  <c r="M4263" i="1"/>
  <c r="H4264" i="1"/>
  <c r="I4264" i="1"/>
  <c r="J4264" i="1"/>
  <c r="K4264" i="1"/>
  <c r="L4264" i="1"/>
  <c r="M4264" i="1"/>
  <c r="H4265" i="1"/>
  <c r="I4265" i="1"/>
  <c r="J4265" i="1"/>
  <c r="K4265" i="1"/>
  <c r="L4265" i="1"/>
  <c r="M4265" i="1"/>
  <c r="H4266" i="1"/>
  <c r="I4266" i="1"/>
  <c r="J4266" i="1"/>
  <c r="K4266" i="1"/>
  <c r="L4266" i="1"/>
  <c r="M4266" i="1"/>
  <c r="H4267" i="1"/>
  <c r="I4267" i="1"/>
  <c r="J4267" i="1"/>
  <c r="K4267" i="1"/>
  <c r="L4267" i="1"/>
  <c r="M4267" i="1"/>
  <c r="H4268" i="1"/>
  <c r="I4268" i="1"/>
  <c r="J4268" i="1"/>
  <c r="K4268" i="1"/>
  <c r="L4268" i="1"/>
  <c r="M4268" i="1"/>
  <c r="H4269" i="1"/>
  <c r="I4269" i="1"/>
  <c r="J4269" i="1"/>
  <c r="K4269" i="1"/>
  <c r="L4269" i="1"/>
  <c r="M4269" i="1"/>
  <c r="H4270" i="1"/>
  <c r="I4270" i="1"/>
  <c r="J4270" i="1"/>
  <c r="K4270" i="1"/>
  <c r="L4270" i="1"/>
  <c r="M4270" i="1"/>
  <c r="H4271" i="1"/>
  <c r="I4271" i="1"/>
  <c r="J4271" i="1"/>
  <c r="K4271" i="1"/>
  <c r="L4271" i="1"/>
  <c r="M4271" i="1"/>
  <c r="H4272" i="1"/>
  <c r="I4272" i="1"/>
  <c r="J4272" i="1"/>
  <c r="K4272" i="1"/>
  <c r="L4272" i="1"/>
  <c r="M4272" i="1"/>
  <c r="H4273" i="1"/>
  <c r="I4273" i="1"/>
  <c r="J4273" i="1"/>
  <c r="K4273" i="1"/>
  <c r="L4273" i="1"/>
  <c r="M4273" i="1"/>
  <c r="H4274" i="1"/>
  <c r="I4274" i="1"/>
  <c r="J4274" i="1"/>
  <c r="K4274" i="1"/>
  <c r="L4274" i="1"/>
  <c r="M4274" i="1"/>
  <c r="H4275" i="1"/>
  <c r="I4275" i="1"/>
  <c r="J4275" i="1"/>
  <c r="K4275" i="1"/>
  <c r="L4275" i="1"/>
  <c r="M4275" i="1"/>
  <c r="H4276" i="1"/>
  <c r="I4276" i="1"/>
  <c r="J4276" i="1"/>
  <c r="K4276" i="1"/>
  <c r="L4276" i="1"/>
  <c r="M4276" i="1"/>
  <c r="H4277" i="1"/>
  <c r="I4277" i="1"/>
  <c r="J4277" i="1"/>
  <c r="K4277" i="1"/>
  <c r="L4277" i="1"/>
  <c r="M4277" i="1"/>
  <c r="H4278" i="1"/>
  <c r="I4278" i="1"/>
  <c r="J4278" i="1"/>
  <c r="K4278" i="1"/>
  <c r="L4278" i="1"/>
  <c r="M4278" i="1"/>
  <c r="H4279" i="1"/>
  <c r="I4279" i="1"/>
  <c r="J4279" i="1"/>
  <c r="K4279" i="1"/>
  <c r="L4279" i="1"/>
  <c r="M4279" i="1"/>
  <c r="H4280" i="1"/>
  <c r="I4280" i="1"/>
  <c r="J4280" i="1"/>
  <c r="K4280" i="1"/>
  <c r="L4280" i="1"/>
  <c r="M4280" i="1"/>
  <c r="H4281" i="1"/>
  <c r="I4281" i="1"/>
  <c r="J4281" i="1"/>
  <c r="K4281" i="1"/>
  <c r="L4281" i="1"/>
  <c r="M4281" i="1"/>
  <c r="H4282" i="1"/>
  <c r="I4282" i="1"/>
  <c r="J4282" i="1"/>
  <c r="K4282" i="1"/>
  <c r="L4282" i="1"/>
  <c r="M4282" i="1"/>
  <c r="H4283" i="1"/>
  <c r="I4283" i="1"/>
  <c r="J4283" i="1"/>
  <c r="K4283" i="1"/>
  <c r="L4283" i="1"/>
  <c r="M4283" i="1"/>
  <c r="H4284" i="1"/>
  <c r="I4284" i="1"/>
  <c r="J4284" i="1"/>
  <c r="K4284" i="1"/>
  <c r="L4284" i="1"/>
  <c r="M4284" i="1"/>
  <c r="H4285" i="1"/>
  <c r="I4285" i="1"/>
  <c r="J4285" i="1"/>
  <c r="K4285" i="1"/>
  <c r="L4285" i="1"/>
  <c r="M4285" i="1"/>
  <c r="H4286" i="1"/>
  <c r="I4286" i="1"/>
  <c r="J4286" i="1"/>
  <c r="K4286" i="1"/>
  <c r="L4286" i="1"/>
  <c r="M4286" i="1"/>
  <c r="H4287" i="1"/>
  <c r="I4287" i="1"/>
  <c r="J4287" i="1"/>
  <c r="K4287" i="1"/>
  <c r="L4287" i="1"/>
  <c r="M4287" i="1"/>
  <c r="H4288" i="1"/>
  <c r="I4288" i="1"/>
  <c r="J4288" i="1"/>
  <c r="K4288" i="1"/>
  <c r="L4288" i="1"/>
  <c r="M4288" i="1"/>
  <c r="H4289" i="1"/>
  <c r="I4289" i="1"/>
  <c r="J4289" i="1"/>
  <c r="K4289" i="1"/>
  <c r="L4289" i="1"/>
  <c r="M4289" i="1"/>
  <c r="H4290" i="1"/>
  <c r="I4290" i="1"/>
  <c r="J4290" i="1"/>
  <c r="K4290" i="1"/>
  <c r="L4290" i="1"/>
  <c r="M4290" i="1"/>
  <c r="H4291" i="1"/>
  <c r="I4291" i="1"/>
  <c r="J4291" i="1"/>
  <c r="K4291" i="1"/>
  <c r="L4291" i="1"/>
  <c r="M4291" i="1"/>
  <c r="H4292" i="1"/>
  <c r="I4292" i="1"/>
  <c r="J4292" i="1"/>
  <c r="K4292" i="1"/>
  <c r="L4292" i="1"/>
  <c r="M4292" i="1"/>
  <c r="H4293" i="1"/>
  <c r="I4293" i="1"/>
  <c r="J4293" i="1"/>
  <c r="K4293" i="1"/>
  <c r="L4293" i="1"/>
  <c r="M4293" i="1"/>
  <c r="H4294" i="1"/>
  <c r="I4294" i="1"/>
  <c r="J4294" i="1"/>
  <c r="K4294" i="1"/>
  <c r="L4294" i="1"/>
  <c r="M4294" i="1"/>
  <c r="H4295" i="1"/>
  <c r="I4295" i="1"/>
  <c r="J4295" i="1"/>
  <c r="K4295" i="1"/>
  <c r="L4295" i="1"/>
  <c r="M4295" i="1"/>
  <c r="H4296" i="1"/>
  <c r="I4296" i="1"/>
  <c r="J4296" i="1"/>
  <c r="K4296" i="1"/>
  <c r="L4296" i="1"/>
  <c r="M4296" i="1"/>
  <c r="H4297" i="1"/>
  <c r="I4297" i="1"/>
  <c r="J4297" i="1"/>
  <c r="K4297" i="1"/>
  <c r="L4297" i="1"/>
  <c r="M4297" i="1"/>
  <c r="H4298" i="1"/>
  <c r="I4298" i="1"/>
  <c r="J4298" i="1"/>
  <c r="K4298" i="1"/>
  <c r="L4298" i="1"/>
  <c r="M4298" i="1"/>
  <c r="H4299" i="1"/>
  <c r="I4299" i="1"/>
  <c r="J4299" i="1"/>
  <c r="K4299" i="1"/>
  <c r="L4299" i="1"/>
  <c r="M4299" i="1"/>
  <c r="H4300" i="1"/>
  <c r="I4300" i="1"/>
  <c r="J4300" i="1"/>
  <c r="K4300" i="1"/>
  <c r="L4300" i="1"/>
  <c r="M4300" i="1"/>
  <c r="H4301" i="1"/>
  <c r="I4301" i="1"/>
  <c r="J4301" i="1"/>
  <c r="K4301" i="1"/>
  <c r="L4301" i="1"/>
  <c r="M4301" i="1"/>
  <c r="H4302" i="1"/>
  <c r="I4302" i="1"/>
  <c r="J4302" i="1"/>
  <c r="K4302" i="1"/>
  <c r="L4302" i="1"/>
  <c r="M4302" i="1"/>
  <c r="H4303" i="1"/>
  <c r="I4303" i="1"/>
  <c r="J4303" i="1"/>
  <c r="K4303" i="1"/>
  <c r="L4303" i="1"/>
  <c r="M4303" i="1"/>
  <c r="H4304" i="1"/>
  <c r="I4304" i="1"/>
  <c r="J4304" i="1"/>
  <c r="K4304" i="1"/>
  <c r="L4304" i="1"/>
  <c r="M4304" i="1"/>
  <c r="H4305" i="1"/>
  <c r="I4305" i="1"/>
  <c r="J4305" i="1"/>
  <c r="K4305" i="1"/>
  <c r="L4305" i="1"/>
  <c r="M4305" i="1"/>
  <c r="H4306" i="1"/>
  <c r="I4306" i="1"/>
  <c r="J4306" i="1"/>
  <c r="K4306" i="1"/>
  <c r="L4306" i="1"/>
  <c r="M4306" i="1"/>
  <c r="H4307" i="1"/>
  <c r="I4307" i="1"/>
  <c r="J4307" i="1"/>
  <c r="K4307" i="1"/>
  <c r="L4307" i="1"/>
  <c r="M4307" i="1"/>
  <c r="H4308" i="1"/>
  <c r="I4308" i="1"/>
  <c r="J4308" i="1"/>
  <c r="K4308" i="1"/>
  <c r="L4308" i="1"/>
  <c r="M4308" i="1"/>
  <c r="H4309" i="1"/>
  <c r="I4309" i="1"/>
  <c r="J4309" i="1"/>
  <c r="K4309" i="1"/>
  <c r="L4309" i="1"/>
  <c r="M4309" i="1"/>
  <c r="H4310" i="1"/>
  <c r="I4310" i="1"/>
  <c r="J4310" i="1"/>
  <c r="K4310" i="1"/>
  <c r="L4310" i="1"/>
  <c r="M4310" i="1"/>
  <c r="H4311" i="1"/>
  <c r="I4311" i="1"/>
  <c r="J4311" i="1"/>
  <c r="K4311" i="1"/>
  <c r="L4311" i="1"/>
  <c r="M4311" i="1"/>
  <c r="H4312" i="1"/>
  <c r="I4312" i="1"/>
  <c r="J4312" i="1"/>
  <c r="K4312" i="1"/>
  <c r="L4312" i="1"/>
  <c r="M4312" i="1"/>
  <c r="H4313" i="1"/>
  <c r="I4313" i="1"/>
  <c r="J4313" i="1"/>
  <c r="K4313" i="1"/>
  <c r="L4313" i="1"/>
  <c r="M4313" i="1"/>
  <c r="H4314" i="1"/>
  <c r="I4314" i="1"/>
  <c r="J4314" i="1"/>
  <c r="K4314" i="1"/>
  <c r="L4314" i="1"/>
  <c r="M4314" i="1"/>
  <c r="H4315" i="1"/>
  <c r="I4315" i="1"/>
  <c r="J4315" i="1"/>
  <c r="K4315" i="1"/>
  <c r="L4315" i="1"/>
  <c r="M4315" i="1"/>
  <c r="H4316" i="1"/>
  <c r="I4316" i="1"/>
  <c r="J4316" i="1"/>
  <c r="K4316" i="1"/>
  <c r="L4316" i="1"/>
  <c r="M4316" i="1"/>
  <c r="H4317" i="1"/>
  <c r="I4317" i="1"/>
  <c r="J4317" i="1"/>
  <c r="K4317" i="1"/>
  <c r="L4317" i="1"/>
  <c r="M4317" i="1"/>
  <c r="H4318" i="1"/>
  <c r="I4318" i="1"/>
  <c r="J4318" i="1"/>
  <c r="K4318" i="1"/>
  <c r="L4318" i="1"/>
  <c r="M4318" i="1"/>
  <c r="H4319" i="1"/>
  <c r="I4319" i="1"/>
  <c r="J4319" i="1"/>
  <c r="K4319" i="1"/>
  <c r="L4319" i="1"/>
  <c r="M4319" i="1"/>
  <c r="H4320" i="1"/>
  <c r="I4320" i="1"/>
  <c r="J4320" i="1"/>
  <c r="K4320" i="1"/>
  <c r="L4320" i="1"/>
  <c r="M4320" i="1"/>
  <c r="H4321" i="1"/>
  <c r="I4321" i="1"/>
  <c r="J4321" i="1"/>
  <c r="K4321" i="1"/>
  <c r="L4321" i="1"/>
  <c r="M4321" i="1"/>
  <c r="H4322" i="1"/>
  <c r="I4322" i="1"/>
  <c r="J4322" i="1"/>
  <c r="K4322" i="1"/>
  <c r="L4322" i="1"/>
  <c r="M4322" i="1"/>
  <c r="H4323" i="1"/>
  <c r="I4323" i="1"/>
  <c r="J4323" i="1"/>
  <c r="K4323" i="1"/>
  <c r="L4323" i="1"/>
  <c r="M4323" i="1"/>
  <c r="H4324" i="1"/>
  <c r="I4324" i="1"/>
  <c r="J4324" i="1"/>
  <c r="K4324" i="1"/>
  <c r="L4324" i="1"/>
  <c r="M4324" i="1"/>
  <c r="H4325" i="1"/>
  <c r="I4325" i="1"/>
  <c r="J4325" i="1"/>
  <c r="K4325" i="1"/>
  <c r="L4325" i="1"/>
  <c r="M4325" i="1"/>
  <c r="H4326" i="1"/>
  <c r="I4326" i="1"/>
  <c r="J4326" i="1"/>
  <c r="K4326" i="1"/>
  <c r="L4326" i="1"/>
  <c r="M4326" i="1"/>
  <c r="H4327" i="1"/>
  <c r="I4327" i="1"/>
  <c r="J4327" i="1"/>
  <c r="K4327" i="1"/>
  <c r="L4327" i="1"/>
  <c r="M4327" i="1"/>
  <c r="H4328" i="1"/>
  <c r="I4328" i="1"/>
  <c r="J4328" i="1"/>
  <c r="K4328" i="1"/>
  <c r="L4328" i="1"/>
  <c r="M4328" i="1"/>
  <c r="H4329" i="1"/>
  <c r="I4329" i="1"/>
  <c r="J4329" i="1"/>
  <c r="K4329" i="1"/>
  <c r="L4329" i="1"/>
  <c r="M4329" i="1"/>
  <c r="H4330" i="1"/>
  <c r="I4330" i="1"/>
  <c r="J4330" i="1"/>
  <c r="K4330" i="1"/>
  <c r="L4330" i="1"/>
  <c r="M4330" i="1"/>
  <c r="H4331" i="1"/>
  <c r="I4331" i="1"/>
  <c r="J4331" i="1"/>
  <c r="K4331" i="1"/>
  <c r="L4331" i="1"/>
  <c r="M4331" i="1"/>
  <c r="H4332" i="1"/>
  <c r="I4332" i="1"/>
  <c r="J4332" i="1"/>
  <c r="K4332" i="1"/>
  <c r="L4332" i="1"/>
  <c r="M4332" i="1"/>
  <c r="H4333" i="1"/>
  <c r="I4333" i="1"/>
  <c r="J4333" i="1"/>
  <c r="K4333" i="1"/>
  <c r="L4333" i="1"/>
  <c r="M4333" i="1"/>
  <c r="H4334" i="1"/>
  <c r="I4334" i="1"/>
  <c r="J4334" i="1"/>
  <c r="K4334" i="1"/>
  <c r="L4334" i="1"/>
  <c r="M4334" i="1"/>
  <c r="H4335" i="1"/>
  <c r="I4335" i="1"/>
  <c r="J4335" i="1"/>
  <c r="K4335" i="1"/>
  <c r="L4335" i="1"/>
  <c r="M4335" i="1"/>
  <c r="H4336" i="1"/>
  <c r="I4336" i="1"/>
  <c r="J4336" i="1"/>
  <c r="K4336" i="1"/>
  <c r="L4336" i="1"/>
  <c r="M4336" i="1"/>
  <c r="H4337" i="1"/>
  <c r="I4337" i="1"/>
  <c r="J4337" i="1"/>
  <c r="K4337" i="1"/>
  <c r="L4337" i="1"/>
  <c r="M4337" i="1"/>
  <c r="H4338" i="1"/>
  <c r="I4338" i="1"/>
  <c r="J4338" i="1"/>
  <c r="K4338" i="1"/>
  <c r="L4338" i="1"/>
  <c r="M4338" i="1"/>
  <c r="H4339" i="1"/>
  <c r="I4339" i="1"/>
  <c r="J4339" i="1"/>
  <c r="K4339" i="1"/>
  <c r="L4339" i="1"/>
  <c r="M4339" i="1"/>
  <c r="H4340" i="1"/>
  <c r="I4340" i="1"/>
  <c r="J4340" i="1"/>
  <c r="K4340" i="1"/>
  <c r="L4340" i="1"/>
  <c r="M4340" i="1"/>
  <c r="H4341" i="1"/>
  <c r="I4341" i="1"/>
  <c r="J4341" i="1"/>
  <c r="K4341" i="1"/>
  <c r="L4341" i="1"/>
  <c r="M4341" i="1"/>
  <c r="H4342" i="1"/>
  <c r="I4342" i="1"/>
  <c r="J4342" i="1"/>
  <c r="K4342" i="1"/>
  <c r="L4342" i="1"/>
  <c r="M4342" i="1"/>
  <c r="H4343" i="1"/>
  <c r="I4343" i="1"/>
  <c r="J4343" i="1"/>
  <c r="K4343" i="1"/>
  <c r="L4343" i="1"/>
  <c r="M4343" i="1"/>
  <c r="H4344" i="1"/>
  <c r="I4344" i="1"/>
  <c r="J4344" i="1"/>
  <c r="K4344" i="1"/>
  <c r="L4344" i="1"/>
  <c r="M4344" i="1"/>
  <c r="H4345" i="1"/>
  <c r="I4345" i="1"/>
  <c r="J4345" i="1"/>
  <c r="K4345" i="1"/>
  <c r="L4345" i="1"/>
  <c r="M4345" i="1"/>
  <c r="H4346" i="1"/>
  <c r="I4346" i="1"/>
  <c r="J4346" i="1"/>
  <c r="K4346" i="1"/>
  <c r="L4346" i="1"/>
  <c r="M4346" i="1"/>
  <c r="H4347" i="1"/>
  <c r="I4347" i="1"/>
  <c r="J4347" i="1"/>
  <c r="K4347" i="1"/>
  <c r="L4347" i="1"/>
  <c r="M4347" i="1"/>
  <c r="H4348" i="1"/>
  <c r="I4348" i="1"/>
  <c r="J4348" i="1"/>
  <c r="K4348" i="1"/>
  <c r="L4348" i="1"/>
  <c r="M4348" i="1"/>
  <c r="H4349" i="1"/>
  <c r="I4349" i="1"/>
  <c r="J4349" i="1"/>
  <c r="K4349" i="1"/>
  <c r="L4349" i="1"/>
  <c r="M4349" i="1"/>
  <c r="H4350" i="1"/>
  <c r="I4350" i="1"/>
  <c r="J4350" i="1"/>
  <c r="K4350" i="1"/>
  <c r="L4350" i="1"/>
  <c r="M4350" i="1"/>
  <c r="H4351" i="1"/>
  <c r="I4351" i="1"/>
  <c r="J4351" i="1"/>
  <c r="K4351" i="1"/>
  <c r="L4351" i="1"/>
  <c r="M4351" i="1"/>
  <c r="H4352" i="1"/>
  <c r="I4352" i="1"/>
  <c r="J4352" i="1"/>
  <c r="K4352" i="1"/>
  <c r="L4352" i="1"/>
  <c r="M4352" i="1"/>
  <c r="H4353" i="1"/>
  <c r="I4353" i="1"/>
  <c r="J4353" i="1"/>
  <c r="K4353" i="1"/>
  <c r="L4353" i="1"/>
  <c r="M4353" i="1"/>
  <c r="H4354" i="1"/>
  <c r="I4354" i="1"/>
  <c r="J4354" i="1"/>
  <c r="K4354" i="1"/>
  <c r="L4354" i="1"/>
  <c r="M4354" i="1"/>
  <c r="H4355" i="1"/>
  <c r="I4355" i="1"/>
  <c r="J4355" i="1"/>
  <c r="K4355" i="1"/>
  <c r="L4355" i="1"/>
  <c r="M4355" i="1"/>
  <c r="H4356" i="1"/>
  <c r="I4356" i="1"/>
  <c r="J4356" i="1"/>
  <c r="K4356" i="1"/>
  <c r="L4356" i="1"/>
  <c r="M4356" i="1"/>
  <c r="H4357" i="1"/>
  <c r="I4357" i="1"/>
  <c r="J4357" i="1"/>
  <c r="K4357" i="1"/>
  <c r="L4357" i="1"/>
  <c r="M4357" i="1"/>
  <c r="H4358" i="1"/>
  <c r="I4358" i="1"/>
  <c r="J4358" i="1"/>
  <c r="K4358" i="1"/>
  <c r="L4358" i="1"/>
  <c r="M4358" i="1"/>
  <c r="H4359" i="1"/>
  <c r="I4359" i="1"/>
  <c r="J4359" i="1"/>
  <c r="K4359" i="1"/>
  <c r="L4359" i="1"/>
  <c r="M4359" i="1"/>
  <c r="H4360" i="1"/>
  <c r="I4360" i="1"/>
  <c r="J4360" i="1"/>
  <c r="K4360" i="1"/>
  <c r="L4360" i="1"/>
  <c r="M4360" i="1"/>
  <c r="H4361" i="1"/>
  <c r="I4361" i="1"/>
  <c r="J4361" i="1"/>
  <c r="K4361" i="1"/>
  <c r="L4361" i="1"/>
  <c r="M4361" i="1"/>
  <c r="H4362" i="1"/>
  <c r="I4362" i="1"/>
  <c r="J4362" i="1"/>
  <c r="K4362" i="1"/>
  <c r="L4362" i="1"/>
  <c r="M4362" i="1"/>
  <c r="H4363" i="1"/>
  <c r="I4363" i="1"/>
  <c r="J4363" i="1"/>
  <c r="K4363" i="1"/>
  <c r="L4363" i="1"/>
  <c r="M4363" i="1"/>
  <c r="H4364" i="1"/>
  <c r="I4364" i="1"/>
  <c r="J4364" i="1"/>
  <c r="K4364" i="1"/>
  <c r="L4364" i="1"/>
  <c r="M4364" i="1"/>
  <c r="H4365" i="1"/>
  <c r="I4365" i="1"/>
  <c r="J4365" i="1"/>
  <c r="K4365" i="1"/>
  <c r="L4365" i="1"/>
  <c r="M4365" i="1"/>
  <c r="H4366" i="1"/>
  <c r="I4366" i="1"/>
  <c r="J4366" i="1"/>
  <c r="K4366" i="1"/>
  <c r="L4366" i="1"/>
  <c r="M4366" i="1"/>
  <c r="H4367" i="1"/>
  <c r="I4367" i="1"/>
  <c r="J4367" i="1"/>
  <c r="K4367" i="1"/>
  <c r="L4367" i="1"/>
  <c r="M4367" i="1"/>
  <c r="H4368" i="1"/>
  <c r="I4368" i="1"/>
  <c r="J4368" i="1"/>
  <c r="K4368" i="1"/>
  <c r="L4368" i="1"/>
  <c r="M4368" i="1"/>
  <c r="H4369" i="1"/>
  <c r="I4369" i="1"/>
  <c r="J4369" i="1"/>
  <c r="K4369" i="1"/>
  <c r="L4369" i="1"/>
  <c r="M4369" i="1"/>
  <c r="H4370" i="1"/>
  <c r="I4370" i="1"/>
  <c r="J4370" i="1"/>
  <c r="K4370" i="1"/>
  <c r="L4370" i="1"/>
  <c r="M4370" i="1"/>
  <c r="H4371" i="1"/>
  <c r="I4371" i="1"/>
  <c r="J4371" i="1"/>
  <c r="K4371" i="1"/>
  <c r="L4371" i="1"/>
  <c r="M4371" i="1"/>
  <c r="H4372" i="1"/>
  <c r="I4372" i="1"/>
  <c r="J4372" i="1"/>
  <c r="K4372" i="1"/>
  <c r="L4372" i="1"/>
  <c r="M4372" i="1"/>
  <c r="H4373" i="1"/>
  <c r="I4373" i="1"/>
  <c r="J4373" i="1"/>
  <c r="K4373" i="1"/>
  <c r="L4373" i="1"/>
  <c r="M4373" i="1"/>
  <c r="H4374" i="1"/>
  <c r="I4374" i="1"/>
  <c r="J4374" i="1"/>
  <c r="K4374" i="1"/>
  <c r="L4374" i="1"/>
  <c r="M4374" i="1"/>
  <c r="H4375" i="1"/>
  <c r="I4375" i="1"/>
  <c r="J4375" i="1"/>
  <c r="K4375" i="1"/>
  <c r="L4375" i="1"/>
  <c r="M4375" i="1"/>
  <c r="H4376" i="1"/>
  <c r="I4376" i="1"/>
  <c r="J4376" i="1"/>
  <c r="K4376" i="1"/>
  <c r="L4376" i="1"/>
  <c r="M4376" i="1"/>
  <c r="H4377" i="1"/>
  <c r="I4377" i="1"/>
  <c r="J4377" i="1"/>
  <c r="K4377" i="1"/>
  <c r="L4377" i="1"/>
  <c r="M4377" i="1"/>
  <c r="H4378" i="1"/>
  <c r="I4378" i="1"/>
  <c r="J4378" i="1"/>
  <c r="K4378" i="1"/>
  <c r="L4378" i="1"/>
  <c r="M4378" i="1"/>
  <c r="H4379" i="1"/>
  <c r="I4379" i="1"/>
  <c r="J4379" i="1"/>
  <c r="K4379" i="1"/>
  <c r="L4379" i="1"/>
  <c r="M4379" i="1"/>
  <c r="H4380" i="1"/>
  <c r="I4380" i="1"/>
  <c r="J4380" i="1"/>
  <c r="K4380" i="1"/>
  <c r="L4380" i="1"/>
  <c r="M4380" i="1"/>
  <c r="H4381" i="1"/>
  <c r="I4381" i="1"/>
  <c r="J4381" i="1"/>
  <c r="K4381" i="1"/>
  <c r="L4381" i="1"/>
  <c r="M4381" i="1"/>
  <c r="H4382" i="1"/>
  <c r="I4382" i="1"/>
  <c r="J4382" i="1"/>
  <c r="K4382" i="1"/>
  <c r="L4382" i="1"/>
  <c r="M4382" i="1"/>
  <c r="H4383" i="1"/>
  <c r="I4383" i="1"/>
  <c r="J4383" i="1"/>
  <c r="K4383" i="1"/>
  <c r="L4383" i="1"/>
  <c r="M4383" i="1"/>
  <c r="H4384" i="1"/>
  <c r="I4384" i="1"/>
  <c r="J4384" i="1"/>
  <c r="K4384" i="1"/>
  <c r="L4384" i="1"/>
  <c r="M4384" i="1"/>
  <c r="H4385" i="1"/>
  <c r="I4385" i="1"/>
  <c r="J4385" i="1"/>
  <c r="K4385" i="1"/>
  <c r="L4385" i="1"/>
  <c r="M4385" i="1"/>
  <c r="H4386" i="1"/>
  <c r="I4386" i="1"/>
  <c r="J4386" i="1"/>
  <c r="K4386" i="1"/>
  <c r="L4386" i="1"/>
  <c r="M4386" i="1"/>
  <c r="H4387" i="1"/>
  <c r="I4387" i="1"/>
  <c r="J4387" i="1"/>
  <c r="K4387" i="1"/>
  <c r="L4387" i="1"/>
  <c r="M4387" i="1"/>
  <c r="H4388" i="1"/>
  <c r="I4388" i="1"/>
  <c r="J4388" i="1"/>
  <c r="K4388" i="1"/>
  <c r="L4388" i="1"/>
  <c r="M4388" i="1"/>
  <c r="H4389" i="1"/>
  <c r="I4389" i="1"/>
  <c r="J4389" i="1"/>
  <c r="K4389" i="1"/>
  <c r="L4389" i="1"/>
  <c r="M4389" i="1"/>
  <c r="H4390" i="1"/>
  <c r="I4390" i="1"/>
  <c r="J4390" i="1"/>
  <c r="K4390" i="1"/>
  <c r="L4390" i="1"/>
  <c r="M4390" i="1"/>
  <c r="H4391" i="1"/>
  <c r="I4391" i="1"/>
  <c r="J4391" i="1"/>
  <c r="K4391" i="1"/>
  <c r="L4391" i="1"/>
  <c r="M4391" i="1"/>
  <c r="H4392" i="1"/>
  <c r="I4392" i="1"/>
  <c r="J4392" i="1"/>
  <c r="K4392" i="1"/>
  <c r="L4392" i="1"/>
  <c r="M4392" i="1"/>
  <c r="H4393" i="1"/>
  <c r="I4393" i="1"/>
  <c r="J4393" i="1"/>
  <c r="K4393" i="1"/>
  <c r="L4393" i="1"/>
  <c r="M4393" i="1"/>
  <c r="H4394" i="1"/>
  <c r="I4394" i="1"/>
  <c r="J4394" i="1"/>
  <c r="K4394" i="1"/>
  <c r="L4394" i="1"/>
  <c r="M4394" i="1"/>
  <c r="H4395" i="1"/>
  <c r="I4395" i="1"/>
  <c r="J4395" i="1"/>
  <c r="K4395" i="1"/>
  <c r="L4395" i="1"/>
  <c r="M4395" i="1"/>
  <c r="H4396" i="1"/>
  <c r="I4396" i="1"/>
  <c r="J4396" i="1"/>
  <c r="K4396" i="1"/>
  <c r="L4396" i="1"/>
  <c r="M4396" i="1"/>
  <c r="H4397" i="1"/>
  <c r="I4397" i="1"/>
  <c r="J4397" i="1"/>
  <c r="K4397" i="1"/>
  <c r="L4397" i="1"/>
  <c r="M4397" i="1"/>
  <c r="H4398" i="1"/>
  <c r="I4398" i="1"/>
  <c r="J4398" i="1"/>
  <c r="K4398" i="1"/>
  <c r="L4398" i="1"/>
  <c r="M4398" i="1"/>
  <c r="H4399" i="1"/>
  <c r="I4399" i="1"/>
  <c r="J4399" i="1"/>
  <c r="K4399" i="1"/>
  <c r="L4399" i="1"/>
  <c r="M4399" i="1"/>
  <c r="H4400" i="1"/>
  <c r="I4400" i="1"/>
  <c r="J4400" i="1"/>
  <c r="K4400" i="1"/>
  <c r="L4400" i="1"/>
  <c r="M4400" i="1"/>
  <c r="H4401" i="1"/>
  <c r="I4401" i="1"/>
  <c r="J4401" i="1"/>
  <c r="K4401" i="1"/>
  <c r="L4401" i="1"/>
  <c r="M4401" i="1"/>
  <c r="H4402" i="1"/>
  <c r="I4402" i="1"/>
  <c r="J4402" i="1"/>
  <c r="K4402" i="1"/>
  <c r="L4402" i="1"/>
  <c r="M4402" i="1"/>
  <c r="H4403" i="1"/>
  <c r="I4403" i="1"/>
  <c r="J4403" i="1"/>
  <c r="K4403" i="1"/>
  <c r="L4403" i="1"/>
  <c r="M4403" i="1"/>
  <c r="H4404" i="1"/>
  <c r="I4404" i="1"/>
  <c r="J4404" i="1"/>
  <c r="K4404" i="1"/>
  <c r="L4404" i="1"/>
  <c r="M4404" i="1"/>
  <c r="H4405" i="1"/>
  <c r="I4405" i="1"/>
  <c r="J4405" i="1"/>
  <c r="K4405" i="1"/>
  <c r="L4405" i="1"/>
  <c r="M4405" i="1"/>
  <c r="H4406" i="1"/>
  <c r="I4406" i="1"/>
  <c r="J4406" i="1"/>
  <c r="K4406" i="1"/>
  <c r="L4406" i="1"/>
  <c r="M4406" i="1"/>
  <c r="H4407" i="1"/>
  <c r="I4407" i="1"/>
  <c r="J4407" i="1"/>
  <c r="K4407" i="1"/>
  <c r="L4407" i="1"/>
  <c r="M4407" i="1"/>
  <c r="H4408" i="1"/>
  <c r="I4408" i="1"/>
  <c r="J4408" i="1"/>
  <c r="K4408" i="1"/>
  <c r="L4408" i="1"/>
  <c r="M4408" i="1"/>
  <c r="H4409" i="1"/>
  <c r="I4409" i="1"/>
  <c r="J4409" i="1"/>
  <c r="K4409" i="1"/>
  <c r="L4409" i="1"/>
  <c r="M4409" i="1"/>
  <c r="H4410" i="1"/>
  <c r="I4410" i="1"/>
  <c r="J4410" i="1"/>
  <c r="K4410" i="1"/>
  <c r="L4410" i="1"/>
  <c r="M4410" i="1"/>
  <c r="H4411" i="1"/>
  <c r="I4411" i="1"/>
  <c r="J4411" i="1"/>
  <c r="K4411" i="1"/>
  <c r="L4411" i="1"/>
  <c r="M4411" i="1"/>
  <c r="H4412" i="1"/>
  <c r="I4412" i="1"/>
  <c r="J4412" i="1"/>
  <c r="K4412" i="1"/>
  <c r="L4412" i="1"/>
  <c r="M4412" i="1"/>
  <c r="H4413" i="1"/>
  <c r="I4413" i="1"/>
  <c r="J4413" i="1"/>
  <c r="K4413" i="1"/>
  <c r="L4413" i="1"/>
  <c r="M4413" i="1"/>
  <c r="H4414" i="1"/>
  <c r="I4414" i="1"/>
  <c r="J4414" i="1"/>
  <c r="K4414" i="1"/>
  <c r="L4414" i="1"/>
  <c r="M4414" i="1"/>
  <c r="H4415" i="1"/>
  <c r="I4415" i="1"/>
  <c r="J4415" i="1"/>
  <c r="K4415" i="1"/>
  <c r="L4415" i="1"/>
  <c r="M4415" i="1"/>
  <c r="H4416" i="1"/>
  <c r="I4416" i="1"/>
  <c r="J4416" i="1"/>
  <c r="K4416" i="1"/>
  <c r="L4416" i="1"/>
  <c r="M4416" i="1"/>
  <c r="H4417" i="1"/>
  <c r="I4417" i="1"/>
  <c r="J4417" i="1"/>
  <c r="K4417" i="1"/>
  <c r="L4417" i="1"/>
  <c r="M4417" i="1"/>
  <c r="H4418" i="1"/>
  <c r="I4418" i="1"/>
  <c r="J4418" i="1"/>
  <c r="K4418" i="1"/>
  <c r="L4418" i="1"/>
  <c r="M4418" i="1"/>
  <c r="H4419" i="1"/>
  <c r="I4419" i="1"/>
  <c r="J4419" i="1"/>
  <c r="K4419" i="1"/>
  <c r="L4419" i="1"/>
  <c r="M4419" i="1"/>
  <c r="H4420" i="1"/>
  <c r="I4420" i="1"/>
  <c r="J4420" i="1"/>
  <c r="K4420" i="1"/>
  <c r="L4420" i="1"/>
  <c r="M4420" i="1"/>
  <c r="H4421" i="1"/>
  <c r="I4421" i="1"/>
  <c r="J4421" i="1"/>
  <c r="K4421" i="1"/>
  <c r="L4421" i="1"/>
  <c r="M4421" i="1"/>
  <c r="H4422" i="1"/>
  <c r="I4422" i="1"/>
  <c r="J4422" i="1"/>
  <c r="K4422" i="1"/>
  <c r="L4422" i="1"/>
  <c r="M4422" i="1"/>
  <c r="H4423" i="1"/>
  <c r="I4423" i="1"/>
  <c r="J4423" i="1"/>
  <c r="K4423" i="1"/>
  <c r="L4423" i="1"/>
  <c r="M4423" i="1"/>
  <c r="H4424" i="1"/>
  <c r="I4424" i="1"/>
  <c r="J4424" i="1"/>
  <c r="K4424" i="1"/>
  <c r="L4424" i="1"/>
  <c r="M4424" i="1"/>
  <c r="H4425" i="1"/>
  <c r="I4425" i="1"/>
  <c r="J4425" i="1"/>
  <c r="K4425" i="1"/>
  <c r="L4425" i="1"/>
  <c r="M4425" i="1"/>
  <c r="H4426" i="1"/>
  <c r="I4426" i="1"/>
  <c r="J4426" i="1"/>
  <c r="K4426" i="1"/>
  <c r="L4426" i="1"/>
  <c r="M4426" i="1"/>
  <c r="H4427" i="1"/>
  <c r="I4427" i="1"/>
  <c r="J4427" i="1"/>
  <c r="K4427" i="1"/>
  <c r="L4427" i="1"/>
  <c r="M4427" i="1"/>
  <c r="H4428" i="1"/>
  <c r="I4428" i="1"/>
  <c r="J4428" i="1"/>
  <c r="K4428" i="1"/>
  <c r="L4428" i="1"/>
  <c r="M4428" i="1"/>
  <c r="H4429" i="1"/>
  <c r="I4429" i="1"/>
  <c r="J4429" i="1"/>
  <c r="K4429" i="1"/>
  <c r="L4429" i="1"/>
  <c r="M4429" i="1"/>
  <c r="H4430" i="1"/>
  <c r="I4430" i="1"/>
  <c r="J4430" i="1"/>
  <c r="K4430" i="1"/>
  <c r="L4430" i="1"/>
  <c r="M4430" i="1"/>
  <c r="H4431" i="1"/>
  <c r="I4431" i="1"/>
  <c r="J4431" i="1"/>
  <c r="K4431" i="1"/>
  <c r="L4431" i="1"/>
  <c r="M4431" i="1"/>
  <c r="H4432" i="1"/>
  <c r="I4432" i="1"/>
  <c r="J4432" i="1"/>
  <c r="K4432" i="1"/>
  <c r="L4432" i="1"/>
  <c r="M4432" i="1"/>
  <c r="H4433" i="1"/>
  <c r="I4433" i="1"/>
  <c r="J4433" i="1"/>
  <c r="K4433" i="1"/>
  <c r="L4433" i="1"/>
  <c r="M4433" i="1"/>
  <c r="H4434" i="1"/>
  <c r="I4434" i="1"/>
  <c r="J4434" i="1"/>
  <c r="K4434" i="1"/>
  <c r="L4434" i="1"/>
  <c r="M4434" i="1"/>
  <c r="H4435" i="1"/>
  <c r="I4435" i="1"/>
  <c r="J4435" i="1"/>
  <c r="K4435" i="1"/>
  <c r="L4435" i="1"/>
  <c r="M4435" i="1"/>
  <c r="H4436" i="1"/>
  <c r="I4436" i="1"/>
  <c r="J4436" i="1"/>
  <c r="K4436" i="1"/>
  <c r="L4436" i="1"/>
  <c r="M4436" i="1"/>
  <c r="H4437" i="1"/>
  <c r="I4437" i="1"/>
  <c r="J4437" i="1"/>
  <c r="K4437" i="1"/>
  <c r="L4437" i="1"/>
  <c r="M4437" i="1"/>
  <c r="H4438" i="1"/>
  <c r="I4438" i="1"/>
  <c r="J4438" i="1"/>
  <c r="K4438" i="1"/>
  <c r="L4438" i="1"/>
  <c r="M4438" i="1"/>
  <c r="H4439" i="1"/>
  <c r="I4439" i="1"/>
  <c r="J4439" i="1"/>
  <c r="K4439" i="1"/>
  <c r="L4439" i="1"/>
  <c r="M4439" i="1"/>
  <c r="H4440" i="1"/>
  <c r="I4440" i="1"/>
  <c r="J4440" i="1"/>
  <c r="K4440" i="1"/>
  <c r="L4440" i="1"/>
  <c r="M4440" i="1"/>
  <c r="H4441" i="1"/>
  <c r="I4441" i="1"/>
  <c r="J4441" i="1"/>
  <c r="K4441" i="1"/>
  <c r="L4441" i="1"/>
  <c r="M4441" i="1"/>
  <c r="H4442" i="1"/>
  <c r="I4442" i="1"/>
  <c r="J4442" i="1"/>
  <c r="K4442" i="1"/>
  <c r="L4442" i="1"/>
  <c r="M4442" i="1"/>
  <c r="H4443" i="1"/>
  <c r="I4443" i="1"/>
  <c r="J4443" i="1"/>
  <c r="K4443" i="1"/>
  <c r="L4443" i="1"/>
  <c r="M4443" i="1"/>
  <c r="H4444" i="1"/>
  <c r="I4444" i="1"/>
  <c r="J4444" i="1"/>
  <c r="K4444" i="1"/>
  <c r="L4444" i="1"/>
  <c r="M4444" i="1"/>
  <c r="H4445" i="1"/>
  <c r="I4445" i="1"/>
  <c r="J4445" i="1"/>
  <c r="K4445" i="1"/>
  <c r="L4445" i="1"/>
  <c r="M4445" i="1"/>
  <c r="H4446" i="1"/>
  <c r="I4446" i="1"/>
  <c r="J4446" i="1"/>
  <c r="K4446" i="1"/>
  <c r="L4446" i="1"/>
  <c r="M4446" i="1"/>
  <c r="H4447" i="1"/>
  <c r="I4447" i="1"/>
  <c r="J4447" i="1"/>
  <c r="K4447" i="1"/>
  <c r="L4447" i="1"/>
  <c r="M4447" i="1"/>
  <c r="H4448" i="1"/>
  <c r="I4448" i="1"/>
  <c r="J4448" i="1"/>
  <c r="K4448" i="1"/>
  <c r="L4448" i="1"/>
  <c r="M4448" i="1"/>
  <c r="H4449" i="1"/>
  <c r="I4449" i="1"/>
  <c r="J4449" i="1"/>
  <c r="K4449" i="1"/>
  <c r="L4449" i="1"/>
  <c r="M4449" i="1"/>
  <c r="H4450" i="1"/>
  <c r="I4450" i="1"/>
  <c r="J4450" i="1"/>
  <c r="K4450" i="1"/>
  <c r="L4450" i="1"/>
  <c r="M4450" i="1"/>
  <c r="H4451" i="1"/>
  <c r="I4451" i="1"/>
  <c r="J4451" i="1"/>
  <c r="K4451" i="1"/>
  <c r="L4451" i="1"/>
  <c r="M4451" i="1"/>
  <c r="H4452" i="1"/>
  <c r="I4452" i="1"/>
  <c r="J4452" i="1"/>
  <c r="K4452" i="1"/>
  <c r="L4452" i="1"/>
  <c r="M4452" i="1"/>
  <c r="H4453" i="1"/>
  <c r="I4453" i="1"/>
  <c r="J4453" i="1"/>
  <c r="K4453" i="1"/>
  <c r="L4453" i="1"/>
  <c r="M4453" i="1"/>
  <c r="H4454" i="1"/>
  <c r="I4454" i="1"/>
  <c r="J4454" i="1"/>
  <c r="K4454" i="1"/>
  <c r="L4454" i="1"/>
  <c r="M4454" i="1"/>
  <c r="H4455" i="1"/>
  <c r="I4455" i="1"/>
  <c r="J4455" i="1"/>
  <c r="K4455" i="1"/>
  <c r="L4455" i="1"/>
  <c r="M4455" i="1"/>
  <c r="H4456" i="1"/>
  <c r="I4456" i="1"/>
  <c r="J4456" i="1"/>
  <c r="K4456" i="1"/>
  <c r="L4456" i="1"/>
  <c r="M4456" i="1"/>
  <c r="H4457" i="1"/>
  <c r="I4457" i="1"/>
  <c r="J4457" i="1"/>
  <c r="K4457" i="1"/>
  <c r="L4457" i="1"/>
  <c r="M4457" i="1"/>
  <c r="H4458" i="1"/>
  <c r="I4458" i="1"/>
  <c r="J4458" i="1"/>
  <c r="K4458" i="1"/>
  <c r="L4458" i="1"/>
  <c r="M4458" i="1"/>
  <c r="H4459" i="1"/>
  <c r="I4459" i="1"/>
  <c r="J4459" i="1"/>
  <c r="K4459" i="1"/>
  <c r="L4459" i="1"/>
  <c r="M4459" i="1"/>
  <c r="H4460" i="1"/>
  <c r="I4460" i="1"/>
  <c r="J4460" i="1"/>
  <c r="K4460" i="1"/>
  <c r="L4460" i="1"/>
  <c r="M4460" i="1"/>
  <c r="H4461" i="1"/>
  <c r="I4461" i="1"/>
  <c r="J4461" i="1"/>
  <c r="K4461" i="1"/>
  <c r="L4461" i="1"/>
  <c r="M4461" i="1"/>
  <c r="H4462" i="1"/>
  <c r="I4462" i="1"/>
  <c r="J4462" i="1"/>
  <c r="K4462" i="1"/>
  <c r="L4462" i="1"/>
  <c r="M4462" i="1"/>
  <c r="H4463" i="1"/>
  <c r="I4463" i="1"/>
  <c r="J4463" i="1"/>
  <c r="K4463" i="1"/>
  <c r="L4463" i="1"/>
  <c r="M4463" i="1"/>
  <c r="H4464" i="1"/>
  <c r="I4464" i="1"/>
  <c r="J4464" i="1"/>
  <c r="K4464" i="1"/>
  <c r="L4464" i="1"/>
  <c r="M4464" i="1"/>
  <c r="H4465" i="1"/>
  <c r="I4465" i="1"/>
  <c r="J4465" i="1"/>
  <c r="K4465" i="1"/>
  <c r="L4465" i="1"/>
  <c r="M4465" i="1"/>
  <c r="H4466" i="1"/>
  <c r="I4466" i="1"/>
  <c r="J4466" i="1"/>
  <c r="K4466" i="1"/>
  <c r="L4466" i="1"/>
  <c r="M4466" i="1"/>
  <c r="H4467" i="1"/>
  <c r="I4467" i="1"/>
  <c r="J4467" i="1"/>
  <c r="K4467" i="1"/>
  <c r="L4467" i="1"/>
  <c r="M4467" i="1"/>
  <c r="H4468" i="1"/>
  <c r="I4468" i="1"/>
  <c r="J4468" i="1"/>
  <c r="K4468" i="1"/>
  <c r="L4468" i="1"/>
  <c r="M4468" i="1"/>
  <c r="H4469" i="1"/>
  <c r="I4469" i="1"/>
  <c r="J4469" i="1"/>
  <c r="K4469" i="1"/>
  <c r="L4469" i="1"/>
  <c r="M4469" i="1"/>
  <c r="H4470" i="1"/>
  <c r="I4470" i="1"/>
  <c r="J4470" i="1"/>
  <c r="K4470" i="1"/>
  <c r="L4470" i="1"/>
  <c r="M4470" i="1"/>
  <c r="H4471" i="1"/>
  <c r="I4471" i="1"/>
  <c r="J4471" i="1"/>
  <c r="K4471" i="1"/>
  <c r="L4471" i="1"/>
  <c r="M4471" i="1"/>
  <c r="H4472" i="1"/>
  <c r="I4472" i="1"/>
  <c r="J4472" i="1"/>
  <c r="K4472" i="1"/>
  <c r="L4472" i="1"/>
  <c r="M4472" i="1"/>
  <c r="H4473" i="1"/>
  <c r="I4473" i="1"/>
  <c r="J4473" i="1"/>
  <c r="K4473" i="1"/>
  <c r="L4473" i="1"/>
  <c r="M4473" i="1"/>
  <c r="H4474" i="1"/>
  <c r="I4474" i="1"/>
  <c r="J4474" i="1"/>
  <c r="K4474" i="1"/>
  <c r="L4474" i="1"/>
  <c r="M4474" i="1"/>
  <c r="H4475" i="1"/>
  <c r="I4475" i="1"/>
  <c r="J4475" i="1"/>
  <c r="K4475" i="1"/>
  <c r="L4475" i="1"/>
  <c r="M4475" i="1"/>
  <c r="H4476" i="1"/>
  <c r="I4476" i="1"/>
  <c r="J4476" i="1"/>
  <c r="K4476" i="1"/>
  <c r="L4476" i="1"/>
  <c r="M4476" i="1"/>
  <c r="H4477" i="1"/>
  <c r="I4477" i="1"/>
  <c r="J4477" i="1"/>
  <c r="K4477" i="1"/>
  <c r="L4477" i="1"/>
  <c r="M4477" i="1"/>
  <c r="H4478" i="1"/>
  <c r="I4478" i="1"/>
  <c r="J4478" i="1"/>
  <c r="K4478" i="1"/>
  <c r="L4478" i="1"/>
  <c r="M4478" i="1"/>
  <c r="H4479" i="1"/>
  <c r="I4479" i="1"/>
  <c r="J4479" i="1"/>
  <c r="K4479" i="1"/>
  <c r="L4479" i="1"/>
  <c r="M4479" i="1"/>
  <c r="H4480" i="1"/>
  <c r="I4480" i="1"/>
  <c r="J4480" i="1"/>
  <c r="K4480" i="1"/>
  <c r="L4480" i="1"/>
  <c r="M4480" i="1"/>
  <c r="H4481" i="1"/>
  <c r="I4481" i="1"/>
  <c r="J4481" i="1"/>
  <c r="K4481" i="1"/>
  <c r="L4481" i="1"/>
  <c r="M4481" i="1"/>
  <c r="H4482" i="1"/>
  <c r="I4482" i="1"/>
  <c r="J4482" i="1"/>
  <c r="K4482" i="1"/>
  <c r="L4482" i="1"/>
  <c r="M4482" i="1"/>
  <c r="H4483" i="1"/>
  <c r="I4483" i="1"/>
  <c r="J4483" i="1"/>
  <c r="K4483" i="1"/>
  <c r="L4483" i="1"/>
  <c r="M4483" i="1"/>
  <c r="H4484" i="1"/>
  <c r="I4484" i="1"/>
  <c r="J4484" i="1"/>
  <c r="K4484" i="1"/>
  <c r="L4484" i="1"/>
  <c r="M4484" i="1"/>
  <c r="H4485" i="1"/>
  <c r="I4485" i="1"/>
  <c r="J4485" i="1"/>
  <c r="K4485" i="1"/>
  <c r="L4485" i="1"/>
  <c r="M4485" i="1"/>
  <c r="H4486" i="1"/>
  <c r="I4486" i="1"/>
  <c r="J4486" i="1"/>
  <c r="K4486" i="1"/>
  <c r="L4486" i="1"/>
  <c r="M4486" i="1"/>
  <c r="H4487" i="1"/>
  <c r="I4487" i="1"/>
  <c r="J4487" i="1"/>
  <c r="K4487" i="1"/>
  <c r="L4487" i="1"/>
  <c r="M4487" i="1"/>
  <c r="H4488" i="1"/>
  <c r="I4488" i="1"/>
  <c r="J4488" i="1"/>
  <c r="K4488" i="1"/>
  <c r="L4488" i="1"/>
  <c r="M4488" i="1"/>
  <c r="H4489" i="1"/>
  <c r="I4489" i="1"/>
  <c r="J4489" i="1"/>
  <c r="K4489" i="1"/>
  <c r="L4489" i="1"/>
  <c r="M4489" i="1"/>
  <c r="H4490" i="1"/>
  <c r="I4490" i="1"/>
  <c r="J4490" i="1"/>
  <c r="K4490" i="1"/>
  <c r="L4490" i="1"/>
  <c r="M4490" i="1"/>
  <c r="H4491" i="1"/>
  <c r="I4491" i="1"/>
  <c r="J4491" i="1"/>
  <c r="K4491" i="1"/>
  <c r="L4491" i="1"/>
  <c r="M4491" i="1"/>
  <c r="H4492" i="1"/>
  <c r="I4492" i="1"/>
  <c r="J4492" i="1"/>
  <c r="K4492" i="1"/>
  <c r="L4492" i="1"/>
  <c r="M4492" i="1"/>
  <c r="H4493" i="1"/>
  <c r="I4493" i="1"/>
  <c r="J4493" i="1"/>
  <c r="K4493" i="1"/>
  <c r="L4493" i="1"/>
  <c r="M4493" i="1"/>
  <c r="H4494" i="1"/>
  <c r="I4494" i="1"/>
  <c r="J4494" i="1"/>
  <c r="K4494" i="1"/>
  <c r="L4494" i="1"/>
  <c r="M4494" i="1"/>
  <c r="H4495" i="1"/>
  <c r="I4495" i="1"/>
  <c r="J4495" i="1"/>
  <c r="K4495" i="1"/>
  <c r="L4495" i="1"/>
  <c r="M4495" i="1"/>
  <c r="H4496" i="1"/>
  <c r="I4496" i="1"/>
  <c r="J4496" i="1"/>
  <c r="K4496" i="1"/>
  <c r="L4496" i="1"/>
  <c r="M4496" i="1"/>
  <c r="H4497" i="1"/>
  <c r="I4497" i="1"/>
  <c r="J4497" i="1"/>
  <c r="K4497" i="1"/>
  <c r="L4497" i="1"/>
  <c r="M4497" i="1"/>
  <c r="H4498" i="1"/>
  <c r="I4498" i="1"/>
  <c r="J4498" i="1"/>
  <c r="K4498" i="1"/>
  <c r="L4498" i="1"/>
  <c r="M4498" i="1"/>
  <c r="H4499" i="1"/>
  <c r="I4499" i="1"/>
  <c r="J4499" i="1"/>
  <c r="K4499" i="1"/>
  <c r="L4499" i="1"/>
  <c r="M4499" i="1"/>
  <c r="H4500" i="1"/>
  <c r="I4500" i="1"/>
  <c r="J4500" i="1"/>
  <c r="K4500" i="1"/>
  <c r="L4500" i="1"/>
  <c r="M4500" i="1"/>
  <c r="H4501" i="1"/>
  <c r="I4501" i="1"/>
  <c r="J4501" i="1"/>
  <c r="K4501" i="1"/>
  <c r="L4501" i="1"/>
  <c r="M4501" i="1"/>
  <c r="H4502" i="1"/>
  <c r="I4502" i="1"/>
  <c r="J4502" i="1"/>
  <c r="K4502" i="1"/>
  <c r="L4502" i="1"/>
  <c r="M4502" i="1"/>
  <c r="H4503" i="1"/>
  <c r="I4503" i="1"/>
  <c r="J4503" i="1"/>
  <c r="K4503" i="1"/>
  <c r="L4503" i="1"/>
  <c r="M4503" i="1"/>
  <c r="H4504" i="1"/>
  <c r="I4504" i="1"/>
  <c r="J4504" i="1"/>
  <c r="K4504" i="1"/>
  <c r="L4504" i="1"/>
  <c r="M4504" i="1"/>
  <c r="H4505" i="1"/>
  <c r="I4505" i="1"/>
  <c r="J4505" i="1"/>
  <c r="K4505" i="1"/>
  <c r="L4505" i="1"/>
  <c r="M4505" i="1"/>
  <c r="H4506" i="1"/>
  <c r="I4506" i="1"/>
  <c r="J4506" i="1"/>
  <c r="K4506" i="1"/>
  <c r="L4506" i="1"/>
  <c r="M4506" i="1"/>
  <c r="H4507" i="1"/>
  <c r="I4507" i="1"/>
  <c r="J4507" i="1"/>
  <c r="K4507" i="1"/>
  <c r="L4507" i="1"/>
  <c r="M4507" i="1"/>
  <c r="H4508" i="1"/>
  <c r="I4508" i="1"/>
  <c r="J4508" i="1"/>
  <c r="K4508" i="1"/>
  <c r="L4508" i="1"/>
  <c r="M4508" i="1"/>
  <c r="H4509" i="1"/>
  <c r="I4509" i="1"/>
  <c r="J4509" i="1"/>
  <c r="K4509" i="1"/>
  <c r="L4509" i="1"/>
  <c r="M4509" i="1"/>
  <c r="H4510" i="1"/>
  <c r="I4510" i="1"/>
  <c r="J4510" i="1"/>
  <c r="K4510" i="1"/>
  <c r="L4510" i="1"/>
  <c r="M4510" i="1"/>
  <c r="H4511" i="1"/>
  <c r="I4511" i="1"/>
  <c r="J4511" i="1"/>
  <c r="K4511" i="1"/>
  <c r="L4511" i="1"/>
  <c r="M4511" i="1"/>
  <c r="H4512" i="1"/>
  <c r="I4512" i="1"/>
  <c r="J4512" i="1"/>
  <c r="K4512" i="1"/>
  <c r="L4512" i="1"/>
  <c r="M4512" i="1"/>
  <c r="H4513" i="1"/>
  <c r="I4513" i="1"/>
  <c r="J4513" i="1"/>
  <c r="K4513" i="1"/>
  <c r="L4513" i="1"/>
  <c r="M4513" i="1"/>
  <c r="H4514" i="1"/>
  <c r="I4514" i="1"/>
  <c r="J4514" i="1"/>
  <c r="K4514" i="1"/>
  <c r="L4514" i="1"/>
  <c r="M4514" i="1"/>
  <c r="H4515" i="1"/>
  <c r="I4515" i="1"/>
  <c r="J4515" i="1"/>
  <c r="K4515" i="1"/>
  <c r="L4515" i="1"/>
  <c r="M4515" i="1"/>
  <c r="H4516" i="1"/>
  <c r="I4516" i="1"/>
  <c r="J4516" i="1"/>
  <c r="K4516" i="1"/>
  <c r="L4516" i="1"/>
  <c r="M4516" i="1"/>
  <c r="H4517" i="1"/>
  <c r="I4517" i="1"/>
  <c r="J4517" i="1"/>
  <c r="K4517" i="1"/>
  <c r="L4517" i="1"/>
  <c r="M4517" i="1"/>
  <c r="H4518" i="1"/>
  <c r="I4518" i="1"/>
  <c r="J4518" i="1"/>
  <c r="K4518" i="1"/>
  <c r="L4518" i="1"/>
  <c r="M4518" i="1"/>
  <c r="H4519" i="1"/>
  <c r="I4519" i="1"/>
  <c r="J4519" i="1"/>
  <c r="K4519" i="1"/>
  <c r="L4519" i="1"/>
  <c r="M4519" i="1"/>
  <c r="H4520" i="1"/>
  <c r="I4520" i="1"/>
  <c r="J4520" i="1"/>
  <c r="K4520" i="1"/>
  <c r="L4520" i="1"/>
  <c r="M4520" i="1"/>
  <c r="H4521" i="1"/>
  <c r="I4521" i="1"/>
  <c r="J4521" i="1"/>
  <c r="K4521" i="1"/>
  <c r="L4521" i="1"/>
  <c r="M4521" i="1"/>
  <c r="H4522" i="1"/>
  <c r="I4522" i="1"/>
  <c r="J4522" i="1"/>
  <c r="K4522" i="1"/>
  <c r="L4522" i="1"/>
  <c r="M4522" i="1"/>
  <c r="H4523" i="1"/>
  <c r="I4523" i="1"/>
  <c r="J4523" i="1"/>
  <c r="K4523" i="1"/>
  <c r="L4523" i="1"/>
  <c r="M4523" i="1"/>
  <c r="H4524" i="1"/>
  <c r="I4524" i="1"/>
  <c r="J4524" i="1"/>
  <c r="K4524" i="1"/>
  <c r="L4524" i="1"/>
  <c r="M4524" i="1"/>
  <c r="H4525" i="1"/>
  <c r="I4525" i="1"/>
  <c r="J4525" i="1"/>
  <c r="K4525" i="1"/>
  <c r="L4525" i="1"/>
  <c r="M4525" i="1"/>
  <c r="H4526" i="1"/>
  <c r="I4526" i="1"/>
  <c r="J4526" i="1"/>
  <c r="K4526" i="1"/>
  <c r="L4526" i="1"/>
  <c r="M4526" i="1"/>
  <c r="H4527" i="1"/>
  <c r="I4527" i="1"/>
  <c r="J4527" i="1"/>
  <c r="K4527" i="1"/>
  <c r="L4527" i="1"/>
  <c r="M4527" i="1"/>
  <c r="H4528" i="1"/>
  <c r="I4528" i="1"/>
  <c r="J4528" i="1"/>
  <c r="K4528" i="1"/>
  <c r="L4528" i="1"/>
  <c r="M4528" i="1"/>
  <c r="H4529" i="1"/>
  <c r="I4529" i="1"/>
  <c r="J4529" i="1"/>
  <c r="K4529" i="1"/>
  <c r="L4529" i="1"/>
  <c r="M4529" i="1"/>
  <c r="H4530" i="1"/>
  <c r="I4530" i="1"/>
  <c r="J4530" i="1"/>
  <c r="K4530" i="1"/>
  <c r="L4530" i="1"/>
  <c r="M4530" i="1"/>
  <c r="H4531" i="1"/>
  <c r="I4531" i="1"/>
  <c r="J4531" i="1"/>
  <c r="K4531" i="1"/>
  <c r="L4531" i="1"/>
  <c r="M4531" i="1"/>
  <c r="H4532" i="1"/>
  <c r="I4532" i="1"/>
  <c r="J4532" i="1"/>
  <c r="K4532" i="1"/>
  <c r="L4532" i="1"/>
  <c r="M4532" i="1"/>
  <c r="H4533" i="1"/>
  <c r="I4533" i="1"/>
  <c r="J4533" i="1"/>
  <c r="K4533" i="1"/>
  <c r="L4533" i="1"/>
  <c r="M4533" i="1"/>
  <c r="H4534" i="1"/>
  <c r="I4534" i="1"/>
  <c r="J4534" i="1"/>
  <c r="K4534" i="1"/>
  <c r="L4534" i="1"/>
  <c r="M4534" i="1"/>
  <c r="H4535" i="1"/>
  <c r="I4535" i="1"/>
  <c r="J4535" i="1"/>
  <c r="K4535" i="1"/>
  <c r="L4535" i="1"/>
  <c r="M4535" i="1"/>
  <c r="H4536" i="1"/>
  <c r="I4536" i="1"/>
  <c r="J4536" i="1"/>
  <c r="K4536" i="1"/>
  <c r="L4536" i="1"/>
  <c r="M4536" i="1"/>
  <c r="H4537" i="1"/>
  <c r="I4537" i="1"/>
  <c r="J4537" i="1"/>
  <c r="K4537" i="1"/>
  <c r="L4537" i="1"/>
  <c r="M4537" i="1"/>
  <c r="H4538" i="1"/>
  <c r="I4538" i="1"/>
  <c r="J4538" i="1"/>
  <c r="K4538" i="1"/>
  <c r="L4538" i="1"/>
  <c r="M4538" i="1"/>
  <c r="H4539" i="1"/>
  <c r="I4539" i="1"/>
  <c r="J4539" i="1"/>
  <c r="K4539" i="1"/>
  <c r="L4539" i="1"/>
  <c r="M4539" i="1"/>
  <c r="H4540" i="1"/>
  <c r="I4540" i="1"/>
  <c r="J4540" i="1"/>
  <c r="K4540" i="1"/>
  <c r="L4540" i="1"/>
  <c r="M4540" i="1"/>
  <c r="H4541" i="1"/>
  <c r="I4541" i="1"/>
  <c r="J4541" i="1"/>
  <c r="K4541" i="1"/>
  <c r="L4541" i="1"/>
  <c r="M4541" i="1"/>
  <c r="H4542" i="1"/>
  <c r="I4542" i="1"/>
  <c r="J4542" i="1"/>
  <c r="K4542" i="1"/>
  <c r="L4542" i="1"/>
  <c r="M4542" i="1"/>
  <c r="H4543" i="1"/>
  <c r="I4543" i="1"/>
  <c r="J4543" i="1"/>
  <c r="K4543" i="1"/>
  <c r="L4543" i="1"/>
  <c r="M4543" i="1"/>
  <c r="H4544" i="1"/>
  <c r="I4544" i="1"/>
  <c r="J4544" i="1"/>
  <c r="K4544" i="1"/>
  <c r="L4544" i="1"/>
  <c r="M4544" i="1"/>
  <c r="H4545" i="1"/>
  <c r="I4545" i="1"/>
  <c r="J4545" i="1"/>
  <c r="K4545" i="1"/>
  <c r="L4545" i="1"/>
  <c r="M4545" i="1"/>
  <c r="H4546" i="1"/>
  <c r="I4546" i="1"/>
  <c r="J4546" i="1"/>
  <c r="K4546" i="1"/>
  <c r="L4546" i="1"/>
  <c r="M4546" i="1"/>
  <c r="H4547" i="1"/>
  <c r="I4547" i="1"/>
  <c r="J4547" i="1"/>
  <c r="K4547" i="1"/>
  <c r="L4547" i="1"/>
  <c r="M4547" i="1"/>
  <c r="H4548" i="1"/>
  <c r="I4548" i="1"/>
  <c r="J4548" i="1"/>
  <c r="K4548" i="1"/>
  <c r="L4548" i="1"/>
  <c r="M4548" i="1"/>
  <c r="H4549" i="1"/>
  <c r="I4549" i="1"/>
  <c r="J4549" i="1"/>
  <c r="K4549" i="1"/>
  <c r="L4549" i="1"/>
  <c r="M4549" i="1"/>
  <c r="H4550" i="1"/>
  <c r="I4550" i="1"/>
  <c r="J4550" i="1"/>
  <c r="K4550" i="1"/>
  <c r="L4550" i="1"/>
  <c r="M4550" i="1"/>
  <c r="H4551" i="1"/>
  <c r="I4551" i="1"/>
  <c r="J4551" i="1"/>
  <c r="K4551" i="1"/>
  <c r="L4551" i="1"/>
  <c r="M4551" i="1"/>
  <c r="H4552" i="1"/>
  <c r="I4552" i="1"/>
  <c r="J4552" i="1"/>
  <c r="K4552" i="1"/>
  <c r="L4552" i="1"/>
  <c r="M4552" i="1"/>
  <c r="H4553" i="1"/>
  <c r="I4553" i="1"/>
  <c r="J4553" i="1"/>
  <c r="K4553" i="1"/>
  <c r="L4553" i="1"/>
  <c r="M4553" i="1"/>
  <c r="H4554" i="1"/>
  <c r="I4554" i="1"/>
  <c r="J4554" i="1"/>
  <c r="K4554" i="1"/>
  <c r="L4554" i="1"/>
  <c r="M4554" i="1"/>
  <c r="H4555" i="1"/>
  <c r="I4555" i="1"/>
  <c r="J4555" i="1"/>
  <c r="K4555" i="1"/>
  <c r="L4555" i="1"/>
  <c r="M4555" i="1"/>
  <c r="H4556" i="1"/>
  <c r="I4556" i="1"/>
  <c r="J4556" i="1"/>
  <c r="K4556" i="1"/>
  <c r="L4556" i="1"/>
  <c r="M4556" i="1"/>
  <c r="H4557" i="1"/>
  <c r="I4557" i="1"/>
  <c r="J4557" i="1"/>
  <c r="K4557" i="1"/>
  <c r="L4557" i="1"/>
  <c r="M4557" i="1"/>
  <c r="H4558" i="1"/>
  <c r="I4558" i="1"/>
  <c r="J4558" i="1"/>
  <c r="K4558" i="1"/>
  <c r="L4558" i="1"/>
  <c r="M4558" i="1"/>
  <c r="H4559" i="1"/>
  <c r="I4559" i="1"/>
  <c r="J4559" i="1"/>
  <c r="K4559" i="1"/>
  <c r="L4559" i="1"/>
  <c r="M4559" i="1"/>
  <c r="H4560" i="1"/>
  <c r="I4560" i="1"/>
  <c r="J4560" i="1"/>
  <c r="K4560" i="1"/>
  <c r="L4560" i="1"/>
  <c r="M4560" i="1"/>
  <c r="H4561" i="1"/>
  <c r="I4561" i="1"/>
  <c r="J4561" i="1"/>
  <c r="K4561" i="1"/>
  <c r="L4561" i="1"/>
  <c r="M4561" i="1"/>
  <c r="H4562" i="1"/>
  <c r="I4562" i="1"/>
  <c r="J4562" i="1"/>
  <c r="K4562" i="1"/>
  <c r="L4562" i="1"/>
  <c r="M4562" i="1"/>
  <c r="H4563" i="1"/>
  <c r="I4563" i="1"/>
  <c r="J4563" i="1"/>
  <c r="K4563" i="1"/>
  <c r="L4563" i="1"/>
  <c r="M4563" i="1"/>
  <c r="H4564" i="1"/>
  <c r="I4564" i="1"/>
  <c r="J4564" i="1"/>
  <c r="K4564" i="1"/>
  <c r="L4564" i="1"/>
  <c r="M4564" i="1"/>
  <c r="H4565" i="1"/>
  <c r="I4565" i="1"/>
  <c r="J4565" i="1"/>
  <c r="K4565" i="1"/>
  <c r="L4565" i="1"/>
  <c r="M4565" i="1"/>
  <c r="H4566" i="1"/>
  <c r="I4566" i="1"/>
  <c r="J4566" i="1"/>
  <c r="K4566" i="1"/>
  <c r="L4566" i="1"/>
  <c r="M4566" i="1"/>
  <c r="H4567" i="1"/>
  <c r="I4567" i="1"/>
  <c r="J4567" i="1"/>
  <c r="K4567" i="1"/>
  <c r="L4567" i="1"/>
  <c r="M4567" i="1"/>
  <c r="H4568" i="1"/>
  <c r="I4568" i="1"/>
  <c r="J4568" i="1"/>
  <c r="K4568" i="1"/>
  <c r="L4568" i="1"/>
  <c r="M4568" i="1"/>
  <c r="H4569" i="1"/>
  <c r="I4569" i="1"/>
  <c r="J4569" i="1"/>
  <c r="K4569" i="1"/>
  <c r="L4569" i="1"/>
  <c r="M4569" i="1"/>
  <c r="H4570" i="1"/>
  <c r="I4570" i="1"/>
  <c r="J4570" i="1"/>
  <c r="K4570" i="1"/>
  <c r="L4570" i="1"/>
  <c r="M4570" i="1"/>
  <c r="H4571" i="1"/>
  <c r="I4571" i="1"/>
  <c r="J4571" i="1"/>
  <c r="K4571" i="1"/>
  <c r="L4571" i="1"/>
  <c r="M4571" i="1"/>
  <c r="H4572" i="1"/>
  <c r="I4572" i="1"/>
  <c r="J4572" i="1"/>
  <c r="K4572" i="1"/>
  <c r="L4572" i="1"/>
  <c r="M4572" i="1"/>
  <c r="H4573" i="1"/>
  <c r="I4573" i="1"/>
  <c r="J4573" i="1"/>
  <c r="K4573" i="1"/>
  <c r="L4573" i="1"/>
  <c r="M4573" i="1"/>
  <c r="H4574" i="1"/>
  <c r="I4574" i="1"/>
  <c r="J4574" i="1"/>
  <c r="K4574" i="1"/>
  <c r="L4574" i="1"/>
  <c r="M4574" i="1"/>
  <c r="H4575" i="1"/>
  <c r="I4575" i="1"/>
  <c r="J4575" i="1"/>
  <c r="K4575" i="1"/>
  <c r="L4575" i="1"/>
  <c r="M4575" i="1"/>
  <c r="H4576" i="1"/>
  <c r="I4576" i="1"/>
  <c r="J4576" i="1"/>
  <c r="K4576" i="1"/>
  <c r="L4576" i="1"/>
  <c r="M4576" i="1"/>
  <c r="H4577" i="1"/>
  <c r="I4577" i="1"/>
  <c r="J4577" i="1"/>
  <c r="K4577" i="1"/>
  <c r="L4577" i="1"/>
  <c r="M4577" i="1"/>
  <c r="H4578" i="1"/>
  <c r="I4578" i="1"/>
  <c r="J4578" i="1"/>
  <c r="K4578" i="1"/>
  <c r="L4578" i="1"/>
  <c r="M4578" i="1"/>
  <c r="H4579" i="1"/>
  <c r="I4579" i="1"/>
  <c r="J4579" i="1"/>
  <c r="K4579" i="1"/>
  <c r="L4579" i="1"/>
  <c r="M4579" i="1"/>
  <c r="H4580" i="1"/>
  <c r="I4580" i="1"/>
  <c r="J4580" i="1"/>
  <c r="K4580" i="1"/>
  <c r="L4580" i="1"/>
  <c r="M4580" i="1"/>
  <c r="H4581" i="1"/>
  <c r="I4581" i="1"/>
  <c r="J4581" i="1"/>
  <c r="K4581" i="1"/>
  <c r="L4581" i="1"/>
  <c r="M4581" i="1"/>
  <c r="H4582" i="1"/>
  <c r="I4582" i="1"/>
  <c r="J4582" i="1"/>
  <c r="K4582" i="1"/>
  <c r="L4582" i="1"/>
  <c r="M4582" i="1"/>
  <c r="H4583" i="1"/>
  <c r="I4583" i="1"/>
  <c r="J4583" i="1"/>
  <c r="K4583" i="1"/>
  <c r="L4583" i="1"/>
  <c r="M4583" i="1"/>
  <c r="H4584" i="1"/>
  <c r="I4584" i="1"/>
  <c r="J4584" i="1"/>
  <c r="K4584" i="1"/>
  <c r="L4584" i="1"/>
  <c r="M4584" i="1"/>
  <c r="H4585" i="1"/>
  <c r="I4585" i="1"/>
  <c r="J4585" i="1"/>
  <c r="K4585" i="1"/>
  <c r="L4585" i="1"/>
  <c r="M4585" i="1"/>
  <c r="H4586" i="1"/>
  <c r="I4586" i="1"/>
  <c r="J4586" i="1"/>
  <c r="K4586" i="1"/>
  <c r="L4586" i="1"/>
  <c r="M4586" i="1"/>
  <c r="H4587" i="1"/>
  <c r="I4587" i="1"/>
  <c r="J4587" i="1"/>
  <c r="K4587" i="1"/>
  <c r="L4587" i="1"/>
  <c r="M4587" i="1"/>
  <c r="H4588" i="1"/>
  <c r="I4588" i="1"/>
  <c r="J4588" i="1"/>
  <c r="K4588" i="1"/>
  <c r="L4588" i="1"/>
  <c r="M4588" i="1"/>
  <c r="H4589" i="1"/>
  <c r="I4589" i="1"/>
  <c r="J4589" i="1"/>
  <c r="K4589" i="1"/>
  <c r="L4589" i="1"/>
  <c r="M4589" i="1"/>
  <c r="H4590" i="1"/>
  <c r="I4590" i="1"/>
  <c r="J4590" i="1"/>
  <c r="K4590" i="1"/>
  <c r="L4590" i="1"/>
  <c r="M4590" i="1"/>
  <c r="H4591" i="1"/>
  <c r="I4591" i="1"/>
  <c r="J4591" i="1"/>
  <c r="K4591" i="1"/>
  <c r="L4591" i="1"/>
  <c r="M4591" i="1"/>
  <c r="H4592" i="1"/>
  <c r="I4592" i="1"/>
  <c r="J4592" i="1"/>
  <c r="K4592" i="1"/>
  <c r="L4592" i="1"/>
  <c r="M4592" i="1"/>
  <c r="H4593" i="1"/>
  <c r="I4593" i="1"/>
  <c r="J4593" i="1"/>
  <c r="K4593" i="1"/>
  <c r="L4593" i="1"/>
  <c r="M4593" i="1"/>
  <c r="H4594" i="1"/>
  <c r="I4594" i="1"/>
  <c r="J4594" i="1"/>
  <c r="K4594" i="1"/>
  <c r="L4594" i="1"/>
  <c r="M4594" i="1"/>
  <c r="H4595" i="1"/>
  <c r="I4595" i="1"/>
  <c r="J4595" i="1"/>
  <c r="K4595" i="1"/>
  <c r="L4595" i="1"/>
  <c r="M4595" i="1"/>
  <c r="H4596" i="1"/>
  <c r="I4596" i="1"/>
  <c r="J4596" i="1"/>
  <c r="K4596" i="1"/>
  <c r="L4596" i="1"/>
  <c r="M4596" i="1"/>
  <c r="H4597" i="1"/>
  <c r="I4597" i="1"/>
  <c r="J4597" i="1"/>
  <c r="K4597" i="1"/>
  <c r="L4597" i="1"/>
  <c r="M4597" i="1"/>
  <c r="H4598" i="1"/>
  <c r="I4598" i="1"/>
  <c r="J4598" i="1"/>
  <c r="K4598" i="1"/>
  <c r="L4598" i="1"/>
  <c r="M4598" i="1"/>
  <c r="H4599" i="1"/>
  <c r="I4599" i="1"/>
  <c r="J4599" i="1"/>
  <c r="K4599" i="1"/>
  <c r="L4599" i="1"/>
  <c r="M4599" i="1"/>
  <c r="H4600" i="1"/>
  <c r="I4600" i="1"/>
  <c r="J4600" i="1"/>
  <c r="K4600" i="1"/>
  <c r="L4600" i="1"/>
  <c r="M4600" i="1"/>
  <c r="H4601" i="1"/>
  <c r="I4601" i="1"/>
  <c r="J4601" i="1"/>
  <c r="K4601" i="1"/>
  <c r="L4601" i="1"/>
  <c r="M4601" i="1"/>
  <c r="H4602" i="1"/>
  <c r="I4602" i="1"/>
  <c r="J4602" i="1"/>
  <c r="K4602" i="1"/>
  <c r="L4602" i="1"/>
  <c r="M4602" i="1"/>
  <c r="H4603" i="1"/>
  <c r="I4603" i="1"/>
  <c r="J4603" i="1"/>
  <c r="K4603" i="1"/>
  <c r="L4603" i="1"/>
  <c r="M4603" i="1"/>
  <c r="H4604" i="1"/>
  <c r="I4604" i="1"/>
  <c r="J4604" i="1"/>
  <c r="K4604" i="1"/>
  <c r="L4604" i="1"/>
  <c r="M4604" i="1"/>
  <c r="H4605" i="1"/>
  <c r="I4605" i="1"/>
  <c r="J4605" i="1"/>
  <c r="K4605" i="1"/>
  <c r="L4605" i="1"/>
  <c r="M4605" i="1"/>
  <c r="H4606" i="1"/>
  <c r="I4606" i="1"/>
  <c r="J4606" i="1"/>
  <c r="K4606" i="1"/>
  <c r="L4606" i="1"/>
  <c r="M4606" i="1"/>
  <c r="H4607" i="1"/>
  <c r="I4607" i="1"/>
  <c r="J4607" i="1"/>
  <c r="K4607" i="1"/>
  <c r="L4607" i="1"/>
  <c r="M4607" i="1"/>
  <c r="H4608" i="1"/>
  <c r="I4608" i="1"/>
  <c r="J4608" i="1"/>
  <c r="K4608" i="1"/>
  <c r="L4608" i="1"/>
  <c r="M4608" i="1"/>
  <c r="H4609" i="1"/>
  <c r="I4609" i="1"/>
  <c r="J4609" i="1"/>
  <c r="K4609" i="1"/>
  <c r="L4609" i="1"/>
  <c r="M4609" i="1"/>
  <c r="H4610" i="1"/>
  <c r="I4610" i="1"/>
  <c r="J4610" i="1"/>
  <c r="K4610" i="1"/>
  <c r="L4610" i="1"/>
  <c r="M4610" i="1"/>
  <c r="H4611" i="1"/>
  <c r="I4611" i="1"/>
  <c r="J4611" i="1"/>
  <c r="K4611" i="1"/>
  <c r="L4611" i="1"/>
  <c r="M4611" i="1"/>
  <c r="H4612" i="1"/>
  <c r="I4612" i="1"/>
  <c r="J4612" i="1"/>
  <c r="K4612" i="1"/>
  <c r="L4612" i="1"/>
  <c r="M4612" i="1"/>
  <c r="H4613" i="1"/>
  <c r="I4613" i="1"/>
  <c r="J4613" i="1"/>
  <c r="K4613" i="1"/>
  <c r="L4613" i="1"/>
  <c r="M4613" i="1"/>
  <c r="H4614" i="1"/>
  <c r="I4614" i="1"/>
  <c r="J4614" i="1"/>
  <c r="K4614" i="1"/>
  <c r="L4614" i="1"/>
  <c r="M4614" i="1"/>
  <c r="H4615" i="1"/>
  <c r="I4615" i="1"/>
  <c r="J4615" i="1"/>
  <c r="K4615" i="1"/>
  <c r="L4615" i="1"/>
  <c r="M4615" i="1"/>
  <c r="H4616" i="1"/>
  <c r="I4616" i="1"/>
  <c r="J4616" i="1"/>
  <c r="K4616" i="1"/>
  <c r="L4616" i="1"/>
  <c r="M4616" i="1"/>
  <c r="H4617" i="1"/>
  <c r="I4617" i="1"/>
  <c r="J4617" i="1"/>
  <c r="K4617" i="1"/>
  <c r="L4617" i="1"/>
  <c r="M4617" i="1"/>
  <c r="H4618" i="1"/>
  <c r="I4618" i="1"/>
  <c r="J4618" i="1"/>
  <c r="K4618" i="1"/>
  <c r="L4618" i="1"/>
  <c r="M4618" i="1"/>
  <c r="H4619" i="1"/>
  <c r="I4619" i="1"/>
  <c r="J4619" i="1"/>
  <c r="K4619" i="1"/>
  <c r="L4619" i="1"/>
  <c r="M4619" i="1"/>
  <c r="H4620" i="1"/>
  <c r="I4620" i="1"/>
  <c r="J4620" i="1"/>
  <c r="K4620" i="1"/>
  <c r="L4620" i="1"/>
  <c r="M4620" i="1"/>
  <c r="H4621" i="1"/>
  <c r="I4621" i="1"/>
  <c r="J4621" i="1"/>
  <c r="K4621" i="1"/>
  <c r="L4621" i="1"/>
  <c r="M4621" i="1"/>
  <c r="H4622" i="1"/>
  <c r="I4622" i="1"/>
  <c r="J4622" i="1"/>
  <c r="K4622" i="1"/>
  <c r="L4622" i="1"/>
  <c r="M4622" i="1"/>
  <c r="H4623" i="1"/>
  <c r="I4623" i="1"/>
  <c r="J4623" i="1"/>
  <c r="K4623" i="1"/>
  <c r="L4623" i="1"/>
  <c r="M4623" i="1"/>
  <c r="H4624" i="1"/>
  <c r="I4624" i="1"/>
  <c r="J4624" i="1"/>
  <c r="K4624" i="1"/>
  <c r="L4624" i="1"/>
  <c r="M4624" i="1"/>
  <c r="H4625" i="1"/>
  <c r="I4625" i="1"/>
  <c r="J4625" i="1"/>
  <c r="K4625" i="1"/>
  <c r="L4625" i="1"/>
  <c r="M4625" i="1"/>
  <c r="H4626" i="1"/>
  <c r="I4626" i="1"/>
  <c r="J4626" i="1"/>
  <c r="K4626" i="1"/>
  <c r="L4626" i="1"/>
  <c r="M4626" i="1"/>
  <c r="H4627" i="1"/>
  <c r="I4627" i="1"/>
  <c r="J4627" i="1"/>
  <c r="K4627" i="1"/>
  <c r="L4627" i="1"/>
  <c r="M4627" i="1"/>
  <c r="H4628" i="1"/>
  <c r="I4628" i="1"/>
  <c r="J4628" i="1"/>
  <c r="K4628" i="1"/>
  <c r="L4628" i="1"/>
  <c r="M4628" i="1"/>
  <c r="H4629" i="1"/>
  <c r="I4629" i="1"/>
  <c r="J4629" i="1"/>
  <c r="K4629" i="1"/>
  <c r="L4629" i="1"/>
  <c r="M4629" i="1"/>
  <c r="H4630" i="1"/>
  <c r="I4630" i="1"/>
  <c r="J4630" i="1"/>
  <c r="K4630" i="1"/>
  <c r="L4630" i="1"/>
  <c r="M4630" i="1"/>
  <c r="H4631" i="1"/>
  <c r="I4631" i="1"/>
  <c r="J4631" i="1"/>
  <c r="K4631" i="1"/>
  <c r="L4631" i="1"/>
  <c r="M4631" i="1"/>
  <c r="H4632" i="1"/>
  <c r="I4632" i="1"/>
  <c r="J4632" i="1"/>
  <c r="K4632" i="1"/>
  <c r="L4632" i="1"/>
  <c r="M4632" i="1"/>
  <c r="H4633" i="1"/>
  <c r="I4633" i="1"/>
  <c r="J4633" i="1"/>
  <c r="K4633" i="1"/>
  <c r="L4633" i="1"/>
  <c r="M4633" i="1"/>
  <c r="H4634" i="1"/>
  <c r="I4634" i="1"/>
  <c r="J4634" i="1"/>
  <c r="K4634" i="1"/>
  <c r="L4634" i="1"/>
  <c r="M4634" i="1"/>
  <c r="H4635" i="1"/>
  <c r="I4635" i="1"/>
  <c r="J4635" i="1"/>
  <c r="K4635" i="1"/>
  <c r="L4635" i="1"/>
  <c r="M4635" i="1"/>
  <c r="H4636" i="1"/>
  <c r="I4636" i="1"/>
  <c r="J4636" i="1"/>
  <c r="K4636" i="1"/>
  <c r="L4636" i="1"/>
  <c r="M4636" i="1"/>
  <c r="H4637" i="1"/>
  <c r="I4637" i="1"/>
  <c r="J4637" i="1"/>
  <c r="K4637" i="1"/>
  <c r="L4637" i="1"/>
  <c r="M4637" i="1"/>
  <c r="H4638" i="1"/>
  <c r="I4638" i="1"/>
  <c r="J4638" i="1"/>
  <c r="K4638" i="1"/>
  <c r="L4638" i="1"/>
  <c r="M4638" i="1"/>
  <c r="H4639" i="1"/>
  <c r="I4639" i="1"/>
  <c r="J4639" i="1"/>
  <c r="K4639" i="1"/>
  <c r="L4639" i="1"/>
  <c r="M4639" i="1"/>
  <c r="H4640" i="1"/>
  <c r="I4640" i="1"/>
  <c r="J4640" i="1"/>
  <c r="K4640" i="1"/>
  <c r="L4640" i="1"/>
  <c r="M4640" i="1"/>
  <c r="H4641" i="1"/>
  <c r="I4641" i="1"/>
  <c r="J4641" i="1"/>
  <c r="K4641" i="1"/>
  <c r="L4641" i="1"/>
  <c r="M4641" i="1"/>
  <c r="H4642" i="1"/>
  <c r="I4642" i="1"/>
  <c r="J4642" i="1"/>
  <c r="K4642" i="1"/>
  <c r="L4642" i="1"/>
  <c r="M4642" i="1"/>
  <c r="H4643" i="1"/>
  <c r="I4643" i="1"/>
  <c r="J4643" i="1"/>
  <c r="K4643" i="1"/>
  <c r="L4643" i="1"/>
  <c r="M4643" i="1"/>
  <c r="H4644" i="1"/>
  <c r="I4644" i="1"/>
  <c r="J4644" i="1"/>
  <c r="K4644" i="1"/>
  <c r="L4644" i="1"/>
  <c r="M4644" i="1"/>
  <c r="H4645" i="1"/>
  <c r="I4645" i="1"/>
  <c r="J4645" i="1"/>
  <c r="K4645" i="1"/>
  <c r="L4645" i="1"/>
  <c r="M4645" i="1"/>
  <c r="H4646" i="1"/>
  <c r="I4646" i="1"/>
  <c r="J4646" i="1"/>
  <c r="K4646" i="1"/>
  <c r="L4646" i="1"/>
  <c r="M4646" i="1"/>
  <c r="H4647" i="1"/>
  <c r="I4647" i="1"/>
  <c r="J4647" i="1"/>
  <c r="K4647" i="1"/>
  <c r="L4647" i="1"/>
  <c r="M4647" i="1"/>
  <c r="H4648" i="1"/>
  <c r="I4648" i="1"/>
  <c r="J4648" i="1"/>
  <c r="K4648" i="1"/>
  <c r="L4648" i="1"/>
  <c r="M4648" i="1"/>
  <c r="H4649" i="1"/>
  <c r="I4649" i="1"/>
  <c r="J4649" i="1"/>
  <c r="K4649" i="1"/>
  <c r="L4649" i="1"/>
  <c r="M4649" i="1"/>
  <c r="H4650" i="1"/>
  <c r="I4650" i="1"/>
  <c r="J4650" i="1"/>
  <c r="K4650" i="1"/>
  <c r="L4650" i="1"/>
  <c r="M4650" i="1"/>
  <c r="H4651" i="1"/>
  <c r="I4651" i="1"/>
  <c r="J4651" i="1"/>
  <c r="K4651" i="1"/>
  <c r="L4651" i="1"/>
  <c r="M4651" i="1"/>
  <c r="H4652" i="1"/>
  <c r="I4652" i="1"/>
  <c r="J4652" i="1"/>
  <c r="K4652" i="1"/>
  <c r="L4652" i="1"/>
  <c r="M4652" i="1"/>
  <c r="H4653" i="1"/>
  <c r="I4653" i="1"/>
  <c r="J4653" i="1"/>
  <c r="K4653" i="1"/>
  <c r="L4653" i="1"/>
  <c r="M4653" i="1"/>
  <c r="H4654" i="1"/>
  <c r="I4654" i="1"/>
  <c r="J4654" i="1"/>
  <c r="K4654" i="1"/>
  <c r="L4654" i="1"/>
  <c r="M4654" i="1"/>
  <c r="H4655" i="1"/>
  <c r="I4655" i="1"/>
  <c r="J4655" i="1"/>
  <c r="K4655" i="1"/>
  <c r="L4655" i="1"/>
  <c r="M4655" i="1"/>
  <c r="H4656" i="1"/>
  <c r="I4656" i="1"/>
  <c r="J4656" i="1"/>
  <c r="K4656" i="1"/>
  <c r="L4656" i="1"/>
  <c r="M4656" i="1"/>
  <c r="H4657" i="1"/>
  <c r="I4657" i="1"/>
  <c r="J4657" i="1"/>
  <c r="K4657" i="1"/>
  <c r="L4657" i="1"/>
  <c r="M4657" i="1"/>
  <c r="H4658" i="1"/>
  <c r="I4658" i="1"/>
  <c r="J4658" i="1"/>
  <c r="K4658" i="1"/>
  <c r="L4658" i="1"/>
  <c r="M4658" i="1"/>
  <c r="H4659" i="1"/>
  <c r="I4659" i="1"/>
  <c r="J4659" i="1"/>
  <c r="K4659" i="1"/>
  <c r="L4659" i="1"/>
  <c r="M4659" i="1"/>
  <c r="H4660" i="1"/>
  <c r="I4660" i="1"/>
  <c r="J4660" i="1"/>
  <c r="K4660" i="1"/>
  <c r="L4660" i="1"/>
  <c r="M4660" i="1"/>
  <c r="H4661" i="1"/>
  <c r="I4661" i="1"/>
  <c r="J4661" i="1"/>
  <c r="K4661" i="1"/>
  <c r="L4661" i="1"/>
  <c r="M4661" i="1"/>
  <c r="H4662" i="1"/>
  <c r="I4662" i="1"/>
  <c r="J4662" i="1"/>
  <c r="K4662" i="1"/>
  <c r="L4662" i="1"/>
  <c r="M4662" i="1"/>
  <c r="H4663" i="1"/>
  <c r="I4663" i="1"/>
  <c r="J4663" i="1"/>
  <c r="K4663" i="1"/>
  <c r="L4663" i="1"/>
  <c r="M4663" i="1"/>
  <c r="H4664" i="1"/>
  <c r="I4664" i="1"/>
  <c r="J4664" i="1"/>
  <c r="K4664" i="1"/>
  <c r="L4664" i="1"/>
  <c r="M4664" i="1"/>
  <c r="H4665" i="1"/>
  <c r="I4665" i="1"/>
  <c r="J4665" i="1"/>
  <c r="K4665" i="1"/>
  <c r="L4665" i="1"/>
  <c r="M4665" i="1"/>
  <c r="H4666" i="1"/>
  <c r="I4666" i="1"/>
  <c r="J4666" i="1"/>
  <c r="K4666" i="1"/>
  <c r="L4666" i="1"/>
  <c r="M4666" i="1"/>
  <c r="H4667" i="1"/>
  <c r="I4667" i="1"/>
  <c r="J4667" i="1"/>
  <c r="K4667" i="1"/>
  <c r="L4667" i="1"/>
  <c r="M4667" i="1"/>
  <c r="H4668" i="1"/>
  <c r="I4668" i="1"/>
  <c r="J4668" i="1"/>
  <c r="K4668" i="1"/>
  <c r="L4668" i="1"/>
  <c r="M4668" i="1"/>
  <c r="H4669" i="1"/>
  <c r="I4669" i="1"/>
  <c r="J4669" i="1"/>
  <c r="K4669" i="1"/>
  <c r="L4669" i="1"/>
  <c r="M4669" i="1"/>
  <c r="H4670" i="1"/>
  <c r="I4670" i="1"/>
  <c r="J4670" i="1"/>
  <c r="K4670" i="1"/>
  <c r="L4670" i="1"/>
  <c r="M4670" i="1"/>
  <c r="H4671" i="1"/>
  <c r="I4671" i="1"/>
  <c r="J4671" i="1"/>
  <c r="K4671" i="1"/>
  <c r="L4671" i="1"/>
  <c r="M4671" i="1"/>
  <c r="H4672" i="1"/>
  <c r="I4672" i="1"/>
  <c r="J4672" i="1"/>
  <c r="K4672" i="1"/>
  <c r="L4672" i="1"/>
  <c r="M4672" i="1"/>
  <c r="H4673" i="1"/>
  <c r="I4673" i="1"/>
  <c r="J4673" i="1"/>
  <c r="K4673" i="1"/>
  <c r="L4673" i="1"/>
  <c r="M4673" i="1"/>
  <c r="H4674" i="1"/>
  <c r="I4674" i="1"/>
  <c r="J4674" i="1"/>
  <c r="K4674" i="1"/>
  <c r="L4674" i="1"/>
  <c r="M4674" i="1"/>
  <c r="H4675" i="1"/>
  <c r="I4675" i="1"/>
  <c r="J4675" i="1"/>
  <c r="K4675" i="1"/>
  <c r="L4675" i="1"/>
  <c r="M4675" i="1"/>
  <c r="H4676" i="1"/>
  <c r="I4676" i="1"/>
  <c r="J4676" i="1"/>
  <c r="K4676" i="1"/>
  <c r="L4676" i="1"/>
  <c r="M4676" i="1"/>
  <c r="H4677" i="1"/>
  <c r="I4677" i="1"/>
  <c r="J4677" i="1"/>
  <c r="K4677" i="1"/>
  <c r="L4677" i="1"/>
  <c r="M4677" i="1"/>
  <c r="H4678" i="1"/>
  <c r="I4678" i="1"/>
  <c r="J4678" i="1"/>
  <c r="K4678" i="1"/>
  <c r="L4678" i="1"/>
  <c r="M4678" i="1"/>
  <c r="H4679" i="1"/>
  <c r="I4679" i="1"/>
  <c r="J4679" i="1"/>
  <c r="K4679" i="1"/>
  <c r="L4679" i="1"/>
  <c r="M4679" i="1"/>
  <c r="H4680" i="1"/>
  <c r="I4680" i="1"/>
  <c r="J4680" i="1"/>
  <c r="K4680" i="1"/>
  <c r="L4680" i="1"/>
  <c r="M4680" i="1"/>
  <c r="H4681" i="1"/>
  <c r="I4681" i="1"/>
  <c r="J4681" i="1"/>
  <c r="K4681" i="1"/>
  <c r="L4681" i="1"/>
  <c r="M4681" i="1"/>
  <c r="H4682" i="1"/>
  <c r="I4682" i="1"/>
  <c r="J4682" i="1"/>
  <c r="K4682" i="1"/>
  <c r="L4682" i="1"/>
  <c r="M4682" i="1"/>
  <c r="H4683" i="1"/>
  <c r="I4683" i="1"/>
  <c r="J4683" i="1"/>
  <c r="K4683" i="1"/>
  <c r="L4683" i="1"/>
  <c r="M4683" i="1"/>
  <c r="H4684" i="1"/>
  <c r="I4684" i="1"/>
  <c r="J4684" i="1"/>
  <c r="K4684" i="1"/>
  <c r="L4684" i="1"/>
  <c r="M4684" i="1"/>
  <c r="H4685" i="1"/>
  <c r="I4685" i="1"/>
  <c r="J4685" i="1"/>
  <c r="K4685" i="1"/>
  <c r="L4685" i="1"/>
  <c r="M4685" i="1"/>
  <c r="H4686" i="1"/>
  <c r="I4686" i="1"/>
  <c r="J4686" i="1"/>
  <c r="K4686" i="1"/>
  <c r="L4686" i="1"/>
  <c r="M4686" i="1"/>
  <c r="H4687" i="1"/>
  <c r="I4687" i="1"/>
  <c r="J4687" i="1"/>
  <c r="K4687" i="1"/>
  <c r="L4687" i="1"/>
  <c r="M4687" i="1"/>
  <c r="H4688" i="1"/>
  <c r="I4688" i="1"/>
  <c r="J4688" i="1"/>
  <c r="K4688" i="1"/>
  <c r="L4688" i="1"/>
  <c r="M4688" i="1"/>
  <c r="H4689" i="1"/>
  <c r="I4689" i="1"/>
  <c r="J4689" i="1"/>
  <c r="K4689" i="1"/>
  <c r="L4689" i="1"/>
  <c r="M4689" i="1"/>
  <c r="H4690" i="1"/>
  <c r="I4690" i="1"/>
  <c r="J4690" i="1"/>
  <c r="K4690" i="1"/>
  <c r="L4690" i="1"/>
  <c r="M4690" i="1"/>
  <c r="H4691" i="1"/>
  <c r="I4691" i="1"/>
  <c r="J4691" i="1"/>
  <c r="K4691" i="1"/>
  <c r="L4691" i="1"/>
  <c r="M4691" i="1"/>
  <c r="H4692" i="1"/>
  <c r="I4692" i="1"/>
  <c r="J4692" i="1"/>
  <c r="K4692" i="1"/>
  <c r="L4692" i="1"/>
  <c r="M4692" i="1"/>
  <c r="H4693" i="1"/>
  <c r="I4693" i="1"/>
  <c r="J4693" i="1"/>
  <c r="K4693" i="1"/>
  <c r="L4693" i="1"/>
  <c r="M4693" i="1"/>
  <c r="H4694" i="1"/>
  <c r="I4694" i="1"/>
  <c r="J4694" i="1"/>
  <c r="K4694" i="1"/>
  <c r="L4694" i="1"/>
  <c r="M4694" i="1"/>
  <c r="H4695" i="1"/>
  <c r="I4695" i="1"/>
  <c r="J4695" i="1"/>
  <c r="K4695" i="1"/>
  <c r="L4695" i="1"/>
  <c r="M4695" i="1"/>
  <c r="H4696" i="1"/>
  <c r="I4696" i="1"/>
  <c r="J4696" i="1"/>
  <c r="K4696" i="1"/>
  <c r="L4696" i="1"/>
  <c r="M4696" i="1"/>
  <c r="H4697" i="1"/>
  <c r="I4697" i="1"/>
  <c r="J4697" i="1"/>
  <c r="K4697" i="1"/>
  <c r="L4697" i="1"/>
  <c r="M4697" i="1"/>
  <c r="H4698" i="1"/>
  <c r="I4698" i="1"/>
  <c r="J4698" i="1"/>
  <c r="K4698" i="1"/>
  <c r="L4698" i="1"/>
  <c r="M4698" i="1"/>
  <c r="H4699" i="1"/>
  <c r="I4699" i="1"/>
  <c r="J4699" i="1"/>
  <c r="K4699" i="1"/>
  <c r="L4699" i="1"/>
  <c r="M4699" i="1"/>
  <c r="H4700" i="1"/>
  <c r="I4700" i="1"/>
  <c r="J4700" i="1"/>
  <c r="K4700" i="1"/>
  <c r="L4700" i="1"/>
  <c r="M4700" i="1"/>
  <c r="H4701" i="1"/>
  <c r="I4701" i="1"/>
  <c r="J4701" i="1"/>
  <c r="K4701" i="1"/>
  <c r="L4701" i="1"/>
  <c r="M4701" i="1"/>
  <c r="H4702" i="1"/>
  <c r="I4702" i="1"/>
  <c r="J4702" i="1"/>
  <c r="K4702" i="1"/>
  <c r="L4702" i="1"/>
  <c r="M4702" i="1"/>
  <c r="H4703" i="1"/>
  <c r="I4703" i="1"/>
  <c r="J4703" i="1"/>
  <c r="K4703" i="1"/>
  <c r="L4703" i="1"/>
  <c r="M4703" i="1"/>
  <c r="H4704" i="1"/>
  <c r="I4704" i="1"/>
  <c r="J4704" i="1"/>
  <c r="K4704" i="1"/>
  <c r="L4704" i="1"/>
  <c r="M4704" i="1"/>
  <c r="H4705" i="1"/>
  <c r="I4705" i="1"/>
  <c r="J4705" i="1"/>
  <c r="K4705" i="1"/>
  <c r="L4705" i="1"/>
  <c r="M4705" i="1"/>
  <c r="H4706" i="1"/>
  <c r="I4706" i="1"/>
  <c r="J4706" i="1"/>
  <c r="K4706" i="1"/>
  <c r="L4706" i="1"/>
  <c r="M4706" i="1"/>
  <c r="H4707" i="1"/>
  <c r="I4707" i="1"/>
  <c r="J4707" i="1"/>
  <c r="K4707" i="1"/>
  <c r="L4707" i="1"/>
  <c r="M4707" i="1"/>
  <c r="H4708" i="1"/>
  <c r="I4708" i="1"/>
  <c r="J4708" i="1"/>
  <c r="K4708" i="1"/>
  <c r="L4708" i="1"/>
  <c r="M4708" i="1"/>
  <c r="H4709" i="1"/>
  <c r="I4709" i="1"/>
  <c r="J4709" i="1"/>
  <c r="K4709" i="1"/>
  <c r="L4709" i="1"/>
  <c r="M4709" i="1"/>
  <c r="H4710" i="1"/>
  <c r="I4710" i="1"/>
  <c r="J4710" i="1"/>
  <c r="K4710" i="1"/>
  <c r="L4710" i="1"/>
  <c r="M4710" i="1"/>
  <c r="H4711" i="1"/>
  <c r="I4711" i="1"/>
  <c r="J4711" i="1"/>
  <c r="K4711" i="1"/>
  <c r="L4711" i="1"/>
  <c r="M4711" i="1"/>
  <c r="H4712" i="1"/>
  <c r="I4712" i="1"/>
  <c r="J4712" i="1"/>
  <c r="K4712" i="1"/>
  <c r="L4712" i="1"/>
  <c r="M4712" i="1"/>
  <c r="H4713" i="1"/>
  <c r="I4713" i="1"/>
  <c r="J4713" i="1"/>
  <c r="K4713" i="1"/>
  <c r="L4713" i="1"/>
  <c r="M4713" i="1"/>
  <c r="H4714" i="1"/>
  <c r="I4714" i="1"/>
  <c r="J4714" i="1"/>
  <c r="K4714" i="1"/>
  <c r="L4714" i="1"/>
  <c r="M4714" i="1"/>
  <c r="H4715" i="1"/>
  <c r="I4715" i="1"/>
  <c r="J4715" i="1"/>
  <c r="K4715" i="1"/>
  <c r="L4715" i="1"/>
  <c r="M4715" i="1"/>
  <c r="H4716" i="1"/>
  <c r="I4716" i="1"/>
  <c r="J4716" i="1"/>
  <c r="K4716" i="1"/>
  <c r="L4716" i="1"/>
  <c r="M4716" i="1"/>
  <c r="H4717" i="1"/>
  <c r="I4717" i="1"/>
  <c r="J4717" i="1"/>
  <c r="K4717" i="1"/>
  <c r="L4717" i="1"/>
  <c r="M4717" i="1"/>
  <c r="H4718" i="1"/>
  <c r="I4718" i="1"/>
  <c r="J4718" i="1"/>
  <c r="K4718" i="1"/>
  <c r="L4718" i="1"/>
  <c r="M4718" i="1"/>
  <c r="H4719" i="1"/>
  <c r="I4719" i="1"/>
  <c r="J4719" i="1"/>
  <c r="K4719" i="1"/>
  <c r="L4719" i="1"/>
  <c r="M4719" i="1"/>
  <c r="H4720" i="1"/>
  <c r="I4720" i="1"/>
  <c r="J4720" i="1"/>
  <c r="K4720" i="1"/>
  <c r="L4720" i="1"/>
  <c r="M4720" i="1"/>
  <c r="H4721" i="1"/>
  <c r="I4721" i="1"/>
  <c r="J4721" i="1"/>
  <c r="K4721" i="1"/>
  <c r="L4721" i="1"/>
  <c r="M4721" i="1"/>
  <c r="H4722" i="1"/>
  <c r="I4722" i="1"/>
  <c r="J4722" i="1"/>
  <c r="K4722" i="1"/>
  <c r="L4722" i="1"/>
  <c r="M4722" i="1"/>
  <c r="H4723" i="1"/>
  <c r="I4723" i="1"/>
  <c r="J4723" i="1"/>
  <c r="K4723" i="1"/>
  <c r="L4723" i="1"/>
  <c r="M4723" i="1"/>
  <c r="H4724" i="1"/>
  <c r="I4724" i="1"/>
  <c r="J4724" i="1"/>
  <c r="K4724" i="1"/>
  <c r="L4724" i="1"/>
  <c r="M4724" i="1"/>
  <c r="H4725" i="1"/>
  <c r="I4725" i="1"/>
  <c r="J4725" i="1"/>
  <c r="K4725" i="1"/>
  <c r="L4725" i="1"/>
  <c r="M4725" i="1"/>
  <c r="H4726" i="1"/>
  <c r="I4726" i="1"/>
  <c r="J4726" i="1"/>
  <c r="K4726" i="1"/>
  <c r="L4726" i="1"/>
  <c r="M4726" i="1"/>
  <c r="H4727" i="1"/>
  <c r="I4727" i="1"/>
  <c r="J4727" i="1"/>
  <c r="K4727" i="1"/>
  <c r="L4727" i="1"/>
  <c r="M4727" i="1"/>
  <c r="H4728" i="1"/>
  <c r="I4728" i="1"/>
  <c r="J4728" i="1"/>
  <c r="K4728" i="1"/>
  <c r="L4728" i="1"/>
  <c r="M4728" i="1"/>
  <c r="H4729" i="1"/>
  <c r="I4729" i="1"/>
  <c r="J4729" i="1"/>
  <c r="K4729" i="1"/>
  <c r="L4729" i="1"/>
  <c r="M4729" i="1"/>
  <c r="H4730" i="1"/>
  <c r="I4730" i="1"/>
  <c r="J4730" i="1"/>
  <c r="K4730" i="1"/>
  <c r="L4730" i="1"/>
  <c r="M4730" i="1"/>
  <c r="H4731" i="1"/>
  <c r="I4731" i="1"/>
  <c r="J4731" i="1"/>
  <c r="K4731" i="1"/>
  <c r="L4731" i="1"/>
  <c r="M4731" i="1"/>
  <c r="H4732" i="1"/>
  <c r="I4732" i="1"/>
  <c r="J4732" i="1"/>
  <c r="K4732" i="1"/>
  <c r="L4732" i="1"/>
  <c r="M4732" i="1"/>
  <c r="H4733" i="1"/>
  <c r="I4733" i="1"/>
  <c r="J4733" i="1"/>
  <c r="K4733" i="1"/>
  <c r="L4733" i="1"/>
  <c r="M4733" i="1"/>
  <c r="H4734" i="1"/>
  <c r="I4734" i="1"/>
  <c r="J4734" i="1"/>
  <c r="K4734" i="1"/>
  <c r="L4734" i="1"/>
  <c r="M4734" i="1"/>
  <c r="H4735" i="1"/>
  <c r="I4735" i="1"/>
  <c r="J4735" i="1"/>
  <c r="K4735" i="1"/>
  <c r="L4735" i="1"/>
  <c r="M4735" i="1"/>
  <c r="H4736" i="1"/>
  <c r="I4736" i="1"/>
  <c r="J4736" i="1"/>
  <c r="K4736" i="1"/>
  <c r="L4736" i="1"/>
  <c r="M4736" i="1"/>
  <c r="H4737" i="1"/>
  <c r="I4737" i="1"/>
  <c r="J4737" i="1"/>
  <c r="K4737" i="1"/>
  <c r="L4737" i="1"/>
  <c r="M4737" i="1"/>
  <c r="H4738" i="1"/>
  <c r="I4738" i="1"/>
  <c r="J4738" i="1"/>
  <c r="K4738" i="1"/>
  <c r="L4738" i="1"/>
  <c r="M4738" i="1"/>
  <c r="H4739" i="1"/>
  <c r="I4739" i="1"/>
  <c r="J4739" i="1"/>
  <c r="K4739" i="1"/>
  <c r="L4739" i="1"/>
  <c r="M4739" i="1"/>
  <c r="H4740" i="1"/>
  <c r="I4740" i="1"/>
  <c r="J4740" i="1"/>
  <c r="K4740" i="1"/>
  <c r="L4740" i="1"/>
  <c r="M4740" i="1"/>
  <c r="H4741" i="1"/>
  <c r="I4741" i="1"/>
  <c r="J4741" i="1"/>
  <c r="K4741" i="1"/>
  <c r="L4741" i="1"/>
  <c r="M4741" i="1"/>
  <c r="H4742" i="1"/>
  <c r="I4742" i="1"/>
  <c r="J4742" i="1"/>
  <c r="K4742" i="1"/>
  <c r="L4742" i="1"/>
  <c r="M4742" i="1"/>
  <c r="H4743" i="1"/>
  <c r="I4743" i="1"/>
  <c r="J4743" i="1"/>
  <c r="K4743" i="1"/>
  <c r="L4743" i="1"/>
  <c r="M4743" i="1"/>
  <c r="H4744" i="1"/>
  <c r="I4744" i="1"/>
  <c r="J4744" i="1"/>
  <c r="K4744" i="1"/>
  <c r="L4744" i="1"/>
  <c r="M4744" i="1"/>
  <c r="H4745" i="1"/>
  <c r="I4745" i="1"/>
  <c r="J4745" i="1"/>
  <c r="K4745" i="1"/>
  <c r="L4745" i="1"/>
  <c r="M4745" i="1"/>
  <c r="H4746" i="1"/>
  <c r="I4746" i="1"/>
  <c r="J4746" i="1"/>
  <c r="K4746" i="1"/>
  <c r="L4746" i="1"/>
  <c r="M4746" i="1"/>
  <c r="H4747" i="1"/>
  <c r="I4747" i="1"/>
  <c r="J4747" i="1"/>
  <c r="K4747" i="1"/>
  <c r="L4747" i="1"/>
  <c r="M4747" i="1"/>
  <c r="H4748" i="1"/>
  <c r="I4748" i="1"/>
  <c r="J4748" i="1"/>
  <c r="K4748" i="1"/>
  <c r="L4748" i="1"/>
  <c r="M4748" i="1"/>
  <c r="H4749" i="1"/>
  <c r="I4749" i="1"/>
  <c r="J4749" i="1"/>
  <c r="K4749" i="1"/>
  <c r="L4749" i="1"/>
  <c r="M4749" i="1"/>
  <c r="H4750" i="1"/>
  <c r="I4750" i="1"/>
  <c r="J4750" i="1"/>
  <c r="K4750" i="1"/>
  <c r="L4750" i="1"/>
  <c r="M4750" i="1"/>
  <c r="H4751" i="1"/>
  <c r="I4751" i="1"/>
  <c r="J4751" i="1"/>
  <c r="K4751" i="1"/>
  <c r="L4751" i="1"/>
  <c r="M4751" i="1"/>
  <c r="H4752" i="1"/>
  <c r="I4752" i="1"/>
  <c r="J4752" i="1"/>
  <c r="K4752" i="1"/>
  <c r="L4752" i="1"/>
  <c r="M4752" i="1"/>
  <c r="H4753" i="1"/>
  <c r="I4753" i="1"/>
  <c r="J4753" i="1"/>
  <c r="K4753" i="1"/>
  <c r="L4753" i="1"/>
  <c r="M4753" i="1"/>
  <c r="H4754" i="1"/>
  <c r="I4754" i="1"/>
  <c r="J4754" i="1"/>
  <c r="K4754" i="1"/>
  <c r="L4754" i="1"/>
  <c r="M4754" i="1"/>
  <c r="H4755" i="1"/>
  <c r="I4755" i="1"/>
  <c r="J4755" i="1"/>
  <c r="K4755" i="1"/>
  <c r="L4755" i="1"/>
  <c r="M4755" i="1"/>
  <c r="H4756" i="1"/>
  <c r="I4756" i="1"/>
  <c r="J4756" i="1"/>
  <c r="K4756" i="1"/>
  <c r="L4756" i="1"/>
  <c r="M4756" i="1"/>
  <c r="H4757" i="1"/>
  <c r="I4757" i="1"/>
  <c r="J4757" i="1"/>
  <c r="K4757" i="1"/>
  <c r="L4757" i="1"/>
  <c r="M4757" i="1"/>
  <c r="H4758" i="1"/>
  <c r="I4758" i="1"/>
  <c r="J4758" i="1"/>
  <c r="K4758" i="1"/>
  <c r="L4758" i="1"/>
  <c r="M4758" i="1"/>
  <c r="H4759" i="1"/>
  <c r="I4759" i="1"/>
  <c r="J4759" i="1"/>
  <c r="K4759" i="1"/>
  <c r="L4759" i="1"/>
  <c r="M4759" i="1"/>
  <c r="H4760" i="1"/>
  <c r="I4760" i="1"/>
  <c r="J4760" i="1"/>
  <c r="K4760" i="1"/>
  <c r="L4760" i="1"/>
  <c r="M4760" i="1"/>
  <c r="H4761" i="1"/>
  <c r="I4761" i="1"/>
  <c r="J4761" i="1"/>
  <c r="K4761" i="1"/>
  <c r="L4761" i="1"/>
  <c r="M4761" i="1"/>
  <c r="H4762" i="1"/>
  <c r="I4762" i="1"/>
  <c r="J4762" i="1"/>
  <c r="K4762" i="1"/>
  <c r="L4762" i="1"/>
  <c r="M4762" i="1"/>
  <c r="H4763" i="1"/>
  <c r="I4763" i="1"/>
  <c r="J4763" i="1"/>
  <c r="K4763" i="1"/>
  <c r="L4763" i="1"/>
  <c r="M4763" i="1"/>
  <c r="H4764" i="1"/>
  <c r="I4764" i="1"/>
  <c r="J4764" i="1"/>
  <c r="K4764" i="1"/>
  <c r="L4764" i="1"/>
  <c r="M4764" i="1"/>
  <c r="H4765" i="1"/>
  <c r="I4765" i="1"/>
  <c r="J4765" i="1"/>
  <c r="K4765" i="1"/>
  <c r="L4765" i="1"/>
  <c r="M4765" i="1"/>
  <c r="H4766" i="1"/>
  <c r="I4766" i="1"/>
  <c r="J4766" i="1"/>
  <c r="K4766" i="1"/>
  <c r="L4766" i="1"/>
  <c r="M4766" i="1"/>
  <c r="H4767" i="1"/>
  <c r="I4767" i="1"/>
  <c r="J4767" i="1"/>
  <c r="K4767" i="1"/>
  <c r="L4767" i="1"/>
  <c r="M4767" i="1"/>
  <c r="H4768" i="1"/>
  <c r="I4768" i="1"/>
  <c r="J4768" i="1"/>
  <c r="K4768" i="1"/>
  <c r="L4768" i="1"/>
  <c r="M4768" i="1"/>
  <c r="H4769" i="1"/>
  <c r="I4769" i="1"/>
  <c r="J4769" i="1"/>
  <c r="K4769" i="1"/>
  <c r="L4769" i="1"/>
  <c r="M4769" i="1"/>
  <c r="H4770" i="1"/>
  <c r="I4770" i="1"/>
  <c r="J4770" i="1"/>
  <c r="K4770" i="1"/>
  <c r="L4770" i="1"/>
  <c r="M4770" i="1"/>
  <c r="H4771" i="1"/>
  <c r="I4771" i="1"/>
  <c r="J4771" i="1"/>
  <c r="K4771" i="1"/>
  <c r="L4771" i="1"/>
  <c r="M4771" i="1"/>
  <c r="H4772" i="1"/>
  <c r="I4772" i="1"/>
  <c r="J4772" i="1"/>
  <c r="K4772" i="1"/>
  <c r="L4772" i="1"/>
  <c r="M4772" i="1"/>
  <c r="H4773" i="1"/>
  <c r="I4773" i="1"/>
  <c r="J4773" i="1"/>
  <c r="K4773" i="1"/>
  <c r="L4773" i="1"/>
  <c r="M4773" i="1"/>
  <c r="H4774" i="1"/>
  <c r="I4774" i="1"/>
  <c r="J4774" i="1"/>
  <c r="K4774" i="1"/>
  <c r="L4774" i="1"/>
  <c r="M4774" i="1"/>
  <c r="H4775" i="1"/>
  <c r="I4775" i="1"/>
  <c r="J4775" i="1"/>
  <c r="K4775" i="1"/>
  <c r="L4775" i="1"/>
  <c r="M4775" i="1"/>
  <c r="H4776" i="1"/>
  <c r="I4776" i="1"/>
  <c r="J4776" i="1"/>
  <c r="K4776" i="1"/>
  <c r="L4776" i="1"/>
  <c r="M4776" i="1"/>
  <c r="H4777" i="1"/>
  <c r="I4777" i="1"/>
  <c r="J4777" i="1"/>
  <c r="K4777" i="1"/>
  <c r="L4777" i="1"/>
  <c r="M4777" i="1"/>
  <c r="H4778" i="1"/>
  <c r="I4778" i="1"/>
  <c r="J4778" i="1"/>
  <c r="K4778" i="1"/>
  <c r="L4778" i="1"/>
  <c r="M4778" i="1"/>
  <c r="H4779" i="1"/>
  <c r="I4779" i="1"/>
  <c r="J4779" i="1"/>
  <c r="K4779" i="1"/>
  <c r="L4779" i="1"/>
  <c r="M4779" i="1"/>
  <c r="H4780" i="1"/>
  <c r="I4780" i="1"/>
  <c r="J4780" i="1"/>
  <c r="K4780" i="1"/>
  <c r="L4780" i="1"/>
  <c r="M4780" i="1"/>
  <c r="H4781" i="1"/>
  <c r="I4781" i="1"/>
  <c r="J4781" i="1"/>
  <c r="K4781" i="1"/>
  <c r="L4781" i="1"/>
  <c r="M4781" i="1"/>
  <c r="H4782" i="1"/>
  <c r="I4782" i="1"/>
  <c r="J4782" i="1"/>
  <c r="K4782" i="1"/>
  <c r="L4782" i="1"/>
  <c r="M4782" i="1"/>
  <c r="H4783" i="1"/>
  <c r="I4783" i="1"/>
  <c r="J4783" i="1"/>
  <c r="K4783" i="1"/>
  <c r="L4783" i="1"/>
  <c r="M4783" i="1"/>
  <c r="H4784" i="1"/>
  <c r="I4784" i="1"/>
  <c r="J4784" i="1"/>
  <c r="K4784" i="1"/>
  <c r="L4784" i="1"/>
  <c r="M4784" i="1"/>
  <c r="H4785" i="1"/>
  <c r="I4785" i="1"/>
  <c r="J4785" i="1"/>
  <c r="K4785" i="1"/>
  <c r="L4785" i="1"/>
  <c r="M4785" i="1"/>
  <c r="H4786" i="1"/>
  <c r="I4786" i="1"/>
  <c r="J4786" i="1"/>
  <c r="K4786" i="1"/>
  <c r="L4786" i="1"/>
  <c r="M4786" i="1"/>
  <c r="H4787" i="1"/>
  <c r="I4787" i="1"/>
  <c r="J4787" i="1"/>
  <c r="K4787" i="1"/>
  <c r="L4787" i="1"/>
  <c r="M4787" i="1"/>
  <c r="H4788" i="1"/>
  <c r="I4788" i="1"/>
  <c r="J4788" i="1"/>
  <c r="K4788" i="1"/>
  <c r="L4788" i="1"/>
  <c r="M4788" i="1"/>
  <c r="H4789" i="1"/>
  <c r="I4789" i="1"/>
  <c r="J4789" i="1"/>
  <c r="K4789" i="1"/>
  <c r="L4789" i="1"/>
  <c r="M4789" i="1"/>
  <c r="H4790" i="1"/>
  <c r="I4790" i="1"/>
  <c r="J4790" i="1"/>
  <c r="K4790" i="1"/>
  <c r="L4790" i="1"/>
  <c r="M4790" i="1"/>
  <c r="H4791" i="1"/>
  <c r="I4791" i="1"/>
  <c r="J4791" i="1"/>
  <c r="K4791" i="1"/>
  <c r="L4791" i="1"/>
  <c r="M4791" i="1"/>
  <c r="H4792" i="1"/>
  <c r="I4792" i="1"/>
  <c r="J4792" i="1"/>
  <c r="K4792" i="1"/>
  <c r="L4792" i="1"/>
  <c r="M4792" i="1"/>
  <c r="H4793" i="1"/>
  <c r="I4793" i="1"/>
  <c r="J4793" i="1"/>
  <c r="K4793" i="1"/>
  <c r="L4793" i="1"/>
  <c r="M4793" i="1"/>
  <c r="H4794" i="1"/>
  <c r="I4794" i="1"/>
  <c r="J4794" i="1"/>
  <c r="K4794" i="1"/>
  <c r="L4794" i="1"/>
  <c r="M4794" i="1"/>
  <c r="H4795" i="1"/>
  <c r="I4795" i="1"/>
  <c r="J4795" i="1"/>
  <c r="K4795" i="1"/>
  <c r="L4795" i="1"/>
  <c r="M4795" i="1"/>
  <c r="H4796" i="1"/>
  <c r="I4796" i="1"/>
  <c r="J4796" i="1"/>
  <c r="K4796" i="1"/>
  <c r="L4796" i="1"/>
  <c r="M4796" i="1"/>
  <c r="H4797" i="1"/>
  <c r="I4797" i="1"/>
  <c r="J4797" i="1"/>
  <c r="K4797" i="1"/>
  <c r="L4797" i="1"/>
  <c r="M4797" i="1"/>
  <c r="H4798" i="1"/>
  <c r="I4798" i="1"/>
  <c r="J4798" i="1"/>
  <c r="K4798" i="1"/>
  <c r="L4798" i="1"/>
  <c r="M4798" i="1"/>
  <c r="H4799" i="1"/>
  <c r="I4799" i="1"/>
  <c r="J4799" i="1"/>
  <c r="K4799" i="1"/>
  <c r="L4799" i="1"/>
  <c r="M4799" i="1"/>
  <c r="H4800" i="1"/>
  <c r="I4800" i="1"/>
  <c r="J4800" i="1"/>
  <c r="K4800" i="1"/>
  <c r="L4800" i="1"/>
  <c r="M4800" i="1"/>
  <c r="H4801" i="1"/>
  <c r="I4801" i="1"/>
  <c r="J4801" i="1"/>
  <c r="K4801" i="1"/>
  <c r="L4801" i="1"/>
  <c r="M4801" i="1"/>
  <c r="H4802" i="1"/>
  <c r="I4802" i="1"/>
  <c r="J4802" i="1"/>
  <c r="K4802" i="1"/>
  <c r="L4802" i="1"/>
  <c r="M4802" i="1"/>
  <c r="H4803" i="1"/>
  <c r="I4803" i="1"/>
  <c r="J4803" i="1"/>
  <c r="K4803" i="1"/>
  <c r="L4803" i="1"/>
  <c r="M4803" i="1"/>
  <c r="H4804" i="1"/>
  <c r="I4804" i="1"/>
  <c r="J4804" i="1"/>
  <c r="K4804" i="1"/>
  <c r="L4804" i="1"/>
  <c r="M4804" i="1"/>
  <c r="H4805" i="1"/>
  <c r="I4805" i="1"/>
  <c r="J4805" i="1"/>
  <c r="K4805" i="1"/>
  <c r="L4805" i="1"/>
  <c r="M4805" i="1"/>
  <c r="H4806" i="1"/>
  <c r="I4806" i="1"/>
  <c r="J4806" i="1"/>
  <c r="K4806" i="1"/>
  <c r="L4806" i="1"/>
  <c r="M4806" i="1"/>
  <c r="H4807" i="1"/>
  <c r="I4807" i="1"/>
  <c r="J4807" i="1"/>
  <c r="K4807" i="1"/>
  <c r="L4807" i="1"/>
  <c r="M4807" i="1"/>
  <c r="H4808" i="1"/>
  <c r="I4808" i="1"/>
  <c r="J4808" i="1"/>
  <c r="K4808" i="1"/>
  <c r="L4808" i="1"/>
  <c r="M4808" i="1"/>
  <c r="H4809" i="1"/>
  <c r="I4809" i="1"/>
  <c r="J4809" i="1"/>
  <c r="K4809" i="1"/>
  <c r="L4809" i="1"/>
  <c r="M4809" i="1"/>
  <c r="H4810" i="1"/>
  <c r="I4810" i="1"/>
  <c r="J4810" i="1"/>
  <c r="K4810" i="1"/>
  <c r="L4810" i="1"/>
  <c r="M4810" i="1"/>
  <c r="H4811" i="1"/>
  <c r="I4811" i="1"/>
  <c r="J4811" i="1"/>
  <c r="K4811" i="1"/>
  <c r="L4811" i="1"/>
  <c r="M4811" i="1"/>
  <c r="H4812" i="1"/>
  <c r="I4812" i="1"/>
  <c r="J4812" i="1"/>
  <c r="K4812" i="1"/>
  <c r="L4812" i="1"/>
  <c r="M4812" i="1"/>
  <c r="H4813" i="1"/>
  <c r="I4813" i="1"/>
  <c r="J4813" i="1"/>
  <c r="K4813" i="1"/>
  <c r="L4813" i="1"/>
  <c r="M4813" i="1"/>
  <c r="H4814" i="1"/>
  <c r="I4814" i="1"/>
  <c r="J4814" i="1"/>
  <c r="K4814" i="1"/>
  <c r="L4814" i="1"/>
  <c r="M4814" i="1"/>
  <c r="H4815" i="1"/>
  <c r="I4815" i="1"/>
  <c r="J4815" i="1"/>
  <c r="K4815" i="1"/>
  <c r="L4815" i="1"/>
  <c r="M4815" i="1"/>
  <c r="H4816" i="1"/>
  <c r="I4816" i="1"/>
  <c r="J4816" i="1"/>
  <c r="K4816" i="1"/>
  <c r="L4816" i="1"/>
  <c r="M4816" i="1"/>
  <c r="H4817" i="1"/>
  <c r="I4817" i="1"/>
  <c r="J4817" i="1"/>
  <c r="K4817" i="1"/>
  <c r="L4817" i="1"/>
  <c r="M4817" i="1"/>
  <c r="H4818" i="1"/>
  <c r="I4818" i="1"/>
  <c r="J4818" i="1"/>
  <c r="K4818" i="1"/>
  <c r="L4818" i="1"/>
  <c r="M4818" i="1"/>
  <c r="H4819" i="1"/>
  <c r="I4819" i="1"/>
  <c r="J4819" i="1"/>
  <c r="K4819" i="1"/>
  <c r="L4819" i="1"/>
  <c r="M4819" i="1"/>
  <c r="H4820" i="1"/>
  <c r="I4820" i="1"/>
  <c r="J4820" i="1"/>
  <c r="K4820" i="1"/>
  <c r="L4820" i="1"/>
  <c r="M4820" i="1"/>
  <c r="H4821" i="1"/>
  <c r="I4821" i="1"/>
  <c r="J4821" i="1"/>
  <c r="K4821" i="1"/>
  <c r="L4821" i="1"/>
  <c r="M4821" i="1"/>
  <c r="H4822" i="1"/>
  <c r="I4822" i="1"/>
  <c r="J4822" i="1"/>
  <c r="K4822" i="1"/>
  <c r="L4822" i="1"/>
  <c r="M4822" i="1"/>
  <c r="H4823" i="1"/>
  <c r="I4823" i="1"/>
  <c r="J4823" i="1"/>
  <c r="K4823" i="1"/>
  <c r="L4823" i="1"/>
  <c r="M4823" i="1"/>
  <c r="H4824" i="1"/>
  <c r="I4824" i="1"/>
  <c r="J4824" i="1"/>
  <c r="K4824" i="1"/>
  <c r="L4824" i="1"/>
  <c r="M4824" i="1"/>
  <c r="H4825" i="1"/>
  <c r="I4825" i="1"/>
  <c r="J4825" i="1"/>
  <c r="K4825" i="1"/>
  <c r="L4825" i="1"/>
  <c r="M4825" i="1"/>
  <c r="H4826" i="1"/>
  <c r="I4826" i="1"/>
  <c r="J4826" i="1"/>
  <c r="K4826" i="1"/>
  <c r="L4826" i="1"/>
  <c r="M4826" i="1"/>
  <c r="H4827" i="1"/>
  <c r="I4827" i="1"/>
  <c r="J4827" i="1"/>
  <c r="K4827" i="1"/>
  <c r="L4827" i="1"/>
  <c r="M4827" i="1"/>
  <c r="H4828" i="1"/>
  <c r="I4828" i="1"/>
  <c r="J4828" i="1"/>
  <c r="K4828" i="1"/>
  <c r="L4828" i="1"/>
  <c r="M4828" i="1"/>
  <c r="H4829" i="1"/>
  <c r="I4829" i="1"/>
  <c r="J4829" i="1"/>
  <c r="K4829" i="1"/>
  <c r="L4829" i="1"/>
  <c r="M4829" i="1"/>
  <c r="H4830" i="1"/>
  <c r="I4830" i="1"/>
  <c r="J4830" i="1"/>
  <c r="K4830" i="1"/>
  <c r="L4830" i="1"/>
  <c r="M4830" i="1"/>
  <c r="H4831" i="1"/>
  <c r="I4831" i="1"/>
  <c r="J4831" i="1"/>
  <c r="K4831" i="1"/>
  <c r="L4831" i="1"/>
  <c r="M4831" i="1"/>
  <c r="H4832" i="1"/>
  <c r="I4832" i="1"/>
  <c r="J4832" i="1"/>
  <c r="K4832" i="1"/>
  <c r="L4832" i="1"/>
  <c r="M4832" i="1"/>
  <c r="H4833" i="1"/>
  <c r="I4833" i="1"/>
  <c r="J4833" i="1"/>
  <c r="K4833" i="1"/>
  <c r="L4833" i="1"/>
  <c r="M4833" i="1"/>
  <c r="H4834" i="1"/>
  <c r="I4834" i="1"/>
  <c r="J4834" i="1"/>
  <c r="K4834" i="1"/>
  <c r="L4834" i="1"/>
  <c r="M4834" i="1"/>
  <c r="H4835" i="1"/>
  <c r="I4835" i="1"/>
  <c r="J4835" i="1"/>
  <c r="K4835" i="1"/>
  <c r="L4835" i="1"/>
  <c r="M4835" i="1"/>
  <c r="H4836" i="1"/>
  <c r="I4836" i="1"/>
  <c r="J4836" i="1"/>
  <c r="K4836" i="1"/>
  <c r="L4836" i="1"/>
  <c r="M4836" i="1"/>
  <c r="H4837" i="1"/>
  <c r="I4837" i="1"/>
  <c r="J4837" i="1"/>
  <c r="K4837" i="1"/>
  <c r="L4837" i="1"/>
  <c r="M4837" i="1"/>
  <c r="H4838" i="1"/>
  <c r="I4838" i="1"/>
  <c r="J4838" i="1"/>
  <c r="K4838" i="1"/>
  <c r="L4838" i="1"/>
  <c r="M4838" i="1"/>
  <c r="H4839" i="1"/>
  <c r="I4839" i="1"/>
  <c r="J4839" i="1"/>
  <c r="K4839" i="1"/>
  <c r="L4839" i="1"/>
  <c r="M4839" i="1"/>
  <c r="H4840" i="1"/>
  <c r="I4840" i="1"/>
  <c r="J4840" i="1"/>
  <c r="K4840" i="1"/>
  <c r="L4840" i="1"/>
  <c r="M4840" i="1"/>
  <c r="H4841" i="1"/>
  <c r="I4841" i="1"/>
  <c r="J4841" i="1"/>
  <c r="K4841" i="1"/>
  <c r="L4841" i="1"/>
  <c r="M4841" i="1"/>
  <c r="H4842" i="1"/>
  <c r="I4842" i="1"/>
  <c r="J4842" i="1"/>
  <c r="K4842" i="1"/>
  <c r="L4842" i="1"/>
  <c r="M4842" i="1"/>
  <c r="H4843" i="1"/>
  <c r="I4843" i="1"/>
  <c r="J4843" i="1"/>
  <c r="K4843" i="1"/>
  <c r="L4843" i="1"/>
  <c r="M4843" i="1"/>
  <c r="H4844" i="1"/>
  <c r="I4844" i="1"/>
  <c r="J4844" i="1"/>
  <c r="K4844" i="1"/>
  <c r="L4844" i="1"/>
  <c r="M4844" i="1"/>
  <c r="H4845" i="1"/>
  <c r="I4845" i="1"/>
  <c r="J4845" i="1"/>
  <c r="K4845" i="1"/>
  <c r="L4845" i="1"/>
  <c r="M4845" i="1"/>
  <c r="H4846" i="1"/>
  <c r="I4846" i="1"/>
  <c r="J4846" i="1"/>
  <c r="K4846" i="1"/>
  <c r="L4846" i="1"/>
  <c r="M4846" i="1"/>
  <c r="H4847" i="1"/>
  <c r="I4847" i="1"/>
  <c r="J4847" i="1"/>
  <c r="K4847" i="1"/>
  <c r="L4847" i="1"/>
  <c r="M4847" i="1"/>
  <c r="H4848" i="1"/>
  <c r="I4848" i="1"/>
  <c r="J4848" i="1"/>
  <c r="K4848" i="1"/>
  <c r="L4848" i="1"/>
  <c r="M4848" i="1"/>
  <c r="H4849" i="1"/>
  <c r="I4849" i="1"/>
  <c r="J4849" i="1"/>
  <c r="K4849" i="1"/>
  <c r="L4849" i="1"/>
  <c r="M4849" i="1"/>
  <c r="H4850" i="1"/>
  <c r="I4850" i="1"/>
  <c r="J4850" i="1"/>
  <c r="K4850" i="1"/>
  <c r="L4850" i="1"/>
  <c r="M4850" i="1"/>
  <c r="H4851" i="1"/>
  <c r="I4851" i="1"/>
  <c r="J4851" i="1"/>
  <c r="K4851" i="1"/>
  <c r="L4851" i="1"/>
  <c r="M4851" i="1"/>
  <c r="H4852" i="1"/>
  <c r="I4852" i="1"/>
  <c r="J4852" i="1"/>
  <c r="K4852" i="1"/>
  <c r="L4852" i="1"/>
  <c r="M4852" i="1"/>
  <c r="H4853" i="1"/>
  <c r="I4853" i="1"/>
  <c r="J4853" i="1"/>
  <c r="K4853" i="1"/>
  <c r="L4853" i="1"/>
  <c r="M4853" i="1"/>
  <c r="H4854" i="1"/>
  <c r="I4854" i="1"/>
  <c r="J4854" i="1"/>
  <c r="K4854" i="1"/>
  <c r="L4854" i="1"/>
  <c r="M4854" i="1"/>
  <c r="H4855" i="1"/>
  <c r="I4855" i="1"/>
  <c r="J4855" i="1"/>
  <c r="K4855" i="1"/>
  <c r="L4855" i="1"/>
  <c r="M4855" i="1"/>
  <c r="H4856" i="1"/>
  <c r="I4856" i="1"/>
  <c r="J4856" i="1"/>
  <c r="K4856" i="1"/>
  <c r="L4856" i="1"/>
  <c r="M4856" i="1"/>
  <c r="H4857" i="1"/>
  <c r="I4857" i="1"/>
  <c r="J4857" i="1"/>
  <c r="K4857" i="1"/>
  <c r="L4857" i="1"/>
  <c r="M4857" i="1"/>
  <c r="H4858" i="1"/>
  <c r="I4858" i="1"/>
  <c r="J4858" i="1"/>
  <c r="K4858" i="1"/>
  <c r="L4858" i="1"/>
  <c r="M4858" i="1"/>
  <c r="H4859" i="1"/>
  <c r="I4859" i="1"/>
  <c r="J4859" i="1"/>
  <c r="K4859" i="1"/>
  <c r="L4859" i="1"/>
  <c r="M4859" i="1"/>
  <c r="H4860" i="1"/>
  <c r="I4860" i="1"/>
  <c r="J4860" i="1"/>
  <c r="K4860" i="1"/>
  <c r="L4860" i="1"/>
  <c r="M4860" i="1"/>
  <c r="H4861" i="1"/>
  <c r="I4861" i="1"/>
  <c r="J4861" i="1"/>
  <c r="K4861" i="1"/>
  <c r="L4861" i="1"/>
  <c r="M4861" i="1"/>
  <c r="M2" i="1"/>
  <c r="L2" i="1"/>
  <c r="K2" i="1"/>
  <c r="J2" i="1"/>
  <c r="I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2" i="1"/>
</calcChain>
</file>

<file path=xl/comments1.xml><?xml version="1.0" encoding="utf-8"?>
<comments xmlns="http://schemas.openxmlformats.org/spreadsheetml/2006/main">
  <authors>
    <author>Juliano Brun Binder</author>
  </authors>
  <commentList>
    <comment ref="G1" authorId="0" shapeId="0">
      <text>
        <r>
          <rPr>
            <b/>
            <sz val="9"/>
            <color indexed="81"/>
            <rFont val="Segoe UI"/>
            <family val="2"/>
          </rPr>
          <t>Juliano Brun Binder:</t>
        </r>
        <r>
          <rPr>
            <sz val="9"/>
            <color indexed="81"/>
            <rFont val="Segoe UI"/>
            <family val="2"/>
          </rPr>
          <t xml:space="preserve">
Square Error
A tabela dinâmica calcula a média (MSE). Para obter o RMSE é necessário calcular a raiz quadrada do valor exibido na tabela dinâmica</t>
        </r>
      </text>
    </comment>
  </commentList>
</comments>
</file>

<file path=xl/sharedStrings.xml><?xml version="1.0" encoding="utf-8"?>
<sst xmlns="http://schemas.openxmlformats.org/spreadsheetml/2006/main" count="15035" uniqueCount="100">
  <si>
    <t>model</t>
  </si>
  <si>
    <t>freq</t>
  </si>
  <si>
    <t>obs</t>
  </si>
  <si>
    <t>ESTADO</t>
  </si>
  <si>
    <t>PREVISTO</t>
  </si>
  <si>
    <t>ORIGINAL</t>
  </si>
  <si>
    <t>naive</t>
  </si>
  <si>
    <t>mensal</t>
  </si>
  <si>
    <t>SP</t>
  </si>
  <si>
    <t>MG</t>
  </si>
  <si>
    <t>RJ</t>
  </si>
  <si>
    <t>ES</t>
  </si>
  <si>
    <t>RS</t>
  </si>
  <si>
    <t>PR</t>
  </si>
  <si>
    <t>SC</t>
  </si>
  <si>
    <t>MS</t>
  </si>
  <si>
    <t>MT</t>
  </si>
  <si>
    <t>GO</t>
  </si>
  <si>
    <t>DF</t>
  </si>
  <si>
    <t>AC</t>
  </si>
  <si>
    <t>AP</t>
  </si>
  <si>
    <t>AM</t>
  </si>
  <si>
    <t>PA</t>
  </si>
  <si>
    <t>RO</t>
  </si>
  <si>
    <t>RR</t>
  </si>
  <si>
    <t>TO</t>
  </si>
  <si>
    <t>AL</t>
  </si>
  <si>
    <t>BA</t>
  </si>
  <si>
    <t>CE</t>
  </si>
  <si>
    <t>MA</t>
  </si>
  <si>
    <t>PB</t>
  </si>
  <si>
    <t>PE</t>
  </si>
  <si>
    <t>PI</t>
  </si>
  <si>
    <t>SE</t>
  </si>
  <si>
    <t>rw</t>
  </si>
  <si>
    <t>ets</t>
  </si>
  <si>
    <t>arima</t>
  </si>
  <si>
    <t>star</t>
  </si>
  <si>
    <t>var</t>
  </si>
  <si>
    <t>lstvar</t>
  </si>
  <si>
    <t>todos_media</t>
  </si>
  <si>
    <t>todos_mediana</t>
  </si>
  <si>
    <t>Rótulos de Linha</t>
  </si>
  <si>
    <t>Total Geral</t>
  </si>
  <si>
    <t>Estado</t>
  </si>
  <si>
    <t>Região</t>
  </si>
  <si>
    <t>CO</t>
  </si>
  <si>
    <t>N</t>
  </si>
  <si>
    <t>NE</t>
  </si>
  <si>
    <t>S</t>
  </si>
  <si>
    <t>curto</t>
  </si>
  <si>
    <t>modelo</t>
  </si>
  <si>
    <t>ingênuo</t>
  </si>
  <si>
    <t>linear</t>
  </si>
  <si>
    <t>não linear</t>
  </si>
  <si>
    <t>composição</t>
  </si>
  <si>
    <t>univariado</t>
  </si>
  <si>
    <t>multivariado</t>
  </si>
  <si>
    <t>longo</t>
  </si>
  <si>
    <t>RCL dominante</t>
  </si>
  <si>
    <t>imposto</t>
  </si>
  <si>
    <t>transferência</t>
  </si>
  <si>
    <t>PIB per capita</t>
  </si>
  <si>
    <t>alto</t>
  </si>
  <si>
    <t>baixo</t>
  </si>
  <si>
    <t>Prazo</t>
  </si>
  <si>
    <t>Linearidade</t>
  </si>
  <si>
    <t>Tipo Modelo</t>
  </si>
  <si>
    <t>Soma de %Ac</t>
  </si>
  <si>
    <t>Rótulos de Coluna</t>
  </si>
  <si>
    <t>Média de SE</t>
  </si>
  <si>
    <t>Resultados: dados passados pelo Martinho no Moodle. Foram removidos os dados com frequência quadrimestral.</t>
  </si>
  <si>
    <t>Erro% (PE): tabela dinâmica que calcula a soma dos erros percentuais</t>
  </si>
  <si>
    <t>Erro MSE: tabela dinâmica que calcula o erro médio quadrático. É necessário aplicar a raiz quadrada para chegar no RMSE.</t>
  </si>
  <si>
    <t>Referência: tabelas com as configurações dos estados, períodos de tempo e modelos, utilizada nas tabelas dinâmicas</t>
  </si>
  <si>
    <t>médio</t>
  </si>
  <si>
    <t>Planilhas</t>
  </si>
  <si>
    <t>Tabelas dinâmicas</t>
  </si>
  <si>
    <t>Alterar linhas e colunas, deixando os valores fixos.</t>
  </si>
  <si>
    <t>RN</t>
  </si>
  <si>
    <t>Erro percentual acumulado (PE)</t>
  </si>
  <si>
    <t>RMSE (R$ milhões)</t>
  </si>
  <si>
    <t>média</t>
  </si>
  <si>
    <t>mediana</t>
  </si>
  <si>
    <t>absmax</t>
  </si>
  <si>
    <t>absmin</t>
  </si>
  <si>
    <t>max</t>
  </si>
  <si>
    <t>min</t>
  </si>
  <si>
    <t>Reg CO</t>
  </si>
  <si>
    <t>Reg N</t>
  </si>
  <si>
    <t>Reg NE</t>
  </si>
  <si>
    <t>Reg S</t>
  </si>
  <si>
    <t>Reg SE</t>
  </si>
  <si>
    <t>Brasil</t>
  </si>
  <si>
    <t>erro &lt; 2%</t>
  </si>
  <si>
    <t>erro &gt; 5%</t>
  </si>
  <si>
    <t>melhor</t>
  </si>
  <si>
    <t>pior</t>
  </si>
  <si>
    <t>erro percentual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</si>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</sst>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E+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3">
    <xf numFmtId="0" fontId="0" fillId="0" borderId="0" xfId="0"/>
    <xf numFmtId="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" fontId="1" fillId="0" borderId="0" xfId="0" applyNumberFormat="1" applyFont="1"/>
    <xf numFmtId="0" fontId="0" fillId="0" borderId="0" xfId="0" pivotButton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3" borderId="0" xfId="0" applyFont="1" applyFill="1"/>
    <xf numFmtId="0" fontId="0" fillId="3" borderId="0" xfId="0" applyFill="1"/>
    <xf numFmtId="164" fontId="0" fillId="0" borderId="0" xfId="1" applyNumberFormat="1" applyFont="1"/>
    <xf numFmtId="3" fontId="0" fillId="0" borderId="0" xfId="0" applyNumberFormat="1"/>
    <xf numFmtId="164" fontId="1" fillId="0" borderId="0" xfId="1" applyNumberFormat="1" applyFont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0" xfId="1" applyNumberFormat="1" applyFont="1"/>
    <xf numFmtId="0" fontId="0" fillId="0" borderId="0" xfId="1" applyNumberFormat="1" applyFont="1"/>
    <xf numFmtId="164" fontId="1" fillId="0" borderId="1" xfId="1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5" fillId="0" borderId="1" xfId="1" applyNumberFormat="1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3" fontId="1" fillId="0" borderId="1" xfId="1" applyNumberFormat="1" applyFont="1" applyBorder="1" applyAlignment="1">
      <alignment horizontal="center"/>
    </xf>
    <xf numFmtId="3" fontId="5" fillId="0" borderId="1" xfId="1" applyNumberFormat="1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4" borderId="1" xfId="1" applyNumberFormat="1" applyFont="1" applyFill="1" applyBorder="1" applyAlignment="1">
      <alignment horizontal="center"/>
    </xf>
    <xf numFmtId="3" fontId="0" fillId="4" borderId="1" xfId="1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5" borderId="1" xfId="1" applyNumberFormat="1" applyFont="1" applyFill="1" applyBorder="1" applyAlignment="1">
      <alignment horizontal="center"/>
    </xf>
    <xf numFmtId="3" fontId="0" fillId="5" borderId="1" xfId="1" applyNumberFormat="1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12">
    <dxf>
      <font>
        <color rgb="FFC00000"/>
      </font>
    </dxf>
    <dxf>
      <font>
        <color rgb="FF00B0F0"/>
      </font>
    </dxf>
    <dxf>
      <font>
        <color rgb="FF00B0F0"/>
      </font>
    </dxf>
    <dxf>
      <font>
        <color rgb="FFC00000"/>
      </font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uliano Brun Binder" refreshedDate="42286.680741435186" createdVersion="5" refreshedVersion="5" minRefreshableVersion="3" recordCount="4860">
  <cacheSource type="worksheet">
    <worksheetSource ref="A1:M4861" sheet="Resultados"/>
  </cacheSource>
  <cacheFields count="14">
    <cacheField name="model" numFmtId="0">
      <sharedItems count="9">
        <s v="naive"/>
        <s v="rw"/>
        <s v="ets"/>
        <s v="arima"/>
        <s v="star"/>
        <s v="var"/>
        <s v="lstvar"/>
        <s v="todos_media"/>
        <s v="todos_mediana"/>
      </sharedItems>
    </cacheField>
    <cacheField name="freq" numFmtId="0">
      <sharedItems/>
    </cacheField>
    <cacheField name="obs" numFmtId="0">
      <sharedItems containsSemiMixedTypes="0" containsString="0" containsNumber="1" containsInteger="1" minValue="1" maxValue="20"/>
    </cacheField>
    <cacheField name="ESTADO" numFmtId="0">
      <sharedItems count="28">
        <s v="SP"/>
        <s v="MG"/>
        <s v="RJ"/>
        <s v="ES"/>
        <s v="RS"/>
        <s v="PR"/>
        <s v="SC"/>
        <s v="MS"/>
        <s v="MT"/>
        <s v="GO"/>
        <s v="DF"/>
        <s v="AC"/>
        <s v="AP"/>
        <s v="AM"/>
        <s v="PA"/>
        <s v="RO"/>
        <s v="RR"/>
        <s v="TO"/>
        <s v="AL"/>
        <s v="BA"/>
        <s v="CE"/>
        <s v="MA"/>
        <s v="PB"/>
        <s v="PE"/>
        <s v="PI"/>
        <s v="RN"/>
        <s v="SE"/>
        <s v="RN." u="1"/>
      </sharedItems>
    </cacheField>
    <cacheField name="PREVISTO" numFmtId="4">
      <sharedItems containsSemiMixedTypes="0" containsString="0" containsNumber="1" minValue="100981384" maxValue="15780889174.912584"/>
    </cacheField>
    <cacheField name="ORIGINAL" numFmtId="4">
      <sharedItems containsSemiMixedTypes="0" containsString="0" containsNumber="1" minValue="31181553" maxValue="13126083000"/>
    </cacheField>
    <cacheField name="SE" numFmtId="0">
      <sharedItems containsSemiMixedTypes="0" containsString="0" containsNumber="1" minValue="91263128.350027934" maxValue="2.5966647679503999E+19"/>
    </cacheField>
    <cacheField name="Região" numFmtId="0">
      <sharedItems count="5">
        <s v="SE"/>
        <s v="S"/>
        <s v="CO"/>
        <s v="N"/>
        <s v="NE"/>
      </sharedItems>
    </cacheField>
    <cacheField name="RCL dominante" numFmtId="0">
      <sharedItems/>
    </cacheField>
    <cacheField name="PIB per capita" numFmtId="0">
      <sharedItems/>
    </cacheField>
    <cacheField name="Prazo" numFmtId="0">
      <sharedItems/>
    </cacheField>
    <cacheField name="Linearidade" numFmtId="0">
      <sharedItems/>
    </cacheField>
    <cacheField name="Tipo Modelo" numFmtId="0">
      <sharedItems/>
    </cacheField>
    <cacheField name="%Ac" numFmtId="0" formula=" (PREVISTO-ORIGINAL)/ORIGINAL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860">
  <r>
    <x v="0"/>
    <s v="mensal"/>
    <n v="1"/>
    <x v="0"/>
    <n v="10140485000"/>
    <n v="10473996000"/>
    <n v="1.11229587121E+17"/>
    <x v="0"/>
    <s v="imposto"/>
    <s v="alto"/>
    <s v="curto"/>
    <s v="ingênuo"/>
    <s v="ingênuo"/>
  </r>
  <r>
    <x v="0"/>
    <s v="mensal"/>
    <n v="2"/>
    <x v="0"/>
    <n v="10409356000"/>
    <n v="12475206000"/>
    <n v="4.2677362224999997E+18"/>
    <x v="0"/>
    <s v="imposto"/>
    <s v="alto"/>
    <s v="curto"/>
    <s v="ingênuo"/>
    <s v="ingênuo"/>
  </r>
  <r>
    <x v="0"/>
    <s v="mensal"/>
    <n v="3"/>
    <x v="0"/>
    <n v="10463930000"/>
    <n v="10329314000"/>
    <n v="1.8121467456E+16"/>
    <x v="0"/>
    <s v="imposto"/>
    <s v="alto"/>
    <s v="curto"/>
    <s v="ingênuo"/>
    <s v="ingênuo"/>
  </r>
  <r>
    <x v="0"/>
    <s v="mensal"/>
    <n v="4"/>
    <x v="0"/>
    <n v="10835759000"/>
    <n v="10317026000"/>
    <n v="2.69083925289E+17"/>
    <x v="0"/>
    <s v="imposto"/>
    <s v="alto"/>
    <s v="curto"/>
    <s v="ingênuo"/>
    <s v="ingênuo"/>
  </r>
  <r>
    <x v="0"/>
    <s v="mensal"/>
    <n v="5"/>
    <x v="0"/>
    <n v="10519714000"/>
    <n v="11011940000"/>
    <n v="2.42286435076E+17"/>
    <x v="0"/>
    <s v="imposto"/>
    <s v="alto"/>
    <s v="médio"/>
    <s v="ingênuo"/>
    <s v="ingênuo"/>
  </r>
  <r>
    <x v="0"/>
    <s v="mensal"/>
    <n v="6"/>
    <x v="0"/>
    <n v="11161032000"/>
    <n v="10780925000"/>
    <n v="1.44481331449E+17"/>
    <x v="0"/>
    <s v="imposto"/>
    <s v="alto"/>
    <s v="médio"/>
    <s v="ingênuo"/>
    <s v="ingênuo"/>
  </r>
  <r>
    <x v="0"/>
    <s v="mensal"/>
    <n v="7"/>
    <x v="0"/>
    <n v="10415282000"/>
    <n v="10588195000"/>
    <n v="2.9898905569E+16"/>
    <x v="0"/>
    <s v="imposto"/>
    <s v="alto"/>
    <s v="médio"/>
    <s v="ingênuo"/>
    <s v="ingênuo"/>
  </r>
  <r>
    <x v="0"/>
    <s v="mensal"/>
    <n v="8"/>
    <x v="0"/>
    <n v="6936179000"/>
    <n v="12031927000"/>
    <n v="2.5966647679503999E+19"/>
    <x v="0"/>
    <s v="imposto"/>
    <s v="alto"/>
    <s v="médio"/>
    <s v="ingênuo"/>
    <s v="ingênuo"/>
  </r>
  <r>
    <x v="0"/>
    <s v="mensal"/>
    <n v="9"/>
    <x v="0"/>
    <n v="12059802000"/>
    <n v="13126083000"/>
    <n v="1.1369551709609999E+18"/>
    <x v="0"/>
    <s v="imposto"/>
    <s v="alto"/>
    <s v="longo"/>
    <s v="ingênuo"/>
    <s v="ingênuo"/>
  </r>
  <r>
    <x v="0"/>
    <s v="mensal"/>
    <n v="10"/>
    <x v="0"/>
    <n v="10620490000"/>
    <n v="10973402000"/>
    <n v="1.24546879744E+17"/>
    <x v="0"/>
    <s v="imposto"/>
    <s v="alto"/>
    <s v="longo"/>
    <s v="ingênuo"/>
    <s v="ingênuo"/>
  </r>
  <r>
    <x v="0"/>
    <s v="mensal"/>
    <n v="11"/>
    <x v="0"/>
    <n v="10954789000"/>
    <n v="11346223000"/>
    <n v="1.53220576356E+17"/>
    <x v="0"/>
    <s v="imposto"/>
    <s v="alto"/>
    <s v="longo"/>
    <s v="ingênuo"/>
    <s v="ingênuo"/>
  </r>
  <r>
    <x v="0"/>
    <s v="mensal"/>
    <n v="12"/>
    <x v="0"/>
    <n v="10859791000"/>
    <n v="10501480000"/>
    <n v="1.28386772721E+17"/>
    <x v="0"/>
    <s v="imposto"/>
    <s v="alto"/>
    <s v="longo"/>
    <s v="ingênuo"/>
    <s v="ingênuo"/>
  </r>
  <r>
    <x v="0"/>
    <s v="mensal"/>
    <n v="13"/>
    <x v="0"/>
    <n v="10898177000"/>
    <n v="10719252016"/>
    <n v="3.2014149899400256E+16"/>
    <x v="0"/>
    <s v="imposto"/>
    <s v="alto"/>
    <s v="longo"/>
    <s v="ingênuo"/>
    <s v="ingênuo"/>
  </r>
  <r>
    <x v="0"/>
    <s v="mensal"/>
    <n v="14"/>
    <x v="0"/>
    <n v="11167048000"/>
    <n v="11098115727"/>
    <n v="4751658260946529"/>
    <x v="0"/>
    <s v="imposto"/>
    <s v="alto"/>
    <s v="longo"/>
    <s v="ingênuo"/>
    <s v="ingênuo"/>
  </r>
  <r>
    <x v="0"/>
    <s v="mensal"/>
    <n v="15"/>
    <x v="0"/>
    <n v="11221622000"/>
    <n v="11170238303"/>
    <n v="2640284317387809"/>
    <x v="0"/>
    <s v="imposto"/>
    <s v="alto"/>
    <s v="longo"/>
    <s v="ingênuo"/>
    <s v="ingênuo"/>
  </r>
  <r>
    <x v="0"/>
    <s v="mensal"/>
    <n v="16"/>
    <x v="0"/>
    <n v="11593451000"/>
    <n v="10781428079"/>
    <n v="6.5938122422937229E+17"/>
    <x v="0"/>
    <s v="imposto"/>
    <s v="alto"/>
    <s v="longo"/>
    <s v="ingênuo"/>
    <s v="ingênuo"/>
  </r>
  <r>
    <x v="0"/>
    <s v="mensal"/>
    <n v="17"/>
    <x v="0"/>
    <n v="11277406000"/>
    <n v="11873733058"/>
    <n v="3.5560596010293536E+17"/>
    <x v="0"/>
    <s v="imposto"/>
    <s v="alto"/>
    <s v="longo"/>
    <s v="ingênuo"/>
    <s v="ingênuo"/>
  </r>
  <r>
    <x v="0"/>
    <s v="mensal"/>
    <n v="18"/>
    <x v="0"/>
    <n v="11918724000"/>
    <n v="11476678584"/>
    <n v="1.9540414980661306E+17"/>
    <x v="0"/>
    <s v="imposto"/>
    <s v="alto"/>
    <s v="longo"/>
    <s v="ingênuo"/>
    <s v="ingênuo"/>
  </r>
  <r>
    <x v="0"/>
    <s v="mensal"/>
    <n v="19"/>
    <x v="0"/>
    <n v="11172974000"/>
    <n v="11248460267"/>
    <n v="5698176505595289"/>
    <x v="0"/>
    <s v="imposto"/>
    <s v="alto"/>
    <s v="longo"/>
    <s v="ingênuo"/>
    <s v="ingênuo"/>
  </r>
  <r>
    <x v="0"/>
    <s v="mensal"/>
    <n v="20"/>
    <x v="0"/>
    <n v="7693871000"/>
    <n v="11315071889"/>
    <n v="1.311309587849439E+19"/>
    <x v="0"/>
    <s v="imposto"/>
    <s v="alto"/>
    <s v="longo"/>
    <s v="ingênuo"/>
    <s v="ingênuo"/>
  </r>
  <r>
    <x v="0"/>
    <s v="mensal"/>
    <n v="1"/>
    <x v="1"/>
    <n v="3367756674"/>
    <n v="3357028355"/>
    <n v="115096828565761"/>
    <x v="0"/>
    <s v="imposto"/>
    <s v="alto"/>
    <s v="curto"/>
    <s v="ingênuo"/>
    <s v="ingênuo"/>
  </r>
  <r>
    <x v="0"/>
    <s v="mensal"/>
    <n v="2"/>
    <x v="1"/>
    <n v="3472188072"/>
    <n v="3716649604"/>
    <n v="5.9761440627787024E+16"/>
    <x v="0"/>
    <s v="imposto"/>
    <s v="alto"/>
    <s v="curto"/>
    <s v="ingênuo"/>
    <s v="ingênuo"/>
  </r>
  <r>
    <x v="0"/>
    <s v="mensal"/>
    <n v="3"/>
    <x v="1"/>
    <n v="3490648013"/>
    <n v="3220668113"/>
    <n v="7.288914640401E+16"/>
    <x v="0"/>
    <s v="imposto"/>
    <s v="alto"/>
    <s v="curto"/>
    <s v="ingênuo"/>
    <s v="ingênuo"/>
  </r>
  <r>
    <x v="0"/>
    <s v="mensal"/>
    <n v="4"/>
    <x v="1"/>
    <n v="3495624109"/>
    <n v="3370762046"/>
    <n v="1.5590534776615968E+16"/>
    <x v="0"/>
    <s v="imposto"/>
    <s v="alto"/>
    <s v="curto"/>
    <s v="ingênuo"/>
    <s v="ingênuo"/>
  </r>
  <r>
    <x v="0"/>
    <s v="mensal"/>
    <n v="5"/>
    <x v="1"/>
    <n v="3396840877"/>
    <n v="3391327371"/>
    <n v="30398748412036"/>
    <x v="0"/>
    <s v="imposto"/>
    <s v="alto"/>
    <s v="médio"/>
    <s v="ingênuo"/>
    <s v="ingênuo"/>
  </r>
  <r>
    <x v="0"/>
    <s v="mensal"/>
    <n v="6"/>
    <x v="1"/>
    <n v="3519962066"/>
    <n v="3683527657"/>
    <n v="2.675370255917928E+16"/>
    <x v="0"/>
    <s v="imposto"/>
    <s v="alto"/>
    <s v="médio"/>
    <s v="ingênuo"/>
    <s v="ingênuo"/>
  </r>
  <r>
    <x v="0"/>
    <s v="mensal"/>
    <n v="7"/>
    <x v="1"/>
    <n v="4088441608"/>
    <n v="3522385481"/>
    <n v="3.2041953891424013E+17"/>
    <x v="0"/>
    <s v="imposto"/>
    <s v="alto"/>
    <s v="médio"/>
    <s v="ingênuo"/>
    <s v="ingênuo"/>
  </r>
  <r>
    <x v="0"/>
    <s v="mensal"/>
    <n v="8"/>
    <x v="1"/>
    <n v="4988836294"/>
    <n v="4426157172"/>
    <n v="3.1660779433469088E+17"/>
    <x v="0"/>
    <s v="imposto"/>
    <s v="alto"/>
    <s v="médio"/>
    <s v="ingênuo"/>
    <s v="ingênuo"/>
  </r>
  <r>
    <x v="0"/>
    <s v="mensal"/>
    <n v="9"/>
    <x v="1"/>
    <n v="4312484972"/>
    <n v="4952785236"/>
    <n v="4.099844280784697E+17"/>
    <x v="0"/>
    <s v="imposto"/>
    <s v="alto"/>
    <s v="longo"/>
    <s v="ingênuo"/>
    <s v="ingênuo"/>
  </r>
  <r>
    <x v="0"/>
    <s v="mensal"/>
    <n v="10"/>
    <x v="1"/>
    <n v="3816763789"/>
    <n v="3870532712"/>
    <n v="2891097080579929"/>
    <x v="0"/>
    <s v="imposto"/>
    <s v="alto"/>
    <s v="longo"/>
    <s v="ingênuo"/>
    <s v="ingênuo"/>
  </r>
  <r>
    <x v="0"/>
    <s v="mensal"/>
    <n v="11"/>
    <x v="1"/>
    <n v="3746855419"/>
    <n v="3704057113"/>
    <n v="1831694996469636"/>
    <x v="0"/>
    <s v="imposto"/>
    <s v="alto"/>
    <s v="longo"/>
    <s v="ingênuo"/>
    <s v="ingênuo"/>
  </r>
  <r>
    <x v="0"/>
    <s v="mensal"/>
    <n v="12"/>
    <x v="1"/>
    <n v="3902204549"/>
    <n v="3601189526"/>
    <n v="9.0610044071690528E+16"/>
    <x v="0"/>
    <s v="imposto"/>
    <s v="alto"/>
    <s v="longo"/>
    <s v="ingênuo"/>
    <s v="ingênuo"/>
  </r>
  <r>
    <x v="0"/>
    <s v="mensal"/>
    <n v="13"/>
    <x v="1"/>
    <n v="3699135606"/>
    <n v="3463474590"/>
    <n v="5.5536114462152256E+16"/>
    <x v="0"/>
    <s v="imposto"/>
    <s v="alto"/>
    <s v="longo"/>
    <s v="ingênuo"/>
    <s v="ingênuo"/>
  </r>
  <r>
    <x v="0"/>
    <s v="mensal"/>
    <n v="14"/>
    <x v="1"/>
    <n v="3803567004"/>
    <n v="4292643883"/>
    <n v="2.3919619357238064E+17"/>
    <x v="0"/>
    <s v="imposto"/>
    <s v="alto"/>
    <s v="longo"/>
    <s v="ingênuo"/>
    <s v="ingênuo"/>
  </r>
  <r>
    <x v="0"/>
    <s v="mensal"/>
    <n v="15"/>
    <x v="1"/>
    <n v="3822026945"/>
    <n v="3562734178"/>
    <n v="6.7232739018516288E+16"/>
    <x v="0"/>
    <s v="imposto"/>
    <s v="alto"/>
    <s v="longo"/>
    <s v="ingênuo"/>
    <s v="ingênuo"/>
  </r>
  <r>
    <x v="0"/>
    <s v="mensal"/>
    <n v="16"/>
    <x v="1"/>
    <n v="3827003041"/>
    <n v="3696401761"/>
    <n v="1.70566943376384E+16"/>
    <x v="0"/>
    <s v="imposto"/>
    <s v="alto"/>
    <s v="longo"/>
    <s v="ingênuo"/>
    <s v="ingênuo"/>
  </r>
  <r>
    <x v="0"/>
    <s v="mensal"/>
    <n v="17"/>
    <x v="1"/>
    <n v="3728219809"/>
    <n v="3678873314"/>
    <n v="2435076568785025"/>
    <x v="0"/>
    <s v="imposto"/>
    <s v="alto"/>
    <s v="longo"/>
    <s v="ingênuo"/>
    <s v="ingênuo"/>
  </r>
  <r>
    <x v="0"/>
    <s v="mensal"/>
    <n v="18"/>
    <x v="1"/>
    <n v="3851340998"/>
    <n v="3887113544"/>
    <n v="1279675047322116"/>
    <x v="0"/>
    <s v="imposto"/>
    <s v="alto"/>
    <s v="longo"/>
    <s v="ingênuo"/>
    <s v="ingênuo"/>
  </r>
  <r>
    <x v="0"/>
    <s v="mensal"/>
    <n v="19"/>
    <x v="1"/>
    <n v="4419820540"/>
    <n v="3979902304"/>
    <n v="1.9352805436535168E+17"/>
    <x v="0"/>
    <s v="imposto"/>
    <s v="alto"/>
    <s v="longo"/>
    <s v="ingênuo"/>
    <s v="ingênuo"/>
  </r>
  <r>
    <x v="0"/>
    <s v="mensal"/>
    <n v="20"/>
    <x v="1"/>
    <n v="5320215226"/>
    <n v="4954527274"/>
    <n v="1.337276782379543E+17"/>
    <x v="0"/>
    <s v="imposto"/>
    <s v="alto"/>
    <s v="longo"/>
    <s v="ingênuo"/>
    <s v="ingênuo"/>
  </r>
  <r>
    <x v="0"/>
    <s v="mensal"/>
    <n v="1"/>
    <x v="2"/>
    <n v="4643468486"/>
    <n v="4610705783"/>
    <n v="1073394707866209"/>
    <x v="0"/>
    <s v="imposto"/>
    <s v="alto"/>
    <s v="curto"/>
    <s v="ingênuo"/>
    <s v="ingênuo"/>
  </r>
  <r>
    <x v="0"/>
    <s v="mensal"/>
    <n v="2"/>
    <x v="2"/>
    <n v="3297072894"/>
    <n v="3530842329"/>
    <n v="5.4648148740219224E+16"/>
    <x v="0"/>
    <s v="imposto"/>
    <s v="alto"/>
    <s v="curto"/>
    <s v="ingênuo"/>
    <s v="ingênuo"/>
  </r>
  <r>
    <x v="0"/>
    <s v="mensal"/>
    <n v="3"/>
    <x v="2"/>
    <n v="3265161877"/>
    <n v="2928472816"/>
    <n v="1.1335952379706173E+17"/>
    <x v="0"/>
    <s v="imposto"/>
    <s v="alto"/>
    <s v="curto"/>
    <s v="ingênuo"/>
    <s v="ingênuo"/>
  </r>
  <r>
    <x v="0"/>
    <s v="mensal"/>
    <n v="4"/>
    <x v="2"/>
    <n v="4598187136"/>
    <n v="3906673696"/>
    <n v="4.781908377006336E+17"/>
    <x v="0"/>
    <s v="imposto"/>
    <s v="alto"/>
    <s v="curto"/>
    <s v="ingênuo"/>
    <s v="ingênuo"/>
  </r>
  <r>
    <x v="0"/>
    <s v="mensal"/>
    <n v="5"/>
    <x v="2"/>
    <n v="3009045618"/>
    <n v="3130956951"/>
    <n v="1.4862373113836888E+16"/>
    <x v="0"/>
    <s v="imposto"/>
    <s v="alto"/>
    <s v="médio"/>
    <s v="ingênuo"/>
    <s v="ingênuo"/>
  </r>
  <r>
    <x v="0"/>
    <s v="mensal"/>
    <n v="6"/>
    <x v="2"/>
    <n v="3723878963"/>
    <n v="3425222901"/>
    <n v="8.919544336934784E+16"/>
    <x v="0"/>
    <s v="imposto"/>
    <s v="alto"/>
    <s v="médio"/>
    <s v="ingênuo"/>
    <s v="ingênuo"/>
  </r>
  <r>
    <x v="0"/>
    <s v="mensal"/>
    <n v="7"/>
    <x v="2"/>
    <n v="4503301721"/>
    <n v="4657448056"/>
    <n v="2.3761092593932224E+16"/>
    <x v="0"/>
    <s v="imposto"/>
    <s v="alto"/>
    <s v="médio"/>
    <s v="ingênuo"/>
    <s v="ingênuo"/>
  </r>
  <r>
    <x v="0"/>
    <s v="mensal"/>
    <n v="8"/>
    <x v="2"/>
    <n v="3373040586"/>
    <n v="6789650541"/>
    <n v="1.1673223584605102E+19"/>
    <x v="0"/>
    <s v="imposto"/>
    <s v="alto"/>
    <s v="médio"/>
    <s v="ingênuo"/>
    <s v="ingênuo"/>
  </r>
  <r>
    <x v="0"/>
    <s v="mensal"/>
    <n v="9"/>
    <x v="2"/>
    <n v="3598788236"/>
    <n v="3804725671"/>
    <n v="4.2410227134379224E+16"/>
    <x v="0"/>
    <s v="imposto"/>
    <s v="alto"/>
    <s v="longo"/>
    <s v="ingênuo"/>
    <s v="ingênuo"/>
  </r>
  <r>
    <x v="0"/>
    <s v="mensal"/>
    <n v="10"/>
    <x v="2"/>
    <n v="4923116733"/>
    <n v="4517788946"/>
    <n v="1.6429061491431738E+17"/>
    <x v="0"/>
    <s v="imposto"/>
    <s v="alto"/>
    <s v="longo"/>
    <s v="ingênuo"/>
    <s v="ingênuo"/>
  </r>
  <r>
    <x v="0"/>
    <s v="mensal"/>
    <n v="11"/>
    <x v="2"/>
    <n v="3227996313"/>
    <n v="2943040634"/>
    <n v="8.119973899435104E+16"/>
    <x v="0"/>
    <s v="imposto"/>
    <s v="alto"/>
    <s v="longo"/>
    <s v="ingênuo"/>
    <s v="ingênuo"/>
  </r>
  <r>
    <x v="0"/>
    <s v="mensal"/>
    <n v="12"/>
    <x v="2"/>
    <n v="3453455485"/>
    <n v="3142812902"/>
    <n v="9.6498814372911888E+16"/>
    <x v="0"/>
    <s v="imposto"/>
    <s v="alto"/>
    <s v="longo"/>
    <s v="ingênuo"/>
    <s v="ingênuo"/>
  </r>
  <r>
    <x v="0"/>
    <s v="mensal"/>
    <n v="13"/>
    <x v="2"/>
    <n v="4923251552"/>
    <n v="4274804384"/>
    <n v="4.2048372968722022E+17"/>
    <x v="0"/>
    <s v="imposto"/>
    <s v="alto"/>
    <s v="longo"/>
    <s v="ingênuo"/>
    <s v="ingênuo"/>
  </r>
  <r>
    <x v="0"/>
    <s v="mensal"/>
    <n v="14"/>
    <x v="2"/>
    <n v="3576855960"/>
    <n v="3486952353"/>
    <n v="8082658551610449"/>
    <x v="0"/>
    <s v="imposto"/>
    <s v="alto"/>
    <s v="longo"/>
    <s v="ingênuo"/>
    <s v="ingênuo"/>
  </r>
  <r>
    <x v="0"/>
    <s v="mensal"/>
    <n v="15"/>
    <x v="2"/>
    <n v="3544944943"/>
    <n v="2890647325"/>
    <n v="4.2810537292047392E+17"/>
    <x v="0"/>
    <s v="imposto"/>
    <s v="alto"/>
    <s v="longo"/>
    <s v="ingênuo"/>
    <s v="ingênuo"/>
  </r>
  <r>
    <x v="0"/>
    <s v="mensal"/>
    <n v="16"/>
    <x v="2"/>
    <n v="4877970202"/>
    <n v="4832258945"/>
    <n v="2089519016520049"/>
    <x v="0"/>
    <s v="imposto"/>
    <s v="alto"/>
    <s v="longo"/>
    <s v="ingênuo"/>
    <s v="ingênuo"/>
  </r>
  <r>
    <x v="0"/>
    <s v="mensal"/>
    <n v="17"/>
    <x v="2"/>
    <n v="3288828684"/>
    <n v="3209184458"/>
    <n v="6343202735139076"/>
    <x v="0"/>
    <s v="imposto"/>
    <s v="alto"/>
    <s v="longo"/>
    <s v="ingênuo"/>
    <s v="ingênuo"/>
  </r>
  <r>
    <x v="0"/>
    <s v="mensal"/>
    <n v="18"/>
    <x v="2"/>
    <n v="4003662029"/>
    <n v="3334791764"/>
    <n v="4.4738743140117024E+17"/>
    <x v="0"/>
    <s v="imposto"/>
    <s v="alto"/>
    <s v="longo"/>
    <s v="ingênuo"/>
    <s v="ingênuo"/>
  </r>
  <r>
    <x v="0"/>
    <s v="mensal"/>
    <n v="19"/>
    <x v="2"/>
    <n v="4783084787"/>
    <n v="4795523111"/>
    <n v="154711903928976"/>
    <x v="0"/>
    <s v="imposto"/>
    <s v="alto"/>
    <s v="longo"/>
    <s v="ingênuo"/>
    <s v="ingênuo"/>
  </r>
  <r>
    <x v="0"/>
    <s v="mensal"/>
    <n v="20"/>
    <x v="2"/>
    <n v="3652823652"/>
    <n v="4812987281"/>
    <n v="1.3459796460544497E+18"/>
    <x v="0"/>
    <s v="imposto"/>
    <s v="alto"/>
    <s v="longo"/>
    <s v="ingênuo"/>
    <s v="ingênuo"/>
  </r>
  <r>
    <x v="0"/>
    <s v="mensal"/>
    <n v="1"/>
    <x v="3"/>
    <n v="1096919142"/>
    <n v="1016440051"/>
    <n v="6476884088186281"/>
    <x v="0"/>
    <s v="imposto"/>
    <s v="alto"/>
    <s v="curto"/>
    <s v="ingênuo"/>
    <s v="ingênuo"/>
  </r>
  <r>
    <x v="0"/>
    <s v="mensal"/>
    <n v="2"/>
    <x v="3"/>
    <n v="848744255"/>
    <n v="812026031"/>
    <n v="1348227973714176"/>
    <x v="0"/>
    <s v="imposto"/>
    <s v="alto"/>
    <s v="curto"/>
    <s v="ingênuo"/>
    <s v="ingênuo"/>
  </r>
  <r>
    <x v="0"/>
    <s v="mensal"/>
    <n v="3"/>
    <x v="3"/>
    <n v="842778489"/>
    <n v="755875792"/>
    <n v="7552078745873809"/>
    <x v="0"/>
    <s v="imposto"/>
    <s v="alto"/>
    <s v="curto"/>
    <s v="ingênuo"/>
    <s v="ingênuo"/>
  </r>
  <r>
    <x v="0"/>
    <s v="mensal"/>
    <n v="4"/>
    <x v="3"/>
    <n v="1075473558"/>
    <n v="999942436"/>
    <n v="5704950390578884"/>
    <x v="0"/>
    <s v="imposto"/>
    <s v="alto"/>
    <s v="curto"/>
    <s v="ingênuo"/>
    <s v="ingênuo"/>
  </r>
  <r>
    <x v="0"/>
    <s v="mensal"/>
    <n v="5"/>
    <x v="3"/>
    <n v="844824263"/>
    <n v="801040673"/>
    <n v="1917002753288100"/>
    <x v="0"/>
    <s v="imposto"/>
    <s v="alto"/>
    <s v="médio"/>
    <s v="ingênuo"/>
    <s v="ingênuo"/>
  </r>
  <r>
    <x v="0"/>
    <s v="mensal"/>
    <n v="6"/>
    <x v="3"/>
    <n v="843586684"/>
    <n v="899283821"/>
    <n v="3102171069996769"/>
    <x v="0"/>
    <s v="imposto"/>
    <s v="alto"/>
    <s v="médio"/>
    <s v="ingênuo"/>
    <s v="ingênuo"/>
  </r>
  <r>
    <x v="0"/>
    <s v="mensal"/>
    <n v="7"/>
    <x v="3"/>
    <n v="1198787030"/>
    <n v="1091876574"/>
    <n v="1.1429845602127936E+16"/>
    <x v="0"/>
    <s v="imposto"/>
    <s v="alto"/>
    <s v="médio"/>
    <s v="ingênuo"/>
    <s v="ingênuo"/>
  </r>
  <r>
    <x v="0"/>
    <s v="mensal"/>
    <n v="8"/>
    <x v="3"/>
    <n v="908872908"/>
    <n v="879383550"/>
    <n v="869622235252164"/>
    <x v="0"/>
    <s v="imposto"/>
    <s v="alto"/>
    <s v="médio"/>
    <s v="ingênuo"/>
    <s v="ingênuo"/>
  </r>
  <r>
    <x v="0"/>
    <s v="mensal"/>
    <n v="9"/>
    <x v="3"/>
    <n v="890890508"/>
    <n v="962637622"/>
    <n v="5147648367328996"/>
    <x v="0"/>
    <s v="imposto"/>
    <s v="alto"/>
    <s v="longo"/>
    <s v="ingênuo"/>
    <s v="ingênuo"/>
  </r>
  <r>
    <x v="0"/>
    <s v="mensal"/>
    <n v="10"/>
    <x v="3"/>
    <n v="957884229"/>
    <n v="1099672003"/>
    <n v="2.0103772855875076E+16"/>
    <x v="0"/>
    <s v="imposto"/>
    <s v="alto"/>
    <s v="longo"/>
    <s v="ingênuo"/>
    <s v="ingênuo"/>
  </r>
  <r>
    <x v="0"/>
    <s v="mensal"/>
    <n v="11"/>
    <x v="3"/>
    <n v="701366091"/>
    <n v="932422399"/>
    <n v="5.3387017466590864E+16"/>
    <x v="0"/>
    <s v="imposto"/>
    <s v="alto"/>
    <s v="longo"/>
    <s v="ingênuo"/>
    <s v="ingênuo"/>
  </r>
  <r>
    <x v="0"/>
    <s v="mensal"/>
    <n v="12"/>
    <x v="3"/>
    <n v="858050188"/>
    <n v="862951751"/>
    <n v="24025319842969"/>
    <x v="0"/>
    <s v="imposto"/>
    <s v="alto"/>
    <s v="longo"/>
    <s v="ingênuo"/>
    <s v="ingênuo"/>
  </r>
  <r>
    <x v="0"/>
    <s v="mensal"/>
    <n v="13"/>
    <x v="3"/>
    <n v="1122655849"/>
    <n v="1081267218"/>
    <n v="1713018776054161"/>
    <x v="0"/>
    <s v="imposto"/>
    <s v="alto"/>
    <s v="longo"/>
    <s v="ingênuo"/>
    <s v="ingênuo"/>
  </r>
  <r>
    <x v="0"/>
    <s v="mensal"/>
    <n v="14"/>
    <x v="3"/>
    <n v="874480962"/>
    <n v="864027970"/>
    <n v="109265041752064"/>
    <x v="0"/>
    <s v="imposto"/>
    <s v="alto"/>
    <s v="longo"/>
    <s v="ingênuo"/>
    <s v="ingênuo"/>
  </r>
  <r>
    <x v="0"/>
    <s v="mensal"/>
    <n v="15"/>
    <x v="3"/>
    <n v="868515196"/>
    <n v="869708067"/>
    <n v="1422941222641"/>
    <x v="0"/>
    <s v="imposto"/>
    <s v="alto"/>
    <s v="longo"/>
    <s v="ingênuo"/>
    <s v="ingênuo"/>
  </r>
  <r>
    <x v="0"/>
    <s v="mensal"/>
    <n v="16"/>
    <x v="3"/>
    <n v="1101210265"/>
    <n v="1201226820"/>
    <n v="1.0003311274068024E+16"/>
    <x v="0"/>
    <s v="imposto"/>
    <s v="alto"/>
    <s v="longo"/>
    <s v="ingênuo"/>
    <s v="ingênuo"/>
  </r>
  <r>
    <x v="0"/>
    <s v="mensal"/>
    <n v="17"/>
    <x v="3"/>
    <n v="870560970"/>
    <n v="832922924"/>
    <n v="1416622506698116"/>
    <x v="0"/>
    <s v="imposto"/>
    <s v="alto"/>
    <s v="longo"/>
    <s v="ingênuo"/>
    <s v="ingênuo"/>
  </r>
  <r>
    <x v="0"/>
    <s v="mensal"/>
    <n v="18"/>
    <x v="3"/>
    <n v="869323391"/>
    <n v="904153972"/>
    <n v="1213169372797561"/>
    <x v="0"/>
    <s v="imposto"/>
    <s v="alto"/>
    <s v="longo"/>
    <s v="ingênuo"/>
    <s v="ingênuo"/>
  </r>
  <r>
    <x v="0"/>
    <s v="mensal"/>
    <n v="19"/>
    <x v="3"/>
    <n v="1224523737"/>
    <n v="1152635862"/>
    <n v="5167866572015625"/>
    <x v="0"/>
    <s v="imposto"/>
    <s v="alto"/>
    <s v="longo"/>
    <s v="ingênuo"/>
    <s v="ingênuo"/>
  </r>
  <r>
    <x v="0"/>
    <s v="mensal"/>
    <n v="20"/>
    <x v="3"/>
    <n v="934609615"/>
    <n v="1034662041"/>
    <n v="1.0010487948485476E+16"/>
    <x v="0"/>
    <s v="imposto"/>
    <s v="alto"/>
    <s v="longo"/>
    <s v="ingênuo"/>
    <s v="ingênuo"/>
  </r>
  <r>
    <x v="0"/>
    <s v="mensal"/>
    <n v="1"/>
    <x v="4"/>
    <n v="2254163006"/>
    <n v="2273713810"/>
    <n v="382233937046416"/>
    <x v="1"/>
    <s v="imposto"/>
    <s v="alto"/>
    <s v="curto"/>
    <s v="ingênuo"/>
    <s v="ingênuo"/>
  </r>
  <r>
    <x v="0"/>
    <s v="mensal"/>
    <n v="2"/>
    <x v="4"/>
    <n v="2154066591"/>
    <n v="2254535107"/>
    <n v="1.0093922707242256E+16"/>
    <x v="1"/>
    <s v="imposto"/>
    <s v="alto"/>
    <s v="curto"/>
    <s v="ingênuo"/>
    <s v="ingênuo"/>
  </r>
  <r>
    <x v="0"/>
    <s v="mensal"/>
    <n v="3"/>
    <x v="4"/>
    <n v="2170642132"/>
    <n v="2132216522"/>
    <n v="1476527503872100"/>
    <x v="1"/>
    <s v="imposto"/>
    <s v="alto"/>
    <s v="curto"/>
    <s v="ingênuo"/>
    <s v="ingênuo"/>
  </r>
  <r>
    <x v="0"/>
    <s v="mensal"/>
    <n v="4"/>
    <x v="4"/>
    <n v="1989049997"/>
    <n v="2106476923"/>
    <n v="1.3789082949809476E+16"/>
    <x v="1"/>
    <s v="imposto"/>
    <s v="alto"/>
    <s v="curto"/>
    <s v="ingênuo"/>
    <s v="ingênuo"/>
  </r>
  <r>
    <x v="0"/>
    <s v="mensal"/>
    <n v="5"/>
    <x v="4"/>
    <n v="2052858194"/>
    <n v="2136178908"/>
    <n v="6942341381469796"/>
    <x v="1"/>
    <s v="imposto"/>
    <s v="alto"/>
    <s v="médio"/>
    <s v="ingênuo"/>
    <s v="ingênuo"/>
  </r>
  <r>
    <x v="0"/>
    <s v="mensal"/>
    <n v="6"/>
    <x v="4"/>
    <n v="2182206121"/>
    <n v="2162115958"/>
    <n v="403614649366569"/>
    <x v="1"/>
    <s v="imposto"/>
    <s v="alto"/>
    <s v="médio"/>
    <s v="ingênuo"/>
    <s v="ingênuo"/>
  </r>
  <r>
    <x v="0"/>
    <s v="mensal"/>
    <n v="7"/>
    <x v="4"/>
    <n v="2498277174"/>
    <n v="2359565958"/>
    <n v="1.9240801444198656E+16"/>
    <x v="1"/>
    <s v="imposto"/>
    <s v="alto"/>
    <s v="médio"/>
    <s v="ingênuo"/>
    <s v="ingênuo"/>
  </r>
  <r>
    <x v="0"/>
    <s v="mensal"/>
    <n v="8"/>
    <x v="4"/>
    <n v="2625161104"/>
    <n v="2636880956"/>
    <n v="137354930901904"/>
    <x v="1"/>
    <s v="imposto"/>
    <s v="alto"/>
    <s v="médio"/>
    <s v="ingênuo"/>
    <s v="ingênuo"/>
  </r>
  <r>
    <x v="0"/>
    <s v="mensal"/>
    <n v="9"/>
    <x v="4"/>
    <n v="2436799563"/>
    <n v="2611726254"/>
    <n v="3.059934722420948E+16"/>
    <x v="1"/>
    <s v="imposto"/>
    <s v="alto"/>
    <s v="longo"/>
    <s v="ingênuo"/>
    <s v="ingênuo"/>
  </r>
  <r>
    <x v="0"/>
    <s v="mensal"/>
    <n v="10"/>
    <x v="4"/>
    <n v="2234503151"/>
    <n v="2235879053"/>
    <n v="1893106313604"/>
    <x v="1"/>
    <s v="imposto"/>
    <s v="alto"/>
    <s v="longo"/>
    <s v="ingênuo"/>
    <s v="ingênuo"/>
  </r>
  <r>
    <x v="0"/>
    <s v="mensal"/>
    <n v="11"/>
    <x v="4"/>
    <n v="2117076989"/>
    <n v="2202634971"/>
    <n v="7320168283912324"/>
    <x v="1"/>
    <s v="imposto"/>
    <s v="alto"/>
    <s v="longo"/>
    <s v="ingênuo"/>
    <s v="ingênuo"/>
  </r>
  <r>
    <x v="0"/>
    <s v="mensal"/>
    <n v="12"/>
    <x v="4"/>
    <n v="2441824650"/>
    <n v="2236182783"/>
    <n v="4.2288577463245688E+16"/>
    <x v="1"/>
    <s v="imposto"/>
    <s v="alto"/>
    <s v="longo"/>
    <s v="ingênuo"/>
    <s v="ingênuo"/>
  </r>
  <r>
    <x v="0"/>
    <s v="mensal"/>
    <n v="13"/>
    <x v="4"/>
    <n v="2480166088"/>
    <n v="2402109402"/>
    <n v="6092846229302596"/>
    <x v="1"/>
    <s v="imposto"/>
    <s v="alto"/>
    <s v="longo"/>
    <s v="ingênuo"/>
    <s v="ingênuo"/>
  </r>
  <r>
    <x v="0"/>
    <s v="mensal"/>
    <n v="14"/>
    <x v="4"/>
    <n v="2380069673"/>
    <n v="2321834131"/>
    <n v="3391378352033764"/>
    <x v="1"/>
    <s v="imposto"/>
    <s v="alto"/>
    <s v="longo"/>
    <s v="ingênuo"/>
    <s v="ingênuo"/>
  </r>
  <r>
    <x v="0"/>
    <s v="mensal"/>
    <n v="15"/>
    <x v="4"/>
    <n v="2396645214"/>
    <n v="2138079793"/>
    <n v="6.685607693690724E+16"/>
    <x v="1"/>
    <s v="imposto"/>
    <s v="alto"/>
    <s v="longo"/>
    <s v="ingênuo"/>
    <s v="ingênuo"/>
  </r>
  <r>
    <x v="0"/>
    <s v="mensal"/>
    <n v="16"/>
    <x v="4"/>
    <n v="2215053079"/>
    <n v="2248449379"/>
    <n v="1115312853690000"/>
    <x v="1"/>
    <s v="imposto"/>
    <s v="alto"/>
    <s v="longo"/>
    <s v="ingênuo"/>
    <s v="ingênuo"/>
  </r>
  <r>
    <x v="0"/>
    <s v="mensal"/>
    <n v="17"/>
    <x v="4"/>
    <n v="2278861276"/>
    <n v="2402022616"/>
    <n v="1.51687156705956E+16"/>
    <x v="1"/>
    <s v="imposto"/>
    <s v="alto"/>
    <s v="longo"/>
    <s v="ingênuo"/>
    <s v="ingênuo"/>
  </r>
  <r>
    <x v="0"/>
    <s v="mensal"/>
    <n v="18"/>
    <x v="4"/>
    <n v="2408209203"/>
    <n v="2282510078"/>
    <n v="1.5800270025765624E+16"/>
    <x v="1"/>
    <s v="imposto"/>
    <s v="alto"/>
    <s v="longo"/>
    <s v="ingênuo"/>
    <s v="ingênuo"/>
  </r>
  <r>
    <x v="0"/>
    <s v="mensal"/>
    <n v="19"/>
    <x v="4"/>
    <n v="2724280256"/>
    <n v="2459884212"/>
    <n v="6.9905268082849936E+16"/>
    <x v="1"/>
    <s v="imposto"/>
    <s v="alto"/>
    <s v="longo"/>
    <s v="ingênuo"/>
    <s v="ingênuo"/>
  </r>
  <r>
    <x v="0"/>
    <s v="mensal"/>
    <n v="20"/>
    <x v="4"/>
    <n v="2851164186"/>
    <n v="3092153144"/>
    <n v="5.807567787792576E+16"/>
    <x v="1"/>
    <s v="imposto"/>
    <s v="alto"/>
    <s v="longo"/>
    <s v="ingênuo"/>
    <s v="ingênuo"/>
  </r>
  <r>
    <x v="0"/>
    <s v="mensal"/>
    <n v="1"/>
    <x v="5"/>
    <n v="2101071518"/>
    <n v="1982512350"/>
    <n v="1.4056276316852224E+16"/>
    <x v="1"/>
    <s v="imposto"/>
    <s v="alto"/>
    <s v="curto"/>
    <s v="ingênuo"/>
    <s v="ingênuo"/>
  </r>
  <r>
    <x v="0"/>
    <s v="mensal"/>
    <n v="2"/>
    <x v="5"/>
    <n v="2035699006"/>
    <n v="2179445520"/>
    <n v="2.0663060287152196E+16"/>
    <x v="1"/>
    <s v="imposto"/>
    <s v="alto"/>
    <s v="curto"/>
    <s v="ingênuo"/>
    <s v="ingênuo"/>
  </r>
  <r>
    <x v="0"/>
    <s v="mensal"/>
    <n v="3"/>
    <x v="5"/>
    <n v="2114793268"/>
    <n v="2018154602"/>
    <n v="9339031766259556"/>
    <x v="1"/>
    <s v="imposto"/>
    <s v="alto"/>
    <s v="curto"/>
    <s v="ingênuo"/>
    <s v="ingênuo"/>
  </r>
  <r>
    <x v="0"/>
    <s v="mensal"/>
    <n v="4"/>
    <x v="5"/>
    <n v="2018629109"/>
    <n v="1939427380"/>
    <n v="6272913876589441"/>
    <x v="1"/>
    <s v="imposto"/>
    <s v="alto"/>
    <s v="curto"/>
    <s v="ingênuo"/>
    <s v="ingênuo"/>
  </r>
  <r>
    <x v="0"/>
    <s v="mensal"/>
    <n v="5"/>
    <x v="5"/>
    <n v="2006834639"/>
    <n v="2018813594"/>
    <n v="143495362892025"/>
    <x v="1"/>
    <s v="imposto"/>
    <s v="alto"/>
    <s v="médio"/>
    <s v="ingênuo"/>
    <s v="ingênuo"/>
  </r>
  <r>
    <x v="0"/>
    <s v="mensal"/>
    <n v="6"/>
    <x v="5"/>
    <n v="1995580525"/>
    <n v="2133874691"/>
    <n v="1.9125276349635556E+16"/>
    <x v="1"/>
    <s v="imposto"/>
    <s v="alto"/>
    <s v="médio"/>
    <s v="ingênuo"/>
    <s v="ingênuo"/>
  </r>
  <r>
    <x v="0"/>
    <s v="mensal"/>
    <n v="7"/>
    <x v="5"/>
    <n v="2196660747"/>
    <n v="2177051769"/>
    <n v="384512018204484"/>
    <x v="1"/>
    <s v="imposto"/>
    <s v="alto"/>
    <s v="médio"/>
    <s v="ingênuo"/>
    <s v="ingênuo"/>
  </r>
  <r>
    <x v="0"/>
    <s v="mensal"/>
    <n v="8"/>
    <x v="5"/>
    <n v="2542572463"/>
    <n v="2927117578"/>
    <n v="1.4787494547036323E+17"/>
    <x v="1"/>
    <s v="imposto"/>
    <s v="alto"/>
    <s v="médio"/>
    <s v="ingênuo"/>
    <s v="ingênuo"/>
  </r>
  <r>
    <x v="0"/>
    <s v="mensal"/>
    <n v="9"/>
    <x v="5"/>
    <n v="2296274265"/>
    <n v="2375634955"/>
    <n v="6298119117276100"/>
    <x v="1"/>
    <s v="imposto"/>
    <s v="alto"/>
    <s v="longo"/>
    <s v="ingênuo"/>
    <s v="ingênuo"/>
  </r>
  <r>
    <x v="0"/>
    <s v="mensal"/>
    <n v="10"/>
    <x v="5"/>
    <n v="2275055257"/>
    <n v="2271089742"/>
    <n v="15725309215225"/>
    <x v="1"/>
    <s v="imposto"/>
    <s v="alto"/>
    <s v="longo"/>
    <s v="ingênuo"/>
    <s v="ingênuo"/>
  </r>
  <r>
    <x v="0"/>
    <s v="mensal"/>
    <n v="11"/>
    <x v="5"/>
    <n v="2295970304"/>
    <n v="2043958110"/>
    <n v="6.3510145924693632E+16"/>
    <x v="1"/>
    <s v="imposto"/>
    <s v="alto"/>
    <s v="longo"/>
    <s v="ingênuo"/>
    <s v="ingênuo"/>
  </r>
  <r>
    <x v="0"/>
    <s v="mensal"/>
    <n v="12"/>
    <x v="5"/>
    <n v="2264306064"/>
    <n v="2358111259"/>
    <n v="8799414608988025"/>
    <x v="1"/>
    <s v="imposto"/>
    <s v="alto"/>
    <s v="longo"/>
    <s v="ingênuo"/>
    <s v="ingênuo"/>
  </r>
  <r>
    <x v="0"/>
    <s v="mensal"/>
    <n v="13"/>
    <x v="5"/>
    <n v="2378656414"/>
    <n v="2281691272"/>
    <n v="9402238763080164"/>
    <x v="1"/>
    <s v="imposto"/>
    <s v="alto"/>
    <s v="longo"/>
    <s v="ingênuo"/>
    <s v="ingênuo"/>
  </r>
  <r>
    <x v="0"/>
    <s v="mensal"/>
    <n v="14"/>
    <x v="5"/>
    <n v="2313283902"/>
    <n v="2085815903"/>
    <n v="5.1741690569064E+16"/>
    <x v="1"/>
    <s v="imposto"/>
    <s v="alto"/>
    <s v="longo"/>
    <s v="ingênuo"/>
    <s v="ingênuo"/>
  </r>
  <r>
    <x v="0"/>
    <s v="mensal"/>
    <n v="15"/>
    <x v="5"/>
    <n v="2392378164"/>
    <n v="2114937214"/>
    <n v="7.6973480736902496E+16"/>
    <x v="1"/>
    <s v="imposto"/>
    <s v="alto"/>
    <s v="longo"/>
    <s v="ingênuo"/>
    <s v="ingênuo"/>
  </r>
  <r>
    <x v="0"/>
    <s v="mensal"/>
    <n v="16"/>
    <x v="5"/>
    <n v="2296214005"/>
    <n v="2182588057"/>
    <n v="1.2910856058898704E+16"/>
    <x v="1"/>
    <s v="imposto"/>
    <s v="alto"/>
    <s v="longo"/>
    <s v="ingênuo"/>
    <s v="ingênuo"/>
  </r>
  <r>
    <x v="0"/>
    <s v="mensal"/>
    <n v="17"/>
    <x v="5"/>
    <n v="2284419535"/>
    <n v="2266185055"/>
    <n v="332496260870400"/>
    <x v="1"/>
    <s v="imposto"/>
    <s v="alto"/>
    <s v="longo"/>
    <s v="ingênuo"/>
    <s v="ingênuo"/>
  </r>
  <r>
    <x v="0"/>
    <s v="mensal"/>
    <n v="18"/>
    <x v="5"/>
    <n v="2273165421"/>
    <n v="2310861469"/>
    <n v="1420992034818304"/>
    <x v="1"/>
    <s v="imposto"/>
    <s v="alto"/>
    <s v="longo"/>
    <s v="ingênuo"/>
    <s v="ingênuo"/>
  </r>
  <r>
    <x v="0"/>
    <s v="mensal"/>
    <n v="19"/>
    <x v="5"/>
    <n v="2474245643"/>
    <n v="2334294830"/>
    <n v="1.9586230059360968E+16"/>
    <x v="1"/>
    <s v="imposto"/>
    <s v="alto"/>
    <s v="longo"/>
    <s v="ingênuo"/>
    <s v="ingênuo"/>
  </r>
  <r>
    <x v="0"/>
    <s v="mensal"/>
    <n v="20"/>
    <x v="5"/>
    <n v="2820157359"/>
    <n v="3711530999"/>
    <n v="7.9454696608684954E+17"/>
    <x v="1"/>
    <s v="imposto"/>
    <s v="alto"/>
    <s v="longo"/>
    <s v="ingênuo"/>
    <s v="ingênuo"/>
  </r>
  <r>
    <x v="0"/>
    <s v="mensal"/>
    <n v="1"/>
    <x v="6"/>
    <n v="1265387179"/>
    <n v="1323846262"/>
    <n v="3417464385200889"/>
    <x v="1"/>
    <s v="imposto"/>
    <s v="alto"/>
    <s v="curto"/>
    <s v="ingênuo"/>
    <s v="ingênuo"/>
  </r>
  <r>
    <x v="0"/>
    <s v="mensal"/>
    <n v="2"/>
    <x v="6"/>
    <n v="1294161266"/>
    <n v="1242278300"/>
    <n v="2691842160957156"/>
    <x v="1"/>
    <s v="imposto"/>
    <s v="alto"/>
    <s v="curto"/>
    <s v="ingênuo"/>
    <s v="ingênuo"/>
  </r>
  <r>
    <x v="0"/>
    <s v="mensal"/>
    <n v="3"/>
    <x v="6"/>
    <n v="1235189514"/>
    <n v="1257131575"/>
    <n v="481454040927721"/>
    <x v="1"/>
    <s v="imposto"/>
    <s v="alto"/>
    <s v="curto"/>
    <s v="ingênuo"/>
    <s v="ingênuo"/>
  </r>
  <r>
    <x v="0"/>
    <s v="mensal"/>
    <n v="4"/>
    <x v="6"/>
    <n v="1256151252"/>
    <n v="1307402407"/>
    <n v="2626680888834025"/>
    <x v="1"/>
    <s v="imposto"/>
    <s v="alto"/>
    <s v="curto"/>
    <s v="ingênuo"/>
    <s v="ingênuo"/>
  </r>
  <r>
    <x v="0"/>
    <s v="mensal"/>
    <n v="5"/>
    <x v="6"/>
    <n v="1391890510"/>
    <n v="1360596845"/>
    <n v="979293469132225"/>
    <x v="1"/>
    <s v="imposto"/>
    <s v="alto"/>
    <s v="médio"/>
    <s v="ingênuo"/>
    <s v="ingênuo"/>
  </r>
  <r>
    <x v="0"/>
    <s v="mensal"/>
    <n v="6"/>
    <x v="6"/>
    <n v="1315612500"/>
    <n v="1337777433"/>
    <n v="491284254894489"/>
    <x v="1"/>
    <s v="imposto"/>
    <s v="alto"/>
    <s v="médio"/>
    <s v="ingênuo"/>
    <s v="ingênuo"/>
  </r>
  <r>
    <x v="0"/>
    <s v="mensal"/>
    <n v="7"/>
    <x v="6"/>
    <n v="1345665764"/>
    <n v="1544205944"/>
    <n v="3.94182030744324E+16"/>
    <x v="1"/>
    <s v="imposto"/>
    <s v="alto"/>
    <s v="médio"/>
    <s v="ingênuo"/>
    <s v="ingênuo"/>
  </r>
  <r>
    <x v="0"/>
    <s v="mensal"/>
    <n v="8"/>
    <x v="6"/>
    <n v="1385733361"/>
    <n v="1611930088"/>
    <n v="5.1164959305512528E+16"/>
    <x v="1"/>
    <s v="imposto"/>
    <s v="alto"/>
    <s v="médio"/>
    <s v="ingênuo"/>
    <s v="ingênuo"/>
  </r>
  <r>
    <x v="0"/>
    <s v="mensal"/>
    <n v="9"/>
    <x v="6"/>
    <n v="1396320027"/>
    <n v="1526515773"/>
    <n v="1.6950932276496516E+16"/>
    <x v="1"/>
    <s v="imposto"/>
    <s v="alto"/>
    <s v="longo"/>
    <s v="ingênuo"/>
    <s v="ingênuo"/>
  </r>
  <r>
    <x v="0"/>
    <s v="mensal"/>
    <n v="10"/>
    <x v="6"/>
    <n v="1238603485"/>
    <n v="1429253116"/>
    <n v="3.634728180043616E+16"/>
    <x v="1"/>
    <s v="imposto"/>
    <s v="alto"/>
    <s v="longo"/>
    <s v="ingênuo"/>
    <s v="ingênuo"/>
  </r>
  <r>
    <x v="0"/>
    <s v="mensal"/>
    <n v="11"/>
    <x v="6"/>
    <n v="1233256075"/>
    <n v="1367373572"/>
    <n v="1.7987503001545008E+16"/>
    <x v="1"/>
    <s v="imposto"/>
    <s v="alto"/>
    <s v="longo"/>
    <s v="ingênuo"/>
    <s v="ingênuo"/>
  </r>
  <r>
    <x v="0"/>
    <s v="mensal"/>
    <n v="12"/>
    <x v="6"/>
    <n v="1361402639"/>
    <n v="1417551434"/>
    <n v="3152687179952025"/>
    <x v="1"/>
    <s v="imposto"/>
    <s v="alto"/>
    <s v="longo"/>
    <s v="ingênuo"/>
    <s v="ingênuo"/>
  </r>
  <r>
    <x v="0"/>
    <s v="mensal"/>
    <n v="13"/>
    <x v="6"/>
    <n v="1345832901"/>
    <n v="1465976985"/>
    <n v="1.4434600920199056E+16"/>
    <x v="1"/>
    <s v="imposto"/>
    <s v="alto"/>
    <s v="longo"/>
    <s v="ingênuo"/>
    <s v="ingênuo"/>
  </r>
  <r>
    <x v="0"/>
    <s v="mensal"/>
    <n v="14"/>
    <x v="6"/>
    <n v="1374606988"/>
    <n v="1461146063"/>
    <n v="7489011501855625"/>
    <x v="1"/>
    <s v="imposto"/>
    <s v="alto"/>
    <s v="longo"/>
    <s v="ingênuo"/>
    <s v="ingênuo"/>
  </r>
  <r>
    <x v="0"/>
    <s v="mensal"/>
    <n v="15"/>
    <x v="6"/>
    <n v="1315635236"/>
    <n v="1390321113"/>
    <n v="5577980223259129"/>
    <x v="1"/>
    <s v="imposto"/>
    <s v="alto"/>
    <s v="longo"/>
    <s v="ingênuo"/>
    <s v="ingênuo"/>
  </r>
  <r>
    <x v="0"/>
    <s v="mensal"/>
    <n v="16"/>
    <x v="6"/>
    <n v="1336596974"/>
    <n v="1438671575"/>
    <n v="1.04192241693092E+16"/>
    <x v="1"/>
    <s v="imposto"/>
    <s v="alto"/>
    <s v="longo"/>
    <s v="ingênuo"/>
    <s v="ingênuo"/>
  </r>
  <r>
    <x v="0"/>
    <s v="mensal"/>
    <n v="17"/>
    <x v="6"/>
    <n v="1472336232"/>
    <n v="1521984403"/>
    <n v="2464940883645241"/>
    <x v="1"/>
    <s v="imposto"/>
    <s v="alto"/>
    <s v="longo"/>
    <s v="ingênuo"/>
    <s v="ingênuo"/>
  </r>
  <r>
    <x v="0"/>
    <s v="mensal"/>
    <n v="18"/>
    <x v="6"/>
    <n v="1396058222"/>
    <n v="1574621865"/>
    <n v="3.1884974601431448E+16"/>
    <x v="1"/>
    <s v="imposto"/>
    <s v="alto"/>
    <s v="longo"/>
    <s v="ingênuo"/>
    <s v="ingênuo"/>
  </r>
  <r>
    <x v="0"/>
    <s v="mensal"/>
    <n v="19"/>
    <x v="6"/>
    <n v="1426111486"/>
    <n v="1585717768"/>
    <n v="2.5474165253863524E+16"/>
    <x v="1"/>
    <s v="imposto"/>
    <s v="alto"/>
    <s v="longo"/>
    <s v="ingênuo"/>
    <s v="ingênuo"/>
  </r>
  <r>
    <x v="0"/>
    <s v="mensal"/>
    <n v="20"/>
    <x v="6"/>
    <n v="1466179083"/>
    <n v="1656377360"/>
    <n v="3.6175384573768728E+16"/>
    <x v="1"/>
    <s v="imposto"/>
    <s v="alto"/>
    <s v="longo"/>
    <s v="ingênuo"/>
    <s v="ingênuo"/>
  </r>
  <r>
    <x v="0"/>
    <s v="mensal"/>
    <n v="1"/>
    <x v="7"/>
    <n v="551777793"/>
    <n v="574268508"/>
    <n v="505832261211225"/>
    <x v="2"/>
    <s v="imposto"/>
    <s v="alto"/>
    <s v="curto"/>
    <s v="ingênuo"/>
    <s v="ingênuo"/>
  </r>
  <r>
    <x v="0"/>
    <s v="mensal"/>
    <n v="2"/>
    <x v="7"/>
    <n v="529556252"/>
    <n v="593178917"/>
    <n v="4047843501702225"/>
    <x v="2"/>
    <s v="imposto"/>
    <s v="alto"/>
    <s v="curto"/>
    <s v="ingênuo"/>
    <s v="ingênuo"/>
  </r>
  <r>
    <x v="0"/>
    <s v="mensal"/>
    <n v="3"/>
    <x v="7"/>
    <n v="511091436"/>
    <n v="586002291"/>
    <n v="5611636196831025"/>
    <x v="2"/>
    <s v="imposto"/>
    <s v="alto"/>
    <s v="curto"/>
    <s v="ingênuo"/>
    <s v="ingênuo"/>
  </r>
  <r>
    <x v="0"/>
    <s v="mensal"/>
    <n v="4"/>
    <x v="7"/>
    <n v="517239511"/>
    <n v="595483135"/>
    <n v="6122064696653376"/>
    <x v="2"/>
    <s v="imposto"/>
    <s v="alto"/>
    <s v="curto"/>
    <s v="ingênuo"/>
    <s v="ingênuo"/>
  </r>
  <r>
    <x v="0"/>
    <s v="mensal"/>
    <n v="5"/>
    <x v="7"/>
    <n v="554338582"/>
    <n v="584141888"/>
    <n v="888237048529636"/>
    <x v="2"/>
    <s v="imposto"/>
    <s v="alto"/>
    <s v="médio"/>
    <s v="ingênuo"/>
    <s v="ingênuo"/>
  </r>
  <r>
    <x v="0"/>
    <s v="mensal"/>
    <n v="6"/>
    <x v="7"/>
    <n v="534617642"/>
    <n v="620417002"/>
    <n v="7361530176409600"/>
    <x v="2"/>
    <s v="imposto"/>
    <s v="alto"/>
    <s v="médio"/>
    <s v="ingênuo"/>
    <s v="ingênuo"/>
  </r>
  <r>
    <x v="0"/>
    <s v="mensal"/>
    <n v="7"/>
    <x v="7"/>
    <n v="635905223"/>
    <n v="614982249"/>
    <n v="437770841004676"/>
    <x v="2"/>
    <s v="imposto"/>
    <s v="alto"/>
    <s v="médio"/>
    <s v="ingênuo"/>
    <s v="ingênuo"/>
  </r>
  <r>
    <x v="0"/>
    <s v="mensal"/>
    <n v="8"/>
    <x v="7"/>
    <n v="659540431"/>
    <n v="656230734"/>
    <n v="10954094231809"/>
    <x v="2"/>
    <s v="imposto"/>
    <s v="alto"/>
    <s v="médio"/>
    <s v="ingênuo"/>
    <s v="ingênuo"/>
  </r>
  <r>
    <x v="0"/>
    <s v="mensal"/>
    <n v="9"/>
    <x v="7"/>
    <n v="678671854"/>
    <n v="767141671"/>
    <n v="7826908520013489"/>
    <x v="2"/>
    <s v="imposto"/>
    <s v="alto"/>
    <s v="longo"/>
    <s v="ingênuo"/>
    <s v="ingênuo"/>
  </r>
  <r>
    <x v="0"/>
    <s v="mensal"/>
    <n v="10"/>
    <x v="7"/>
    <n v="576590199"/>
    <n v="645720476"/>
    <n v="4778995198096729"/>
    <x v="2"/>
    <s v="imposto"/>
    <s v="alto"/>
    <s v="longo"/>
    <s v="ingênuo"/>
    <s v="ingênuo"/>
  </r>
  <r>
    <x v="0"/>
    <s v="mensal"/>
    <n v="11"/>
    <x v="7"/>
    <n v="552658667"/>
    <n v="583161133"/>
    <n v="930400432081156"/>
    <x v="2"/>
    <s v="imposto"/>
    <s v="alto"/>
    <s v="longo"/>
    <s v="ingênuo"/>
    <s v="ingênuo"/>
  </r>
  <r>
    <x v="0"/>
    <s v="mensal"/>
    <n v="12"/>
    <x v="7"/>
    <n v="558828938"/>
    <n v="637477419"/>
    <n v="6185583563607361"/>
    <x v="2"/>
    <s v="imposto"/>
    <s v="alto"/>
    <s v="longo"/>
    <s v="ingênuo"/>
    <s v="ingênuo"/>
  </r>
  <r>
    <x v="0"/>
    <s v="mensal"/>
    <n v="13"/>
    <x v="7"/>
    <n v="555140234"/>
    <n v="649357017"/>
    <n v="8876802198869089"/>
    <x v="2"/>
    <s v="imposto"/>
    <s v="alto"/>
    <s v="longo"/>
    <s v="ingênuo"/>
    <s v="ingênuo"/>
  </r>
  <r>
    <x v="0"/>
    <s v="mensal"/>
    <n v="14"/>
    <x v="7"/>
    <n v="532918693"/>
    <n v="654660060"/>
    <n v="1.4820960439028688E+16"/>
    <x v="2"/>
    <s v="imposto"/>
    <s v="alto"/>
    <s v="longo"/>
    <s v="ingênuo"/>
    <s v="ingênuo"/>
  </r>
  <r>
    <x v="0"/>
    <s v="mensal"/>
    <n v="15"/>
    <x v="7"/>
    <n v="514453877"/>
    <n v="620449557"/>
    <n v="1.12350841786624E+16"/>
    <x v="2"/>
    <s v="imposto"/>
    <s v="alto"/>
    <s v="longo"/>
    <s v="ingênuo"/>
    <s v="ingênuo"/>
  </r>
  <r>
    <x v="0"/>
    <s v="mensal"/>
    <n v="16"/>
    <x v="7"/>
    <n v="520601952"/>
    <n v="639078506"/>
    <n v="1.4036693847714916E+16"/>
    <x v="2"/>
    <s v="imposto"/>
    <s v="alto"/>
    <s v="longo"/>
    <s v="ingênuo"/>
    <s v="ingênuo"/>
  </r>
  <r>
    <x v="0"/>
    <s v="mensal"/>
    <n v="17"/>
    <x v="7"/>
    <n v="557701023"/>
    <n v="712156114"/>
    <n v="2.385637513581828E+16"/>
    <x v="2"/>
    <s v="imposto"/>
    <s v="alto"/>
    <s v="longo"/>
    <s v="ingênuo"/>
    <s v="ingênuo"/>
  </r>
  <r>
    <x v="0"/>
    <s v="mensal"/>
    <n v="18"/>
    <x v="7"/>
    <n v="537980083"/>
    <n v="661780269"/>
    <n v="1.5326486053634596E+16"/>
    <x v="2"/>
    <s v="imposto"/>
    <s v="alto"/>
    <s v="longo"/>
    <s v="ingênuo"/>
    <s v="ingênuo"/>
  </r>
  <r>
    <x v="0"/>
    <s v="mensal"/>
    <n v="19"/>
    <x v="7"/>
    <n v="639267664"/>
    <n v="678759593"/>
    <n v="1559612456141041"/>
    <x v="2"/>
    <s v="imposto"/>
    <s v="alto"/>
    <s v="longo"/>
    <s v="ingênuo"/>
    <s v="ingênuo"/>
  </r>
  <r>
    <x v="0"/>
    <s v="mensal"/>
    <n v="20"/>
    <x v="7"/>
    <n v="662902872"/>
    <n v="845847442"/>
    <n v="3.34687156924849E+16"/>
    <x v="2"/>
    <s v="imposto"/>
    <s v="alto"/>
    <s v="longo"/>
    <s v="ingênuo"/>
    <s v="ingênuo"/>
  </r>
  <r>
    <x v="0"/>
    <s v="mensal"/>
    <n v="1"/>
    <x v="8"/>
    <n v="872262321"/>
    <n v="911426751"/>
    <n v="1533852577224900"/>
    <x v="2"/>
    <s v="imposto"/>
    <s v="alto"/>
    <s v="curto"/>
    <s v="ingênuo"/>
    <s v="ingênuo"/>
  </r>
  <r>
    <x v="0"/>
    <s v="mensal"/>
    <n v="2"/>
    <x v="8"/>
    <n v="798896535"/>
    <n v="783961524"/>
    <n v="223054553570121"/>
    <x v="2"/>
    <s v="imposto"/>
    <s v="alto"/>
    <s v="curto"/>
    <s v="ingênuo"/>
    <s v="ingênuo"/>
  </r>
  <r>
    <x v="0"/>
    <s v="mensal"/>
    <n v="3"/>
    <x v="8"/>
    <n v="781864297"/>
    <n v="793926967"/>
    <n v="145508007528900"/>
    <x v="2"/>
    <s v="imposto"/>
    <s v="alto"/>
    <s v="curto"/>
    <s v="ingênuo"/>
    <s v="ingênuo"/>
  </r>
  <r>
    <x v="0"/>
    <s v="mensal"/>
    <n v="4"/>
    <x v="8"/>
    <n v="883660340"/>
    <n v="803912055"/>
    <n v="6359788960441225"/>
    <x v="2"/>
    <s v="imposto"/>
    <s v="alto"/>
    <s v="curto"/>
    <s v="ingênuo"/>
    <s v="ingênuo"/>
  </r>
  <r>
    <x v="0"/>
    <s v="mensal"/>
    <n v="5"/>
    <x v="8"/>
    <n v="765206492"/>
    <n v="778866311"/>
    <n v="186590655112761"/>
    <x v="2"/>
    <s v="imposto"/>
    <s v="alto"/>
    <s v="médio"/>
    <s v="ingênuo"/>
    <s v="ingênuo"/>
  </r>
  <r>
    <x v="0"/>
    <s v="mensal"/>
    <n v="6"/>
    <x v="8"/>
    <n v="817180494"/>
    <n v="817490738"/>
    <n v="96251339536"/>
    <x v="2"/>
    <s v="imposto"/>
    <s v="alto"/>
    <s v="médio"/>
    <s v="ingênuo"/>
    <s v="ingênuo"/>
  </r>
  <r>
    <x v="0"/>
    <s v="mensal"/>
    <n v="7"/>
    <x v="8"/>
    <n v="886343612"/>
    <n v="876891667"/>
    <n v="89339264283025"/>
    <x v="2"/>
    <s v="imposto"/>
    <s v="alto"/>
    <s v="médio"/>
    <s v="ingênuo"/>
    <s v="ingênuo"/>
  </r>
  <r>
    <x v="0"/>
    <s v="mensal"/>
    <n v="8"/>
    <x v="8"/>
    <n v="1016478699"/>
    <n v="799181670"/>
    <n v="4.721799881222684E+16"/>
    <x v="2"/>
    <s v="imposto"/>
    <s v="alto"/>
    <s v="médio"/>
    <s v="ingênuo"/>
    <s v="ingênuo"/>
  </r>
  <r>
    <x v="0"/>
    <s v="mensal"/>
    <n v="9"/>
    <x v="8"/>
    <n v="779415286"/>
    <n v="1128284508"/>
    <n v="1.2170973405888528E+17"/>
    <x v="2"/>
    <s v="imposto"/>
    <s v="alto"/>
    <s v="longo"/>
    <s v="ingênuo"/>
    <s v="ingênuo"/>
  </r>
  <r>
    <x v="0"/>
    <s v="mensal"/>
    <n v="10"/>
    <x v="8"/>
    <n v="882912941"/>
    <n v="873830295"/>
    <n v="82494458361316"/>
    <x v="2"/>
    <s v="imposto"/>
    <s v="alto"/>
    <s v="longo"/>
    <s v="ingênuo"/>
    <s v="ingênuo"/>
  </r>
  <r>
    <x v="0"/>
    <s v="mensal"/>
    <n v="11"/>
    <x v="8"/>
    <n v="893800894"/>
    <n v="841027036"/>
    <n v="2785080088204164"/>
    <x v="2"/>
    <s v="imposto"/>
    <s v="alto"/>
    <s v="longo"/>
    <s v="ingênuo"/>
    <s v="ingênuo"/>
  </r>
  <r>
    <x v="0"/>
    <s v="mensal"/>
    <n v="12"/>
    <x v="8"/>
    <n v="924248916"/>
    <n v="939521437"/>
    <n v="233249897695441"/>
    <x v="2"/>
    <s v="imposto"/>
    <s v="alto"/>
    <s v="longo"/>
    <s v="ingênuo"/>
    <s v="ingênuo"/>
  </r>
  <r>
    <x v="0"/>
    <s v="mensal"/>
    <n v="13"/>
    <x v="8"/>
    <n v="958101824"/>
    <n v="918861385"/>
    <n v="1539812052912721"/>
    <x v="2"/>
    <s v="imposto"/>
    <s v="alto"/>
    <s v="longo"/>
    <s v="ingênuo"/>
    <s v="ingênuo"/>
  </r>
  <r>
    <x v="0"/>
    <s v="mensal"/>
    <n v="14"/>
    <x v="8"/>
    <n v="884736038"/>
    <n v="905053073"/>
    <n v="412781911191225"/>
    <x v="2"/>
    <s v="imposto"/>
    <s v="alto"/>
    <s v="longo"/>
    <s v="ingênuo"/>
    <s v="ingênuo"/>
  </r>
  <r>
    <x v="0"/>
    <s v="mensal"/>
    <n v="15"/>
    <x v="8"/>
    <n v="867703800"/>
    <n v="876050868"/>
    <n v="69673544196624"/>
    <x v="2"/>
    <s v="imposto"/>
    <s v="alto"/>
    <s v="longo"/>
    <s v="ingênuo"/>
    <s v="ingênuo"/>
  </r>
  <r>
    <x v="0"/>
    <s v="mensal"/>
    <n v="16"/>
    <x v="8"/>
    <n v="969499843"/>
    <n v="860030808"/>
    <n v="1.1983469623831224E+16"/>
    <x v="2"/>
    <s v="imposto"/>
    <s v="alto"/>
    <s v="longo"/>
    <s v="ingênuo"/>
    <s v="ingênuo"/>
  </r>
  <r>
    <x v="0"/>
    <s v="mensal"/>
    <n v="17"/>
    <x v="8"/>
    <n v="851045995"/>
    <n v="851658759"/>
    <n v="375479719696"/>
    <x v="2"/>
    <s v="imposto"/>
    <s v="alto"/>
    <s v="longo"/>
    <s v="ingênuo"/>
    <s v="ingênuo"/>
  </r>
  <r>
    <x v="0"/>
    <s v="mensal"/>
    <n v="18"/>
    <x v="8"/>
    <n v="903019997"/>
    <n v="887638348"/>
    <n v="236595125959201"/>
    <x v="2"/>
    <s v="imposto"/>
    <s v="alto"/>
    <s v="longo"/>
    <s v="ingênuo"/>
    <s v="ingênuo"/>
  </r>
  <r>
    <x v="0"/>
    <s v="mensal"/>
    <n v="19"/>
    <x v="8"/>
    <n v="972183115"/>
    <n v="898743610"/>
    <n v="5393360894645025"/>
    <x v="2"/>
    <s v="imposto"/>
    <s v="alto"/>
    <s v="longo"/>
    <s v="ingênuo"/>
    <s v="ingênuo"/>
  </r>
  <r>
    <x v="0"/>
    <s v="mensal"/>
    <n v="20"/>
    <x v="8"/>
    <n v="1102318202"/>
    <n v="947031183"/>
    <n v="2.411405826990636E+16"/>
    <x v="2"/>
    <s v="imposto"/>
    <s v="alto"/>
    <s v="longo"/>
    <s v="ingênuo"/>
    <s v="ingênuo"/>
  </r>
  <r>
    <x v="0"/>
    <s v="mensal"/>
    <n v="1"/>
    <x v="9"/>
    <n v="1485747329"/>
    <n v="1221135548"/>
    <n v="7.001939464399196E+16"/>
    <x v="2"/>
    <s v="imposto"/>
    <s v="alto"/>
    <s v="curto"/>
    <s v="ingênuo"/>
    <s v="ingênuo"/>
  </r>
  <r>
    <x v="0"/>
    <s v="mensal"/>
    <n v="2"/>
    <x v="9"/>
    <n v="1225843373"/>
    <n v="1329171703"/>
    <n v="1.06767437805889E+16"/>
    <x v="2"/>
    <s v="imposto"/>
    <s v="alto"/>
    <s v="curto"/>
    <s v="ingênuo"/>
    <s v="ingênuo"/>
  </r>
  <r>
    <x v="0"/>
    <s v="mensal"/>
    <n v="3"/>
    <x v="9"/>
    <n v="1193107351"/>
    <n v="1183105033"/>
    <n v="100046365373124"/>
    <x v="2"/>
    <s v="imposto"/>
    <s v="alto"/>
    <s v="curto"/>
    <s v="ingênuo"/>
    <s v="ingênuo"/>
  </r>
  <r>
    <x v="0"/>
    <s v="mensal"/>
    <n v="4"/>
    <x v="9"/>
    <n v="1308246011"/>
    <n v="1187314008"/>
    <n v="1.4624549349592008E+16"/>
    <x v="2"/>
    <s v="imposto"/>
    <s v="alto"/>
    <s v="curto"/>
    <s v="ingênuo"/>
    <s v="ingênuo"/>
  </r>
  <r>
    <x v="0"/>
    <s v="mensal"/>
    <n v="5"/>
    <x v="9"/>
    <n v="1213348811"/>
    <n v="1262217954"/>
    <n v="2388193137554449"/>
    <x v="2"/>
    <s v="imposto"/>
    <s v="alto"/>
    <s v="médio"/>
    <s v="ingênuo"/>
    <s v="ingênuo"/>
  </r>
  <r>
    <x v="0"/>
    <s v="mensal"/>
    <n v="6"/>
    <x v="9"/>
    <n v="1236632658"/>
    <n v="1439575283"/>
    <n v="4.1185709041890624E+16"/>
    <x v="2"/>
    <s v="imposto"/>
    <s v="alto"/>
    <s v="médio"/>
    <s v="ingênuo"/>
    <s v="ingênuo"/>
  </r>
  <r>
    <x v="0"/>
    <s v="mensal"/>
    <n v="7"/>
    <x v="9"/>
    <n v="1443005822"/>
    <n v="1359317961"/>
    <n v="7003658078755321"/>
    <x v="2"/>
    <s v="imposto"/>
    <s v="alto"/>
    <s v="médio"/>
    <s v="ingênuo"/>
    <s v="ingênuo"/>
  </r>
  <r>
    <x v="0"/>
    <s v="mensal"/>
    <n v="8"/>
    <x v="9"/>
    <n v="1535207575"/>
    <n v="1629682191"/>
    <n v="8925453068347456"/>
    <x v="2"/>
    <s v="imposto"/>
    <s v="alto"/>
    <s v="médio"/>
    <s v="ingênuo"/>
    <s v="ingênuo"/>
  </r>
  <r>
    <x v="0"/>
    <s v="mensal"/>
    <n v="9"/>
    <x v="9"/>
    <n v="1366561964"/>
    <n v="1254134984"/>
    <n v="1.26398258319204E+16"/>
    <x v="2"/>
    <s v="imposto"/>
    <s v="alto"/>
    <s v="longo"/>
    <s v="ingênuo"/>
    <s v="ingênuo"/>
  </r>
  <r>
    <x v="0"/>
    <s v="mensal"/>
    <n v="10"/>
    <x v="9"/>
    <n v="1308648574"/>
    <n v="1275603539"/>
    <n v="1091974338151225"/>
    <x v="2"/>
    <s v="imposto"/>
    <s v="alto"/>
    <s v="longo"/>
    <s v="ingênuo"/>
    <s v="ingênuo"/>
  </r>
  <r>
    <x v="0"/>
    <s v="mensal"/>
    <n v="11"/>
    <x v="9"/>
    <n v="1124973845"/>
    <n v="1155796303"/>
    <n v="950023917161764"/>
    <x v="2"/>
    <s v="imposto"/>
    <s v="alto"/>
    <s v="longo"/>
    <s v="ingênuo"/>
    <s v="ingênuo"/>
  </r>
  <r>
    <x v="0"/>
    <s v="mensal"/>
    <n v="12"/>
    <x v="9"/>
    <n v="1201210176"/>
    <n v="1397055072"/>
    <n v="3.8355223289250816E+16"/>
    <x v="2"/>
    <s v="imposto"/>
    <s v="alto"/>
    <s v="longo"/>
    <s v="ingênuo"/>
    <s v="ingênuo"/>
  </r>
  <r>
    <x v="0"/>
    <s v="mensal"/>
    <n v="13"/>
    <x v="9"/>
    <n v="1571500749"/>
    <n v="1392608120"/>
    <n v="3.200257271053164E+16"/>
    <x v="2"/>
    <s v="imposto"/>
    <s v="alto"/>
    <s v="longo"/>
    <s v="ingênuo"/>
    <s v="ingênuo"/>
  </r>
  <r>
    <x v="0"/>
    <s v="mensal"/>
    <n v="14"/>
    <x v="9"/>
    <n v="1311596793"/>
    <n v="1367244610"/>
    <n v="3096679536865489"/>
    <x v="2"/>
    <s v="imposto"/>
    <s v="alto"/>
    <s v="longo"/>
    <s v="ingênuo"/>
    <s v="ingênuo"/>
  </r>
  <r>
    <x v="0"/>
    <s v="mensal"/>
    <n v="15"/>
    <x v="9"/>
    <n v="1278860771"/>
    <n v="1345577819"/>
    <n v="4451164493834304"/>
    <x v="2"/>
    <s v="imposto"/>
    <s v="alto"/>
    <s v="longo"/>
    <s v="ingênuo"/>
    <s v="ingênuo"/>
  </r>
  <r>
    <x v="0"/>
    <s v="mensal"/>
    <n v="16"/>
    <x v="9"/>
    <n v="1393999431"/>
    <n v="1369170776"/>
    <n v="616462109109025"/>
    <x v="2"/>
    <s v="imposto"/>
    <s v="alto"/>
    <s v="longo"/>
    <s v="ingênuo"/>
    <s v="ingênuo"/>
  </r>
  <r>
    <x v="0"/>
    <s v="mensal"/>
    <n v="17"/>
    <x v="9"/>
    <n v="1299102231"/>
    <n v="1509616129"/>
    <n v="4.43161012511544E+16"/>
    <x v="2"/>
    <s v="imposto"/>
    <s v="alto"/>
    <s v="longo"/>
    <s v="ingênuo"/>
    <s v="ingênuo"/>
  </r>
  <r>
    <x v="0"/>
    <s v="mensal"/>
    <n v="18"/>
    <x v="9"/>
    <n v="1322386078"/>
    <n v="1419883463"/>
    <n v="9505740081838224"/>
    <x v="2"/>
    <s v="imposto"/>
    <s v="alto"/>
    <s v="longo"/>
    <s v="ingênuo"/>
    <s v="ingênuo"/>
  </r>
  <r>
    <x v="0"/>
    <s v="mensal"/>
    <n v="19"/>
    <x v="9"/>
    <n v="1528759242"/>
    <n v="1568561268"/>
    <n v="1584201273704676"/>
    <x v="2"/>
    <s v="imposto"/>
    <s v="alto"/>
    <s v="longo"/>
    <s v="ingênuo"/>
    <s v="ingênuo"/>
  </r>
  <r>
    <x v="0"/>
    <s v="mensal"/>
    <n v="20"/>
    <x v="9"/>
    <n v="1620960995"/>
    <n v="1601240068"/>
    <n v="388914961739329"/>
    <x v="2"/>
    <s v="imposto"/>
    <s v="alto"/>
    <s v="longo"/>
    <s v="ingênuo"/>
    <s v="ingênuo"/>
  </r>
  <r>
    <x v="0"/>
    <s v="mensal"/>
    <n v="1"/>
    <x v="10"/>
    <n v="1520273706"/>
    <n v="1670262630"/>
    <n v="2.2496677322677776E+16"/>
    <x v="2"/>
    <s v="imposto"/>
    <s v="alto"/>
    <s v="curto"/>
    <s v="ingênuo"/>
    <s v="ingênuo"/>
  </r>
  <r>
    <x v="0"/>
    <s v="mensal"/>
    <n v="2"/>
    <x v="10"/>
    <n v="1362568703"/>
    <n v="1337419006"/>
    <n v="632507259191809"/>
    <x v="2"/>
    <s v="imposto"/>
    <s v="alto"/>
    <s v="curto"/>
    <s v="ingênuo"/>
    <s v="ingênuo"/>
  </r>
  <r>
    <x v="0"/>
    <s v="mensal"/>
    <n v="3"/>
    <x v="10"/>
    <n v="1372877574"/>
    <n v="1335556131"/>
    <n v="1392890107602249"/>
    <x v="2"/>
    <s v="imposto"/>
    <s v="alto"/>
    <s v="curto"/>
    <s v="ingênuo"/>
    <s v="ingênuo"/>
  </r>
  <r>
    <x v="0"/>
    <s v="mensal"/>
    <n v="4"/>
    <x v="10"/>
    <n v="1352947050"/>
    <n v="1233550944"/>
    <n v="1.4255430127963236E+16"/>
    <x v="2"/>
    <s v="imposto"/>
    <s v="alto"/>
    <s v="curto"/>
    <s v="ingênuo"/>
    <s v="ingênuo"/>
  </r>
  <r>
    <x v="0"/>
    <s v="mensal"/>
    <n v="5"/>
    <x v="10"/>
    <n v="1421341137"/>
    <n v="1322702230"/>
    <n v="9729633974154648"/>
    <x v="2"/>
    <s v="imposto"/>
    <s v="alto"/>
    <s v="médio"/>
    <s v="ingênuo"/>
    <s v="ingênuo"/>
  </r>
  <r>
    <x v="0"/>
    <s v="mensal"/>
    <n v="6"/>
    <x v="10"/>
    <n v="1373176631"/>
    <n v="1377490762"/>
    <n v="18611726285161"/>
    <x v="2"/>
    <s v="imposto"/>
    <s v="alto"/>
    <s v="médio"/>
    <s v="ingênuo"/>
    <s v="ingênuo"/>
  </r>
  <r>
    <x v="0"/>
    <s v="mensal"/>
    <n v="7"/>
    <x v="10"/>
    <n v="1268001494"/>
    <n v="1286099707"/>
    <n v="327545313793369"/>
    <x v="2"/>
    <s v="imposto"/>
    <s v="alto"/>
    <s v="médio"/>
    <s v="ingênuo"/>
    <s v="ingênuo"/>
  </r>
  <r>
    <x v="0"/>
    <s v="mensal"/>
    <n v="8"/>
    <x v="10"/>
    <n v="1769806267"/>
    <n v="1521885106"/>
    <n v="6.146490207158792E+16"/>
    <x v="2"/>
    <s v="imposto"/>
    <s v="alto"/>
    <s v="médio"/>
    <s v="ingênuo"/>
    <s v="ingênuo"/>
  </r>
  <r>
    <x v="0"/>
    <s v="mensal"/>
    <n v="9"/>
    <x v="10"/>
    <n v="1300900784"/>
    <n v="1245052755"/>
    <n v="3119002343184841"/>
    <x v="2"/>
    <s v="imposto"/>
    <s v="alto"/>
    <s v="longo"/>
    <s v="ingênuo"/>
    <s v="ingênuo"/>
  </r>
  <r>
    <x v="0"/>
    <s v="mensal"/>
    <n v="10"/>
    <x v="10"/>
    <n v="1264060643"/>
    <n v="1190685422"/>
    <n v="5383923056798841"/>
    <x v="2"/>
    <s v="imposto"/>
    <s v="alto"/>
    <s v="longo"/>
    <s v="ingênuo"/>
    <s v="ingênuo"/>
  </r>
  <r>
    <x v="0"/>
    <s v="mensal"/>
    <n v="11"/>
    <x v="10"/>
    <n v="1268701126"/>
    <n v="1258355469"/>
    <n v="107032618761649"/>
    <x v="2"/>
    <s v="imposto"/>
    <s v="alto"/>
    <s v="longo"/>
    <s v="ingênuo"/>
    <s v="ingênuo"/>
  </r>
  <r>
    <x v="0"/>
    <s v="mensal"/>
    <n v="12"/>
    <x v="10"/>
    <n v="1614310904"/>
    <n v="1545815300"/>
    <n v="4691647767324816"/>
    <x v="2"/>
    <s v="imposto"/>
    <s v="alto"/>
    <s v="longo"/>
    <s v="ingênuo"/>
    <s v="ingênuo"/>
  </r>
  <r>
    <x v="0"/>
    <s v="mensal"/>
    <n v="13"/>
    <x v="10"/>
    <n v="1700532336"/>
    <n v="1681016044"/>
    <n v="380885653429264"/>
    <x v="2"/>
    <s v="imposto"/>
    <s v="alto"/>
    <s v="longo"/>
    <s v="ingênuo"/>
    <s v="ingênuo"/>
  </r>
  <r>
    <x v="0"/>
    <s v="mensal"/>
    <n v="14"/>
    <x v="10"/>
    <n v="1542827333"/>
    <n v="1458658264"/>
    <n v="7084432176326761"/>
    <x v="2"/>
    <s v="imposto"/>
    <s v="alto"/>
    <s v="longo"/>
    <s v="ingênuo"/>
    <s v="ingênuo"/>
  </r>
  <r>
    <x v="0"/>
    <s v="mensal"/>
    <n v="15"/>
    <x v="10"/>
    <n v="1553136204"/>
    <n v="1406484852"/>
    <n v="2.1506619043427904E+16"/>
    <x v="2"/>
    <s v="imposto"/>
    <s v="alto"/>
    <s v="longo"/>
    <s v="ingênuo"/>
    <s v="ingênuo"/>
  </r>
  <r>
    <x v="0"/>
    <s v="mensal"/>
    <n v="16"/>
    <x v="10"/>
    <n v="1533205680"/>
    <n v="1508541864"/>
    <n v="608303819681856"/>
    <x v="2"/>
    <s v="imposto"/>
    <s v="alto"/>
    <s v="longo"/>
    <s v="ingênuo"/>
    <s v="ingênuo"/>
  </r>
  <r>
    <x v="0"/>
    <s v="mensal"/>
    <n v="17"/>
    <x v="10"/>
    <n v="1601599767"/>
    <n v="1569653479"/>
    <n v="1020565316978944"/>
    <x v="2"/>
    <s v="imposto"/>
    <s v="alto"/>
    <s v="longo"/>
    <s v="ingênuo"/>
    <s v="ingênuo"/>
  </r>
  <r>
    <x v="0"/>
    <s v="mensal"/>
    <n v="18"/>
    <x v="10"/>
    <n v="1553435261"/>
    <n v="1582447206"/>
    <n v="841692952683025"/>
    <x v="2"/>
    <s v="imposto"/>
    <s v="alto"/>
    <s v="longo"/>
    <s v="ingênuo"/>
    <s v="ingênuo"/>
  </r>
  <r>
    <x v="0"/>
    <s v="mensal"/>
    <n v="19"/>
    <x v="10"/>
    <n v="1448260124"/>
    <n v="1397025896"/>
    <n v="2624946118755984"/>
    <x v="2"/>
    <s v="imposto"/>
    <s v="alto"/>
    <s v="longo"/>
    <s v="ingênuo"/>
    <s v="ingênuo"/>
  </r>
  <r>
    <x v="0"/>
    <s v="mensal"/>
    <n v="20"/>
    <x v="10"/>
    <n v="1950064897"/>
    <n v="1660533072"/>
    <n v="8.3828677687830624E+16"/>
    <x v="2"/>
    <s v="imposto"/>
    <s v="alto"/>
    <s v="longo"/>
    <s v="ingênuo"/>
    <s v="ingênuo"/>
  </r>
  <r>
    <x v="0"/>
    <s v="mensal"/>
    <n v="1"/>
    <x v="11"/>
    <n v="279862966"/>
    <n v="312167408"/>
    <n v="1043576972931364"/>
    <x v="3"/>
    <s v="transferência"/>
    <s v="baixo"/>
    <s v="curto"/>
    <s v="ingênuo"/>
    <s v="ingênuo"/>
  </r>
  <r>
    <x v="0"/>
    <s v="mensal"/>
    <n v="2"/>
    <x v="11"/>
    <n v="257691599"/>
    <n v="291680743"/>
    <n v="1155261909852736"/>
    <x v="3"/>
    <s v="transferência"/>
    <s v="baixo"/>
    <s v="curto"/>
    <s v="ingênuo"/>
    <s v="ingênuo"/>
  </r>
  <r>
    <x v="0"/>
    <s v="mensal"/>
    <n v="3"/>
    <x v="11"/>
    <n v="266205983"/>
    <n v="231422374"/>
    <n v="1209899455064881"/>
    <x v="3"/>
    <s v="transferência"/>
    <s v="baixo"/>
    <s v="curto"/>
    <s v="ingênuo"/>
    <s v="ingênuo"/>
  </r>
  <r>
    <x v="0"/>
    <s v="mensal"/>
    <n v="4"/>
    <x v="11"/>
    <n v="227152058"/>
    <n v="286663710"/>
    <n v="3541636723769104"/>
    <x v="3"/>
    <s v="transferência"/>
    <s v="baixo"/>
    <s v="curto"/>
    <s v="ingênuo"/>
    <s v="ingênuo"/>
  </r>
  <r>
    <x v="0"/>
    <s v="mensal"/>
    <n v="5"/>
    <x v="11"/>
    <n v="229717929"/>
    <n v="283255487"/>
    <n v="2866270116603364"/>
    <x v="3"/>
    <s v="transferência"/>
    <s v="baixo"/>
    <s v="médio"/>
    <s v="ingênuo"/>
    <s v="ingênuo"/>
  </r>
  <r>
    <x v="0"/>
    <s v="mensal"/>
    <n v="6"/>
    <x v="11"/>
    <n v="218681413"/>
    <n v="273991364"/>
    <n v="3059190679622401"/>
    <x v="3"/>
    <s v="transferência"/>
    <s v="baixo"/>
    <s v="médio"/>
    <s v="ingênuo"/>
    <s v="ingênuo"/>
  </r>
  <r>
    <x v="0"/>
    <s v="mensal"/>
    <n v="7"/>
    <x v="11"/>
    <n v="282594968"/>
    <n v="341908729"/>
    <n v="3518122243965121"/>
    <x v="3"/>
    <s v="transferência"/>
    <s v="baixo"/>
    <s v="médio"/>
    <s v="ingênuo"/>
    <s v="ingênuo"/>
  </r>
  <r>
    <x v="0"/>
    <s v="mensal"/>
    <n v="8"/>
    <x v="11"/>
    <n v="349123045"/>
    <n v="531831548"/>
    <n v="3.3382397068501008E+16"/>
    <x v="3"/>
    <s v="transferência"/>
    <s v="baixo"/>
    <s v="médio"/>
    <s v="ingênuo"/>
    <s v="ingênuo"/>
  </r>
  <r>
    <x v="0"/>
    <s v="mensal"/>
    <n v="9"/>
    <x v="11"/>
    <n v="268356019"/>
    <n v="459334557"/>
    <n v="3.647280197661744E+16"/>
    <x v="3"/>
    <s v="transferência"/>
    <s v="baixo"/>
    <s v="longo"/>
    <s v="ingênuo"/>
    <s v="ingênuo"/>
  </r>
  <r>
    <x v="0"/>
    <s v="mensal"/>
    <n v="10"/>
    <x v="11"/>
    <n v="337631251"/>
    <n v="418233920"/>
    <n v="6496790249923561"/>
    <x v="3"/>
    <s v="transferência"/>
    <s v="baixo"/>
    <s v="longo"/>
    <s v="ingênuo"/>
    <s v="ingênuo"/>
  </r>
  <r>
    <x v="0"/>
    <s v="mensal"/>
    <n v="11"/>
    <x v="11"/>
    <n v="232195456"/>
    <n v="275269060"/>
    <n v="1855335361548816"/>
    <x v="3"/>
    <s v="transferência"/>
    <s v="baixo"/>
    <s v="longo"/>
    <s v="ingênuo"/>
    <s v="ingênuo"/>
  </r>
  <r>
    <x v="0"/>
    <s v="mensal"/>
    <n v="12"/>
    <x v="11"/>
    <n v="259324409"/>
    <n v="282024689"/>
    <n v="515302712078400"/>
    <x v="3"/>
    <s v="transferência"/>
    <s v="baixo"/>
    <s v="longo"/>
    <s v="ingênuo"/>
    <s v="ingênuo"/>
  </r>
  <r>
    <x v="0"/>
    <s v="mensal"/>
    <n v="13"/>
    <x v="11"/>
    <n v="267382432"/>
    <n v="367542657"/>
    <n v="1.0032070672050624E+16"/>
    <x v="3"/>
    <s v="transferência"/>
    <s v="baixo"/>
    <s v="longo"/>
    <s v="ingênuo"/>
    <s v="ingênuo"/>
  </r>
  <r>
    <x v="0"/>
    <s v="mensal"/>
    <n v="14"/>
    <x v="11"/>
    <n v="245211065"/>
    <n v="311524365"/>
    <n v="4397453756890000"/>
    <x v="3"/>
    <s v="transferência"/>
    <s v="baixo"/>
    <s v="longo"/>
    <s v="ingênuo"/>
    <s v="ingênuo"/>
  </r>
  <r>
    <x v="0"/>
    <s v="mensal"/>
    <n v="15"/>
    <x v="11"/>
    <n v="253725449"/>
    <n v="320542995"/>
    <n v="4464584453462116"/>
    <x v="3"/>
    <s v="transferência"/>
    <s v="baixo"/>
    <s v="longo"/>
    <s v="ingênuo"/>
    <s v="ingênuo"/>
  </r>
  <r>
    <x v="0"/>
    <s v="mensal"/>
    <n v="16"/>
    <x v="11"/>
    <n v="214671524"/>
    <n v="365815350"/>
    <n v="2.2844456137918276E+16"/>
    <x v="3"/>
    <s v="transferência"/>
    <s v="baixo"/>
    <s v="longo"/>
    <s v="ingênuo"/>
    <s v="ingênuo"/>
  </r>
  <r>
    <x v="0"/>
    <s v="mensal"/>
    <n v="17"/>
    <x v="11"/>
    <n v="217237395"/>
    <n v="322443975"/>
    <n v="1.10684244752964E+16"/>
    <x v="3"/>
    <s v="transferência"/>
    <s v="baixo"/>
    <s v="longo"/>
    <s v="ingênuo"/>
    <s v="ingênuo"/>
  </r>
  <r>
    <x v="0"/>
    <s v="mensal"/>
    <n v="18"/>
    <x v="11"/>
    <n v="206200879"/>
    <n v="295414016"/>
    <n v="7958983813380769"/>
    <x v="3"/>
    <s v="transferência"/>
    <s v="baixo"/>
    <s v="longo"/>
    <s v="ingênuo"/>
    <s v="ingênuo"/>
  </r>
  <r>
    <x v="0"/>
    <s v="mensal"/>
    <n v="19"/>
    <x v="11"/>
    <n v="270114434"/>
    <n v="328627855"/>
    <n v="3423820437123241"/>
    <x v="3"/>
    <s v="transferência"/>
    <s v="baixo"/>
    <s v="longo"/>
    <s v="ingênuo"/>
    <s v="ingênuo"/>
  </r>
  <r>
    <x v="0"/>
    <s v="mensal"/>
    <n v="20"/>
    <x v="11"/>
    <n v="336642511"/>
    <n v="520457258"/>
    <n v="3.3787861214674008E+16"/>
    <x v="3"/>
    <s v="transferência"/>
    <s v="baixo"/>
    <s v="longo"/>
    <s v="ingênuo"/>
    <s v="ingênuo"/>
  </r>
  <r>
    <x v="0"/>
    <s v="mensal"/>
    <n v="1"/>
    <x v="12"/>
    <n v="217310440"/>
    <n v="308513493"/>
    <n v="8317996876520809"/>
    <x v="3"/>
    <s v="transferência"/>
    <s v="baixo"/>
    <s v="curto"/>
    <s v="ingênuo"/>
    <s v="ingênuo"/>
  </r>
  <r>
    <x v="0"/>
    <s v="mensal"/>
    <n v="2"/>
    <x v="12"/>
    <n v="187537856"/>
    <n v="189623150"/>
    <n v="4348451066436"/>
    <x v="3"/>
    <s v="transferência"/>
    <s v="baixo"/>
    <s v="curto"/>
    <s v="ingênuo"/>
    <s v="ingênuo"/>
  </r>
  <r>
    <x v="0"/>
    <s v="mensal"/>
    <n v="3"/>
    <x v="12"/>
    <n v="188027676"/>
    <n v="233711910"/>
    <n v="2087049236166756"/>
    <x v="3"/>
    <s v="transferência"/>
    <s v="baixo"/>
    <s v="curto"/>
    <s v="ingênuo"/>
    <s v="ingênuo"/>
  </r>
  <r>
    <x v="0"/>
    <s v="mensal"/>
    <n v="4"/>
    <x v="12"/>
    <n v="197246773"/>
    <n v="422360440"/>
    <n v="5.0676163070186888E+16"/>
    <x v="3"/>
    <s v="transferência"/>
    <s v="baixo"/>
    <s v="curto"/>
    <s v="ingênuo"/>
    <s v="ingênuo"/>
  </r>
  <r>
    <x v="0"/>
    <s v="mensal"/>
    <n v="5"/>
    <x v="12"/>
    <n v="170206771"/>
    <n v="247581716"/>
    <n v="5986882113753025"/>
    <x v="3"/>
    <s v="transferência"/>
    <s v="baixo"/>
    <s v="médio"/>
    <s v="ingênuo"/>
    <s v="ingênuo"/>
  </r>
  <r>
    <x v="0"/>
    <s v="mensal"/>
    <n v="6"/>
    <x v="12"/>
    <n v="200028281"/>
    <n v="282606973"/>
    <n v="6819240372430864"/>
    <x v="3"/>
    <s v="transferência"/>
    <s v="baixo"/>
    <s v="médio"/>
    <s v="ingênuo"/>
    <s v="ingênuo"/>
  </r>
  <r>
    <x v="0"/>
    <s v="mensal"/>
    <n v="7"/>
    <x v="12"/>
    <n v="206483747"/>
    <n v="314411246"/>
    <n v="1.1648345040395E+16"/>
    <x v="3"/>
    <s v="transferência"/>
    <s v="baixo"/>
    <s v="médio"/>
    <s v="ingênuo"/>
    <s v="ingênuo"/>
  </r>
  <r>
    <x v="0"/>
    <s v="mensal"/>
    <n v="8"/>
    <x v="12"/>
    <n v="230005810"/>
    <n v="426007596"/>
    <n v="3.8416700115189792E+16"/>
    <x v="3"/>
    <s v="transferência"/>
    <s v="baixo"/>
    <s v="médio"/>
    <s v="ingênuo"/>
    <s v="ingênuo"/>
  </r>
  <r>
    <x v="0"/>
    <s v="mensal"/>
    <n v="9"/>
    <x v="12"/>
    <n v="242897794"/>
    <n v="346365589"/>
    <n v="1.0705584602162024E+16"/>
    <x v="3"/>
    <s v="transferência"/>
    <s v="baixo"/>
    <s v="longo"/>
    <s v="ingênuo"/>
    <s v="ingênuo"/>
  </r>
  <r>
    <x v="0"/>
    <s v="mensal"/>
    <n v="10"/>
    <x v="12"/>
    <n v="257300932"/>
    <n v="367304404"/>
    <n v="1.2100763852054784E+16"/>
    <x v="3"/>
    <s v="transferência"/>
    <s v="baixo"/>
    <s v="longo"/>
    <s v="ingênuo"/>
    <s v="ingênuo"/>
  </r>
  <r>
    <x v="0"/>
    <s v="mensal"/>
    <n v="11"/>
    <x v="12"/>
    <n v="137200398"/>
    <n v="276882178"/>
    <n v="1.95109996639684E+16"/>
    <x v="3"/>
    <s v="transferência"/>
    <s v="baixo"/>
    <s v="longo"/>
    <s v="ingênuo"/>
    <s v="ingênuo"/>
  </r>
  <r>
    <x v="0"/>
    <s v="mensal"/>
    <n v="12"/>
    <x v="12"/>
    <n v="195945187"/>
    <n v="252291991"/>
    <n v="3174962321014416"/>
    <x v="3"/>
    <s v="transferência"/>
    <s v="baixo"/>
    <s v="longo"/>
    <s v="ingênuo"/>
    <s v="ingênuo"/>
  </r>
  <r>
    <x v="0"/>
    <s v="mensal"/>
    <n v="13"/>
    <x v="12"/>
    <n v="148085053"/>
    <n v="511703058"/>
    <n v="1.3221805356018003E+17"/>
    <x v="3"/>
    <s v="transferência"/>
    <s v="baixo"/>
    <s v="longo"/>
    <s v="ingênuo"/>
    <s v="ingênuo"/>
  </r>
  <r>
    <x v="0"/>
    <s v="mensal"/>
    <n v="14"/>
    <x v="12"/>
    <n v="118312469"/>
    <n v="259863287"/>
    <n v="2.0036634076469124E+16"/>
    <x v="3"/>
    <s v="transferência"/>
    <s v="baixo"/>
    <s v="longo"/>
    <s v="ingênuo"/>
    <s v="ingênuo"/>
  </r>
  <r>
    <x v="0"/>
    <s v="mensal"/>
    <n v="15"/>
    <x v="12"/>
    <n v="118802289"/>
    <n v="323218498"/>
    <n v="4.178598650193168E+16"/>
    <x v="3"/>
    <s v="transferência"/>
    <s v="baixo"/>
    <s v="longo"/>
    <s v="ingênuo"/>
    <s v="ingênuo"/>
  </r>
  <r>
    <x v="0"/>
    <s v="mensal"/>
    <n v="16"/>
    <x v="12"/>
    <n v="128021386"/>
    <n v="366055806"/>
    <n v="5.66603851047364E+16"/>
    <x v="3"/>
    <s v="transferência"/>
    <s v="baixo"/>
    <s v="longo"/>
    <s v="ingênuo"/>
    <s v="ingênuo"/>
  </r>
  <r>
    <x v="0"/>
    <s v="mensal"/>
    <n v="17"/>
    <x v="12"/>
    <n v="100981384"/>
    <n v="303375098"/>
    <n v="4.0963215466713792E+16"/>
    <x v="3"/>
    <s v="transferência"/>
    <s v="baixo"/>
    <s v="longo"/>
    <s v="ingênuo"/>
    <s v="ingênuo"/>
  </r>
  <r>
    <x v="0"/>
    <s v="mensal"/>
    <n v="18"/>
    <x v="12"/>
    <n v="130802894"/>
    <n v="238075455"/>
    <n v="1.150740234349872E+16"/>
    <x v="3"/>
    <s v="transferência"/>
    <s v="baixo"/>
    <s v="longo"/>
    <s v="ingênuo"/>
    <s v="ingênuo"/>
  </r>
  <r>
    <x v="0"/>
    <s v="mensal"/>
    <n v="19"/>
    <x v="12"/>
    <n v="137258360"/>
    <n v="371070822"/>
    <n v="5.466826738650144E+16"/>
    <x v="3"/>
    <s v="transferência"/>
    <s v="baixo"/>
    <s v="longo"/>
    <s v="ingênuo"/>
    <s v="ingênuo"/>
  </r>
  <r>
    <x v="0"/>
    <s v="mensal"/>
    <n v="20"/>
    <x v="12"/>
    <n v="160780423"/>
    <n v="403923855"/>
    <n v="5.9118728524738624E+16"/>
    <x v="3"/>
    <s v="transferência"/>
    <s v="baixo"/>
    <s v="longo"/>
    <s v="ingênuo"/>
    <s v="ingênuo"/>
  </r>
  <r>
    <x v="0"/>
    <s v="mensal"/>
    <n v="1"/>
    <x v="13"/>
    <n v="1118736358"/>
    <n v="892168393"/>
    <n v="5.1333042764241224E+16"/>
    <x v="3"/>
    <s v="imposto"/>
    <s v="alto"/>
    <s v="curto"/>
    <s v="ingênuo"/>
    <s v="ingênuo"/>
  </r>
  <r>
    <x v="0"/>
    <s v="mensal"/>
    <n v="2"/>
    <x v="13"/>
    <n v="959536244"/>
    <n v="811941570"/>
    <n v="2.1784187793166276E+16"/>
    <x v="3"/>
    <s v="imposto"/>
    <s v="alto"/>
    <s v="curto"/>
    <s v="ingênuo"/>
    <s v="ingênuo"/>
  </r>
  <r>
    <x v="0"/>
    <s v="mensal"/>
    <n v="3"/>
    <x v="13"/>
    <n v="936301979"/>
    <n v="861928839"/>
    <n v="5531363953459600"/>
    <x v="3"/>
    <s v="imposto"/>
    <s v="alto"/>
    <s v="curto"/>
    <s v="ingênuo"/>
    <s v="ingênuo"/>
  </r>
  <r>
    <x v="0"/>
    <s v="mensal"/>
    <n v="4"/>
    <x v="13"/>
    <n v="943744099"/>
    <n v="884995971"/>
    <n v="3451342543504384"/>
    <x v="3"/>
    <s v="imposto"/>
    <s v="alto"/>
    <s v="curto"/>
    <s v="ingênuo"/>
    <s v="ingênuo"/>
  </r>
  <r>
    <x v="0"/>
    <s v="mensal"/>
    <n v="5"/>
    <x v="13"/>
    <n v="1021015208"/>
    <n v="887164024"/>
    <n v="1.7916139458201856E+16"/>
    <x v="3"/>
    <s v="imposto"/>
    <s v="alto"/>
    <s v="médio"/>
    <s v="ingênuo"/>
    <s v="ingênuo"/>
  </r>
  <r>
    <x v="0"/>
    <s v="mensal"/>
    <n v="6"/>
    <x v="13"/>
    <n v="952938083"/>
    <n v="925856833"/>
    <n v="733394101562500"/>
    <x v="3"/>
    <s v="imposto"/>
    <s v="alto"/>
    <s v="médio"/>
    <s v="ingênuo"/>
    <s v="ingênuo"/>
  </r>
  <r>
    <x v="0"/>
    <s v="mensal"/>
    <n v="7"/>
    <x v="13"/>
    <n v="1131697784"/>
    <n v="1068011007"/>
    <n v="4056005564647729"/>
    <x v="3"/>
    <s v="imposto"/>
    <s v="alto"/>
    <s v="médio"/>
    <s v="ingênuo"/>
    <s v="ingênuo"/>
  </r>
  <r>
    <x v="0"/>
    <s v="mensal"/>
    <n v="8"/>
    <x v="13"/>
    <n v="1308438661"/>
    <n v="933482574"/>
    <n v="1.4059206717835157E+17"/>
    <x v="3"/>
    <s v="imposto"/>
    <s v="alto"/>
    <s v="médio"/>
    <s v="ingênuo"/>
    <s v="ingênuo"/>
  </r>
  <r>
    <x v="0"/>
    <s v="mensal"/>
    <n v="9"/>
    <x v="13"/>
    <n v="868876405"/>
    <n v="951532296"/>
    <n v="6831996317003881"/>
    <x v="3"/>
    <s v="imposto"/>
    <s v="alto"/>
    <s v="longo"/>
    <s v="ingênuo"/>
    <s v="ingênuo"/>
  </r>
  <r>
    <x v="0"/>
    <s v="mensal"/>
    <n v="10"/>
    <x v="13"/>
    <n v="1067448654"/>
    <n v="1045402858"/>
    <n v="486017121273616"/>
    <x v="3"/>
    <s v="imposto"/>
    <s v="alto"/>
    <s v="longo"/>
    <s v="ingênuo"/>
    <s v="ingênuo"/>
  </r>
  <r>
    <x v="0"/>
    <s v="mensal"/>
    <n v="11"/>
    <x v="13"/>
    <n v="792440804"/>
    <n v="941789643"/>
    <n v="2.230507571064792E+16"/>
    <x v="3"/>
    <s v="imposto"/>
    <s v="alto"/>
    <s v="longo"/>
    <s v="ingênuo"/>
    <s v="ingênuo"/>
  </r>
  <r>
    <x v="0"/>
    <s v="mensal"/>
    <n v="12"/>
    <x v="13"/>
    <n v="1056621074"/>
    <n v="873908785"/>
    <n v="3.338378055161952E+16"/>
    <x v="3"/>
    <s v="imposto"/>
    <s v="alto"/>
    <s v="longo"/>
    <s v="ingênuo"/>
    <s v="ingênuo"/>
  </r>
  <r>
    <x v="0"/>
    <s v="mensal"/>
    <n v="13"/>
    <x v="13"/>
    <n v="1299029774"/>
    <n v="980079414"/>
    <n v="1.017293321441296E+17"/>
    <x v="3"/>
    <s v="imposto"/>
    <s v="alto"/>
    <s v="longo"/>
    <s v="ingênuo"/>
    <s v="ingênuo"/>
  </r>
  <r>
    <x v="0"/>
    <s v="mensal"/>
    <n v="14"/>
    <x v="13"/>
    <n v="1139829660"/>
    <n v="863624928"/>
    <n v="7.6289053979191824E+16"/>
    <x v="3"/>
    <s v="imposto"/>
    <s v="alto"/>
    <s v="longo"/>
    <s v="ingênuo"/>
    <s v="ingênuo"/>
  </r>
  <r>
    <x v="0"/>
    <s v="mensal"/>
    <n v="15"/>
    <x v="13"/>
    <n v="1116595395"/>
    <n v="757027193"/>
    <n v="1.292892918895128E+17"/>
    <x v="3"/>
    <s v="imposto"/>
    <s v="alto"/>
    <s v="longo"/>
    <s v="ingênuo"/>
    <s v="ingênuo"/>
  </r>
  <r>
    <x v="0"/>
    <s v="mensal"/>
    <n v="16"/>
    <x v="13"/>
    <n v="1124037515"/>
    <n v="901227246"/>
    <n v="4.964441597185236E+16"/>
    <x v="3"/>
    <s v="imposto"/>
    <s v="alto"/>
    <s v="longo"/>
    <s v="ingênuo"/>
    <s v="ingênuo"/>
  </r>
  <r>
    <x v="0"/>
    <s v="mensal"/>
    <n v="17"/>
    <x v="13"/>
    <n v="1201308624"/>
    <n v="862729092"/>
    <n v="1.1463609948933902E+17"/>
    <x v="3"/>
    <s v="imposto"/>
    <s v="alto"/>
    <s v="longo"/>
    <s v="ingênuo"/>
    <s v="ingênuo"/>
  </r>
  <r>
    <x v="0"/>
    <s v="mensal"/>
    <n v="18"/>
    <x v="13"/>
    <n v="1133231499"/>
    <n v="886006649"/>
    <n v="6.1120126457522496E+16"/>
    <x v="3"/>
    <s v="imposto"/>
    <s v="alto"/>
    <s v="longo"/>
    <s v="ingênuo"/>
    <s v="ingênuo"/>
  </r>
  <r>
    <x v="0"/>
    <s v="mensal"/>
    <n v="19"/>
    <x v="13"/>
    <n v="1311991200"/>
    <n v="1039698264"/>
    <n v="7.4143442995500096E+16"/>
    <x v="3"/>
    <s v="imposto"/>
    <s v="alto"/>
    <s v="longo"/>
    <s v="ingênuo"/>
    <s v="ingênuo"/>
  </r>
  <r>
    <x v="0"/>
    <s v="mensal"/>
    <n v="20"/>
    <x v="13"/>
    <n v="1488732077"/>
    <n v="936929897"/>
    <n v="3.0448564585275238E+17"/>
    <x v="3"/>
    <s v="imposto"/>
    <s v="alto"/>
    <s v="longo"/>
    <s v="ingênuo"/>
    <s v="ingênuo"/>
  </r>
  <r>
    <x v="0"/>
    <s v="mensal"/>
    <n v="1"/>
    <x v="14"/>
    <n v="1094887884"/>
    <n v="1119320501"/>
    <n v="596952773468689"/>
    <x v="3"/>
    <s v="imposto"/>
    <s v="baixo"/>
    <s v="curto"/>
    <s v="ingênuo"/>
    <s v="ingênuo"/>
  </r>
  <r>
    <x v="0"/>
    <s v="mensal"/>
    <n v="2"/>
    <x v="14"/>
    <n v="924653776"/>
    <n v="1065577731"/>
    <n v="1.9859561092842024E+16"/>
    <x v="3"/>
    <s v="imposto"/>
    <s v="baixo"/>
    <s v="curto"/>
    <s v="ingênuo"/>
    <s v="ingênuo"/>
  </r>
  <r>
    <x v="0"/>
    <s v="mensal"/>
    <n v="3"/>
    <x v="14"/>
    <n v="977646191"/>
    <n v="1010953870"/>
    <n v="1109401480367041"/>
    <x v="3"/>
    <s v="imposto"/>
    <s v="baixo"/>
    <s v="curto"/>
    <s v="ingênuo"/>
    <s v="ingênuo"/>
  </r>
  <r>
    <x v="0"/>
    <s v="mensal"/>
    <n v="4"/>
    <x v="14"/>
    <n v="960699282"/>
    <n v="1079222052"/>
    <n v="1.40476470084729E+16"/>
    <x v="3"/>
    <s v="imposto"/>
    <s v="baixo"/>
    <s v="curto"/>
    <s v="ingênuo"/>
    <s v="ingênuo"/>
  </r>
  <r>
    <x v="0"/>
    <s v="mensal"/>
    <n v="5"/>
    <x v="14"/>
    <n v="954017094"/>
    <n v="1027311578"/>
    <n v="5372081384826256"/>
    <x v="3"/>
    <s v="imposto"/>
    <s v="baixo"/>
    <s v="médio"/>
    <s v="ingênuo"/>
    <s v="ingênuo"/>
  </r>
  <r>
    <x v="0"/>
    <s v="mensal"/>
    <n v="6"/>
    <x v="14"/>
    <n v="1464151601"/>
    <n v="1032809549"/>
    <n v="1.8605596582357069E+17"/>
    <x v="3"/>
    <s v="imposto"/>
    <s v="baixo"/>
    <s v="médio"/>
    <s v="ingênuo"/>
    <s v="ingênuo"/>
  </r>
  <r>
    <x v="0"/>
    <s v="mensal"/>
    <n v="7"/>
    <x v="14"/>
    <n v="1405677452"/>
    <n v="1245022601"/>
    <n v="2.58099811498322E+16"/>
    <x v="3"/>
    <s v="imposto"/>
    <s v="baixo"/>
    <s v="médio"/>
    <s v="ingênuo"/>
    <s v="ingênuo"/>
  </r>
  <r>
    <x v="0"/>
    <s v="mensal"/>
    <n v="8"/>
    <x v="14"/>
    <n v="1250751117"/>
    <n v="1525057208"/>
    <n v="7.5243831559700288E+16"/>
    <x v="3"/>
    <s v="imposto"/>
    <s v="baixo"/>
    <s v="médio"/>
    <s v="ingênuo"/>
    <s v="ingênuo"/>
  </r>
  <r>
    <x v="0"/>
    <s v="mensal"/>
    <n v="9"/>
    <x v="14"/>
    <n v="1048516704"/>
    <n v="1234916893"/>
    <n v="3.474503045923572E+16"/>
    <x v="3"/>
    <s v="imposto"/>
    <s v="baixo"/>
    <s v="longo"/>
    <s v="ingênuo"/>
    <s v="ingênuo"/>
  </r>
  <r>
    <x v="0"/>
    <s v="mensal"/>
    <n v="10"/>
    <x v="14"/>
    <n v="1181534008"/>
    <n v="1359449989"/>
    <n v="3.165409629519236E+16"/>
    <x v="3"/>
    <s v="imposto"/>
    <s v="baixo"/>
    <s v="longo"/>
    <s v="ingênuo"/>
    <s v="ingênuo"/>
  </r>
  <r>
    <x v="0"/>
    <s v="mensal"/>
    <n v="11"/>
    <x v="14"/>
    <n v="1008835948"/>
    <n v="1108009971"/>
    <n v="9835486838004528"/>
    <x v="3"/>
    <s v="imposto"/>
    <s v="baixo"/>
    <s v="longo"/>
    <s v="ingênuo"/>
    <s v="ingênuo"/>
  </r>
  <r>
    <x v="0"/>
    <s v="mensal"/>
    <n v="12"/>
    <x v="14"/>
    <n v="1125396414"/>
    <n v="1102124604"/>
    <n v="541577140676100"/>
    <x v="3"/>
    <s v="imposto"/>
    <s v="baixo"/>
    <s v="longo"/>
    <s v="ingênuo"/>
    <s v="ingênuo"/>
  </r>
  <r>
    <x v="0"/>
    <s v="mensal"/>
    <n v="13"/>
    <x v="14"/>
    <n v="1128116764"/>
    <n v="1397946267"/>
    <n v="7.2807960689227008E+16"/>
    <x v="3"/>
    <s v="imposto"/>
    <s v="baixo"/>
    <s v="longo"/>
    <s v="ingênuo"/>
    <s v="ingênuo"/>
  </r>
  <r>
    <x v="0"/>
    <s v="mensal"/>
    <n v="14"/>
    <x v="14"/>
    <n v="957882656"/>
    <n v="1192049636"/>
    <n v="5.48341745223204E+16"/>
    <x v="3"/>
    <s v="imposto"/>
    <s v="baixo"/>
    <s v="longo"/>
    <s v="ingênuo"/>
    <s v="ingênuo"/>
  </r>
  <r>
    <x v="0"/>
    <s v="mensal"/>
    <n v="15"/>
    <x v="14"/>
    <n v="1010875071"/>
    <n v="1152362098"/>
    <n v="2.0018578809298728E+16"/>
    <x v="3"/>
    <s v="imposto"/>
    <s v="baixo"/>
    <s v="longo"/>
    <s v="ingênuo"/>
    <s v="ingênuo"/>
  </r>
  <r>
    <x v="0"/>
    <s v="mensal"/>
    <n v="16"/>
    <x v="14"/>
    <n v="993928162"/>
    <n v="1289563373"/>
    <n v="8.7400177983014528E+16"/>
    <x v="3"/>
    <s v="imposto"/>
    <s v="baixo"/>
    <s v="longo"/>
    <s v="ingênuo"/>
    <s v="ingênuo"/>
  </r>
  <r>
    <x v="0"/>
    <s v="mensal"/>
    <n v="17"/>
    <x v="14"/>
    <n v="987245974"/>
    <n v="1154960095"/>
    <n v="2.812802638280264E+16"/>
    <x v="3"/>
    <s v="imposto"/>
    <s v="baixo"/>
    <s v="longo"/>
    <s v="ingênuo"/>
    <s v="ingênuo"/>
  </r>
  <r>
    <x v="0"/>
    <s v="mensal"/>
    <n v="18"/>
    <x v="14"/>
    <n v="1497380481"/>
    <n v="1221066259"/>
    <n v="7.634954927946528E+16"/>
    <x v="3"/>
    <s v="imposto"/>
    <s v="baixo"/>
    <s v="longo"/>
    <s v="ingênuo"/>
    <s v="ingênuo"/>
  </r>
  <r>
    <x v="0"/>
    <s v="mensal"/>
    <n v="19"/>
    <x v="14"/>
    <n v="1438906332"/>
    <n v="1340840281"/>
    <n v="9616950358734600"/>
    <x v="3"/>
    <s v="imposto"/>
    <s v="baixo"/>
    <s v="longo"/>
    <s v="ingênuo"/>
    <s v="ingênuo"/>
  </r>
  <r>
    <x v="0"/>
    <s v="mensal"/>
    <n v="20"/>
    <x v="14"/>
    <n v="1283979997"/>
    <n v="1539174079"/>
    <n v="6.512401948782272E+16"/>
    <x v="3"/>
    <s v="imposto"/>
    <s v="baixo"/>
    <s v="longo"/>
    <s v="ingênuo"/>
    <s v="ingênuo"/>
  </r>
  <r>
    <x v="0"/>
    <s v="mensal"/>
    <n v="1"/>
    <x v="15"/>
    <n v="401433184"/>
    <n v="448576910"/>
    <n v="2222530901163076"/>
    <x v="3"/>
    <s v="transferência"/>
    <s v="alto"/>
    <s v="curto"/>
    <s v="ingênuo"/>
    <s v="ingênuo"/>
  </r>
  <r>
    <x v="0"/>
    <s v="mensal"/>
    <n v="2"/>
    <x v="15"/>
    <n v="388199029"/>
    <n v="461074271"/>
    <n v="5310800896558564"/>
    <x v="3"/>
    <s v="transferência"/>
    <s v="alto"/>
    <s v="curto"/>
    <s v="ingênuo"/>
    <s v="ingênuo"/>
  </r>
  <r>
    <x v="0"/>
    <s v="mensal"/>
    <n v="3"/>
    <x v="15"/>
    <n v="397580974"/>
    <n v="337728251"/>
    <n v="3582348450514729"/>
    <x v="3"/>
    <s v="transferência"/>
    <s v="alto"/>
    <s v="curto"/>
    <s v="ingênuo"/>
    <s v="ingênuo"/>
  </r>
  <r>
    <x v="0"/>
    <s v="mensal"/>
    <n v="4"/>
    <x v="15"/>
    <n v="356562450"/>
    <n v="404749757"/>
    <n v="2322016555912249"/>
    <x v="3"/>
    <s v="transferência"/>
    <s v="alto"/>
    <s v="curto"/>
    <s v="ingênuo"/>
    <s v="ingênuo"/>
  </r>
  <r>
    <x v="0"/>
    <s v="mensal"/>
    <n v="5"/>
    <x v="15"/>
    <n v="352066167"/>
    <n v="375242416"/>
    <n v="537138517710001"/>
    <x v="3"/>
    <s v="transferência"/>
    <s v="alto"/>
    <s v="médio"/>
    <s v="ingênuo"/>
    <s v="ingênuo"/>
  </r>
  <r>
    <x v="0"/>
    <s v="mensal"/>
    <n v="6"/>
    <x v="15"/>
    <n v="415586966"/>
    <n v="366801668"/>
    <n v="2380005300948804"/>
    <x v="3"/>
    <s v="transferência"/>
    <s v="alto"/>
    <s v="médio"/>
    <s v="ingênuo"/>
    <s v="ingênuo"/>
  </r>
  <r>
    <x v="0"/>
    <s v="mensal"/>
    <n v="7"/>
    <x v="15"/>
    <n v="450908835"/>
    <n v="446014130"/>
    <n v="23958137037025"/>
    <x v="3"/>
    <s v="transferência"/>
    <s v="alto"/>
    <s v="médio"/>
    <s v="ingênuo"/>
    <s v="ingênuo"/>
  </r>
  <r>
    <x v="0"/>
    <s v="mensal"/>
    <n v="8"/>
    <x v="15"/>
    <n v="339721583"/>
    <n v="488058052"/>
    <n v="2.200370803538796E+16"/>
    <x v="3"/>
    <s v="transferência"/>
    <s v="alto"/>
    <s v="médio"/>
    <s v="ingênuo"/>
    <s v="ingênuo"/>
  </r>
  <r>
    <x v="0"/>
    <s v="mensal"/>
    <n v="9"/>
    <x v="15"/>
    <n v="453777825"/>
    <n v="561378662"/>
    <n v="1.1577940123100568E+16"/>
    <x v="3"/>
    <s v="transferência"/>
    <s v="alto"/>
    <s v="longo"/>
    <s v="ingênuo"/>
    <s v="ingênuo"/>
  </r>
  <r>
    <x v="0"/>
    <s v="mensal"/>
    <n v="10"/>
    <x v="15"/>
    <n v="349286135"/>
    <n v="416347002"/>
    <n v="4497159882791689"/>
    <x v="3"/>
    <s v="transferência"/>
    <s v="alto"/>
    <s v="longo"/>
    <s v="ingênuo"/>
    <s v="ingênuo"/>
  </r>
  <r>
    <x v="0"/>
    <s v="mensal"/>
    <n v="11"/>
    <x v="15"/>
    <n v="297902602"/>
    <n v="355983324"/>
    <n v="3373370268041284"/>
    <x v="3"/>
    <s v="transferência"/>
    <s v="alto"/>
    <s v="longo"/>
    <s v="ingênuo"/>
    <s v="ingênuo"/>
  </r>
  <r>
    <x v="0"/>
    <s v="mensal"/>
    <n v="12"/>
    <x v="15"/>
    <n v="353036092"/>
    <n v="458700699"/>
    <n v="1.1165009172464448E+16"/>
    <x v="3"/>
    <s v="transferência"/>
    <s v="alto"/>
    <s v="longo"/>
    <s v="ingênuo"/>
    <s v="ingênuo"/>
  </r>
  <r>
    <x v="0"/>
    <s v="mensal"/>
    <n v="13"/>
    <x v="15"/>
    <n v="384031842"/>
    <n v="459408718"/>
    <n v="5681673435519376"/>
    <x v="3"/>
    <s v="transferência"/>
    <s v="alto"/>
    <s v="longo"/>
    <s v="ingênuo"/>
    <s v="ingênuo"/>
  </r>
  <r>
    <x v="0"/>
    <s v="mensal"/>
    <n v="14"/>
    <x v="15"/>
    <n v="370797687"/>
    <n v="440621838"/>
    <n v="4875412062870801"/>
    <x v="3"/>
    <s v="transferência"/>
    <s v="alto"/>
    <s v="longo"/>
    <s v="ingênuo"/>
    <s v="ingênuo"/>
  </r>
  <r>
    <x v="0"/>
    <s v="mensal"/>
    <n v="15"/>
    <x v="15"/>
    <n v="380179632"/>
    <n v="474729315"/>
    <n v="8939642555400489"/>
    <x v="3"/>
    <s v="transferência"/>
    <s v="alto"/>
    <s v="longo"/>
    <s v="ingênuo"/>
    <s v="ingênuo"/>
  </r>
  <r>
    <x v="0"/>
    <s v="mensal"/>
    <n v="16"/>
    <x v="15"/>
    <n v="339161108"/>
    <n v="497003747"/>
    <n v="2.491429868648432E+16"/>
    <x v="3"/>
    <s v="transferência"/>
    <s v="alto"/>
    <s v="longo"/>
    <s v="ingênuo"/>
    <s v="ingênuo"/>
  </r>
  <r>
    <x v="0"/>
    <s v="mensal"/>
    <n v="17"/>
    <x v="15"/>
    <n v="334664825"/>
    <n v="490470380"/>
    <n v="2.4275370968858024E+16"/>
    <x v="3"/>
    <s v="transferência"/>
    <s v="alto"/>
    <s v="longo"/>
    <s v="ingênuo"/>
    <s v="ingênuo"/>
  </r>
  <r>
    <x v="0"/>
    <s v="mensal"/>
    <n v="18"/>
    <x v="15"/>
    <n v="398185624"/>
    <n v="479347981"/>
    <n v="6587328193795449"/>
    <x v="3"/>
    <s v="transferência"/>
    <s v="alto"/>
    <s v="longo"/>
    <s v="ingênuo"/>
    <s v="ingênuo"/>
  </r>
  <r>
    <x v="0"/>
    <s v="mensal"/>
    <n v="19"/>
    <x v="15"/>
    <n v="433507493"/>
    <n v="542361673"/>
    <n v="1.18492325034724E+16"/>
    <x v="3"/>
    <s v="transferência"/>
    <s v="alto"/>
    <s v="longo"/>
    <s v="ingênuo"/>
    <s v="ingênuo"/>
  </r>
  <r>
    <x v="0"/>
    <s v="mensal"/>
    <n v="20"/>
    <x v="15"/>
    <n v="322320241"/>
    <n v="312913749"/>
    <n v="88482091746064"/>
    <x v="3"/>
    <s v="transferência"/>
    <s v="alto"/>
    <s v="longo"/>
    <s v="ingênuo"/>
    <s v="ingênuo"/>
  </r>
  <r>
    <x v="0"/>
    <s v="mensal"/>
    <n v="1"/>
    <x v="16"/>
    <n v="215049444"/>
    <n v="213103220"/>
    <n v="3787787858176"/>
    <x v="3"/>
    <s v="transferência"/>
    <s v="baixo"/>
    <s v="curto"/>
    <s v="ingênuo"/>
    <s v="ingênuo"/>
  </r>
  <r>
    <x v="0"/>
    <s v="mensal"/>
    <n v="2"/>
    <x v="16"/>
    <n v="189133377"/>
    <n v="189506627"/>
    <n v="139315562500"/>
    <x v="3"/>
    <s v="transferência"/>
    <s v="baixo"/>
    <s v="curto"/>
    <s v="ingênuo"/>
    <s v="ingênuo"/>
  </r>
  <r>
    <x v="0"/>
    <s v="mensal"/>
    <n v="3"/>
    <x v="16"/>
    <n v="317903379"/>
    <n v="31181553"/>
    <n v="8.2209405504774272E+16"/>
    <x v="3"/>
    <s v="transferência"/>
    <s v="baixo"/>
    <s v="curto"/>
    <s v="ingênuo"/>
    <s v="ingênuo"/>
  </r>
  <r>
    <x v="0"/>
    <s v="mensal"/>
    <n v="4"/>
    <x v="16"/>
    <n v="190291119"/>
    <n v="323744259"/>
    <n v="1.78097405758596E+16"/>
    <x v="3"/>
    <s v="transferência"/>
    <s v="baixo"/>
    <s v="curto"/>
    <s v="ingênuo"/>
    <s v="ingênuo"/>
  </r>
  <r>
    <x v="0"/>
    <s v="mensal"/>
    <n v="5"/>
    <x v="16"/>
    <n v="166121407"/>
    <n v="171660458"/>
    <n v="30681085980601"/>
    <x v="3"/>
    <s v="transferência"/>
    <s v="baixo"/>
    <s v="médio"/>
    <s v="ingênuo"/>
    <s v="ingênuo"/>
  </r>
  <r>
    <x v="0"/>
    <s v="mensal"/>
    <n v="6"/>
    <x v="16"/>
    <n v="153402055"/>
    <n v="230029114"/>
    <n v="5871706170989481"/>
    <x v="3"/>
    <s v="transferência"/>
    <s v="baixo"/>
    <s v="médio"/>
    <s v="ingênuo"/>
    <s v="ingênuo"/>
  </r>
  <r>
    <x v="0"/>
    <s v="mensal"/>
    <n v="7"/>
    <x v="16"/>
    <n v="213388162"/>
    <n v="191393648"/>
    <n v="483758646096196"/>
    <x v="3"/>
    <s v="transferência"/>
    <s v="baixo"/>
    <s v="médio"/>
    <s v="ingênuo"/>
    <s v="ingênuo"/>
  </r>
  <r>
    <x v="0"/>
    <s v="mensal"/>
    <n v="8"/>
    <x v="16"/>
    <n v="241221343"/>
    <n v="231943849"/>
    <n v="86071894920036"/>
    <x v="3"/>
    <s v="transferência"/>
    <s v="baixo"/>
    <s v="médio"/>
    <s v="ingênuo"/>
    <s v="ingênuo"/>
  </r>
  <r>
    <x v="0"/>
    <s v="mensal"/>
    <n v="9"/>
    <x v="16"/>
    <n v="210799766"/>
    <n v="265707016"/>
    <n v="3014806102562500"/>
    <x v="3"/>
    <s v="transferência"/>
    <s v="baixo"/>
    <s v="longo"/>
    <s v="ingênuo"/>
    <s v="ingênuo"/>
  </r>
  <r>
    <x v="0"/>
    <s v="mensal"/>
    <n v="10"/>
    <x v="16"/>
    <n v="243424944"/>
    <n v="282819915"/>
    <n v="1551963740090841"/>
    <x v="3"/>
    <s v="transferência"/>
    <s v="baixo"/>
    <s v="longo"/>
    <s v="ingênuo"/>
    <s v="ingênuo"/>
  </r>
  <r>
    <x v="0"/>
    <s v="mensal"/>
    <n v="11"/>
    <x v="16"/>
    <n v="190768356"/>
    <n v="220879617"/>
    <n v="906688039010121"/>
    <x v="3"/>
    <s v="transferência"/>
    <s v="baixo"/>
    <s v="longo"/>
    <s v="ingênuo"/>
    <s v="ingênuo"/>
  </r>
  <r>
    <x v="0"/>
    <s v="mensal"/>
    <n v="12"/>
    <x v="16"/>
    <n v="206060606"/>
    <n v="182496829"/>
    <n v="555251586505729"/>
    <x v="3"/>
    <s v="transferência"/>
    <s v="baixo"/>
    <s v="longo"/>
    <s v="ingênuo"/>
    <s v="ingênuo"/>
  </r>
  <r>
    <x v="0"/>
    <s v="mensal"/>
    <n v="13"/>
    <x v="16"/>
    <n v="222494057"/>
    <n v="281715915"/>
    <n v="3507228464972164"/>
    <x v="3"/>
    <s v="transferência"/>
    <s v="baixo"/>
    <s v="longo"/>
    <s v="ingênuo"/>
    <s v="ingênuo"/>
  </r>
  <r>
    <x v="0"/>
    <s v="mensal"/>
    <n v="14"/>
    <x v="16"/>
    <n v="196577990"/>
    <n v="211458743"/>
    <n v="221436809847009"/>
    <x v="3"/>
    <s v="transferência"/>
    <s v="baixo"/>
    <s v="longo"/>
    <s v="ingênuo"/>
    <s v="ingênuo"/>
  </r>
  <r>
    <x v="0"/>
    <s v="mensal"/>
    <n v="15"/>
    <x v="16"/>
    <n v="325347992"/>
    <n v="226545745"/>
    <n v="9761884012249008"/>
    <x v="3"/>
    <s v="transferência"/>
    <s v="baixo"/>
    <s v="longo"/>
    <s v="ingênuo"/>
    <s v="ingênuo"/>
  </r>
  <r>
    <x v="0"/>
    <s v="mensal"/>
    <n v="16"/>
    <x v="16"/>
    <n v="197735732"/>
    <n v="229155848"/>
    <n v="987223689453456"/>
    <x v="3"/>
    <s v="transferência"/>
    <s v="baixo"/>
    <s v="longo"/>
    <s v="ingênuo"/>
    <s v="ingênuo"/>
  </r>
  <r>
    <x v="0"/>
    <s v="mensal"/>
    <n v="17"/>
    <x v="16"/>
    <n v="173566020"/>
    <n v="212474853"/>
    <n v="1513897285421889"/>
    <x v="3"/>
    <s v="transferência"/>
    <s v="baixo"/>
    <s v="longo"/>
    <s v="ingênuo"/>
    <s v="ingênuo"/>
  </r>
  <r>
    <x v="0"/>
    <s v="mensal"/>
    <n v="18"/>
    <x v="16"/>
    <n v="160846668"/>
    <n v="218264883"/>
    <n v="3296851413786225"/>
    <x v="3"/>
    <s v="transferência"/>
    <s v="baixo"/>
    <s v="longo"/>
    <s v="ingênuo"/>
    <s v="ingênuo"/>
  </r>
  <r>
    <x v="0"/>
    <s v="mensal"/>
    <n v="19"/>
    <x v="16"/>
    <n v="220832775"/>
    <n v="231873258"/>
    <n v="121892264873289"/>
    <x v="3"/>
    <s v="transferência"/>
    <s v="baixo"/>
    <s v="longo"/>
    <s v="ingênuo"/>
    <s v="ingênuo"/>
  </r>
  <r>
    <x v="0"/>
    <s v="mensal"/>
    <n v="20"/>
    <x v="16"/>
    <n v="248665956"/>
    <n v="221901117"/>
    <n v="716356606695921"/>
    <x v="3"/>
    <s v="transferência"/>
    <s v="baixo"/>
    <s v="longo"/>
    <s v="ingênuo"/>
    <s v="ingênuo"/>
  </r>
  <r>
    <x v="0"/>
    <s v="mensal"/>
    <n v="1"/>
    <x v="17"/>
    <n v="384954210"/>
    <n v="480335641"/>
    <n v="9097617379607760"/>
    <x v="3"/>
    <s v="transferência"/>
    <s v="baixo"/>
    <s v="curto"/>
    <s v="ingênuo"/>
    <s v="ingênuo"/>
  </r>
  <r>
    <x v="0"/>
    <s v="mensal"/>
    <n v="2"/>
    <x v="17"/>
    <n v="402902198"/>
    <n v="444583344"/>
    <n v="1737317931873316"/>
    <x v="3"/>
    <s v="transferência"/>
    <s v="baixo"/>
    <s v="curto"/>
    <s v="ingênuo"/>
    <s v="ingênuo"/>
  </r>
  <r>
    <x v="0"/>
    <s v="mensal"/>
    <n v="3"/>
    <x v="17"/>
    <n v="350611011"/>
    <n v="403089182"/>
    <n v="2753958431505241"/>
    <x v="3"/>
    <s v="transferência"/>
    <s v="baixo"/>
    <s v="curto"/>
    <s v="ingênuo"/>
    <s v="ingênuo"/>
  </r>
  <r>
    <x v="0"/>
    <s v="mensal"/>
    <n v="4"/>
    <x v="17"/>
    <n v="347963596"/>
    <n v="470784697"/>
    <n v="1.50850228508522E+16"/>
    <x v="3"/>
    <s v="transferência"/>
    <s v="baixo"/>
    <s v="curto"/>
    <s v="ingênuo"/>
    <s v="ingênuo"/>
  </r>
  <r>
    <x v="0"/>
    <s v="mensal"/>
    <n v="5"/>
    <x v="17"/>
    <n v="319496605"/>
    <n v="402657843"/>
    <n v="6915791505692644"/>
    <x v="3"/>
    <s v="transferência"/>
    <s v="baixo"/>
    <s v="médio"/>
    <s v="ingênuo"/>
    <s v="ingênuo"/>
  </r>
  <r>
    <x v="0"/>
    <s v="mensal"/>
    <n v="6"/>
    <x v="17"/>
    <n v="337079790"/>
    <n v="417983282"/>
    <n v="6545375017794064"/>
    <x v="3"/>
    <s v="transferência"/>
    <s v="baixo"/>
    <s v="médio"/>
    <s v="ingênuo"/>
    <s v="ingênuo"/>
  </r>
  <r>
    <x v="0"/>
    <s v="mensal"/>
    <n v="7"/>
    <x v="17"/>
    <n v="391765850"/>
    <n v="491297810"/>
    <n v="9906611061441600"/>
    <x v="3"/>
    <s v="transferência"/>
    <s v="baixo"/>
    <s v="médio"/>
    <s v="ingênuo"/>
    <s v="ingênuo"/>
  </r>
  <r>
    <x v="0"/>
    <s v="mensal"/>
    <n v="8"/>
    <x v="17"/>
    <n v="519380707"/>
    <n v="543444128"/>
    <n v="579048230223241"/>
    <x v="3"/>
    <s v="transferência"/>
    <s v="baixo"/>
    <s v="médio"/>
    <s v="ingênuo"/>
    <s v="ingênuo"/>
  </r>
  <r>
    <x v="0"/>
    <s v="mensal"/>
    <n v="9"/>
    <x v="17"/>
    <n v="382961688"/>
    <n v="518942014"/>
    <n v="1.8490649059066276E+16"/>
    <x v="3"/>
    <s v="transferência"/>
    <s v="baixo"/>
    <s v="longo"/>
    <s v="ingênuo"/>
    <s v="ingênuo"/>
  </r>
  <r>
    <x v="0"/>
    <s v="mensal"/>
    <n v="10"/>
    <x v="17"/>
    <n v="459837770"/>
    <n v="577131141"/>
    <n v="1.375773488054364E+16"/>
    <x v="3"/>
    <s v="transferência"/>
    <s v="baixo"/>
    <s v="longo"/>
    <s v="ingênuo"/>
    <s v="ingênuo"/>
  </r>
  <r>
    <x v="0"/>
    <s v="mensal"/>
    <n v="11"/>
    <x v="17"/>
    <n v="317384515"/>
    <n v="419888901"/>
    <n v="1.0507149149236996E+16"/>
    <x v="3"/>
    <s v="transferência"/>
    <s v="baixo"/>
    <s v="longo"/>
    <s v="ingênuo"/>
    <s v="ingênuo"/>
  </r>
  <r>
    <x v="0"/>
    <s v="mensal"/>
    <n v="12"/>
    <x v="17"/>
    <n v="367157240"/>
    <n v="465970628"/>
    <n v="9764085648038544"/>
    <x v="3"/>
    <s v="transferência"/>
    <s v="baixo"/>
    <s v="longo"/>
    <s v="ingênuo"/>
    <s v="ingênuo"/>
  </r>
  <r>
    <x v="0"/>
    <s v="mensal"/>
    <n v="13"/>
    <x v="17"/>
    <n v="349473463"/>
    <n v="601843752"/>
    <n v="6.369076276994352E+16"/>
    <x v="3"/>
    <s v="transferência"/>
    <s v="baixo"/>
    <s v="longo"/>
    <s v="ingênuo"/>
    <s v="ingênuo"/>
  </r>
  <r>
    <x v="0"/>
    <s v="mensal"/>
    <n v="14"/>
    <x v="17"/>
    <n v="367421451"/>
    <n v="468965786"/>
    <n v="1.0311251970592224E+16"/>
    <x v="3"/>
    <s v="transferência"/>
    <s v="baixo"/>
    <s v="longo"/>
    <s v="ingênuo"/>
    <s v="ingênuo"/>
  </r>
  <r>
    <x v="0"/>
    <s v="mensal"/>
    <n v="15"/>
    <x v="17"/>
    <n v="315130264"/>
    <n v="455476545"/>
    <n v="1.969707859053096E+16"/>
    <x v="3"/>
    <s v="transferência"/>
    <s v="baixo"/>
    <s v="longo"/>
    <s v="ingênuo"/>
    <s v="ingênuo"/>
  </r>
  <r>
    <x v="0"/>
    <s v="mensal"/>
    <n v="16"/>
    <x v="17"/>
    <n v="312482849"/>
    <n v="551491849"/>
    <n v="5.7125302081E+16"/>
    <x v="3"/>
    <s v="transferência"/>
    <s v="baixo"/>
    <s v="longo"/>
    <s v="ingênuo"/>
    <s v="ingênuo"/>
  </r>
  <r>
    <x v="0"/>
    <s v="mensal"/>
    <n v="17"/>
    <x v="17"/>
    <n v="284015858"/>
    <n v="450387226"/>
    <n v="2.7679432090191424E+16"/>
    <x v="3"/>
    <s v="transferência"/>
    <s v="baixo"/>
    <s v="longo"/>
    <s v="ingênuo"/>
    <s v="ingênuo"/>
  </r>
  <r>
    <x v="0"/>
    <s v="mensal"/>
    <n v="18"/>
    <x v="17"/>
    <n v="301599043"/>
    <n v="475891884"/>
    <n v="3.037799442385128E+16"/>
    <x v="3"/>
    <s v="transferência"/>
    <s v="baixo"/>
    <s v="longo"/>
    <s v="ingênuo"/>
    <s v="ingênuo"/>
  </r>
  <r>
    <x v="0"/>
    <s v="mensal"/>
    <n v="19"/>
    <x v="17"/>
    <n v="356285103"/>
    <n v="530682400"/>
    <n v="3.0414417200906208E+16"/>
    <x v="3"/>
    <s v="transferência"/>
    <s v="baixo"/>
    <s v="longo"/>
    <s v="ingênuo"/>
    <s v="ingênuo"/>
  </r>
  <r>
    <x v="0"/>
    <s v="mensal"/>
    <n v="20"/>
    <x v="17"/>
    <n v="483899960"/>
    <n v="554778169"/>
    <n v="5023720511047681"/>
    <x v="3"/>
    <s v="transferência"/>
    <s v="baixo"/>
    <s v="longo"/>
    <s v="ingênuo"/>
    <s v="ingênuo"/>
  </r>
  <r>
    <x v="0"/>
    <s v="mensal"/>
    <n v="1"/>
    <x v="18"/>
    <n v="472014018"/>
    <n v="508810143"/>
    <n v="1353954815015625"/>
    <x v="4"/>
    <s v="transferência"/>
    <s v="baixo"/>
    <s v="curto"/>
    <s v="ingênuo"/>
    <s v="ingênuo"/>
  </r>
  <r>
    <x v="0"/>
    <s v="mensal"/>
    <n v="2"/>
    <x v="18"/>
    <n v="434105147"/>
    <n v="450392127"/>
    <n v="265265717520400"/>
    <x v="4"/>
    <s v="transferência"/>
    <s v="baixo"/>
    <s v="curto"/>
    <s v="ingênuo"/>
    <s v="ingênuo"/>
  </r>
  <r>
    <x v="0"/>
    <s v="mensal"/>
    <n v="3"/>
    <x v="18"/>
    <n v="384914402"/>
    <n v="367864609"/>
    <n v="290695441342849"/>
    <x v="4"/>
    <s v="transferência"/>
    <s v="baixo"/>
    <s v="curto"/>
    <s v="ingênuo"/>
    <s v="ingênuo"/>
  </r>
  <r>
    <x v="0"/>
    <s v="mensal"/>
    <n v="4"/>
    <x v="18"/>
    <n v="416330690"/>
    <n v="463350054"/>
    <n v="2210820590964496"/>
    <x v="4"/>
    <s v="transferência"/>
    <s v="baixo"/>
    <s v="curto"/>
    <s v="ingênuo"/>
    <s v="ingênuo"/>
  </r>
  <r>
    <x v="0"/>
    <s v="mensal"/>
    <n v="5"/>
    <x v="18"/>
    <n v="374253787"/>
    <n v="405394905"/>
    <n v="969769230289924"/>
    <x v="4"/>
    <s v="transferência"/>
    <s v="baixo"/>
    <s v="médio"/>
    <s v="ingênuo"/>
    <s v="ingênuo"/>
  </r>
  <r>
    <x v="0"/>
    <s v="mensal"/>
    <n v="6"/>
    <x v="18"/>
    <n v="404761343"/>
    <n v="444631696"/>
    <n v="1589645048344609"/>
    <x v="4"/>
    <s v="transferência"/>
    <s v="baixo"/>
    <s v="médio"/>
    <s v="ingênuo"/>
    <s v="ingênuo"/>
  </r>
  <r>
    <x v="0"/>
    <s v="mensal"/>
    <n v="7"/>
    <x v="18"/>
    <n v="494548133"/>
    <n v="469657714"/>
    <n v="619532957995561"/>
    <x v="4"/>
    <s v="transferência"/>
    <s v="baixo"/>
    <s v="médio"/>
    <s v="ingênuo"/>
    <s v="ingênuo"/>
  </r>
  <r>
    <x v="0"/>
    <s v="mensal"/>
    <n v="8"/>
    <x v="18"/>
    <n v="556241993"/>
    <n v="522954972"/>
    <n v="1108025767054441"/>
    <x v="4"/>
    <s v="transferência"/>
    <s v="baixo"/>
    <s v="médio"/>
    <s v="ingênuo"/>
    <s v="ingênuo"/>
  </r>
  <r>
    <x v="0"/>
    <s v="mensal"/>
    <n v="9"/>
    <x v="18"/>
    <n v="507223770"/>
    <n v="603632613"/>
    <n v="9294665008598648"/>
    <x v="4"/>
    <s v="transferência"/>
    <s v="baixo"/>
    <s v="longo"/>
    <s v="ingênuo"/>
    <s v="ingênuo"/>
  </r>
  <r>
    <x v="0"/>
    <s v="mensal"/>
    <n v="10"/>
    <x v="18"/>
    <n v="521928901"/>
    <n v="576307233"/>
    <n v="2957002991102224"/>
    <x v="4"/>
    <s v="transferência"/>
    <s v="baixo"/>
    <s v="longo"/>
    <s v="ingênuo"/>
    <s v="ingênuo"/>
  </r>
  <r>
    <x v="0"/>
    <s v="mensal"/>
    <n v="11"/>
    <x v="18"/>
    <n v="414226003"/>
    <n v="425981323"/>
    <n v="138187548302400"/>
    <x v="4"/>
    <s v="transferência"/>
    <s v="baixo"/>
    <s v="longo"/>
    <s v="ingênuo"/>
    <s v="ingênuo"/>
  </r>
  <r>
    <x v="0"/>
    <s v="mensal"/>
    <n v="12"/>
    <x v="18"/>
    <n v="473040586"/>
    <n v="464633142"/>
    <n v="70685114613136"/>
    <x v="4"/>
    <s v="transferência"/>
    <s v="baixo"/>
    <s v="longo"/>
    <s v="ingênuo"/>
    <s v="ingênuo"/>
  </r>
  <r>
    <x v="0"/>
    <s v="mensal"/>
    <n v="13"/>
    <x v="18"/>
    <n v="493068786"/>
    <n v="563967623"/>
    <n v="5026645087952569"/>
    <x v="4"/>
    <s v="transferência"/>
    <s v="baixo"/>
    <s v="longo"/>
    <s v="ingênuo"/>
    <s v="ingênuo"/>
  </r>
  <r>
    <x v="0"/>
    <s v="mensal"/>
    <n v="14"/>
    <x v="18"/>
    <n v="455159915"/>
    <n v="441998970"/>
    <n v="173210473293025"/>
    <x v="4"/>
    <s v="transferência"/>
    <s v="baixo"/>
    <s v="longo"/>
    <s v="ingênuo"/>
    <s v="ingênuo"/>
  </r>
  <r>
    <x v="0"/>
    <s v="mensal"/>
    <n v="15"/>
    <x v="18"/>
    <n v="405969170"/>
    <n v="434490445"/>
    <n v="813463127625625"/>
    <x v="4"/>
    <s v="transferência"/>
    <s v="baixo"/>
    <s v="longo"/>
    <s v="ingênuo"/>
    <s v="ingênuo"/>
  </r>
  <r>
    <x v="0"/>
    <s v="mensal"/>
    <n v="16"/>
    <x v="18"/>
    <n v="437385458"/>
    <n v="455050878"/>
    <n v="312067063776400"/>
    <x v="4"/>
    <s v="transferência"/>
    <s v="baixo"/>
    <s v="longo"/>
    <s v="ingênuo"/>
    <s v="ingênuo"/>
  </r>
  <r>
    <x v="0"/>
    <s v="mensal"/>
    <n v="17"/>
    <x v="18"/>
    <n v="395308555"/>
    <n v="474505966"/>
    <n v="6272229909102921"/>
    <x v="4"/>
    <s v="transferência"/>
    <s v="baixo"/>
    <s v="longo"/>
    <s v="ingênuo"/>
    <s v="ingênuo"/>
  </r>
  <r>
    <x v="0"/>
    <s v="mensal"/>
    <n v="18"/>
    <x v="18"/>
    <n v="425816111"/>
    <n v="443851783"/>
    <n v="325285464491584"/>
    <x v="4"/>
    <s v="transferência"/>
    <s v="baixo"/>
    <s v="longo"/>
    <s v="ingênuo"/>
    <s v="ingênuo"/>
  </r>
  <r>
    <x v="0"/>
    <s v="mensal"/>
    <n v="19"/>
    <x v="18"/>
    <n v="515602901"/>
    <n v="517537986"/>
    <n v="3744553957225"/>
    <x v="4"/>
    <s v="transferência"/>
    <s v="baixo"/>
    <s v="longo"/>
    <s v="ingênuo"/>
    <s v="ingênuo"/>
  </r>
  <r>
    <x v="0"/>
    <s v="mensal"/>
    <n v="20"/>
    <x v="18"/>
    <n v="577296761"/>
    <n v="567754806"/>
    <n v="91048905222025"/>
    <x v="4"/>
    <s v="transferência"/>
    <s v="baixo"/>
    <s v="longo"/>
    <s v="ingênuo"/>
    <s v="ingênuo"/>
  </r>
  <r>
    <x v="0"/>
    <s v="mensal"/>
    <n v="1"/>
    <x v="19"/>
    <n v="1510584166"/>
    <n v="1901201719"/>
    <n v="1.5258207271170781E+17"/>
    <x v="4"/>
    <s v="imposto"/>
    <s v="baixo"/>
    <s v="curto"/>
    <s v="ingênuo"/>
    <s v="ingênuo"/>
  </r>
  <r>
    <x v="0"/>
    <s v="mensal"/>
    <n v="2"/>
    <x v="19"/>
    <n v="1398625041"/>
    <n v="1815355083"/>
    <n v="1.7366392790532176E+17"/>
    <x v="4"/>
    <s v="imposto"/>
    <s v="baixo"/>
    <s v="curto"/>
    <s v="ingênuo"/>
    <s v="ingênuo"/>
  </r>
  <r>
    <x v="0"/>
    <s v="mensal"/>
    <n v="3"/>
    <x v="19"/>
    <n v="1328059365"/>
    <n v="1722093743"/>
    <n v="1.5526309104584688E+17"/>
    <x v="4"/>
    <s v="imposto"/>
    <s v="baixo"/>
    <s v="curto"/>
    <s v="ingênuo"/>
    <s v="ingênuo"/>
  </r>
  <r>
    <x v="0"/>
    <s v="mensal"/>
    <n v="4"/>
    <x v="19"/>
    <n v="1836072542"/>
    <n v="1842487677"/>
    <n v="41153957068225"/>
    <x v="4"/>
    <s v="imposto"/>
    <s v="baixo"/>
    <s v="curto"/>
    <s v="ingênuo"/>
    <s v="ingênuo"/>
  </r>
  <r>
    <x v="0"/>
    <s v="mensal"/>
    <n v="5"/>
    <x v="19"/>
    <n v="1407161281"/>
    <n v="1736183718"/>
    <n v="1.0825576404941898E+17"/>
    <x v="4"/>
    <s v="imposto"/>
    <s v="baixo"/>
    <s v="médio"/>
    <s v="ingênuo"/>
    <s v="ingênuo"/>
  </r>
  <r>
    <x v="0"/>
    <s v="mensal"/>
    <n v="6"/>
    <x v="19"/>
    <n v="1433686255"/>
    <n v="1753645918"/>
    <n v="1.0237418594707357E+17"/>
    <x v="4"/>
    <s v="imposto"/>
    <s v="baixo"/>
    <s v="médio"/>
    <s v="ingênuo"/>
    <s v="ingênuo"/>
  </r>
  <r>
    <x v="0"/>
    <s v="mensal"/>
    <n v="7"/>
    <x v="19"/>
    <n v="1614319431"/>
    <n v="3037995686"/>
    <n v="2.026854079050825E+18"/>
    <x v="4"/>
    <s v="imposto"/>
    <s v="baixo"/>
    <s v="médio"/>
    <s v="ingênuo"/>
    <s v="ingênuo"/>
  </r>
  <r>
    <x v="0"/>
    <s v="mensal"/>
    <n v="8"/>
    <x v="19"/>
    <n v="1920321797"/>
    <n v="2281553468"/>
    <n v="1.3048832013345224E+17"/>
    <x v="4"/>
    <s v="imposto"/>
    <s v="baixo"/>
    <s v="médio"/>
    <s v="ingênuo"/>
    <s v="ingênuo"/>
  </r>
  <r>
    <x v="0"/>
    <s v="mensal"/>
    <n v="9"/>
    <x v="19"/>
    <n v="1357531133"/>
    <n v="2139149540"/>
    <n v="6.1092733416121766E+17"/>
    <x v="4"/>
    <s v="imposto"/>
    <s v="baixo"/>
    <s v="longo"/>
    <s v="ingênuo"/>
    <s v="ingênuo"/>
  </r>
  <r>
    <x v="0"/>
    <s v="mensal"/>
    <n v="10"/>
    <x v="19"/>
    <n v="1581332211"/>
    <n v="2326727386"/>
    <n v="5.5561396691328064E+17"/>
    <x v="4"/>
    <s v="imposto"/>
    <s v="baixo"/>
    <s v="longo"/>
    <s v="ingênuo"/>
    <s v="ingênuo"/>
  </r>
  <r>
    <x v="0"/>
    <s v="mensal"/>
    <n v="11"/>
    <x v="19"/>
    <n v="1543565943"/>
    <n v="1762141181"/>
    <n v="4.777513466675664E+16"/>
    <x v="4"/>
    <s v="imposto"/>
    <s v="baixo"/>
    <s v="longo"/>
    <s v="ingênuo"/>
    <s v="ingênuo"/>
  </r>
  <r>
    <x v="0"/>
    <s v="mensal"/>
    <n v="12"/>
    <x v="19"/>
    <n v="1397811727"/>
    <n v="2034518785"/>
    <n v="4.0539587770701536E+17"/>
    <x v="4"/>
    <s v="imposto"/>
    <s v="baixo"/>
    <s v="longo"/>
    <s v="ingênuo"/>
    <s v="ingênuo"/>
  </r>
  <r>
    <x v="0"/>
    <s v="mensal"/>
    <n v="13"/>
    <x v="19"/>
    <n v="1233115101"/>
    <n v="2233367885"/>
    <n v="1.0005056318997507E+18"/>
    <x v="4"/>
    <s v="imposto"/>
    <s v="baixo"/>
    <s v="longo"/>
    <s v="ingênuo"/>
    <s v="ingênuo"/>
  </r>
  <r>
    <x v="0"/>
    <s v="mensal"/>
    <n v="14"/>
    <x v="19"/>
    <n v="1121155976"/>
    <n v="1992257136"/>
    <n v="7.5881723095334554E+17"/>
    <x v="4"/>
    <s v="imposto"/>
    <s v="baixo"/>
    <s v="longo"/>
    <s v="ingênuo"/>
    <s v="ingênuo"/>
  </r>
  <r>
    <x v="0"/>
    <s v="mensal"/>
    <n v="15"/>
    <x v="19"/>
    <n v="1050590300"/>
    <n v="2531036552"/>
    <n v="2.1917211050608476E+18"/>
    <x v="4"/>
    <s v="imposto"/>
    <s v="baixo"/>
    <s v="longo"/>
    <s v="ingênuo"/>
    <s v="ingênuo"/>
  </r>
  <r>
    <x v="0"/>
    <s v="mensal"/>
    <n v="16"/>
    <x v="19"/>
    <n v="1558603477"/>
    <n v="2081079160"/>
    <n v="2.7298083932631648E+17"/>
    <x v="4"/>
    <s v="imposto"/>
    <s v="baixo"/>
    <s v="longo"/>
    <s v="ingênuo"/>
    <s v="ingênuo"/>
  </r>
  <r>
    <x v="0"/>
    <s v="mensal"/>
    <n v="17"/>
    <x v="19"/>
    <n v="1129692216"/>
    <n v="2005652933"/>
    <n v="7.6730717772715405E+17"/>
    <x v="4"/>
    <s v="imposto"/>
    <s v="baixo"/>
    <s v="longo"/>
    <s v="ingênuo"/>
    <s v="ingênuo"/>
  </r>
  <r>
    <x v="0"/>
    <s v="mensal"/>
    <n v="18"/>
    <x v="19"/>
    <n v="1156217190"/>
    <n v="1949987503"/>
    <n v="6.3007130980011802E+17"/>
    <x v="4"/>
    <s v="imposto"/>
    <s v="baixo"/>
    <s v="longo"/>
    <s v="ingênuo"/>
    <s v="ingênuo"/>
  </r>
  <r>
    <x v="0"/>
    <s v="mensal"/>
    <n v="19"/>
    <x v="19"/>
    <n v="1336850366"/>
    <n v="2071043475"/>
    <n v="5.3903952130308589E+17"/>
    <x v="4"/>
    <s v="imposto"/>
    <s v="baixo"/>
    <s v="longo"/>
    <s v="ingênuo"/>
    <s v="ingênuo"/>
  </r>
  <r>
    <x v="0"/>
    <s v="mensal"/>
    <n v="20"/>
    <x v="19"/>
    <n v="1642852732"/>
    <n v="2743563684"/>
    <n v="1.2115645998527462E+18"/>
    <x v="4"/>
    <s v="imposto"/>
    <s v="baixo"/>
    <s v="longo"/>
    <s v="ingênuo"/>
    <s v="ingênuo"/>
  </r>
  <r>
    <x v="0"/>
    <s v="mensal"/>
    <n v="1"/>
    <x v="20"/>
    <n v="474177052"/>
    <n v="1110190584"/>
    <n v="4.0451321288711501E+17"/>
    <x v="4"/>
    <s v="imposto"/>
    <s v="baixo"/>
    <s v="curto"/>
    <s v="ingênuo"/>
    <s v="ingênuo"/>
  </r>
  <r>
    <x v="0"/>
    <s v="mensal"/>
    <n v="2"/>
    <x v="20"/>
    <n v="898693206"/>
    <n v="1084306371"/>
    <n v="3.4452247021317224E+16"/>
    <x v="4"/>
    <s v="imposto"/>
    <s v="baixo"/>
    <s v="curto"/>
    <s v="ingênuo"/>
    <s v="ingênuo"/>
  </r>
  <r>
    <x v="0"/>
    <s v="mensal"/>
    <n v="3"/>
    <x v="20"/>
    <n v="762790894"/>
    <n v="991808071"/>
    <n v="5.2448867361049328E+16"/>
    <x v="4"/>
    <s v="imposto"/>
    <s v="baixo"/>
    <s v="curto"/>
    <s v="ingênuo"/>
    <s v="ingênuo"/>
  </r>
  <r>
    <x v="0"/>
    <s v="mensal"/>
    <n v="4"/>
    <x v="20"/>
    <n v="882129241"/>
    <n v="1083924528"/>
    <n v="4.0721337855412368E+16"/>
    <x v="4"/>
    <s v="imposto"/>
    <s v="baixo"/>
    <s v="curto"/>
    <s v="ingênuo"/>
    <s v="ingênuo"/>
  </r>
  <r>
    <x v="0"/>
    <s v="mensal"/>
    <n v="5"/>
    <x v="20"/>
    <n v="870399217"/>
    <n v="1090957464"/>
    <n v="4.8645940319713008E+16"/>
    <x v="4"/>
    <s v="imposto"/>
    <s v="baixo"/>
    <s v="médio"/>
    <s v="ingênuo"/>
    <s v="ingênuo"/>
  </r>
  <r>
    <x v="0"/>
    <s v="mensal"/>
    <n v="6"/>
    <x v="20"/>
    <n v="907502660"/>
    <n v="1042712796"/>
    <n v="1.8281780877138496E+16"/>
    <x v="4"/>
    <s v="imposto"/>
    <s v="baixo"/>
    <s v="médio"/>
    <s v="ingênuo"/>
    <s v="ingênuo"/>
  </r>
  <r>
    <x v="0"/>
    <s v="mensal"/>
    <n v="7"/>
    <x v="20"/>
    <n v="1029114438"/>
    <n v="1185122560"/>
    <n v="2.4338534129966884E+16"/>
    <x v="4"/>
    <s v="imposto"/>
    <s v="baixo"/>
    <s v="médio"/>
    <s v="ingênuo"/>
    <s v="ingênuo"/>
  </r>
  <r>
    <x v="0"/>
    <s v="mensal"/>
    <n v="8"/>
    <x v="20"/>
    <n v="1474867167"/>
    <n v="1429045091"/>
    <n v="2099662648949776"/>
    <x v="4"/>
    <s v="imposto"/>
    <s v="baixo"/>
    <s v="médio"/>
    <s v="ingênuo"/>
    <s v="ingênuo"/>
  </r>
  <r>
    <x v="0"/>
    <s v="mensal"/>
    <n v="9"/>
    <x v="20"/>
    <n v="939180055"/>
    <n v="1273587461"/>
    <n v="1.1182831318764883E+17"/>
    <x v="4"/>
    <s v="imposto"/>
    <s v="baixo"/>
    <s v="longo"/>
    <s v="ingênuo"/>
    <s v="ingênuo"/>
  </r>
  <r>
    <x v="0"/>
    <s v="mensal"/>
    <n v="10"/>
    <x v="20"/>
    <n v="1163985458"/>
    <n v="1350703186"/>
    <n v="3.4863509949481984E+16"/>
    <x v="4"/>
    <s v="imposto"/>
    <s v="baixo"/>
    <s v="longo"/>
    <s v="ingênuo"/>
    <s v="ingênuo"/>
  </r>
  <r>
    <x v="0"/>
    <s v="mensal"/>
    <n v="11"/>
    <x v="20"/>
    <n v="1045707021"/>
    <n v="1033846382"/>
    <n v="140674757488321"/>
    <x v="4"/>
    <s v="imposto"/>
    <s v="baixo"/>
    <s v="longo"/>
    <s v="ingênuo"/>
    <s v="ingênuo"/>
  </r>
  <r>
    <x v="0"/>
    <s v="mensal"/>
    <n v="12"/>
    <x v="20"/>
    <n v="1065604328"/>
    <n v="1106763452"/>
    <n v="1694073488447376"/>
    <x v="4"/>
    <s v="imposto"/>
    <s v="baixo"/>
    <s v="longo"/>
    <s v="ingênuo"/>
    <s v="ingênuo"/>
  </r>
  <r>
    <x v="0"/>
    <s v="mensal"/>
    <n v="13"/>
    <x v="20"/>
    <n v="437342561"/>
    <n v="1238801043"/>
    <n v="6.4233569836974438E+17"/>
    <x v="4"/>
    <s v="imposto"/>
    <s v="baixo"/>
    <s v="longo"/>
    <s v="ingênuo"/>
    <s v="ingênuo"/>
  </r>
  <r>
    <x v="0"/>
    <s v="mensal"/>
    <n v="14"/>
    <x v="20"/>
    <n v="861858715"/>
    <n v="1174722750"/>
    <n v="9.7883904396481232E+16"/>
    <x v="4"/>
    <s v="imposto"/>
    <s v="baixo"/>
    <s v="longo"/>
    <s v="ingênuo"/>
    <s v="ingênuo"/>
  </r>
  <r>
    <x v="0"/>
    <s v="mensal"/>
    <n v="15"/>
    <x v="20"/>
    <n v="725956403"/>
    <n v="1104621528"/>
    <n v="1.4338727689126563E+17"/>
    <x v="4"/>
    <s v="imposto"/>
    <s v="baixo"/>
    <s v="longo"/>
    <s v="ingênuo"/>
    <s v="ingênuo"/>
  </r>
  <r>
    <x v="0"/>
    <s v="mensal"/>
    <n v="16"/>
    <x v="20"/>
    <n v="845294750"/>
    <n v="1119194152"/>
    <n v="7.50208824159576E+16"/>
    <x v="4"/>
    <s v="imposto"/>
    <s v="baixo"/>
    <s v="longo"/>
    <s v="ingênuo"/>
    <s v="ingênuo"/>
  </r>
  <r>
    <x v="0"/>
    <s v="mensal"/>
    <n v="17"/>
    <x v="20"/>
    <n v="833564726"/>
    <n v="1179615783"/>
    <n v="1.1975133405081725E+17"/>
    <x v="4"/>
    <s v="imposto"/>
    <s v="baixo"/>
    <s v="longo"/>
    <s v="ingênuo"/>
    <s v="ingênuo"/>
  </r>
  <r>
    <x v="0"/>
    <s v="mensal"/>
    <n v="18"/>
    <x v="20"/>
    <n v="870668169"/>
    <n v="1102223672"/>
    <n v="5.3617950969583008E+16"/>
    <x v="4"/>
    <s v="imposto"/>
    <s v="baixo"/>
    <s v="longo"/>
    <s v="ingênuo"/>
    <s v="ingênuo"/>
  </r>
  <r>
    <x v="0"/>
    <s v="mensal"/>
    <n v="19"/>
    <x v="20"/>
    <n v="992279947"/>
    <n v="1174663131"/>
    <n v="3.3263625805977856E+16"/>
    <x v="4"/>
    <s v="imposto"/>
    <s v="baixo"/>
    <s v="longo"/>
    <s v="ingênuo"/>
    <s v="ingênuo"/>
  </r>
  <r>
    <x v="0"/>
    <s v="mensal"/>
    <n v="20"/>
    <x v="20"/>
    <n v="1438032676"/>
    <n v="1559734966"/>
    <n v="1.48114473912441E+16"/>
    <x v="4"/>
    <s v="imposto"/>
    <s v="baixo"/>
    <s v="longo"/>
    <s v="ingênuo"/>
    <s v="ingênuo"/>
  </r>
  <r>
    <x v="0"/>
    <s v="mensal"/>
    <n v="1"/>
    <x v="21"/>
    <n v="792327682"/>
    <n v="819796492"/>
    <n v="754535522816100"/>
    <x v="4"/>
    <s v="transferência"/>
    <s v="baixo"/>
    <s v="curto"/>
    <s v="ingênuo"/>
    <s v="ingênuo"/>
  </r>
  <r>
    <x v="0"/>
    <s v="mensal"/>
    <n v="2"/>
    <x v="21"/>
    <n v="674839708"/>
    <n v="733249768"/>
    <n v="3411735109203600"/>
    <x v="4"/>
    <s v="transferência"/>
    <s v="baixo"/>
    <s v="curto"/>
    <s v="ingênuo"/>
    <s v="ingênuo"/>
  </r>
  <r>
    <x v="0"/>
    <s v="mensal"/>
    <n v="3"/>
    <x v="21"/>
    <n v="665641145"/>
    <n v="653634500"/>
    <n v="144159524156025"/>
    <x v="4"/>
    <s v="transferência"/>
    <s v="baixo"/>
    <s v="curto"/>
    <s v="ingênuo"/>
    <s v="ingênuo"/>
  </r>
  <r>
    <x v="0"/>
    <s v="mensal"/>
    <n v="4"/>
    <x v="21"/>
    <n v="677212017"/>
    <n v="740073044"/>
    <n v="3951508715494729"/>
    <x v="4"/>
    <s v="transferência"/>
    <s v="baixo"/>
    <s v="curto"/>
    <s v="ingênuo"/>
    <s v="ingênuo"/>
  </r>
  <r>
    <x v="0"/>
    <s v="mensal"/>
    <n v="5"/>
    <x v="21"/>
    <n v="635854455"/>
    <n v="687159072"/>
    <n v="2632163725516689"/>
    <x v="4"/>
    <s v="transferência"/>
    <s v="baixo"/>
    <s v="médio"/>
    <s v="ingênuo"/>
    <s v="ingênuo"/>
  </r>
  <r>
    <x v="0"/>
    <s v="mensal"/>
    <n v="6"/>
    <x v="21"/>
    <n v="701378137"/>
    <n v="720282890"/>
    <n v="357389685991009"/>
    <x v="4"/>
    <s v="transferência"/>
    <s v="baixo"/>
    <s v="médio"/>
    <s v="ingênuo"/>
    <s v="ingênuo"/>
  </r>
  <r>
    <x v="0"/>
    <s v="mensal"/>
    <n v="7"/>
    <x v="21"/>
    <n v="771161263"/>
    <n v="828572867"/>
    <n v="3296092273852816"/>
    <x v="4"/>
    <s v="transferência"/>
    <s v="baixo"/>
    <s v="médio"/>
    <s v="ingênuo"/>
    <s v="ingênuo"/>
  </r>
  <r>
    <x v="0"/>
    <s v="mensal"/>
    <n v="8"/>
    <x v="21"/>
    <n v="1044990876"/>
    <n v="865229167"/>
    <n v="3.231427202260068E+16"/>
    <x v="4"/>
    <s v="transferência"/>
    <s v="baixo"/>
    <s v="médio"/>
    <s v="ingênuo"/>
    <s v="ingênuo"/>
  </r>
  <r>
    <x v="0"/>
    <s v="mensal"/>
    <n v="9"/>
    <x v="21"/>
    <n v="727678673"/>
    <n v="995503351"/>
    <n v="7.173005814580368E+16"/>
    <x v="4"/>
    <s v="transferência"/>
    <s v="baixo"/>
    <s v="longo"/>
    <s v="ingênuo"/>
    <s v="ingênuo"/>
  </r>
  <r>
    <x v="0"/>
    <s v="mensal"/>
    <n v="10"/>
    <x v="21"/>
    <n v="926455721"/>
    <n v="981834329"/>
    <n v="3066790224017664"/>
    <x v="4"/>
    <s v="transferência"/>
    <s v="baixo"/>
    <s v="longo"/>
    <s v="ingênuo"/>
    <s v="ingênuo"/>
  </r>
  <r>
    <x v="0"/>
    <s v="mensal"/>
    <n v="11"/>
    <x v="21"/>
    <n v="693011911"/>
    <n v="737771292"/>
    <n v="2003402187503161"/>
    <x v="4"/>
    <s v="transferência"/>
    <s v="baixo"/>
    <s v="longo"/>
    <s v="ingênuo"/>
    <s v="ingênuo"/>
  </r>
  <r>
    <x v="0"/>
    <s v="mensal"/>
    <n v="12"/>
    <x v="21"/>
    <n v="812593592"/>
    <n v="752466399"/>
    <n v="3615279338059249"/>
    <x v="4"/>
    <s v="transferência"/>
    <s v="baixo"/>
    <s v="longo"/>
    <s v="ingênuo"/>
    <s v="ingênuo"/>
  </r>
  <r>
    <x v="0"/>
    <s v="mensal"/>
    <n v="13"/>
    <x v="21"/>
    <n v="807854772"/>
    <n v="1065522573"/>
    <n v="6.63926956721756E+16"/>
    <x v="4"/>
    <s v="transferência"/>
    <s v="baixo"/>
    <s v="longo"/>
    <s v="ingênuo"/>
    <s v="ingênuo"/>
  </r>
  <r>
    <x v="0"/>
    <s v="mensal"/>
    <n v="14"/>
    <x v="21"/>
    <n v="690366798"/>
    <n v="754609171"/>
    <n v="4127082488671129"/>
    <x v="4"/>
    <s v="transferência"/>
    <s v="baixo"/>
    <s v="longo"/>
    <s v="ingênuo"/>
    <s v="ingênuo"/>
  </r>
  <r>
    <x v="0"/>
    <s v="mensal"/>
    <n v="15"/>
    <x v="21"/>
    <n v="681168235"/>
    <n v="738477446"/>
    <n v="3284345665442521"/>
    <x v="4"/>
    <s v="transferência"/>
    <s v="baixo"/>
    <s v="longo"/>
    <s v="ingênuo"/>
    <s v="ingênuo"/>
  </r>
  <r>
    <x v="0"/>
    <s v="mensal"/>
    <n v="16"/>
    <x v="21"/>
    <n v="692739107"/>
    <n v="837049823"/>
    <n v="2.0825582752432656E+16"/>
    <x v="4"/>
    <s v="transferência"/>
    <s v="baixo"/>
    <s v="longo"/>
    <s v="ingênuo"/>
    <s v="ingênuo"/>
  </r>
  <r>
    <x v="0"/>
    <s v="mensal"/>
    <n v="17"/>
    <x v="21"/>
    <n v="651381545"/>
    <n v="735690473"/>
    <n v="7107995340509184"/>
    <x v="4"/>
    <s v="transferência"/>
    <s v="baixo"/>
    <s v="longo"/>
    <s v="ingênuo"/>
    <s v="ingênuo"/>
  </r>
  <r>
    <x v="0"/>
    <s v="mensal"/>
    <n v="18"/>
    <x v="21"/>
    <n v="716905227"/>
    <n v="775159463"/>
    <n v="3393556011943696"/>
    <x v="4"/>
    <s v="transferência"/>
    <s v="baixo"/>
    <s v="longo"/>
    <s v="ingênuo"/>
    <s v="ingênuo"/>
  </r>
  <r>
    <x v="0"/>
    <s v="mensal"/>
    <n v="19"/>
    <x v="21"/>
    <n v="786688353"/>
    <n v="828635165"/>
    <n v="1759535036963344"/>
    <x v="4"/>
    <s v="transferência"/>
    <s v="baixo"/>
    <s v="longo"/>
    <s v="ingênuo"/>
    <s v="ingênuo"/>
  </r>
  <r>
    <x v="0"/>
    <s v="mensal"/>
    <n v="20"/>
    <x v="21"/>
    <n v="1060517966"/>
    <n v="944742955"/>
    <n v="1.340385317205012E+16"/>
    <x v="4"/>
    <s v="transferência"/>
    <s v="baixo"/>
    <s v="longo"/>
    <s v="ingênuo"/>
    <s v="ingênuo"/>
  </r>
  <r>
    <x v="0"/>
    <s v="mensal"/>
    <n v="1"/>
    <x v="22"/>
    <n v="594215969"/>
    <n v="664885458"/>
    <n v="4994176675521121"/>
    <x v="4"/>
    <s v="transferência"/>
    <s v="baixo"/>
    <s v="curto"/>
    <s v="ingênuo"/>
    <s v="ingênuo"/>
  </r>
  <r>
    <x v="0"/>
    <s v="mensal"/>
    <n v="2"/>
    <x v="22"/>
    <n v="554904231"/>
    <n v="591131824"/>
    <n v="1312438494573649"/>
    <x v="4"/>
    <s v="transferência"/>
    <s v="baixo"/>
    <s v="curto"/>
    <s v="ingênuo"/>
    <s v="ingênuo"/>
  </r>
  <r>
    <x v="0"/>
    <s v="mensal"/>
    <n v="3"/>
    <x v="22"/>
    <n v="485666821"/>
    <n v="529639110"/>
    <n v="1933562199899521"/>
    <x v="4"/>
    <s v="transferência"/>
    <s v="baixo"/>
    <s v="curto"/>
    <s v="ingênuo"/>
    <s v="ingênuo"/>
  </r>
  <r>
    <x v="0"/>
    <s v="mensal"/>
    <n v="4"/>
    <x v="22"/>
    <n v="503386839"/>
    <n v="554680849"/>
    <n v="2631075461880100"/>
    <x v="4"/>
    <s v="transferência"/>
    <s v="baixo"/>
    <s v="curto"/>
    <s v="ingênuo"/>
    <s v="ingênuo"/>
  </r>
  <r>
    <x v="0"/>
    <s v="mensal"/>
    <n v="5"/>
    <x v="22"/>
    <n v="457511473"/>
    <n v="527808640"/>
    <n v="4941691688225889"/>
    <x v="4"/>
    <s v="transferência"/>
    <s v="baixo"/>
    <s v="médio"/>
    <s v="ingênuo"/>
    <s v="ingênuo"/>
  </r>
  <r>
    <x v="0"/>
    <s v="mensal"/>
    <n v="6"/>
    <x v="22"/>
    <n v="505855373"/>
    <n v="542048330"/>
    <n v="1309930136403849"/>
    <x v="4"/>
    <s v="transferência"/>
    <s v="baixo"/>
    <s v="médio"/>
    <s v="ingênuo"/>
    <s v="ingênuo"/>
  </r>
  <r>
    <x v="0"/>
    <s v="mensal"/>
    <n v="7"/>
    <x v="22"/>
    <n v="586902641"/>
    <n v="624790237"/>
    <n v="1435469930659216"/>
    <x v="4"/>
    <s v="transferência"/>
    <s v="baixo"/>
    <s v="médio"/>
    <s v="ingênuo"/>
    <s v="ingênuo"/>
  </r>
  <r>
    <x v="0"/>
    <s v="mensal"/>
    <n v="8"/>
    <x v="22"/>
    <n v="638036533"/>
    <n v="738621439"/>
    <n v="1.0117323315028836E+16"/>
    <x v="4"/>
    <s v="transferência"/>
    <s v="baixo"/>
    <s v="médio"/>
    <s v="ingênuo"/>
    <s v="ingênuo"/>
  </r>
  <r>
    <x v="0"/>
    <s v="mensal"/>
    <n v="9"/>
    <x v="22"/>
    <n v="599300099"/>
    <n v="688492000"/>
    <n v="7955195203993801"/>
    <x v="4"/>
    <s v="transferência"/>
    <s v="baixo"/>
    <s v="longo"/>
    <s v="ingênuo"/>
    <s v="ingênuo"/>
  </r>
  <r>
    <x v="0"/>
    <s v="mensal"/>
    <n v="10"/>
    <x v="22"/>
    <n v="678676473"/>
    <n v="724773000"/>
    <n v="2124889801461729"/>
    <x v="4"/>
    <s v="transferência"/>
    <s v="baixo"/>
    <s v="longo"/>
    <s v="ingênuo"/>
    <s v="ingênuo"/>
  </r>
  <r>
    <x v="0"/>
    <s v="mensal"/>
    <n v="11"/>
    <x v="22"/>
    <n v="522634235"/>
    <n v="546815000"/>
    <n v="584709395985225"/>
    <x v="4"/>
    <s v="transferência"/>
    <s v="baixo"/>
    <s v="longo"/>
    <s v="ingênuo"/>
    <s v="ingênuo"/>
  </r>
  <r>
    <x v="0"/>
    <s v="mensal"/>
    <n v="12"/>
    <x v="22"/>
    <n v="568641916"/>
    <n v="587357000"/>
    <n v="350254369127056"/>
    <x v="4"/>
    <s v="transferência"/>
    <s v="baixo"/>
    <s v="longo"/>
    <s v="ingênuo"/>
    <s v="ingênuo"/>
  </r>
  <r>
    <x v="0"/>
    <s v="mensal"/>
    <n v="13"/>
    <x v="22"/>
    <n v="611607650"/>
    <n v="735825000"/>
    <n v="1.54299500410225E+16"/>
    <x v="4"/>
    <s v="transferência"/>
    <s v="baixo"/>
    <s v="longo"/>
    <s v="ingênuo"/>
    <s v="ingênuo"/>
  </r>
  <r>
    <x v="0"/>
    <s v="mensal"/>
    <n v="14"/>
    <x v="22"/>
    <n v="572295912"/>
    <n v="584814000"/>
    <n v="156702527175744"/>
    <x v="4"/>
    <s v="transferência"/>
    <s v="baixo"/>
    <s v="longo"/>
    <s v="ingênuo"/>
    <s v="ingênuo"/>
  </r>
  <r>
    <x v="0"/>
    <s v="mensal"/>
    <n v="15"/>
    <x v="22"/>
    <n v="503058502"/>
    <n v="544003000"/>
    <n v="1676451916472004"/>
    <x v="4"/>
    <s v="transferência"/>
    <s v="baixo"/>
    <s v="longo"/>
    <s v="ingênuo"/>
    <s v="ingênuo"/>
  </r>
  <r>
    <x v="0"/>
    <s v="mensal"/>
    <n v="16"/>
    <x v="22"/>
    <n v="520778520"/>
    <n v="584080000"/>
    <n v="4007077370190400"/>
    <x v="4"/>
    <s v="transferência"/>
    <s v="baixo"/>
    <s v="longo"/>
    <s v="ingênuo"/>
    <s v="ingênuo"/>
  </r>
  <r>
    <x v="0"/>
    <s v="mensal"/>
    <n v="17"/>
    <x v="22"/>
    <n v="474903154"/>
    <n v="577811000"/>
    <n v="1.0590024768359716E+16"/>
    <x v="4"/>
    <s v="transferência"/>
    <s v="baixo"/>
    <s v="longo"/>
    <s v="ingênuo"/>
    <s v="ingênuo"/>
  </r>
  <r>
    <x v="0"/>
    <s v="mensal"/>
    <n v="18"/>
    <x v="22"/>
    <n v="523247054"/>
    <n v="547983000"/>
    <n v="611867024514916"/>
    <x v="4"/>
    <s v="transferência"/>
    <s v="baixo"/>
    <s v="longo"/>
    <s v="ingênuo"/>
    <s v="ingênuo"/>
  </r>
  <r>
    <x v="0"/>
    <s v="mensal"/>
    <n v="19"/>
    <x v="22"/>
    <n v="604294322"/>
    <n v="607405000"/>
    <n v="9676317619684"/>
    <x v="4"/>
    <s v="transferência"/>
    <s v="baixo"/>
    <s v="longo"/>
    <s v="ingênuo"/>
    <s v="ingênuo"/>
  </r>
  <r>
    <x v="0"/>
    <s v="mensal"/>
    <n v="20"/>
    <x v="22"/>
    <n v="655428214"/>
    <n v="670431000"/>
    <n v="225083587761796"/>
    <x v="4"/>
    <s v="transferência"/>
    <s v="baixo"/>
    <s v="longo"/>
    <s v="ingênuo"/>
    <s v="ingênuo"/>
  </r>
  <r>
    <x v="0"/>
    <s v="mensal"/>
    <n v="1"/>
    <x v="23"/>
    <n v="1433434836"/>
    <n v="1627681664"/>
    <n v="3.7731830188061584E+16"/>
    <x v="4"/>
    <s v="imposto"/>
    <s v="baixo"/>
    <s v="curto"/>
    <s v="ingênuo"/>
    <s v="ingênuo"/>
  </r>
  <r>
    <x v="0"/>
    <s v="mensal"/>
    <n v="2"/>
    <x v="23"/>
    <n v="1414808783"/>
    <n v="1335838548"/>
    <n v="6236298015955225"/>
    <x v="4"/>
    <s v="imposto"/>
    <s v="baixo"/>
    <s v="curto"/>
    <s v="ingênuo"/>
    <s v="ingênuo"/>
  </r>
  <r>
    <x v="0"/>
    <s v="mensal"/>
    <n v="3"/>
    <x v="23"/>
    <n v="1265517084"/>
    <n v="1325449475"/>
    <n v="3591891490976881"/>
    <x v="4"/>
    <s v="imposto"/>
    <s v="baixo"/>
    <s v="curto"/>
    <s v="ingênuo"/>
    <s v="ingênuo"/>
  </r>
  <r>
    <x v="0"/>
    <s v="mensal"/>
    <n v="4"/>
    <x v="23"/>
    <n v="1319080894"/>
    <n v="1361364011"/>
    <n v="1787861983235689"/>
    <x v="4"/>
    <s v="imposto"/>
    <s v="baixo"/>
    <s v="curto"/>
    <s v="ingênuo"/>
    <s v="ingênuo"/>
  </r>
  <r>
    <x v="0"/>
    <s v="mensal"/>
    <n v="5"/>
    <x v="23"/>
    <n v="1313200412"/>
    <n v="1322475733"/>
    <n v="86031579653041"/>
    <x v="4"/>
    <s v="imposto"/>
    <s v="baixo"/>
    <s v="médio"/>
    <s v="ingênuo"/>
    <s v="ingênuo"/>
  </r>
  <r>
    <x v="0"/>
    <s v="mensal"/>
    <n v="6"/>
    <x v="23"/>
    <n v="1342718551"/>
    <n v="1327345090"/>
    <n v="236343303118521"/>
    <x v="4"/>
    <s v="imposto"/>
    <s v="baixo"/>
    <s v="médio"/>
    <s v="ingênuo"/>
    <s v="ingênuo"/>
  </r>
  <r>
    <x v="0"/>
    <s v="mensal"/>
    <n v="7"/>
    <x v="23"/>
    <n v="1482517606"/>
    <n v="1510093934"/>
    <n v="760453865963584"/>
    <x v="4"/>
    <s v="imposto"/>
    <s v="baixo"/>
    <s v="médio"/>
    <s v="ingênuo"/>
    <s v="ingênuo"/>
  </r>
  <r>
    <x v="0"/>
    <s v="mensal"/>
    <n v="8"/>
    <x v="23"/>
    <n v="1558269890"/>
    <n v="1484867078"/>
    <n v="5387972809507344"/>
    <x v="4"/>
    <s v="imposto"/>
    <s v="baixo"/>
    <s v="médio"/>
    <s v="ingênuo"/>
    <s v="ingênuo"/>
  </r>
  <r>
    <x v="0"/>
    <s v="mensal"/>
    <n v="9"/>
    <x v="23"/>
    <n v="1660159633"/>
    <n v="1683273264"/>
    <n v="534239938004161"/>
    <x v="4"/>
    <s v="imposto"/>
    <s v="baixo"/>
    <s v="longo"/>
    <s v="ingênuo"/>
    <s v="ingênuo"/>
  </r>
  <r>
    <x v="0"/>
    <s v="mensal"/>
    <n v="10"/>
    <x v="23"/>
    <n v="1584179265"/>
    <n v="1687521018"/>
    <n v="1.0679517913113008E+16"/>
    <x v="4"/>
    <s v="imposto"/>
    <s v="baixo"/>
    <s v="longo"/>
    <s v="ingênuo"/>
    <s v="ingênuo"/>
  </r>
  <r>
    <x v="0"/>
    <s v="mensal"/>
    <n v="11"/>
    <x v="23"/>
    <n v="1494695275"/>
    <n v="1526025266"/>
    <n v="981568336060081"/>
    <x v="4"/>
    <s v="imposto"/>
    <s v="baixo"/>
    <s v="longo"/>
    <s v="ingênuo"/>
    <s v="ingênuo"/>
  </r>
  <r>
    <x v="0"/>
    <s v="mensal"/>
    <n v="12"/>
    <x v="23"/>
    <n v="1604310603"/>
    <n v="1429053893"/>
    <n v="3.07149144000241E+16"/>
    <x v="4"/>
    <s v="imposto"/>
    <s v="baixo"/>
    <s v="longo"/>
    <s v="ingênuo"/>
    <s v="ingênuo"/>
  </r>
  <r>
    <x v="0"/>
    <s v="mensal"/>
    <n v="13"/>
    <x v="23"/>
    <n v="1549556735"/>
    <n v="1728645475"/>
    <n v="3.20727767947876E+16"/>
    <x v="4"/>
    <s v="imposto"/>
    <s v="baixo"/>
    <s v="longo"/>
    <s v="ingênuo"/>
    <s v="ingênuo"/>
  </r>
  <r>
    <x v="0"/>
    <s v="mensal"/>
    <n v="14"/>
    <x v="23"/>
    <n v="1530930682"/>
    <n v="1496131677"/>
    <n v="1210970748990025"/>
    <x v="4"/>
    <s v="imposto"/>
    <s v="baixo"/>
    <s v="longo"/>
    <s v="ingênuo"/>
    <s v="ingênuo"/>
  </r>
  <r>
    <x v="0"/>
    <s v="mensal"/>
    <n v="15"/>
    <x v="23"/>
    <n v="1381638983"/>
    <n v="1397556875"/>
    <n v="253379285723664"/>
    <x v="4"/>
    <s v="imposto"/>
    <s v="baixo"/>
    <s v="longo"/>
    <s v="ingênuo"/>
    <s v="ingênuo"/>
  </r>
  <r>
    <x v="0"/>
    <s v="mensal"/>
    <n v="16"/>
    <x v="23"/>
    <n v="1435202793"/>
    <n v="1442572235"/>
    <n v="54308675391364"/>
    <x v="4"/>
    <s v="imposto"/>
    <s v="baixo"/>
    <s v="longo"/>
    <s v="ingênuo"/>
    <s v="ingênuo"/>
  </r>
  <r>
    <x v="0"/>
    <s v="mensal"/>
    <n v="17"/>
    <x v="23"/>
    <n v="1429322311"/>
    <n v="1439189967"/>
    <n v="97370634934336"/>
    <x v="4"/>
    <s v="imposto"/>
    <s v="baixo"/>
    <s v="longo"/>
    <s v="ingênuo"/>
    <s v="ingênuo"/>
  </r>
  <r>
    <x v="0"/>
    <s v="mensal"/>
    <n v="18"/>
    <x v="23"/>
    <n v="1458840450"/>
    <n v="1468451921"/>
    <n v="92380374783841"/>
    <x v="4"/>
    <s v="imposto"/>
    <s v="baixo"/>
    <s v="longo"/>
    <s v="ingênuo"/>
    <s v="ingênuo"/>
  </r>
  <r>
    <x v="0"/>
    <s v="mensal"/>
    <n v="19"/>
    <x v="23"/>
    <n v="1598639505"/>
    <n v="1588561210"/>
    <n v="101572030107025"/>
    <x v="4"/>
    <s v="imposto"/>
    <s v="baixo"/>
    <s v="longo"/>
    <s v="ingênuo"/>
    <s v="ingênuo"/>
  </r>
  <r>
    <x v="0"/>
    <s v="mensal"/>
    <n v="20"/>
    <x v="23"/>
    <n v="1674391789"/>
    <n v="1588037280"/>
    <n v="7457101224631081"/>
    <x v="4"/>
    <s v="imposto"/>
    <s v="baixo"/>
    <s v="longo"/>
    <s v="ingênuo"/>
    <s v="ingênuo"/>
  </r>
  <r>
    <x v="0"/>
    <s v="mensal"/>
    <n v="1"/>
    <x v="24"/>
    <n v="480792082"/>
    <n v="557464619"/>
    <n v="5878677930016369"/>
    <x v="4"/>
    <s v="transferência"/>
    <s v="baixo"/>
    <s v="curto"/>
    <s v="ingênuo"/>
    <s v="ingênuo"/>
  </r>
  <r>
    <x v="0"/>
    <s v="mensal"/>
    <n v="2"/>
    <x v="24"/>
    <n v="407521125"/>
    <n v="467412899"/>
    <n v="3587024592867076"/>
    <x v="4"/>
    <s v="transferência"/>
    <s v="baixo"/>
    <s v="curto"/>
    <s v="ingênuo"/>
    <s v="ingênuo"/>
  </r>
  <r>
    <x v="0"/>
    <s v="mensal"/>
    <n v="3"/>
    <x v="24"/>
    <n v="513862819"/>
    <n v="433970342"/>
    <n v="6382807881195529"/>
    <x v="4"/>
    <s v="transferência"/>
    <s v="baixo"/>
    <s v="curto"/>
    <s v="ingênuo"/>
    <s v="ingênuo"/>
  </r>
  <r>
    <x v="0"/>
    <s v="mensal"/>
    <n v="4"/>
    <x v="24"/>
    <n v="383129306"/>
    <n v="472847854"/>
    <n v="8049417855228304"/>
    <x v="4"/>
    <s v="transferência"/>
    <s v="baixo"/>
    <s v="curto"/>
    <s v="ingênuo"/>
    <s v="ingênuo"/>
  </r>
  <r>
    <x v="0"/>
    <s v="mensal"/>
    <n v="5"/>
    <x v="24"/>
    <n v="351139844"/>
    <n v="432152927"/>
    <n v="6563119617164889"/>
    <x v="4"/>
    <s v="transferência"/>
    <s v="baixo"/>
    <s v="médio"/>
    <s v="ingênuo"/>
    <s v="ingênuo"/>
  </r>
  <r>
    <x v="0"/>
    <s v="mensal"/>
    <n v="6"/>
    <x v="24"/>
    <n v="400527685"/>
    <n v="460746354"/>
    <n v="3626288096131561"/>
    <x v="4"/>
    <s v="transferência"/>
    <s v="baixo"/>
    <s v="médio"/>
    <s v="ingênuo"/>
    <s v="ingênuo"/>
  </r>
  <r>
    <x v="0"/>
    <s v="mensal"/>
    <n v="7"/>
    <x v="24"/>
    <n v="557632892"/>
    <n v="513806552"/>
    <n v="1920748077795600"/>
    <x v="4"/>
    <s v="transferência"/>
    <s v="baixo"/>
    <s v="médio"/>
    <s v="ingênuo"/>
    <s v="ingênuo"/>
  </r>
  <r>
    <x v="0"/>
    <s v="mensal"/>
    <n v="8"/>
    <x v="24"/>
    <n v="547908993"/>
    <n v="542596693"/>
    <n v="28220531290000"/>
    <x v="4"/>
    <s v="transferência"/>
    <s v="baixo"/>
    <s v="médio"/>
    <s v="ingênuo"/>
    <s v="ingênuo"/>
  </r>
  <r>
    <x v="0"/>
    <s v="mensal"/>
    <n v="9"/>
    <x v="24"/>
    <n v="428537559"/>
    <n v="569528924"/>
    <n v="1.9878565004563224E+16"/>
    <x v="4"/>
    <s v="transferência"/>
    <s v="baixo"/>
    <s v="longo"/>
    <s v="ingênuo"/>
    <s v="ingênuo"/>
  </r>
  <r>
    <x v="0"/>
    <s v="mensal"/>
    <n v="10"/>
    <x v="24"/>
    <n v="578332785"/>
    <n v="624919567"/>
    <n v="2170328257115524"/>
    <x v="4"/>
    <s v="transferência"/>
    <s v="baixo"/>
    <s v="longo"/>
    <s v="ingênuo"/>
    <s v="ingênuo"/>
  </r>
  <r>
    <x v="0"/>
    <s v="mensal"/>
    <n v="11"/>
    <x v="24"/>
    <n v="386503192"/>
    <n v="455260799"/>
    <n v="4727608520366449"/>
    <x v="4"/>
    <s v="transferência"/>
    <s v="baixo"/>
    <s v="longo"/>
    <s v="ingênuo"/>
    <s v="ingênuo"/>
  </r>
  <r>
    <x v="0"/>
    <s v="mensal"/>
    <n v="12"/>
    <x v="24"/>
    <n v="430312295"/>
    <n v="457524812"/>
    <n v="740521081475289"/>
    <x v="4"/>
    <s v="transferência"/>
    <s v="baixo"/>
    <s v="longo"/>
    <s v="ingênuo"/>
    <s v="ingênuo"/>
  </r>
  <r>
    <x v="0"/>
    <s v="mensal"/>
    <n v="13"/>
    <x v="24"/>
    <n v="460702183"/>
    <n v="595368303"/>
    <n v="1.81349638758544E+16"/>
    <x v="4"/>
    <s v="transferência"/>
    <s v="baixo"/>
    <s v="longo"/>
    <s v="ingênuo"/>
    <s v="ingênuo"/>
  </r>
  <r>
    <x v="0"/>
    <s v="mensal"/>
    <n v="14"/>
    <x v="24"/>
    <n v="387431226"/>
    <n v="499880752"/>
    <n v="1.2644895897624676E+16"/>
    <x v="4"/>
    <s v="transferência"/>
    <s v="baixo"/>
    <s v="longo"/>
    <s v="ingênuo"/>
    <s v="ingênuo"/>
  </r>
  <r>
    <x v="0"/>
    <s v="mensal"/>
    <n v="15"/>
    <x v="24"/>
    <n v="493772920"/>
    <n v="453700958"/>
    <n v="1605762138529444"/>
    <x v="4"/>
    <s v="transferência"/>
    <s v="baixo"/>
    <s v="longo"/>
    <s v="ingênuo"/>
    <s v="ingênuo"/>
  </r>
  <r>
    <x v="0"/>
    <s v="mensal"/>
    <n v="16"/>
    <x v="24"/>
    <n v="363039407"/>
    <n v="498112860"/>
    <n v="1.8244837705343208E+16"/>
    <x v="4"/>
    <s v="transferência"/>
    <s v="baixo"/>
    <s v="longo"/>
    <s v="ingênuo"/>
    <s v="ingênuo"/>
  </r>
  <r>
    <x v="0"/>
    <s v="mensal"/>
    <n v="17"/>
    <x v="24"/>
    <n v="331049945"/>
    <n v="472545182"/>
    <n v="2.0020902093686168E+16"/>
    <x v="4"/>
    <s v="transferência"/>
    <s v="baixo"/>
    <s v="longo"/>
    <s v="ingênuo"/>
    <s v="ingênuo"/>
  </r>
  <r>
    <x v="0"/>
    <s v="mensal"/>
    <n v="18"/>
    <x v="24"/>
    <n v="380437786"/>
    <n v="470666825"/>
    <n v="8141279478863521"/>
    <x v="4"/>
    <s v="transferência"/>
    <s v="baixo"/>
    <s v="longo"/>
    <s v="ingênuo"/>
    <s v="ingênuo"/>
  </r>
  <r>
    <x v="0"/>
    <s v="mensal"/>
    <n v="19"/>
    <x v="24"/>
    <n v="537542993"/>
    <n v="536303667"/>
    <n v="1535928934276"/>
    <x v="4"/>
    <s v="transferência"/>
    <s v="baixo"/>
    <s v="longo"/>
    <s v="ingênuo"/>
    <s v="ingênuo"/>
  </r>
  <r>
    <x v="0"/>
    <s v="mensal"/>
    <n v="20"/>
    <x v="24"/>
    <n v="527819094"/>
    <n v="567694266"/>
    <n v="1590029342029584"/>
    <x v="4"/>
    <s v="transferência"/>
    <s v="baixo"/>
    <s v="longo"/>
    <s v="ingênuo"/>
    <s v="ingênuo"/>
  </r>
  <r>
    <x v="0"/>
    <s v="mensal"/>
    <n v="1"/>
    <x v="25"/>
    <n v="590379901"/>
    <n v="569259565"/>
    <n v="446068592752896"/>
    <x v="4"/>
    <s v="transferência"/>
    <s v="baixo"/>
    <s v="curto"/>
    <s v="ingênuo"/>
    <s v="ingênuo"/>
  </r>
  <r>
    <x v="0"/>
    <s v="mensal"/>
    <n v="2"/>
    <x v="25"/>
    <n v="595502402"/>
    <n v="668645393"/>
    <n v="5349897132426081"/>
    <x v="4"/>
    <s v="transferência"/>
    <s v="baixo"/>
    <s v="curto"/>
    <s v="ingênuo"/>
    <s v="ingênuo"/>
  </r>
  <r>
    <x v="0"/>
    <s v="mensal"/>
    <n v="3"/>
    <x v="25"/>
    <n v="626883250"/>
    <n v="609265972"/>
    <n v="310368484129284"/>
    <x v="4"/>
    <s v="transferência"/>
    <s v="baixo"/>
    <s v="curto"/>
    <s v="ingênuo"/>
    <s v="ingênuo"/>
  </r>
  <r>
    <x v="0"/>
    <s v="mensal"/>
    <n v="4"/>
    <x v="25"/>
    <n v="545649876"/>
    <n v="525215485"/>
    <n v="417564335540881"/>
    <x v="4"/>
    <s v="transferência"/>
    <s v="baixo"/>
    <s v="curto"/>
    <s v="ingênuo"/>
    <s v="ingênuo"/>
  </r>
  <r>
    <x v="0"/>
    <s v="mensal"/>
    <n v="5"/>
    <x v="25"/>
    <n v="540757137"/>
    <n v="536548033"/>
    <n v="17716556482816"/>
    <x v="4"/>
    <s v="transferência"/>
    <s v="baixo"/>
    <s v="médio"/>
    <s v="ingênuo"/>
    <s v="ingênuo"/>
  </r>
  <r>
    <x v="0"/>
    <s v="mensal"/>
    <n v="6"/>
    <x v="25"/>
    <n v="582111543"/>
    <n v="604458995"/>
    <n v="499408610892304"/>
    <x v="4"/>
    <s v="transferência"/>
    <s v="baixo"/>
    <s v="médio"/>
    <s v="ingênuo"/>
    <s v="ingênuo"/>
  </r>
  <r>
    <x v="0"/>
    <s v="mensal"/>
    <n v="7"/>
    <x v="25"/>
    <n v="627875698"/>
    <n v="632556684"/>
    <n v="21911629932196"/>
    <x v="4"/>
    <s v="transferência"/>
    <s v="baixo"/>
    <s v="médio"/>
    <s v="ingênuo"/>
    <s v="ingênuo"/>
  </r>
  <r>
    <x v="0"/>
    <s v="mensal"/>
    <n v="8"/>
    <x v="25"/>
    <n v="789883447"/>
    <n v="713457999"/>
    <n v="5840849102000704"/>
    <x v="4"/>
    <s v="transferência"/>
    <s v="baixo"/>
    <s v="médio"/>
    <s v="ingênuo"/>
    <s v="ingênuo"/>
  </r>
  <r>
    <x v="0"/>
    <s v="mensal"/>
    <n v="9"/>
    <x v="25"/>
    <n v="825146886"/>
    <n v="698978149"/>
    <n v="1.5918550196175168E+16"/>
    <x v="4"/>
    <s v="transferência"/>
    <s v="baixo"/>
    <s v="longo"/>
    <s v="ingênuo"/>
    <s v="ingênuo"/>
  </r>
  <r>
    <x v="0"/>
    <s v="mensal"/>
    <n v="10"/>
    <x v="25"/>
    <n v="555332463"/>
    <n v="571800910"/>
    <n v="271209746591809"/>
    <x v="4"/>
    <s v="transferência"/>
    <s v="baixo"/>
    <s v="longo"/>
    <s v="ingênuo"/>
    <s v="ingênuo"/>
  </r>
  <r>
    <x v="0"/>
    <s v="mensal"/>
    <n v="11"/>
    <x v="25"/>
    <n v="563994424"/>
    <n v="565640842"/>
    <n v="2710692230724"/>
    <x v="4"/>
    <s v="transferência"/>
    <s v="baixo"/>
    <s v="longo"/>
    <s v="ingênuo"/>
    <s v="ingênuo"/>
  </r>
  <r>
    <x v="0"/>
    <s v="mensal"/>
    <n v="12"/>
    <x v="25"/>
    <n v="689211065"/>
    <n v="695082129"/>
    <n v="34469392492096"/>
    <x v="4"/>
    <s v="transferência"/>
    <s v="baixo"/>
    <s v="longo"/>
    <s v="ingênuo"/>
    <s v="ingênuo"/>
  </r>
  <r>
    <x v="0"/>
    <s v="mensal"/>
    <n v="13"/>
    <x v="25"/>
    <n v="644700975"/>
    <n v="590693729"/>
    <n v="2916782620504516"/>
    <x v="4"/>
    <s v="transferência"/>
    <s v="baixo"/>
    <s v="longo"/>
    <s v="ingênuo"/>
    <s v="ingênuo"/>
  </r>
  <r>
    <x v="0"/>
    <s v="mensal"/>
    <n v="14"/>
    <x v="25"/>
    <n v="649823476"/>
    <n v="579889002"/>
    <n v="4890830653656676"/>
    <x v="4"/>
    <s v="transferência"/>
    <s v="baixo"/>
    <s v="longo"/>
    <s v="ingênuo"/>
    <s v="ingênuo"/>
  </r>
  <r>
    <x v="0"/>
    <s v="mensal"/>
    <n v="15"/>
    <x v="25"/>
    <n v="681204324"/>
    <n v="598979625"/>
    <n v="6760901125640601"/>
    <x v="4"/>
    <s v="transferência"/>
    <s v="baixo"/>
    <s v="longo"/>
    <s v="ingênuo"/>
    <s v="ingênuo"/>
  </r>
  <r>
    <x v="0"/>
    <s v="mensal"/>
    <n v="16"/>
    <x v="25"/>
    <n v="599970950"/>
    <n v="596415968"/>
    <n v="12637897020324"/>
    <x v="4"/>
    <s v="transferência"/>
    <s v="baixo"/>
    <s v="longo"/>
    <s v="ingênuo"/>
    <s v="ingênuo"/>
  </r>
  <r>
    <x v="0"/>
    <s v="mensal"/>
    <n v="17"/>
    <x v="25"/>
    <n v="595078211"/>
    <n v="558788649"/>
    <n v="1316932310151844"/>
    <x v="4"/>
    <s v="transferência"/>
    <s v="baixo"/>
    <s v="longo"/>
    <s v="ingênuo"/>
    <s v="ingênuo"/>
  </r>
  <r>
    <x v="0"/>
    <s v="mensal"/>
    <n v="18"/>
    <x v="25"/>
    <n v="636432617"/>
    <n v="603253212"/>
    <n v="1100872916154025"/>
    <x v="4"/>
    <s v="transferência"/>
    <s v="baixo"/>
    <s v="longo"/>
    <s v="ingênuo"/>
    <s v="ingênuo"/>
  </r>
  <r>
    <x v="0"/>
    <s v="mensal"/>
    <n v="19"/>
    <x v="25"/>
    <n v="682196772"/>
    <n v="595828239"/>
    <n v="7459523492572089"/>
    <x v="4"/>
    <s v="transferência"/>
    <s v="baixo"/>
    <s v="longo"/>
    <s v="ingênuo"/>
    <s v="ingênuo"/>
  </r>
  <r>
    <x v="0"/>
    <s v="mensal"/>
    <n v="20"/>
    <x v="25"/>
    <n v="844204521"/>
    <n v="730794790"/>
    <n v="1.286176708549236E+16"/>
    <x v="4"/>
    <s v="transferência"/>
    <s v="baixo"/>
    <s v="longo"/>
    <s v="ingênuo"/>
    <s v="ingênuo"/>
  </r>
  <r>
    <x v="0"/>
    <s v="mensal"/>
    <n v="1"/>
    <x v="26"/>
    <n v="414992191.90000004"/>
    <n v="508716451.88999999"/>
    <n v="8784236910673105"/>
    <x v="4"/>
    <s v="transferência"/>
    <s v="baixo"/>
    <s v="curto"/>
    <s v="ingênuo"/>
    <s v="ingênuo"/>
  </r>
  <r>
    <x v="0"/>
    <s v="mensal"/>
    <n v="2"/>
    <x v="26"/>
    <n v="372053675.12"/>
    <n v="446639896.39999998"/>
    <n v="5563104404829121"/>
    <x v="4"/>
    <s v="transferência"/>
    <s v="baixo"/>
    <s v="curto"/>
    <s v="ingênuo"/>
    <s v="ingênuo"/>
  </r>
  <r>
    <x v="0"/>
    <s v="mensal"/>
    <n v="3"/>
    <x v="26"/>
    <n v="336362446.00000006"/>
    <n v="395251304.99000001"/>
    <n v="3467897713144098"/>
    <x v="4"/>
    <s v="transferência"/>
    <s v="baixo"/>
    <s v="curto"/>
    <s v="ingênuo"/>
    <s v="ingênuo"/>
  </r>
  <r>
    <x v="0"/>
    <s v="mensal"/>
    <n v="4"/>
    <x v="26"/>
    <n v="333617578.87"/>
    <n v="455078068.88999999"/>
    <n v="1.4752650635898514E+16"/>
    <x v="4"/>
    <s v="transferência"/>
    <s v="baixo"/>
    <s v="curto"/>
    <s v="ingênuo"/>
    <s v="ingênuo"/>
  </r>
  <r>
    <x v="0"/>
    <s v="mensal"/>
    <n v="5"/>
    <x v="26"/>
    <n v="322333294.57000005"/>
    <n v="413759547.10000002"/>
    <n v="8358759651679326"/>
    <x v="4"/>
    <s v="transferência"/>
    <s v="baixo"/>
    <s v="médio"/>
    <s v="ingênuo"/>
    <s v="ingênuo"/>
  </r>
  <r>
    <x v="0"/>
    <s v="mensal"/>
    <n v="6"/>
    <x v="26"/>
    <n v="330386303.14000005"/>
    <n v="420006050.22000003"/>
    <n v="8031699066683166"/>
    <x v="4"/>
    <s v="transferência"/>
    <s v="baixo"/>
    <s v="médio"/>
    <s v="ingênuo"/>
    <s v="ingênuo"/>
  </r>
  <r>
    <x v="0"/>
    <s v="mensal"/>
    <n v="7"/>
    <x v="26"/>
    <n v="394753004.04000002"/>
    <n v="503106109.04000002"/>
    <n v="1.1740395363141024E+16"/>
    <x v="4"/>
    <s v="transferência"/>
    <s v="baixo"/>
    <s v="médio"/>
    <s v="ingênuo"/>
    <s v="ingênuo"/>
  </r>
  <r>
    <x v="0"/>
    <s v="mensal"/>
    <n v="8"/>
    <x v="26"/>
    <n v="461482411.65000004"/>
    <n v="523931555.00999999"/>
    <n v="3899895506397826.5"/>
    <x v="4"/>
    <s v="transferência"/>
    <s v="baixo"/>
    <s v="médio"/>
    <s v="ingênuo"/>
    <s v="ingênuo"/>
  </r>
  <r>
    <x v="0"/>
    <s v="mensal"/>
    <n v="9"/>
    <x v="26"/>
    <n v="413274698.01000005"/>
    <n v="570856604.17999995"/>
    <n v="2.4832057152170652E+16"/>
    <x v="4"/>
    <s v="transferência"/>
    <s v="baixo"/>
    <s v="longo"/>
    <s v="ingênuo"/>
    <s v="ingênuo"/>
  </r>
  <r>
    <x v="0"/>
    <s v="mensal"/>
    <n v="10"/>
    <x v="26"/>
    <n v="486474108.36000007"/>
    <n v="582933694.88999999"/>
    <n v="9304451833538540"/>
    <x v="4"/>
    <s v="transferência"/>
    <s v="baixo"/>
    <s v="longo"/>
    <s v="ingênuo"/>
    <s v="ingênuo"/>
  </r>
  <r>
    <x v="0"/>
    <s v="mensal"/>
    <n v="11"/>
    <x v="26"/>
    <n v="337549276.28000003"/>
    <n v="434674925.68000001"/>
    <n v="9433391771371716"/>
    <x v="4"/>
    <s v="transferência"/>
    <s v="baixo"/>
    <s v="longo"/>
    <s v="ingênuo"/>
    <s v="ingênuo"/>
  </r>
  <r>
    <x v="0"/>
    <s v="mensal"/>
    <n v="12"/>
    <x v="26"/>
    <n v="384389313.52000004"/>
    <n v="466732432.75"/>
    <n v="6780389284525989"/>
    <x v="4"/>
    <s v="transferência"/>
    <s v="baixo"/>
    <s v="longo"/>
    <s v="ingênuo"/>
    <s v="ingênuo"/>
  </r>
  <r>
    <x v="0"/>
    <s v="mensal"/>
    <n v="13"/>
    <x v="26"/>
    <n v="355967585.68000007"/>
    <n v="525072922.32999998"/>
    <n v="2.8596614883509804E+16"/>
    <x v="4"/>
    <s v="transferência"/>
    <s v="baixo"/>
    <s v="longo"/>
    <s v="ingênuo"/>
    <s v="ingênuo"/>
  </r>
  <r>
    <x v="0"/>
    <s v="mensal"/>
    <n v="14"/>
    <x v="26"/>
    <n v="313029068.90000004"/>
    <n v="472716071.89999998"/>
    <n v="2.5499938927121988E+16"/>
    <x v="4"/>
    <s v="transferência"/>
    <s v="baixo"/>
    <s v="longo"/>
    <s v="ingênuo"/>
    <s v="ingênuo"/>
  </r>
  <r>
    <x v="0"/>
    <s v="mensal"/>
    <n v="15"/>
    <x v="26"/>
    <n v="277337839.78000009"/>
    <n v="441156193.94999999"/>
    <n v="2.6836453162967524E+16"/>
    <x v="4"/>
    <s v="transferência"/>
    <s v="baixo"/>
    <s v="longo"/>
    <s v="ingênuo"/>
    <s v="ingênuo"/>
  </r>
  <r>
    <x v="0"/>
    <s v="mensal"/>
    <n v="16"/>
    <x v="26"/>
    <n v="274592972.65000004"/>
    <n v="484929393.25999999"/>
    <n v="4.4241409835026816E+16"/>
    <x v="4"/>
    <s v="transferência"/>
    <s v="baixo"/>
    <s v="longo"/>
    <s v="ingênuo"/>
    <s v="ingênuo"/>
  </r>
  <r>
    <x v="0"/>
    <s v="mensal"/>
    <n v="17"/>
    <x v="26"/>
    <n v="263308688.35000008"/>
    <n v="443655970.38"/>
    <n v="3.2525142135608328E+16"/>
    <x v="4"/>
    <s v="transferência"/>
    <s v="baixo"/>
    <s v="longo"/>
    <s v="ingênuo"/>
    <s v="ingênuo"/>
  </r>
  <r>
    <x v="0"/>
    <s v="mensal"/>
    <n v="18"/>
    <x v="26"/>
    <n v="271361696.92000008"/>
    <n v="450217340.32999998"/>
    <n v="3.1989341179605044E+16"/>
    <x v="4"/>
    <s v="transferência"/>
    <s v="baixo"/>
    <s v="longo"/>
    <s v="ingênuo"/>
    <s v="ingênuo"/>
  </r>
  <r>
    <x v="0"/>
    <s v="mensal"/>
    <n v="19"/>
    <x v="26"/>
    <n v="335728397.82000005"/>
    <n v="529005871.36000001"/>
    <n v="3.7356181778005384E+16"/>
    <x v="4"/>
    <s v="transferência"/>
    <s v="baixo"/>
    <s v="longo"/>
    <s v="ingênuo"/>
    <s v="ingênuo"/>
  </r>
  <r>
    <x v="0"/>
    <s v="mensal"/>
    <n v="20"/>
    <x v="26"/>
    <n v="402457805.43000007"/>
    <n v="580533928.92999995"/>
    <n v="3.1711105760787208E+16"/>
    <x v="4"/>
    <s v="transferência"/>
    <s v="baixo"/>
    <s v="longo"/>
    <s v="ingênuo"/>
    <s v="ingênuo"/>
  </r>
  <r>
    <x v="1"/>
    <s v="mensal"/>
    <n v="1"/>
    <x v="0"/>
    <n v="10359858403.68602"/>
    <n v="10473996000"/>
    <n v="1.3027390892333084E+16"/>
    <x v="0"/>
    <s v="imposto"/>
    <s v="alto"/>
    <s v="curto"/>
    <s v="ingênuo"/>
    <s v="ingênuo"/>
  </r>
  <r>
    <x v="1"/>
    <s v="mensal"/>
    <n v="2"/>
    <x v="0"/>
    <n v="10638666913.861893"/>
    <n v="12475206000"/>
    <n v="3.3728758149129943E+18"/>
    <x v="0"/>
    <s v="imposto"/>
    <s v="alto"/>
    <s v="curto"/>
    <s v="ingênuo"/>
    <s v="ingênuo"/>
  </r>
  <r>
    <x v="1"/>
    <s v="mensal"/>
    <n v="3"/>
    <x v="0"/>
    <n v="10527804031.202988"/>
    <n v="10329314000"/>
    <n v="3.9398292486963016E+16"/>
    <x v="0"/>
    <s v="imposto"/>
    <s v="alto"/>
    <s v="curto"/>
    <s v="ingênuo"/>
    <s v="ingênuo"/>
  </r>
  <r>
    <x v="1"/>
    <s v="mensal"/>
    <n v="4"/>
    <x v="0"/>
    <n v="10342793723.565235"/>
    <n v="10317026000"/>
    <n v="663975577734374.25"/>
    <x v="0"/>
    <s v="imposto"/>
    <s v="alto"/>
    <s v="curto"/>
    <s v="ingênuo"/>
    <s v="ingênuo"/>
  </r>
  <r>
    <x v="1"/>
    <s v="mensal"/>
    <n v="5"/>
    <x v="0"/>
    <n v="10742046444.801563"/>
    <n v="11011940000"/>
    <n v="7.2842531137651616E+16"/>
    <x v="0"/>
    <s v="imposto"/>
    <s v="alto"/>
    <s v="médio"/>
    <s v="ingênuo"/>
    <s v="ingênuo"/>
  </r>
  <r>
    <x v="1"/>
    <s v="mensal"/>
    <n v="6"/>
    <x v="0"/>
    <n v="10837148742.477201"/>
    <n v="10780925000"/>
    <n v="3161109218142668"/>
    <x v="0"/>
    <s v="imposto"/>
    <s v="alto"/>
    <s v="médio"/>
    <s v="ingênuo"/>
    <s v="ingênuo"/>
  </r>
  <r>
    <x v="1"/>
    <s v="mensal"/>
    <n v="7"/>
    <x v="0"/>
    <n v="10741175920.548321"/>
    <n v="10588195000"/>
    <n v="2.3403162051811632E+16"/>
    <x v="0"/>
    <s v="imposto"/>
    <s v="alto"/>
    <s v="médio"/>
    <s v="ingênuo"/>
    <s v="ingênuo"/>
  </r>
  <r>
    <x v="1"/>
    <s v="mensal"/>
    <n v="8"/>
    <x v="0"/>
    <n v="8737117163.9933491"/>
    <n v="12031927000"/>
    <n v="1.0855771855446174E+19"/>
    <x v="0"/>
    <s v="imposto"/>
    <s v="alto"/>
    <s v="médio"/>
    <s v="ingênuo"/>
    <s v="ingênuo"/>
  </r>
  <r>
    <x v="1"/>
    <s v="mensal"/>
    <n v="9"/>
    <x v="0"/>
    <n v="15780889174.912584"/>
    <n v="13126083000"/>
    <n v="7.0479958263539876E+18"/>
    <x v="0"/>
    <s v="imposto"/>
    <s v="alto"/>
    <s v="longo"/>
    <s v="ingênuo"/>
    <s v="ingênuo"/>
  </r>
  <r>
    <x v="1"/>
    <s v="mensal"/>
    <n v="10"/>
    <x v="0"/>
    <n v="9947829483.7138577"/>
    <n v="10973402000"/>
    <n v="1.0517989861614897E+18"/>
    <x v="0"/>
    <s v="imposto"/>
    <s v="alto"/>
    <s v="longo"/>
    <s v="ingênuo"/>
    <s v="ingênuo"/>
  </r>
  <r>
    <x v="1"/>
    <s v="mensal"/>
    <n v="11"/>
    <x v="0"/>
    <n v="11509471325.767719"/>
    <n v="11346223000"/>
    <n v="2.6650015865963396E+16"/>
    <x v="0"/>
    <s v="imposto"/>
    <s v="alto"/>
    <s v="longo"/>
    <s v="ingênuo"/>
    <s v="ingênuo"/>
  </r>
  <r>
    <x v="1"/>
    <s v="mensal"/>
    <n v="12"/>
    <x v="0"/>
    <n v="10347309261.625618"/>
    <n v="10501480000"/>
    <n v="2.3768616570902148E+16"/>
    <x v="0"/>
    <s v="imposto"/>
    <s v="alto"/>
    <s v="longo"/>
    <s v="ingênuo"/>
    <s v="ingênuo"/>
  </r>
  <r>
    <x v="1"/>
    <s v="mensal"/>
    <n v="13"/>
    <x v="0"/>
    <n v="11671162393.471048"/>
    <n v="10719252016"/>
    <n v="9.0613336673707379E+17"/>
    <x v="0"/>
    <s v="imposto"/>
    <s v="alto"/>
    <s v="longo"/>
    <s v="ingênuo"/>
    <s v="ingênuo"/>
  </r>
  <r>
    <x v="1"/>
    <s v="mensal"/>
    <n v="14"/>
    <x v="0"/>
    <n v="11985261223.025185"/>
    <n v="11098115727"/>
    <n v="7.8702713111777088E+17"/>
    <x v="0"/>
    <s v="imposto"/>
    <s v="alto"/>
    <s v="longo"/>
    <s v="ingênuo"/>
    <s v="ingênuo"/>
  </r>
  <r>
    <x v="1"/>
    <s v="mensal"/>
    <n v="15"/>
    <x v="0"/>
    <n v="11860365818.425785"/>
    <n v="11170238303"/>
    <n v="4.7627598754776723E+17"/>
    <x v="0"/>
    <s v="imposto"/>
    <s v="alto"/>
    <s v="longo"/>
    <s v="ingênuo"/>
    <s v="ingênuo"/>
  </r>
  <r>
    <x v="1"/>
    <s v="mensal"/>
    <n v="16"/>
    <x v="0"/>
    <n v="11651937743.372368"/>
    <n v="10781428079"/>
    <n v="7.5778707576569254E+17"/>
    <x v="0"/>
    <s v="imposto"/>
    <s v="alto"/>
    <s v="longo"/>
    <s v="ingênuo"/>
    <s v="ingênuo"/>
  </r>
  <r>
    <x v="1"/>
    <s v="mensal"/>
    <n v="17"/>
    <x v="0"/>
    <n v="12101726067.113014"/>
    <n v="11873733058"/>
    <n v="5.1980812204406984E+16"/>
    <x v="0"/>
    <s v="imposto"/>
    <s v="alto"/>
    <s v="longo"/>
    <s v="ingênuo"/>
    <s v="ingênuo"/>
  </r>
  <r>
    <x v="1"/>
    <s v="mensal"/>
    <n v="18"/>
    <x v="0"/>
    <n v="12208865983.211643"/>
    <n v="11476678584"/>
    <n v="5.3609838756431021E+17"/>
    <x v="0"/>
    <s v="imposto"/>
    <s v="alto"/>
    <s v="longo"/>
    <s v="ingênuo"/>
    <s v="ingênuo"/>
  </r>
  <r>
    <x v="1"/>
    <s v="mensal"/>
    <n v="19"/>
    <x v="0"/>
    <n v="12100745355.839643"/>
    <n v="11248460267"/>
    <n v="7.2638987265839898E+17"/>
    <x v="0"/>
    <s v="imposto"/>
    <s v="alto"/>
    <s v="longo"/>
    <s v="ingênuo"/>
    <s v="ingênuo"/>
  </r>
  <r>
    <x v="1"/>
    <s v="mensal"/>
    <n v="20"/>
    <x v="0"/>
    <n v="9843021911.9083385"/>
    <n v="11315071889"/>
    <n v="2.166931135055561E+18"/>
    <x v="0"/>
    <s v="imposto"/>
    <s v="alto"/>
    <s v="longo"/>
    <s v="ingênuo"/>
    <s v="ingênuo"/>
  </r>
  <r>
    <x v="1"/>
    <s v="mensal"/>
    <n v="1"/>
    <x v="1"/>
    <n v="3382149467.0842218"/>
    <n v="3357028355"/>
    <n v="631070272348036.5"/>
    <x v="0"/>
    <s v="imposto"/>
    <s v="alto"/>
    <s v="curto"/>
    <s v="ingênuo"/>
    <s v="ingênuo"/>
  </r>
  <r>
    <x v="1"/>
    <s v="mensal"/>
    <n v="2"/>
    <x v="1"/>
    <n v="3829574992.2872748"/>
    <n v="3716649604"/>
    <n v="1.275214331983179E+16"/>
    <x v="0"/>
    <s v="imposto"/>
    <s v="alto"/>
    <s v="curto"/>
    <s v="ingênuo"/>
    <s v="ingênuo"/>
  </r>
  <r>
    <x v="1"/>
    <s v="mensal"/>
    <n v="3"/>
    <x v="1"/>
    <n v="3556189017.6623654"/>
    <n v="3220668113"/>
    <n v="1.1257427746545211E+17"/>
    <x v="0"/>
    <s v="imposto"/>
    <s v="alto"/>
    <s v="curto"/>
    <s v="ingênuo"/>
    <s v="ingênuo"/>
  </r>
  <r>
    <x v="1"/>
    <s v="mensal"/>
    <n v="4"/>
    <x v="1"/>
    <n v="3766756150.2110167"/>
    <n v="3370762046"/>
    <n v="1.568113305698855E+17"/>
    <x v="0"/>
    <s v="imposto"/>
    <s v="alto"/>
    <s v="curto"/>
    <s v="ingênuo"/>
    <s v="ingênuo"/>
  </r>
  <r>
    <x v="1"/>
    <s v="mensal"/>
    <n v="5"/>
    <x v="1"/>
    <n v="3561642482.4235492"/>
    <n v="3391327371"/>
    <n v="2.9007237179215972E+16"/>
    <x v="0"/>
    <s v="imposto"/>
    <s v="alto"/>
    <s v="médio"/>
    <s v="ingênuo"/>
    <s v="ingênuo"/>
  </r>
  <r>
    <x v="1"/>
    <s v="mensal"/>
    <n v="6"/>
    <x v="1"/>
    <n v="3769143493.2287908"/>
    <n v="3683527657"/>
    <n v="7330071413155120"/>
    <x v="0"/>
    <s v="imposto"/>
    <s v="alto"/>
    <s v="médio"/>
    <s v="ingênuo"/>
    <s v="ingênuo"/>
  </r>
  <r>
    <x v="1"/>
    <s v="mensal"/>
    <n v="7"/>
    <x v="1"/>
    <n v="4025439524.7081842"/>
    <n v="3522385481"/>
    <n v="2.5306337089115574E+17"/>
    <x v="0"/>
    <s v="imposto"/>
    <s v="alto"/>
    <s v="médio"/>
    <s v="ingênuo"/>
    <s v="ingênuo"/>
  </r>
  <r>
    <x v="1"/>
    <s v="mensal"/>
    <n v="8"/>
    <x v="1"/>
    <n v="4517921467.3557034"/>
    <n v="4426157172"/>
    <n v="8420685902128760"/>
    <x v="0"/>
    <s v="imposto"/>
    <s v="alto"/>
    <s v="médio"/>
    <s v="ingênuo"/>
    <s v="ingênuo"/>
  </r>
  <r>
    <x v="1"/>
    <s v="mensal"/>
    <n v="9"/>
    <x v="1"/>
    <n v="3853794954.0634823"/>
    <n v="4952785236"/>
    <n v="1.2077796397909066E+18"/>
    <x v="0"/>
    <s v="imposto"/>
    <s v="alto"/>
    <s v="longo"/>
    <s v="ingênuo"/>
    <s v="ingênuo"/>
  </r>
  <r>
    <x v="1"/>
    <s v="mensal"/>
    <n v="10"/>
    <x v="1"/>
    <n v="2979179725.3827209"/>
    <n v="3870532712"/>
    <n v="7.945101467515433E+17"/>
    <x v="0"/>
    <s v="imposto"/>
    <s v="alto"/>
    <s v="longo"/>
    <s v="ingênuo"/>
    <s v="ingênuo"/>
  </r>
  <r>
    <x v="1"/>
    <s v="mensal"/>
    <n v="11"/>
    <x v="1"/>
    <n v="4048335698.8512712"/>
    <n v="3704057113"/>
    <n v="1.1852774467575109E+17"/>
    <x v="0"/>
    <s v="imposto"/>
    <s v="alto"/>
    <s v="longo"/>
    <s v="ingênuo"/>
    <s v="ingênuo"/>
  </r>
  <r>
    <x v="1"/>
    <s v="mensal"/>
    <n v="12"/>
    <x v="1"/>
    <n v="4026257055.0716004"/>
    <n v="3601189526"/>
    <n v="1.8068240427103587E+17"/>
    <x v="0"/>
    <s v="imposto"/>
    <s v="alto"/>
    <s v="longo"/>
    <s v="ingênuo"/>
    <s v="ingênuo"/>
  </r>
  <r>
    <x v="1"/>
    <s v="mensal"/>
    <n v="13"/>
    <x v="1"/>
    <n v="3716186154.9536839"/>
    <n v="3463474590"/>
    <n v="6.3863135061339976E+16"/>
    <x v="0"/>
    <s v="imposto"/>
    <s v="alto"/>
    <s v="longo"/>
    <s v="ingênuo"/>
    <s v="ingênuo"/>
  </r>
  <r>
    <x v="1"/>
    <s v="mensal"/>
    <n v="14"/>
    <x v="1"/>
    <n v="4207801489.6141911"/>
    <n v="4292643883"/>
    <n v="7198231715432357"/>
    <x v="0"/>
    <s v="imposto"/>
    <s v="alto"/>
    <s v="longo"/>
    <s v="ingênuo"/>
    <s v="ingênuo"/>
  </r>
  <r>
    <x v="1"/>
    <s v="mensal"/>
    <n v="15"/>
    <x v="1"/>
    <n v="3907414654.6303816"/>
    <n v="3562734178"/>
    <n v="1.1880463097014702E+17"/>
    <x v="0"/>
    <s v="imposto"/>
    <s v="alto"/>
    <s v="longo"/>
    <s v="ingênuo"/>
    <s v="ingênuo"/>
  </r>
  <r>
    <x v="1"/>
    <s v="mensal"/>
    <n v="16"/>
    <x v="1"/>
    <n v="4138778368.8248935"/>
    <n v="3696401761"/>
    <n v="1.9569706315065962E+17"/>
    <x v="0"/>
    <s v="imposto"/>
    <s v="alto"/>
    <s v="longo"/>
    <s v="ingênuo"/>
    <s v="ingênuo"/>
  </r>
  <r>
    <x v="1"/>
    <s v="mensal"/>
    <n v="17"/>
    <x v="1"/>
    <n v="3913406728.735702"/>
    <n v="3678873314"/>
    <n v="5.5005922627588816E+16"/>
    <x v="0"/>
    <s v="imposto"/>
    <s v="alto"/>
    <s v="longo"/>
    <s v="ingênuo"/>
    <s v="ingênuo"/>
  </r>
  <r>
    <x v="1"/>
    <s v="mensal"/>
    <n v="18"/>
    <x v="1"/>
    <n v="4141401496.8551946"/>
    <n v="3887113544"/>
    <n v="6.4662362967285656E+16"/>
    <x v="0"/>
    <s v="imposto"/>
    <s v="alto"/>
    <s v="longo"/>
    <s v="ingênuo"/>
    <s v="ingênuo"/>
  </r>
  <r>
    <x v="1"/>
    <s v="mensal"/>
    <n v="19"/>
    <x v="1"/>
    <n v="4423010507.0490599"/>
    <n v="3979902304"/>
    <n v="1.9634487960936688E+17"/>
    <x v="0"/>
    <s v="imposto"/>
    <s v="alto"/>
    <s v="longo"/>
    <s v="ingênuo"/>
    <s v="ingênuo"/>
  </r>
  <r>
    <x v="1"/>
    <s v="mensal"/>
    <n v="20"/>
    <x v="1"/>
    <n v="4964132238.8479795"/>
    <n v="4954527274"/>
    <n v="92255349730922.734"/>
    <x v="0"/>
    <s v="imposto"/>
    <s v="alto"/>
    <s v="longo"/>
    <s v="ingênuo"/>
    <s v="ingênuo"/>
  </r>
  <r>
    <x v="1"/>
    <s v="mensal"/>
    <n v="1"/>
    <x v="2"/>
    <n v="4250563245.0510254"/>
    <n v="4610705783"/>
    <n v="1.2970264764032862E+17"/>
    <x v="0"/>
    <s v="imposto"/>
    <s v="alto"/>
    <s v="curto"/>
    <s v="ingênuo"/>
    <s v="ingênuo"/>
  </r>
  <r>
    <x v="1"/>
    <s v="mensal"/>
    <n v="2"/>
    <x v="2"/>
    <n v="2377522558.2003679"/>
    <n v="3530842329"/>
    <n v="1.3301464937173158E+18"/>
    <x v="0"/>
    <s v="imposto"/>
    <s v="alto"/>
    <s v="curto"/>
    <s v="ingênuo"/>
    <s v="ingênuo"/>
  </r>
  <r>
    <x v="1"/>
    <s v="mensal"/>
    <n v="3"/>
    <x v="2"/>
    <n v="3127719530.2821088"/>
    <n v="2928472816"/>
    <n v="3.9699253152216296E+16"/>
    <x v="0"/>
    <s v="imposto"/>
    <s v="alto"/>
    <s v="curto"/>
    <s v="ingênuo"/>
    <s v="ingênuo"/>
  </r>
  <r>
    <x v="1"/>
    <s v="mensal"/>
    <n v="4"/>
    <x v="2"/>
    <n v="4455455989.2870302"/>
    <n v="3906673696"/>
    <n v="3.0116200542537203E+17"/>
    <x v="0"/>
    <s v="imposto"/>
    <s v="alto"/>
    <s v="curto"/>
    <s v="ingênuo"/>
    <s v="ingênuo"/>
  </r>
  <r>
    <x v="1"/>
    <s v="mensal"/>
    <n v="5"/>
    <x v="2"/>
    <n v="2243354857.8330011"/>
    <n v="3130956951"/>
    <n v="7.8783747579443776E+17"/>
    <x v="0"/>
    <s v="imposto"/>
    <s v="alto"/>
    <s v="médio"/>
    <s v="ingênuo"/>
    <s v="ingênuo"/>
  </r>
  <r>
    <x v="1"/>
    <s v="mensal"/>
    <n v="6"/>
    <x v="2"/>
    <n v="3528307969.0951467"/>
    <n v="3425222901"/>
    <n v="1.0626531264181024E+16"/>
    <x v="0"/>
    <s v="imposto"/>
    <s v="alto"/>
    <s v="médio"/>
    <s v="ingênuo"/>
    <s v="ingênuo"/>
  </r>
  <r>
    <x v="1"/>
    <s v="mensal"/>
    <n v="7"/>
    <x v="2"/>
    <n v="4769036543.730937"/>
    <n v="4657448056"/>
    <n v="1.2451990594077478E+16"/>
    <x v="0"/>
    <s v="imposto"/>
    <s v="alto"/>
    <s v="médio"/>
    <s v="ingênuo"/>
    <s v="ingênuo"/>
  </r>
  <r>
    <x v="1"/>
    <s v="mensal"/>
    <n v="8"/>
    <x v="2"/>
    <n v="2538899737.6439738"/>
    <n v="6789650541"/>
    <n v="1.8068882392231901E+19"/>
    <x v="0"/>
    <s v="imposto"/>
    <s v="alto"/>
    <s v="médio"/>
    <s v="ingênuo"/>
    <s v="ingênuo"/>
  </r>
  <r>
    <x v="1"/>
    <s v="mensal"/>
    <n v="9"/>
    <x v="2"/>
    <n v="3106999347.9110045"/>
    <n v="3804725671"/>
    <n v="4.8682202193128928E+17"/>
    <x v="0"/>
    <s v="imposto"/>
    <s v="alto"/>
    <s v="longo"/>
    <s v="ingênuo"/>
    <s v="ingênuo"/>
  </r>
  <r>
    <x v="1"/>
    <s v="mensal"/>
    <n v="10"/>
    <x v="2"/>
    <n v="3967303947.0284028"/>
    <n v="4517788946"/>
    <n v="3.0303373409275936E+17"/>
    <x v="0"/>
    <s v="imposto"/>
    <s v="alto"/>
    <s v="longo"/>
    <s v="ingênuo"/>
    <s v="ingênuo"/>
  </r>
  <r>
    <x v="1"/>
    <s v="mensal"/>
    <n v="11"/>
    <x v="2"/>
    <n v="2514209393.8061085"/>
    <n v="2943040634"/>
    <n v="1.8389623256623107E+17"/>
    <x v="0"/>
    <s v="imposto"/>
    <s v="alto"/>
    <s v="longo"/>
    <s v="ingênuo"/>
    <s v="ingênuo"/>
  </r>
  <r>
    <x v="1"/>
    <s v="mensal"/>
    <n v="12"/>
    <x v="2"/>
    <n v="3197504032.5945415"/>
    <n v="3142812902"/>
    <n v="2991119765709198.5"/>
    <x v="0"/>
    <s v="imposto"/>
    <s v="alto"/>
    <s v="longo"/>
    <s v="ingênuo"/>
    <s v="ingênuo"/>
  </r>
  <r>
    <x v="1"/>
    <s v="mensal"/>
    <n v="13"/>
    <x v="2"/>
    <n v="4415607334.1929426"/>
    <n v="4274804384"/>
    <n v="1.982547078303628E+16"/>
    <x v="0"/>
    <s v="imposto"/>
    <s v="alto"/>
    <s v="longo"/>
    <s v="ingênuo"/>
    <s v="ingênuo"/>
  </r>
  <r>
    <x v="1"/>
    <s v="mensal"/>
    <n v="14"/>
    <x v="2"/>
    <n v="2469838804.8741264"/>
    <n v="3486952353"/>
    <n v="1.0345199697812037E+18"/>
    <x v="0"/>
    <s v="imposto"/>
    <s v="alto"/>
    <s v="longo"/>
    <s v="ingênuo"/>
    <s v="ingênuo"/>
  </r>
  <r>
    <x v="1"/>
    <s v="mensal"/>
    <n v="15"/>
    <x v="2"/>
    <n v="3249164993.2023058"/>
    <n v="2890647325"/>
    <n v="1.2853491841321862E+17"/>
    <x v="0"/>
    <s v="imposto"/>
    <s v="alto"/>
    <s v="longo"/>
    <s v="ingênuo"/>
    <s v="ingênuo"/>
  </r>
  <r>
    <x v="1"/>
    <s v="mensal"/>
    <n v="16"/>
    <x v="2"/>
    <n v="4628455809.0920763"/>
    <n v="4832258945"/>
    <n v="4.1535718205903616E+16"/>
    <x v="0"/>
    <s v="imposto"/>
    <s v="alto"/>
    <s v="longo"/>
    <s v="ingênuo"/>
    <s v="ingênuo"/>
  </r>
  <r>
    <x v="1"/>
    <s v="mensal"/>
    <n v="17"/>
    <x v="2"/>
    <n v="2330461539.4155498"/>
    <n v="3209184458"/>
    <n v="7.721539676455744E+17"/>
    <x v="0"/>
    <s v="imposto"/>
    <s v="alto"/>
    <s v="longo"/>
    <s v="ingênuo"/>
    <s v="ingênuo"/>
  </r>
  <r>
    <x v="1"/>
    <s v="mensal"/>
    <n v="18"/>
    <x v="2"/>
    <n v="3665307783.3314099"/>
    <n v="3334791764"/>
    <n v="1.0924083903468094E+17"/>
    <x v="0"/>
    <s v="imposto"/>
    <s v="alto"/>
    <s v="longo"/>
    <s v="ingênuo"/>
    <s v="ingênuo"/>
  </r>
  <r>
    <x v="1"/>
    <s v="mensal"/>
    <n v="19"/>
    <x v="2"/>
    <n v="4954212306.8162222"/>
    <n v="4795523111"/>
    <n v="2.5182260868799312E+16"/>
    <x v="0"/>
    <s v="imposto"/>
    <s v="alto"/>
    <s v="longo"/>
    <s v="ingênuo"/>
    <s v="ingênuo"/>
  </r>
  <r>
    <x v="1"/>
    <s v="mensal"/>
    <n v="20"/>
    <x v="2"/>
    <n v="2637482059.6715274"/>
    <n v="4812987281"/>
    <n v="4.7328229680274463E+18"/>
    <x v="0"/>
    <s v="imposto"/>
    <s v="alto"/>
    <s v="longo"/>
    <s v="ingênuo"/>
    <s v="ingênuo"/>
  </r>
  <r>
    <x v="1"/>
    <s v="mensal"/>
    <n v="1"/>
    <x v="3"/>
    <n v="897368408.24867868"/>
    <n v="1016440051"/>
    <n v="1.417805610749829E+16"/>
    <x v="0"/>
    <s v="imposto"/>
    <s v="alto"/>
    <s v="curto"/>
    <s v="ingênuo"/>
    <s v="ingênuo"/>
  </r>
  <r>
    <x v="1"/>
    <s v="mensal"/>
    <n v="2"/>
    <x v="3"/>
    <n v="794881372.71711409"/>
    <n v="812026031"/>
    <n v="293939307636928.44"/>
    <x v="0"/>
    <s v="imposto"/>
    <s v="alto"/>
    <s v="curto"/>
    <s v="ingênuo"/>
    <s v="ingênuo"/>
  </r>
  <r>
    <x v="1"/>
    <s v="mensal"/>
    <n v="3"/>
    <x v="3"/>
    <n v="858388672.72725928"/>
    <n v="755875792"/>
    <n v="1.0508890715001286E+16"/>
    <x v="0"/>
    <s v="imposto"/>
    <s v="alto"/>
    <s v="curto"/>
    <s v="ingênuo"/>
    <s v="ingênuo"/>
  </r>
  <r>
    <x v="1"/>
    <s v="mensal"/>
    <n v="4"/>
    <x v="3"/>
    <n v="908142266.15566635"/>
    <n v="999942436"/>
    <n v="8427271183448505"/>
    <x v="0"/>
    <s v="imposto"/>
    <s v="alto"/>
    <s v="curto"/>
    <s v="ingênuo"/>
    <s v="ingênuo"/>
  </r>
  <r>
    <x v="1"/>
    <s v="mensal"/>
    <n v="5"/>
    <x v="3"/>
    <n v="795633345.94583476"/>
    <n v="801040673"/>
    <n v="29239185870707.375"/>
    <x v="0"/>
    <s v="imposto"/>
    <s v="alto"/>
    <s v="médio"/>
    <s v="ingênuo"/>
    <s v="ingênuo"/>
  </r>
  <r>
    <x v="1"/>
    <s v="mensal"/>
    <n v="6"/>
    <x v="3"/>
    <n v="904540929.6121105"/>
    <n v="899283821"/>
    <n v="27637190959526.34"/>
    <x v="0"/>
    <s v="imposto"/>
    <s v="alto"/>
    <s v="médio"/>
    <s v="ingênuo"/>
    <s v="ingênuo"/>
  </r>
  <r>
    <x v="1"/>
    <s v="mensal"/>
    <n v="7"/>
    <x v="3"/>
    <n v="943919723.87343669"/>
    <n v="1091876574"/>
    <n v="2.1891229499374316E+16"/>
    <x v="0"/>
    <s v="imposto"/>
    <s v="alto"/>
    <s v="médio"/>
    <s v="ingênuo"/>
    <s v="ingênuo"/>
  </r>
  <r>
    <x v="1"/>
    <s v="mensal"/>
    <n v="8"/>
    <x v="3"/>
    <n v="953050962.54521823"/>
    <n v="879383550"/>
    <n v="5426887671107376"/>
    <x v="0"/>
    <s v="imposto"/>
    <s v="alto"/>
    <s v="médio"/>
    <s v="ingênuo"/>
    <s v="ingênuo"/>
  </r>
  <r>
    <x v="1"/>
    <s v="mensal"/>
    <n v="9"/>
    <x v="3"/>
    <n v="787814573.2577945"/>
    <n v="962637622"/>
    <n v="3.056309837151956E+16"/>
    <x v="0"/>
    <s v="imposto"/>
    <s v="alto"/>
    <s v="longo"/>
    <s v="ingênuo"/>
    <s v="ingênuo"/>
  </r>
  <r>
    <x v="1"/>
    <s v="mensal"/>
    <n v="10"/>
    <x v="3"/>
    <n v="906767659.75152302"/>
    <n v="1099672003"/>
    <n v="3.7212085644126224E+16"/>
    <x v="0"/>
    <s v="imposto"/>
    <s v="alto"/>
    <s v="longo"/>
    <s v="ingênuo"/>
    <s v="ingênuo"/>
  </r>
  <r>
    <x v="1"/>
    <s v="mensal"/>
    <n v="11"/>
    <x v="3"/>
    <n v="870317687.98352611"/>
    <n v="932422399"/>
    <n v="3856995130439733.5"/>
    <x v="0"/>
    <s v="imposto"/>
    <s v="alto"/>
    <s v="longo"/>
    <s v="ingênuo"/>
    <s v="ingênuo"/>
  </r>
  <r>
    <x v="1"/>
    <s v="mensal"/>
    <n v="12"/>
    <x v="3"/>
    <n v="968650183.47021568"/>
    <n v="862951751"/>
    <n v="1.1172158626660744E+16"/>
    <x v="0"/>
    <s v="imposto"/>
    <s v="alto"/>
    <s v="longo"/>
    <s v="ingênuo"/>
    <s v="ingênuo"/>
  </r>
  <r>
    <x v="1"/>
    <s v="mensal"/>
    <n v="13"/>
    <x v="3"/>
    <n v="995382516.35038352"/>
    <n v="1081267218"/>
    <n v="7376181977443636"/>
    <x v="0"/>
    <s v="imposto"/>
    <s v="alto"/>
    <s v="longo"/>
    <s v="ingênuo"/>
    <s v="ingênuo"/>
  </r>
  <r>
    <x v="1"/>
    <s v="mensal"/>
    <n v="14"/>
    <x v="3"/>
    <n v="881701443.57917678"/>
    <n v="864027970"/>
    <n v="312351668353859.81"/>
    <x v="0"/>
    <s v="imposto"/>
    <s v="alto"/>
    <s v="longo"/>
    <s v="ingênuo"/>
    <s v="ingênuo"/>
  </r>
  <r>
    <x v="1"/>
    <s v="mensal"/>
    <n v="15"/>
    <x v="3"/>
    <n v="952145260.75576639"/>
    <n v="869708067"/>
    <n v="6795890914325769"/>
    <x v="0"/>
    <s v="imposto"/>
    <s v="alto"/>
    <s v="longo"/>
    <s v="ingênuo"/>
    <s v="ingênuo"/>
  </r>
  <r>
    <x v="1"/>
    <s v="mensal"/>
    <n v="16"/>
    <x v="3"/>
    <n v="1007333137.4059931"/>
    <n v="1201226820"/>
    <n v="3.7594760149865496E+16"/>
    <x v="0"/>
    <s v="imposto"/>
    <s v="alto"/>
    <s v="longo"/>
    <s v="ingênuo"/>
    <s v="ingênuo"/>
  </r>
  <r>
    <x v="1"/>
    <s v="mensal"/>
    <n v="17"/>
    <x v="3"/>
    <n v="882535550.28245389"/>
    <n v="832922924"/>
    <n v="2461412686642435"/>
    <x v="0"/>
    <s v="imposto"/>
    <s v="alto"/>
    <s v="longo"/>
    <s v="ingênuo"/>
    <s v="ingênuo"/>
  </r>
  <r>
    <x v="1"/>
    <s v="mensal"/>
    <n v="18"/>
    <x v="3"/>
    <n v="1003338448.7162699"/>
    <n v="904153972"/>
    <n v="9837560421480276"/>
    <x v="0"/>
    <s v="imposto"/>
    <s v="alto"/>
    <s v="longo"/>
    <s v="ingênuo"/>
    <s v="ingênuo"/>
  </r>
  <r>
    <x v="1"/>
    <s v="mensal"/>
    <n v="19"/>
    <x v="3"/>
    <n v="1047018349.8163995"/>
    <n v="1152635862"/>
    <n v="1.115505887985301E+16"/>
    <x v="0"/>
    <s v="imposto"/>
    <s v="alto"/>
    <s v="longo"/>
    <s v="ingênuo"/>
    <s v="ingênuo"/>
  </r>
  <r>
    <x v="1"/>
    <s v="mensal"/>
    <n v="20"/>
    <x v="3"/>
    <n v="1057146938.3013141"/>
    <n v="1034662041"/>
    <n v="505570606650642.81"/>
    <x v="0"/>
    <s v="imposto"/>
    <s v="alto"/>
    <s v="longo"/>
    <s v="ingênuo"/>
    <s v="ingênuo"/>
  </r>
  <r>
    <x v="1"/>
    <s v="mensal"/>
    <n v="1"/>
    <x v="4"/>
    <n v="2177549544.3016815"/>
    <n v="2273713810"/>
    <n v="9247565997296792"/>
    <x v="1"/>
    <s v="imposto"/>
    <s v="alto"/>
    <s v="curto"/>
    <s v="ingênuo"/>
    <s v="ingênuo"/>
  </r>
  <r>
    <x v="1"/>
    <s v="mensal"/>
    <n v="2"/>
    <x v="4"/>
    <n v="2297908683.4081101"/>
    <n v="2254535107"/>
    <n v="1881267130430168.8"/>
    <x v="1"/>
    <s v="imposto"/>
    <s v="alto"/>
    <s v="curto"/>
    <s v="ingênuo"/>
    <s v="ingênuo"/>
  </r>
  <r>
    <x v="1"/>
    <s v="mensal"/>
    <n v="3"/>
    <x v="4"/>
    <n v="2129806328.7625604"/>
    <n v="2132216522"/>
    <n v="5809031441799.7363"/>
    <x v="1"/>
    <s v="imposto"/>
    <s v="alto"/>
    <s v="curto"/>
    <s v="ingênuo"/>
    <s v="ingênuo"/>
  </r>
  <r>
    <x v="1"/>
    <s v="mensal"/>
    <n v="4"/>
    <x v="4"/>
    <n v="2204111928.8386307"/>
    <n v="2106476923"/>
    <n v="9532594365109446"/>
    <x v="1"/>
    <s v="imposto"/>
    <s v="alto"/>
    <s v="curto"/>
    <s v="ingênuo"/>
    <s v="ingênuo"/>
  </r>
  <r>
    <x v="1"/>
    <s v="mensal"/>
    <n v="5"/>
    <x v="4"/>
    <n v="2301301624.2612123"/>
    <n v="2136178908"/>
    <n v="2.726551142548084E+16"/>
    <x v="1"/>
    <s v="imposto"/>
    <s v="alto"/>
    <s v="médio"/>
    <s v="ingênuo"/>
    <s v="ingênuo"/>
  </r>
  <r>
    <x v="1"/>
    <s v="mensal"/>
    <n v="6"/>
    <x v="4"/>
    <n v="2378790791.954103"/>
    <n v="2162115958"/>
    <n v="4.6947983669038104E+16"/>
    <x v="1"/>
    <s v="imposto"/>
    <s v="alto"/>
    <s v="médio"/>
    <s v="ingênuo"/>
    <s v="ingênuo"/>
  </r>
  <r>
    <x v="1"/>
    <s v="mensal"/>
    <n v="7"/>
    <x v="4"/>
    <n v="2326809134.7366605"/>
    <n v="2359565958"/>
    <n v="1073009470305661.1"/>
    <x v="1"/>
    <s v="imposto"/>
    <s v="alto"/>
    <s v="médio"/>
    <s v="ingênuo"/>
    <s v="ingênuo"/>
  </r>
  <r>
    <x v="1"/>
    <s v="mensal"/>
    <n v="8"/>
    <x v="4"/>
    <n v="2855420941.2767787"/>
    <n v="2636880956"/>
    <n v="4.7759725164774648E+16"/>
    <x v="1"/>
    <s v="imposto"/>
    <s v="alto"/>
    <s v="médio"/>
    <s v="ingênuo"/>
    <s v="ingênuo"/>
  </r>
  <r>
    <x v="1"/>
    <s v="mensal"/>
    <n v="9"/>
    <x v="4"/>
    <n v="2072586841.8942461"/>
    <n v="2611726254"/>
    <n v="2.9067130568573792E+17"/>
    <x v="1"/>
    <s v="imposto"/>
    <s v="alto"/>
    <s v="longo"/>
    <s v="ingênuo"/>
    <s v="ingênuo"/>
  </r>
  <r>
    <x v="1"/>
    <s v="mensal"/>
    <n v="10"/>
    <x v="4"/>
    <n v="1865252895.0492897"/>
    <n v="2235879053"/>
    <n v="1.3736374895730486E+17"/>
    <x v="1"/>
    <s v="imposto"/>
    <s v="alto"/>
    <s v="longo"/>
    <s v="ingênuo"/>
    <s v="ingênuo"/>
  </r>
  <r>
    <x v="1"/>
    <s v="mensal"/>
    <n v="11"/>
    <x v="4"/>
    <n v="2497031261.8679719"/>
    <n v="2202634971"/>
    <n v="8.666917607681952E+16"/>
    <x v="1"/>
    <s v="imposto"/>
    <s v="alto"/>
    <s v="longo"/>
    <s v="ingênuo"/>
    <s v="ingênuo"/>
  </r>
  <r>
    <x v="1"/>
    <s v="mensal"/>
    <n v="12"/>
    <x v="4"/>
    <n v="2628583594.8410602"/>
    <n v="2236182783"/>
    <n v="1.539783971335231E+17"/>
    <x v="1"/>
    <s v="imposto"/>
    <s v="alto"/>
    <s v="longo"/>
    <s v="ingênuo"/>
    <s v="ingênuo"/>
  </r>
  <r>
    <x v="1"/>
    <s v="mensal"/>
    <n v="13"/>
    <x v="4"/>
    <n v="2328838866.3959208"/>
    <n v="2402109402"/>
    <n v="5368571387708645"/>
    <x v="1"/>
    <s v="imposto"/>
    <s v="alto"/>
    <s v="longo"/>
    <s v="ingênuo"/>
    <s v="ingênuo"/>
  </r>
  <r>
    <x v="1"/>
    <s v="mensal"/>
    <n v="14"/>
    <x v="4"/>
    <n v="2457560181.5138702"/>
    <n v="2321834131"/>
    <n v="1.8421560788093656E+16"/>
    <x v="1"/>
    <s v="imposto"/>
    <s v="alto"/>
    <s v="longo"/>
    <s v="ingênuo"/>
    <s v="ingênuo"/>
  </r>
  <r>
    <x v="1"/>
    <s v="mensal"/>
    <n v="15"/>
    <x v="4"/>
    <n v="2277778601.776371"/>
    <n v="2138079793"/>
    <n v="1.9515757173537072E+16"/>
    <x v="1"/>
    <s v="imposto"/>
    <s v="alto"/>
    <s v="longo"/>
    <s v="ingênuo"/>
    <s v="ingênuo"/>
  </r>
  <r>
    <x v="1"/>
    <s v="mensal"/>
    <n v="16"/>
    <x v="4"/>
    <n v="2357246722.2151732"/>
    <n v="2248449379"/>
    <n v="1.1836861890680204E+16"/>
    <x v="1"/>
    <s v="imposto"/>
    <s v="alto"/>
    <s v="longo"/>
    <s v="ingênuo"/>
    <s v="ingênuo"/>
  </r>
  <r>
    <x v="1"/>
    <s v="mensal"/>
    <n v="17"/>
    <x v="4"/>
    <n v="2461188853.2705078"/>
    <n v="2402022616"/>
    <n v="3500643632750028"/>
    <x v="1"/>
    <s v="imposto"/>
    <s v="alto"/>
    <s v="longo"/>
    <s v="ingênuo"/>
    <s v="ingênuo"/>
  </r>
  <r>
    <x v="1"/>
    <s v="mensal"/>
    <n v="18"/>
    <x v="4"/>
    <n v="2544061725.6329808"/>
    <n v="2282510078"/>
    <n v="6.840926437952696E+16"/>
    <x v="1"/>
    <s v="imposto"/>
    <s v="alto"/>
    <s v="longo"/>
    <s v="ingênuo"/>
    <s v="ingênuo"/>
  </r>
  <r>
    <x v="1"/>
    <s v="mensal"/>
    <n v="19"/>
    <x v="4"/>
    <n v="2488468545.6824088"/>
    <n v="2459884212"/>
    <n v="817064132067290.75"/>
    <x v="1"/>
    <s v="imposto"/>
    <s v="alto"/>
    <s v="longo"/>
    <s v="ingênuo"/>
    <s v="ingênuo"/>
  </r>
  <r>
    <x v="1"/>
    <s v="mensal"/>
    <n v="20"/>
    <x v="4"/>
    <n v="3053806644.8902383"/>
    <n v="3092153144"/>
    <n v="1470453993974956"/>
    <x v="1"/>
    <s v="imposto"/>
    <s v="alto"/>
    <s v="longo"/>
    <s v="ingênuo"/>
    <s v="ingênuo"/>
  </r>
  <r>
    <x v="1"/>
    <s v="mensal"/>
    <n v="1"/>
    <x v="5"/>
    <n v="1965064601.0567837"/>
    <n v="1982512350"/>
    <n v="304423943185506.37"/>
    <x v="1"/>
    <s v="imposto"/>
    <s v="alto"/>
    <s v="curto"/>
    <s v="ingênuo"/>
    <s v="ingênuo"/>
  </r>
  <r>
    <x v="1"/>
    <s v="mensal"/>
    <n v="2"/>
    <x v="5"/>
    <n v="1949697260.034503"/>
    <n v="2179445520"/>
    <n v="5.27842629571736E+16"/>
    <x v="1"/>
    <s v="imposto"/>
    <s v="alto"/>
    <s v="curto"/>
    <s v="ingênuo"/>
    <s v="ingênuo"/>
  </r>
  <r>
    <x v="1"/>
    <s v="mensal"/>
    <n v="3"/>
    <x v="5"/>
    <n v="2054258807.2549992"/>
    <n v="2018154602"/>
    <n v="1303513637095109"/>
    <x v="1"/>
    <s v="imposto"/>
    <s v="alto"/>
    <s v="curto"/>
    <s v="ingênuo"/>
    <s v="ingênuo"/>
  </r>
  <r>
    <x v="1"/>
    <s v="mensal"/>
    <n v="4"/>
    <x v="5"/>
    <n v="2122899960.0263062"/>
    <n v="1939427380"/>
    <n v="3.3662187621509316E+16"/>
    <x v="1"/>
    <s v="imposto"/>
    <s v="alto"/>
    <s v="curto"/>
    <s v="ingênuo"/>
    <s v="ingênuo"/>
  </r>
  <r>
    <x v="1"/>
    <s v="mensal"/>
    <n v="5"/>
    <x v="5"/>
    <n v="2053662808.6743391"/>
    <n v="2018813594"/>
    <n v="1214467763418168.5"/>
    <x v="1"/>
    <s v="imposto"/>
    <s v="alto"/>
    <s v="médio"/>
    <s v="ingênuo"/>
    <s v="ingênuo"/>
  </r>
  <r>
    <x v="1"/>
    <s v="mensal"/>
    <n v="6"/>
    <x v="5"/>
    <n v="2147153122.7072244"/>
    <n v="2133874691"/>
    <n v="176316748603421.47"/>
    <x v="1"/>
    <s v="imposto"/>
    <s v="alto"/>
    <s v="médio"/>
    <s v="ingênuo"/>
    <s v="ingênuo"/>
  </r>
  <r>
    <x v="1"/>
    <s v="mensal"/>
    <n v="7"/>
    <x v="5"/>
    <n v="2119390078.0488362"/>
    <n v="2177051769"/>
    <n v="3324870603347521.5"/>
    <x v="1"/>
    <s v="imposto"/>
    <s v="alto"/>
    <s v="médio"/>
    <s v="ingênuo"/>
    <s v="ingênuo"/>
  </r>
  <r>
    <x v="1"/>
    <s v="mensal"/>
    <n v="8"/>
    <x v="5"/>
    <n v="2340106205.2299414"/>
    <n v="2927117578"/>
    <n v="3.4458235176138874E+17"/>
    <x v="1"/>
    <s v="imposto"/>
    <s v="alto"/>
    <s v="médio"/>
    <s v="ingênuo"/>
    <s v="ingênuo"/>
  </r>
  <r>
    <x v="1"/>
    <s v="mensal"/>
    <n v="9"/>
    <x v="5"/>
    <n v="1960732899.3193464"/>
    <n v="2375634955"/>
    <n v="1.7214371580803216E+17"/>
    <x v="1"/>
    <s v="imposto"/>
    <s v="alto"/>
    <s v="longo"/>
    <s v="ingênuo"/>
    <s v="ingênuo"/>
  </r>
  <r>
    <x v="1"/>
    <s v="mensal"/>
    <n v="10"/>
    <x v="5"/>
    <n v="2185586733.9496393"/>
    <n v="2271089742"/>
    <n v="7310764385660043"/>
    <x v="1"/>
    <s v="imposto"/>
    <s v="alto"/>
    <s v="longo"/>
    <s v="ingênuo"/>
    <s v="ingênuo"/>
  </r>
  <r>
    <x v="1"/>
    <s v="mensal"/>
    <n v="11"/>
    <x v="5"/>
    <n v="2070547095.7207005"/>
    <n v="2043958110"/>
    <n v="706974161655615.25"/>
    <x v="1"/>
    <s v="imposto"/>
    <s v="alto"/>
    <s v="longo"/>
    <s v="ingênuo"/>
    <s v="ingênuo"/>
  </r>
  <r>
    <x v="1"/>
    <s v="mensal"/>
    <n v="12"/>
    <x v="5"/>
    <n v="2289982272.1115174"/>
    <n v="2358111259"/>
    <n v="4641558854451030"/>
    <x v="1"/>
    <s v="imposto"/>
    <s v="alto"/>
    <s v="longo"/>
    <s v="ingênuo"/>
    <s v="ingênuo"/>
  </r>
  <r>
    <x v="1"/>
    <s v="mensal"/>
    <n v="13"/>
    <x v="5"/>
    <n v="2180007883.0909066"/>
    <n v="2281691272"/>
    <n v="1.0339511580037934E+16"/>
    <x v="1"/>
    <s v="imposto"/>
    <s v="alto"/>
    <s v="longo"/>
    <s v="ingênuo"/>
    <s v="ingênuo"/>
  </r>
  <r>
    <x v="1"/>
    <s v="mensal"/>
    <n v="14"/>
    <x v="5"/>
    <n v="2162959626.991488"/>
    <n v="2085815903"/>
    <n v="5951154151274878"/>
    <x v="1"/>
    <s v="imposto"/>
    <s v="alto"/>
    <s v="longo"/>
    <s v="ingênuo"/>
    <s v="ingênuo"/>
  </r>
  <r>
    <x v="1"/>
    <s v="mensal"/>
    <n v="15"/>
    <x v="5"/>
    <n v="2278958356.5428109"/>
    <n v="2114937214"/>
    <n v="2.6902935201049096E+16"/>
    <x v="1"/>
    <s v="imposto"/>
    <s v="alto"/>
    <s v="longo"/>
    <s v="ingênuo"/>
    <s v="ingênuo"/>
  </r>
  <r>
    <x v="1"/>
    <s v="mensal"/>
    <n v="16"/>
    <x v="5"/>
    <n v="2355107636.3504181"/>
    <n v="2182588057"/>
    <n v="2.9763005259245204E+16"/>
    <x v="1"/>
    <s v="imposto"/>
    <s v="alto"/>
    <s v="longo"/>
    <s v="ingênuo"/>
    <s v="ingênuo"/>
  </r>
  <r>
    <x v="1"/>
    <s v="mensal"/>
    <n v="17"/>
    <x v="5"/>
    <n v="2278297166.2677169"/>
    <n v="2266185055"/>
    <n v="146703239361554.31"/>
    <x v="1"/>
    <s v="imposto"/>
    <s v="alto"/>
    <s v="longo"/>
    <s v="ingênuo"/>
    <s v="ingênuo"/>
  </r>
  <r>
    <x v="1"/>
    <s v="mensal"/>
    <n v="18"/>
    <x v="5"/>
    <n v="2382013665.7022538"/>
    <n v="2310861469"/>
    <n v="5062635095556219"/>
    <x v="1"/>
    <s v="imposto"/>
    <s v="alto"/>
    <s v="longo"/>
    <s v="ingênuo"/>
    <s v="ingênuo"/>
  </r>
  <r>
    <x v="1"/>
    <s v="mensal"/>
    <n v="19"/>
    <x v="5"/>
    <n v="2351213835.4160933"/>
    <n v="2334294830"/>
    <n v="286252744269796.06"/>
    <x v="1"/>
    <s v="imposto"/>
    <s v="alto"/>
    <s v="longo"/>
    <s v="ingênuo"/>
    <s v="ingênuo"/>
  </r>
  <r>
    <x v="1"/>
    <s v="mensal"/>
    <n v="20"/>
    <x v="5"/>
    <n v="2596072399.8222322"/>
    <n v="3711530999"/>
    <n v="1.244247886479628E+18"/>
    <x v="1"/>
    <s v="imposto"/>
    <s v="alto"/>
    <s v="longo"/>
    <s v="ingênuo"/>
    <s v="ingênuo"/>
  </r>
  <r>
    <x v="1"/>
    <s v="mensal"/>
    <n v="1"/>
    <x v="6"/>
    <n v="1315375814.9653375"/>
    <n v="1323846262"/>
    <n v="71748472967022.484"/>
    <x v="1"/>
    <s v="imposto"/>
    <s v="alto"/>
    <s v="curto"/>
    <s v="ingênuo"/>
    <s v="ingênuo"/>
  </r>
  <r>
    <x v="1"/>
    <s v="mensal"/>
    <n v="2"/>
    <x v="6"/>
    <n v="1341312988.993047"/>
    <n v="1242278300"/>
    <n v="9807869623949544"/>
    <x v="1"/>
    <s v="imposto"/>
    <s v="alto"/>
    <s v="curto"/>
    <s v="ingênuo"/>
    <s v="ingênuo"/>
  </r>
  <r>
    <x v="1"/>
    <s v="mensal"/>
    <n v="3"/>
    <x v="6"/>
    <n v="1246064731.1019709"/>
    <n v="1257131575"/>
    <n v="122475033863343.69"/>
    <x v="1"/>
    <s v="imposto"/>
    <s v="alto"/>
    <s v="curto"/>
    <s v="ingênuo"/>
    <s v="ingênuo"/>
  </r>
  <r>
    <x v="1"/>
    <s v="mensal"/>
    <n v="4"/>
    <x v="6"/>
    <n v="1327223206.755878"/>
    <n v="1307402407"/>
    <n v="392864102962612.25"/>
    <x v="1"/>
    <s v="imposto"/>
    <s v="alto"/>
    <s v="curto"/>
    <s v="ingênuo"/>
    <s v="ingênuo"/>
  </r>
  <r>
    <x v="1"/>
    <s v="mensal"/>
    <n v="5"/>
    <x v="6"/>
    <n v="1368734630.1708302"/>
    <n v="1360596845"/>
    <n v="66223547486584.719"/>
    <x v="1"/>
    <s v="imposto"/>
    <s v="alto"/>
    <s v="médio"/>
    <s v="ingênuo"/>
    <s v="ingênuo"/>
  </r>
  <r>
    <x v="1"/>
    <s v="mensal"/>
    <n v="6"/>
    <x v="6"/>
    <n v="1431814684.1544826"/>
    <n v="1337777433"/>
    <n v="8843004604691240"/>
    <x v="1"/>
    <s v="imposto"/>
    <s v="alto"/>
    <s v="médio"/>
    <s v="ingênuo"/>
    <s v="ingênuo"/>
  </r>
  <r>
    <x v="1"/>
    <s v="mensal"/>
    <n v="7"/>
    <x v="6"/>
    <n v="1287033812.040432"/>
    <n v="1544205944"/>
    <n v="6.6137505456629472E+16"/>
    <x v="1"/>
    <s v="imposto"/>
    <s v="alto"/>
    <s v="médio"/>
    <s v="ingênuo"/>
    <s v="ingênuo"/>
  </r>
  <r>
    <x v="1"/>
    <s v="mensal"/>
    <n v="8"/>
    <x v="6"/>
    <n v="1538473349.7402163"/>
    <n v="1611930088"/>
    <n v="5395892395766377"/>
    <x v="1"/>
    <s v="imposto"/>
    <s v="alto"/>
    <s v="médio"/>
    <s v="ingênuo"/>
    <s v="ingênuo"/>
  </r>
  <r>
    <x v="1"/>
    <s v="mensal"/>
    <n v="9"/>
    <x v="6"/>
    <n v="1265144518.2785318"/>
    <n v="1526515773"/>
    <n v="6.8314932794674616E+16"/>
    <x v="1"/>
    <s v="imposto"/>
    <s v="alto"/>
    <s v="longo"/>
    <s v="ingênuo"/>
    <s v="ingênuo"/>
  </r>
  <r>
    <x v="1"/>
    <s v="mensal"/>
    <n v="10"/>
    <x v="6"/>
    <n v="1248162827.7196915"/>
    <n v="1429253116"/>
    <n v="3.2793692509445232E+16"/>
    <x v="1"/>
    <s v="imposto"/>
    <s v="alto"/>
    <s v="longo"/>
    <s v="ingênuo"/>
    <s v="ingênuo"/>
  </r>
  <r>
    <x v="1"/>
    <s v="mensal"/>
    <n v="11"/>
    <x v="6"/>
    <n v="1464165801.4165134"/>
    <n v="1367373572"/>
    <n v="9368735675418970"/>
    <x v="1"/>
    <s v="imposto"/>
    <s v="alto"/>
    <s v="longo"/>
    <s v="ingênuo"/>
    <s v="ingênuo"/>
  </r>
  <r>
    <x v="1"/>
    <s v="mensal"/>
    <n v="12"/>
    <x v="6"/>
    <n v="1449121330.4450173"/>
    <n v="1417551434"/>
    <n v="996658361549118.37"/>
    <x v="1"/>
    <s v="imposto"/>
    <s v="alto"/>
    <s v="longo"/>
    <s v="ingênuo"/>
    <s v="ingênuo"/>
  </r>
  <r>
    <x v="1"/>
    <s v="mensal"/>
    <n v="13"/>
    <x v="6"/>
    <n v="1456989482.2690384"/>
    <n v="1465976985"/>
    <n v="80775205339041.516"/>
    <x v="1"/>
    <s v="imposto"/>
    <s v="alto"/>
    <s v="longo"/>
    <s v="ingênuo"/>
    <s v="ingênuo"/>
  </r>
  <r>
    <x v="1"/>
    <s v="mensal"/>
    <n v="14"/>
    <x v="6"/>
    <n v="1485719058.5074084"/>
    <n v="1461146063"/>
    <n v="603832108207112.5"/>
    <x v="1"/>
    <s v="imposto"/>
    <s v="alto"/>
    <s v="longo"/>
    <s v="ingênuo"/>
    <s v="ingênuo"/>
  </r>
  <r>
    <x v="1"/>
    <s v="mensal"/>
    <n v="15"/>
    <x v="6"/>
    <n v="1380216350.9367986"/>
    <n v="1390321113"/>
    <n v="102106216353914.77"/>
    <x v="1"/>
    <s v="imposto"/>
    <s v="alto"/>
    <s v="longo"/>
    <s v="ingênuo"/>
    <s v="ingênuo"/>
  </r>
  <r>
    <x v="1"/>
    <s v="mensal"/>
    <n v="16"/>
    <x v="6"/>
    <n v="1470112367.0254378"/>
    <n v="1438671575"/>
    <n v="988523403186835.12"/>
    <x v="1"/>
    <s v="imposto"/>
    <s v="alto"/>
    <s v="longo"/>
    <s v="ingênuo"/>
    <s v="ingênuo"/>
  </r>
  <r>
    <x v="1"/>
    <s v="mensal"/>
    <n v="17"/>
    <x v="6"/>
    <n v="1516092919.9757717"/>
    <n v="1521984403"/>
    <n v="34709572224770.641"/>
    <x v="1"/>
    <s v="imposto"/>
    <s v="alto"/>
    <s v="longo"/>
    <s v="ingênuo"/>
    <s v="ingênuo"/>
  </r>
  <r>
    <x v="1"/>
    <s v="mensal"/>
    <n v="18"/>
    <x v="6"/>
    <n v="1585964187.2968602"/>
    <n v="1574621865"/>
    <n v="128648275085852.45"/>
    <x v="1"/>
    <s v="imposto"/>
    <s v="alto"/>
    <s v="longo"/>
    <s v="ingênuo"/>
    <s v="ingênuo"/>
  </r>
  <r>
    <x v="1"/>
    <s v="mensal"/>
    <n v="19"/>
    <x v="6"/>
    <n v="1425596172.6930115"/>
    <n v="1585717768"/>
    <n v="2.5638925283654996E+16"/>
    <x v="1"/>
    <s v="imposto"/>
    <s v="alto"/>
    <s v="longo"/>
    <s v="ingênuo"/>
    <s v="ingênuo"/>
  </r>
  <r>
    <x v="1"/>
    <s v="mensal"/>
    <n v="20"/>
    <x v="6"/>
    <n v="1704105749.7182186"/>
    <n v="1656377360"/>
    <n v="2277999185094151.5"/>
    <x v="1"/>
    <s v="imposto"/>
    <s v="alto"/>
    <s v="longo"/>
    <s v="ingênuo"/>
    <s v="ingênuo"/>
  </r>
  <r>
    <x v="1"/>
    <s v="mensal"/>
    <n v="1"/>
    <x v="7"/>
    <n v="548959100.74467266"/>
    <n v="574268508"/>
    <n v="640566095616016.37"/>
    <x v="2"/>
    <s v="imposto"/>
    <s v="alto"/>
    <s v="curto"/>
    <s v="ingênuo"/>
    <s v="ingênuo"/>
  </r>
  <r>
    <x v="1"/>
    <s v="mensal"/>
    <n v="2"/>
    <x v="7"/>
    <n v="561634868.36391509"/>
    <n v="593178917"/>
    <n v="995027004355690.5"/>
    <x v="2"/>
    <s v="imposto"/>
    <s v="alto"/>
    <s v="curto"/>
    <s v="ingênuo"/>
    <s v="ingênuo"/>
  </r>
  <r>
    <x v="1"/>
    <s v="mensal"/>
    <n v="3"/>
    <x v="7"/>
    <n v="589453502.79790425"/>
    <n v="586002291"/>
    <n v="11910862873993.506"/>
    <x v="2"/>
    <s v="imposto"/>
    <s v="alto"/>
    <s v="curto"/>
    <s v="ingênuo"/>
    <s v="ingênuo"/>
  </r>
  <r>
    <x v="1"/>
    <s v="mensal"/>
    <n v="4"/>
    <x v="7"/>
    <n v="543569706.25627363"/>
    <n v="595483135"/>
    <n v="2695004083929955.5"/>
    <x v="2"/>
    <s v="imposto"/>
    <s v="alto"/>
    <s v="curto"/>
    <s v="ingênuo"/>
    <s v="ingênuo"/>
  </r>
  <r>
    <x v="1"/>
    <s v="mensal"/>
    <n v="5"/>
    <x v="7"/>
    <n v="574494330.78854108"/>
    <n v="584141888"/>
    <n v="93075360148373.047"/>
    <x v="2"/>
    <s v="imposto"/>
    <s v="alto"/>
    <s v="médio"/>
    <s v="ingênuo"/>
    <s v="ingênuo"/>
  </r>
  <r>
    <x v="1"/>
    <s v="mensal"/>
    <n v="6"/>
    <x v="7"/>
    <n v="588515309.43216991"/>
    <n v="620417002"/>
    <n v="1017717988692345.4"/>
    <x v="2"/>
    <s v="imposto"/>
    <s v="alto"/>
    <s v="médio"/>
    <s v="ingênuo"/>
    <s v="ingênuo"/>
  </r>
  <r>
    <x v="1"/>
    <s v="mensal"/>
    <n v="7"/>
    <x v="7"/>
    <n v="592622380.52780235"/>
    <n v="614982249"/>
    <n v="499963718093978.56"/>
    <x v="2"/>
    <s v="imposto"/>
    <s v="alto"/>
    <s v="médio"/>
    <s v="ingênuo"/>
    <s v="ingênuo"/>
  </r>
  <r>
    <x v="1"/>
    <s v="mensal"/>
    <n v="8"/>
    <x v="7"/>
    <n v="698874074.93050671"/>
    <n v="656230734"/>
    <n v="1818454525715428.5"/>
    <x v="2"/>
    <s v="imposto"/>
    <s v="alto"/>
    <s v="médio"/>
    <s v="ingênuo"/>
    <s v="ingênuo"/>
  </r>
  <r>
    <x v="1"/>
    <s v="mensal"/>
    <n v="9"/>
    <x v="7"/>
    <n v="552971151.27473092"/>
    <n v="767141671"/>
    <n v="4.5869011519391872E+16"/>
    <x v="2"/>
    <s v="imposto"/>
    <s v="alto"/>
    <s v="longo"/>
    <s v="ingênuo"/>
    <s v="ingênuo"/>
  </r>
  <r>
    <x v="1"/>
    <s v="mensal"/>
    <n v="10"/>
    <x v="7"/>
    <n v="504278423.50652045"/>
    <n v="645720476"/>
    <n v="2.0005854213568224E+16"/>
    <x v="2"/>
    <s v="imposto"/>
    <s v="alto"/>
    <s v="longo"/>
    <s v="ingênuo"/>
    <s v="ingênuo"/>
  </r>
  <r>
    <x v="1"/>
    <s v="mensal"/>
    <n v="11"/>
    <x v="7"/>
    <n v="628835546.95106411"/>
    <n v="583161133"/>
    <n v="2086152089773159.7"/>
    <x v="2"/>
    <s v="imposto"/>
    <s v="alto"/>
    <s v="longo"/>
    <s v="ingênuo"/>
    <s v="ingênuo"/>
  </r>
  <r>
    <x v="1"/>
    <s v="mensal"/>
    <n v="12"/>
    <x v="7"/>
    <n v="625365990.62633467"/>
    <n v="637477419"/>
    <n v="146686697250425.69"/>
    <x v="2"/>
    <s v="imposto"/>
    <s v="alto"/>
    <s v="longo"/>
    <s v="ingênuo"/>
    <s v="ingênuo"/>
  </r>
  <r>
    <x v="1"/>
    <s v="mensal"/>
    <n v="13"/>
    <x v="7"/>
    <n v="598746419.45115674"/>
    <n v="649357017"/>
    <n v="2561432584250980"/>
    <x v="2"/>
    <s v="imposto"/>
    <s v="alto"/>
    <s v="longo"/>
    <s v="ingênuo"/>
    <s v="ingênuo"/>
  </r>
  <r>
    <x v="1"/>
    <s v="mensal"/>
    <n v="14"/>
    <x v="7"/>
    <n v="612571803.64739442"/>
    <n v="654660060"/>
    <n v="1771421322802644"/>
    <x v="2"/>
    <s v="imposto"/>
    <s v="alto"/>
    <s v="longo"/>
    <s v="ingênuo"/>
    <s v="ingênuo"/>
  </r>
  <r>
    <x v="1"/>
    <s v="mensal"/>
    <n v="15"/>
    <x v="7"/>
    <n v="642913422.42878842"/>
    <n v="620449557"/>
    <n v="504625250002715.69"/>
    <x v="2"/>
    <s v="imposto"/>
    <s v="alto"/>
    <s v="longo"/>
    <s v="ingênuo"/>
    <s v="ingênuo"/>
  </r>
  <r>
    <x v="1"/>
    <s v="mensal"/>
    <n v="16"/>
    <x v="7"/>
    <n v="592868239.00281107"/>
    <n v="639078506"/>
    <n v="2135388775951488"/>
    <x v="2"/>
    <s v="imposto"/>
    <s v="alto"/>
    <s v="longo"/>
    <s v="ingênuo"/>
    <s v="ingênuo"/>
  </r>
  <r>
    <x v="1"/>
    <s v="mensal"/>
    <n v="17"/>
    <x v="7"/>
    <n v="626597542.67306709"/>
    <n v="712156114"/>
    <n v="7320269127505866"/>
    <x v="2"/>
    <s v="imposto"/>
    <s v="alto"/>
    <s v="longo"/>
    <s v="ingênuo"/>
    <s v="ingênuo"/>
  </r>
  <r>
    <x v="1"/>
    <s v="mensal"/>
    <n v="18"/>
    <x v="7"/>
    <n v="641890140.51630294"/>
    <n v="661780269"/>
    <n v="395617211097977"/>
    <x v="2"/>
    <s v="imposto"/>
    <s v="alto"/>
    <s v="longo"/>
    <s v="ingênuo"/>
    <s v="ingênuo"/>
  </r>
  <r>
    <x v="1"/>
    <s v="mensal"/>
    <n v="19"/>
    <x v="7"/>
    <n v="646369698.48265326"/>
    <n v="678759593"/>
    <n v="1049105266844848.4"/>
    <x v="2"/>
    <s v="imposto"/>
    <s v="alto"/>
    <s v="longo"/>
    <s v="ingênuo"/>
    <s v="ingênuo"/>
  </r>
  <r>
    <x v="1"/>
    <s v="mensal"/>
    <n v="20"/>
    <x v="7"/>
    <n v="762257788.32020044"/>
    <n v="845847442"/>
    <n v="6987230202308828"/>
    <x v="2"/>
    <s v="imposto"/>
    <s v="alto"/>
    <s v="longo"/>
    <s v="ingênuo"/>
    <s v="ingênuo"/>
  </r>
  <r>
    <x v="1"/>
    <s v="mensal"/>
    <n v="1"/>
    <x v="8"/>
    <n v="844984797.53555596"/>
    <n v="911426751"/>
    <n v="4414533180171347.5"/>
    <x v="2"/>
    <s v="imposto"/>
    <s v="alto"/>
    <s v="curto"/>
    <s v="ingênuo"/>
    <s v="ingênuo"/>
  </r>
  <r>
    <x v="1"/>
    <s v="mensal"/>
    <n v="2"/>
    <x v="8"/>
    <n v="856005487.46680176"/>
    <n v="783961524"/>
    <n v="5190332672005867"/>
    <x v="2"/>
    <s v="imposto"/>
    <s v="alto"/>
    <s v="curto"/>
    <s v="ingênuo"/>
    <s v="ingênuo"/>
  </r>
  <r>
    <x v="1"/>
    <s v="mensal"/>
    <n v="3"/>
    <x v="8"/>
    <n v="844543590.20021021"/>
    <n v="793926967"/>
    <n v="2562042544192059"/>
    <x v="2"/>
    <s v="imposto"/>
    <s v="alto"/>
    <s v="curto"/>
    <s v="ingênuo"/>
    <s v="ingênuo"/>
  </r>
  <r>
    <x v="1"/>
    <s v="mensal"/>
    <n v="4"/>
    <x v="8"/>
    <n v="868342892.40625167"/>
    <n v="803912055"/>
    <n v="4151332808870839.5"/>
    <x v="2"/>
    <s v="imposto"/>
    <s v="alto"/>
    <s v="curto"/>
    <s v="ingênuo"/>
    <s v="ingênuo"/>
  </r>
  <r>
    <x v="1"/>
    <s v="mensal"/>
    <n v="5"/>
    <x v="8"/>
    <n v="846094930.75381565"/>
    <n v="778866311"/>
    <n v="4519687314003132"/>
    <x v="2"/>
    <s v="imposto"/>
    <s v="alto"/>
    <s v="médio"/>
    <s v="ingênuo"/>
    <s v="ingênuo"/>
  </r>
  <r>
    <x v="1"/>
    <s v="mensal"/>
    <n v="6"/>
    <x v="8"/>
    <n v="939177580.40591276"/>
    <n v="817490738"/>
    <n v="1.4807687614721448E+16"/>
    <x v="2"/>
    <s v="imposto"/>
    <s v="alto"/>
    <s v="médio"/>
    <s v="ingênuo"/>
    <s v="ingênuo"/>
  </r>
  <r>
    <x v="1"/>
    <s v="mensal"/>
    <n v="7"/>
    <x v="8"/>
    <n v="908341573.94914937"/>
    <n v="876891667"/>
    <n v="989096647110153.87"/>
    <x v="2"/>
    <s v="imposto"/>
    <s v="alto"/>
    <s v="médio"/>
    <s v="ingênuo"/>
    <s v="ingênuo"/>
  </r>
  <r>
    <x v="1"/>
    <s v="mensal"/>
    <n v="8"/>
    <x v="8"/>
    <n v="1011769052.8341"/>
    <n v="799181670"/>
    <n v="4.51933953402522E+16"/>
    <x v="2"/>
    <s v="imposto"/>
    <s v="alto"/>
    <s v="médio"/>
    <s v="ingênuo"/>
    <s v="ingênuo"/>
  </r>
  <r>
    <x v="1"/>
    <s v="mensal"/>
    <n v="9"/>
    <x v="8"/>
    <n v="743781924.2689023"/>
    <n v="1128284508"/>
    <n v="1.4784223689588979E+17"/>
    <x v="2"/>
    <s v="imposto"/>
    <s v="alto"/>
    <s v="longo"/>
    <s v="ingênuo"/>
    <s v="ingênuo"/>
  </r>
  <r>
    <x v="1"/>
    <s v="mensal"/>
    <n v="10"/>
    <x v="8"/>
    <n v="869152221.20354199"/>
    <n v="873830295"/>
    <n v="21884374445107.02"/>
    <x v="2"/>
    <s v="imposto"/>
    <s v="alto"/>
    <s v="longo"/>
    <s v="ingênuo"/>
    <s v="ingênuo"/>
  </r>
  <r>
    <x v="1"/>
    <s v="mensal"/>
    <n v="11"/>
    <x v="8"/>
    <n v="997897523.51271653"/>
    <n v="841027036"/>
    <n v="2.4608349852477352E+16"/>
    <x v="2"/>
    <s v="imposto"/>
    <s v="alto"/>
    <s v="longo"/>
    <s v="ingênuo"/>
    <s v="ingênuo"/>
  </r>
  <r>
    <x v="1"/>
    <s v="mensal"/>
    <n v="12"/>
    <x v="8"/>
    <n v="987042562.19728017"/>
    <n v="939521437"/>
    <n v="2258257340015576"/>
    <x v="2"/>
    <s v="imposto"/>
    <s v="alto"/>
    <s v="longo"/>
    <s v="ingênuo"/>
    <s v="ingênuo"/>
  </r>
  <r>
    <x v="1"/>
    <s v="mensal"/>
    <n v="13"/>
    <x v="8"/>
    <n v="943273134.09202683"/>
    <n v="918861385"/>
    <n v="595933493732072.75"/>
    <x v="2"/>
    <s v="imposto"/>
    <s v="alto"/>
    <s v="longo"/>
    <s v="ingênuo"/>
    <s v="ingênuo"/>
  </r>
  <r>
    <x v="1"/>
    <s v="mensal"/>
    <n v="14"/>
    <x v="8"/>
    <n v="955575746.82733488"/>
    <n v="905053073"/>
    <n v="2552540570663269"/>
    <x v="2"/>
    <s v="imposto"/>
    <s v="alto"/>
    <s v="longo"/>
    <s v="ingênuo"/>
    <s v="ingênuo"/>
  </r>
  <r>
    <x v="1"/>
    <s v="mensal"/>
    <n v="15"/>
    <x v="8"/>
    <n v="942780605.67351592"/>
    <n v="876050868"/>
    <n v="4452857889976249.5"/>
    <x v="2"/>
    <s v="imposto"/>
    <s v="alto"/>
    <s v="longo"/>
    <s v="ingênuo"/>
    <s v="ingênuo"/>
  </r>
  <r>
    <x v="1"/>
    <s v="mensal"/>
    <n v="16"/>
    <x v="8"/>
    <n v="969348234.40076685"/>
    <n v="860030808"/>
    <n v="1.1950299714887076E+16"/>
    <x v="2"/>
    <s v="imposto"/>
    <s v="alto"/>
    <s v="longo"/>
    <s v="ingênuo"/>
    <s v="ingênuo"/>
  </r>
  <r>
    <x v="1"/>
    <s v="mensal"/>
    <n v="17"/>
    <x v="8"/>
    <n v="944512397.61854422"/>
    <n v="851658759"/>
    <n v="8621798204703207"/>
    <x v="2"/>
    <s v="imposto"/>
    <s v="alto"/>
    <s v="longo"/>
    <s v="ingênuo"/>
    <s v="ingênuo"/>
  </r>
  <r>
    <x v="1"/>
    <s v="mensal"/>
    <n v="18"/>
    <x v="8"/>
    <n v="1048422388.5710491"/>
    <n v="887638348"/>
    <n v="2.585150770235276E+16"/>
    <x v="2"/>
    <s v="imposto"/>
    <s v="alto"/>
    <s v="longo"/>
    <s v="ingênuo"/>
    <s v="ingênuo"/>
  </r>
  <r>
    <x v="1"/>
    <s v="mensal"/>
    <n v="19"/>
    <x v="8"/>
    <n v="1013999548.6120505"/>
    <n v="898743610"/>
    <n v="1.3283931385344762E+16"/>
    <x v="2"/>
    <s v="imposto"/>
    <s v="alto"/>
    <s v="longo"/>
    <s v="ingênuo"/>
    <s v="ingênuo"/>
  </r>
  <r>
    <x v="1"/>
    <s v="mensal"/>
    <n v="20"/>
    <x v="8"/>
    <n v="1129457675.7210641"/>
    <n v="947031183"/>
    <n v="3.3279425246508448E+16"/>
    <x v="2"/>
    <s v="imposto"/>
    <s v="alto"/>
    <s v="longo"/>
    <s v="ingênuo"/>
    <s v="ingênuo"/>
  </r>
  <r>
    <x v="1"/>
    <s v="mensal"/>
    <n v="1"/>
    <x v="9"/>
    <n v="1228821146.4046006"/>
    <n v="1221135548"/>
    <n v="59068422836799.602"/>
    <x v="2"/>
    <s v="imposto"/>
    <s v="alto"/>
    <s v="curto"/>
    <s v="ingênuo"/>
    <s v="ingênuo"/>
  </r>
  <r>
    <x v="1"/>
    <s v="mensal"/>
    <n v="2"/>
    <x v="9"/>
    <n v="1134097089.34553"/>
    <n v="1329171703"/>
    <n v="3.805410489244072E+16"/>
    <x v="2"/>
    <s v="imposto"/>
    <s v="alto"/>
    <s v="curto"/>
    <s v="ingênuo"/>
    <s v="ingênuo"/>
  </r>
  <r>
    <x v="1"/>
    <s v="mensal"/>
    <n v="3"/>
    <x v="9"/>
    <n v="1095019800.8225198"/>
    <n v="1183105033"/>
    <n v="7759008127760597"/>
    <x v="2"/>
    <s v="imposto"/>
    <s v="alto"/>
    <s v="curto"/>
    <s v="ingênuo"/>
    <s v="ingênuo"/>
  </r>
  <r>
    <x v="1"/>
    <s v="mensal"/>
    <n v="4"/>
    <x v="9"/>
    <n v="1184354808.363122"/>
    <n v="1187314008"/>
    <n v="8756862490898.9678"/>
    <x v="2"/>
    <s v="imposto"/>
    <s v="alto"/>
    <s v="curto"/>
    <s v="ingênuo"/>
    <s v="ingênuo"/>
  </r>
  <r>
    <x v="1"/>
    <s v="mensal"/>
    <n v="5"/>
    <x v="9"/>
    <n v="1133428564.0293026"/>
    <n v="1262217954"/>
    <n v="1.6586706969024372E+16"/>
    <x v="2"/>
    <s v="imposto"/>
    <s v="alto"/>
    <s v="médio"/>
    <s v="ingênuo"/>
    <s v="ingênuo"/>
  </r>
  <r>
    <x v="1"/>
    <s v="mensal"/>
    <n v="6"/>
    <x v="9"/>
    <n v="1204290975.6281488"/>
    <n v="1439575283"/>
    <n v="5.5358705295451752E+16"/>
    <x v="2"/>
    <s v="imposto"/>
    <s v="alto"/>
    <s v="médio"/>
    <s v="ingênuo"/>
    <s v="ingênuo"/>
  </r>
  <r>
    <x v="1"/>
    <s v="mensal"/>
    <n v="7"/>
    <x v="9"/>
    <n v="1224351329.8207018"/>
    <n v="1359317961"/>
    <n v="1.82159915318887E+16"/>
    <x v="2"/>
    <s v="imposto"/>
    <s v="alto"/>
    <s v="médio"/>
    <s v="ingênuo"/>
    <s v="ingênuo"/>
  </r>
  <r>
    <x v="1"/>
    <s v="mensal"/>
    <n v="8"/>
    <x v="9"/>
    <n v="1265340364.9903173"/>
    <n v="1629682191"/>
    <n v="1.3274496618006987E+17"/>
    <x v="2"/>
    <s v="imposto"/>
    <s v="alto"/>
    <s v="médio"/>
    <s v="ingênuo"/>
    <s v="ingênuo"/>
  </r>
  <r>
    <x v="1"/>
    <s v="mensal"/>
    <n v="9"/>
    <x v="9"/>
    <n v="1063410966.4001117"/>
    <n v="1254134984"/>
    <n v="3.6375650889442512E+16"/>
    <x v="2"/>
    <s v="imposto"/>
    <s v="alto"/>
    <s v="longo"/>
    <s v="ingênuo"/>
    <s v="ingênuo"/>
  </r>
  <r>
    <x v="1"/>
    <s v="mensal"/>
    <n v="10"/>
    <x v="9"/>
    <n v="1180956823.8474853"/>
    <n v="1275603539"/>
    <n v="8958000689161255"/>
    <x v="2"/>
    <s v="imposto"/>
    <s v="alto"/>
    <s v="longo"/>
    <s v="ingênuo"/>
    <s v="ingênuo"/>
  </r>
  <r>
    <x v="1"/>
    <s v="mensal"/>
    <n v="11"/>
    <x v="9"/>
    <n v="1258777837.2886755"/>
    <n v="1155796303"/>
    <n v="1.0605196404449658E+16"/>
    <x v="2"/>
    <s v="imposto"/>
    <s v="alto"/>
    <s v="longo"/>
    <s v="ingênuo"/>
    <s v="ingênuo"/>
  </r>
  <r>
    <x v="1"/>
    <s v="mensal"/>
    <n v="12"/>
    <x v="9"/>
    <n v="1219165595.8877904"/>
    <n v="1397055072"/>
    <n v="3.1644665711476376E+16"/>
    <x v="2"/>
    <s v="imposto"/>
    <s v="alto"/>
    <s v="longo"/>
    <s v="ingênuo"/>
    <s v="ingênuo"/>
  </r>
  <r>
    <x v="1"/>
    <s v="mensal"/>
    <n v="13"/>
    <x v="9"/>
    <n v="1365536819.8584397"/>
    <n v="1392608120"/>
    <n v="732855291354443.62"/>
    <x v="2"/>
    <s v="imposto"/>
    <s v="alto"/>
    <s v="longo"/>
    <s v="ingênuo"/>
    <s v="ingênuo"/>
  </r>
  <r>
    <x v="1"/>
    <s v="mensal"/>
    <n v="14"/>
    <x v="9"/>
    <n v="1260273992.945842"/>
    <n v="1367244610"/>
    <n v="1.1442712912947312E+16"/>
    <x v="2"/>
    <s v="imposto"/>
    <s v="alto"/>
    <s v="longo"/>
    <s v="ingênuo"/>
    <s v="ingênuo"/>
  </r>
  <r>
    <x v="1"/>
    <s v="mensal"/>
    <n v="15"/>
    <x v="9"/>
    <n v="1216849059.6636167"/>
    <n v="1345577819"/>
    <n v="1.6571093480284502E+16"/>
    <x v="2"/>
    <s v="imposto"/>
    <s v="alto"/>
    <s v="longo"/>
    <s v="ingênuo"/>
    <s v="ingênuo"/>
  </r>
  <r>
    <x v="1"/>
    <s v="mensal"/>
    <n v="16"/>
    <x v="9"/>
    <n v="1316123264.4215343"/>
    <n v="1369170776"/>
    <n v="2814038484667452.5"/>
    <x v="2"/>
    <s v="imposto"/>
    <s v="alto"/>
    <s v="longo"/>
    <s v="ingênuo"/>
    <s v="ingênuo"/>
  </r>
  <r>
    <x v="1"/>
    <s v="mensal"/>
    <n v="17"/>
    <x v="9"/>
    <n v="1259531089.1172521"/>
    <n v="1509616129"/>
    <n v="6.25425271731556E+16"/>
    <x v="2"/>
    <s v="imposto"/>
    <s v="alto"/>
    <s v="longo"/>
    <s v="ingênuo"/>
    <s v="ingênuo"/>
  </r>
  <r>
    <x v="1"/>
    <s v="mensal"/>
    <n v="18"/>
    <x v="9"/>
    <n v="1338277481.5156152"/>
    <n v="1419883463"/>
    <n v="6659536214029751"/>
    <x v="2"/>
    <s v="imposto"/>
    <s v="alto"/>
    <s v="longo"/>
    <s v="ingênuo"/>
    <s v="ingênuo"/>
  </r>
  <r>
    <x v="1"/>
    <s v="mensal"/>
    <n v="19"/>
    <x v="9"/>
    <n v="1360569702.2749081"/>
    <n v="1568561268"/>
    <n v="4.326049141277524E+16"/>
    <x v="2"/>
    <s v="imposto"/>
    <s v="alto"/>
    <s v="longo"/>
    <s v="ingênuo"/>
    <s v="ingênuo"/>
  </r>
  <r>
    <x v="1"/>
    <s v="mensal"/>
    <n v="20"/>
    <x v="9"/>
    <n v="1406119078.5192418"/>
    <n v="1601240068"/>
    <n v="3.8072200535950152E+16"/>
    <x v="2"/>
    <s v="imposto"/>
    <s v="alto"/>
    <s v="longo"/>
    <s v="ingênuo"/>
    <s v="ingênuo"/>
  </r>
  <r>
    <x v="1"/>
    <s v="mensal"/>
    <n v="1"/>
    <x v="10"/>
    <n v="1471823887.282172"/>
    <n v="1670262630"/>
    <n v="3.9377934611432352E+16"/>
    <x v="2"/>
    <s v="imposto"/>
    <s v="alto"/>
    <s v="curto"/>
    <s v="ingênuo"/>
    <s v="ingênuo"/>
  </r>
  <r>
    <x v="1"/>
    <s v="mensal"/>
    <n v="2"/>
    <x v="10"/>
    <n v="1428279481.1225507"/>
    <n v="1337419006"/>
    <n v="8255625939495659"/>
    <x v="2"/>
    <s v="imposto"/>
    <s v="alto"/>
    <s v="curto"/>
    <s v="ingênuo"/>
    <s v="ingênuo"/>
  </r>
  <r>
    <x v="1"/>
    <s v="mensal"/>
    <n v="3"/>
    <x v="10"/>
    <n v="1423937976.2281024"/>
    <n v="1335556131"/>
    <n v="7811350565924255"/>
    <x v="2"/>
    <s v="imposto"/>
    <s v="alto"/>
    <s v="curto"/>
    <s v="ingênuo"/>
    <s v="ingênuo"/>
  </r>
  <r>
    <x v="1"/>
    <s v="mensal"/>
    <n v="4"/>
    <x v="10"/>
    <n v="1429208046.4087241"/>
    <n v="1233550944"/>
    <n v="3.8281701722977936E+16"/>
    <x v="2"/>
    <s v="imposto"/>
    <s v="alto"/>
    <s v="curto"/>
    <s v="ingênuo"/>
    <s v="ingênuo"/>
  </r>
  <r>
    <x v="1"/>
    <s v="mensal"/>
    <n v="5"/>
    <x v="10"/>
    <n v="1521233796.7414603"/>
    <n v="1322702230"/>
    <n v="3.9414782992818912E+16"/>
    <x v="2"/>
    <s v="imposto"/>
    <s v="alto"/>
    <s v="médio"/>
    <s v="ingênuo"/>
    <s v="ingênuo"/>
  </r>
  <r>
    <x v="1"/>
    <s v="mensal"/>
    <n v="6"/>
    <x v="10"/>
    <n v="1513383443.8192799"/>
    <n v="1377490762"/>
    <n v="1.8466820972036048E+16"/>
    <x v="2"/>
    <s v="imposto"/>
    <s v="alto"/>
    <s v="médio"/>
    <s v="ingênuo"/>
    <s v="ingênuo"/>
  </r>
  <r>
    <x v="1"/>
    <s v="mensal"/>
    <n v="7"/>
    <x v="10"/>
    <n v="1563448494.1954839"/>
    <n v="1286099707"/>
    <n v="7.6922349758805824E+16"/>
    <x v="2"/>
    <s v="imposto"/>
    <s v="alto"/>
    <s v="médio"/>
    <s v="ingênuo"/>
    <s v="ingênuo"/>
  </r>
  <r>
    <x v="1"/>
    <s v="mensal"/>
    <n v="8"/>
    <x v="10"/>
    <n v="1864745975.0657566"/>
    <n v="1521885106"/>
    <n v="1.1755357553652586E+17"/>
    <x v="2"/>
    <s v="imposto"/>
    <s v="alto"/>
    <s v="médio"/>
    <s v="ingênuo"/>
    <s v="ingênuo"/>
  </r>
  <r>
    <x v="1"/>
    <s v="mensal"/>
    <n v="9"/>
    <x v="10"/>
    <n v="1420696713.4176931"/>
    <n v="1245052755"/>
    <n v="3.0850800128636316E+16"/>
    <x v="2"/>
    <s v="imposto"/>
    <s v="alto"/>
    <s v="longo"/>
    <s v="ingênuo"/>
    <s v="ingênuo"/>
  </r>
  <r>
    <x v="1"/>
    <s v="mensal"/>
    <n v="10"/>
    <x v="10"/>
    <n v="1552271640.608865"/>
    <n v="1190685422"/>
    <n v="1.3074459348785792E+17"/>
    <x v="2"/>
    <s v="imposto"/>
    <s v="alto"/>
    <s v="longo"/>
    <s v="ingênuo"/>
    <s v="ingênuo"/>
  </r>
  <r>
    <x v="1"/>
    <s v="mensal"/>
    <n v="11"/>
    <x v="10"/>
    <n v="1732391356.3596456"/>
    <n v="1258355469"/>
    <n v="2.2471002250484662E+17"/>
    <x v="2"/>
    <s v="imposto"/>
    <s v="alto"/>
    <s v="longo"/>
    <s v="ingênuo"/>
    <s v="ingênuo"/>
  </r>
  <r>
    <x v="1"/>
    <s v="mensal"/>
    <n v="12"/>
    <x v="10"/>
    <n v="1838973162.3564336"/>
    <n v="1545815300"/>
    <n v="8.594153226139368E+16"/>
    <x v="2"/>
    <s v="imposto"/>
    <s v="alto"/>
    <s v="longo"/>
    <s v="ingênuo"/>
    <s v="ingênuo"/>
  </r>
  <r>
    <x v="1"/>
    <s v="mensal"/>
    <n v="13"/>
    <x v="10"/>
    <n v="1711577371.7993321"/>
    <n v="1681016044"/>
    <n v="933994756858231.62"/>
    <x v="2"/>
    <s v="imposto"/>
    <s v="alto"/>
    <s v="longo"/>
    <s v="ingênuo"/>
    <s v="ingênuo"/>
  </r>
  <r>
    <x v="1"/>
    <s v="mensal"/>
    <n v="14"/>
    <x v="10"/>
    <n v="1660939777.9300938"/>
    <n v="1458658264"/>
    <n v="4.091781087785072E+16"/>
    <x v="2"/>
    <s v="imposto"/>
    <s v="alto"/>
    <s v="longo"/>
    <s v="ingênuo"/>
    <s v="ingênuo"/>
  </r>
  <r>
    <x v="1"/>
    <s v="mensal"/>
    <n v="15"/>
    <x v="10"/>
    <n v="1655891061.4354761"/>
    <n v="1406484852"/>
    <n v="6.2203457304972552E+16"/>
    <x v="2"/>
    <s v="imposto"/>
    <s v="alto"/>
    <s v="longo"/>
    <s v="ingênuo"/>
    <s v="ingênuo"/>
  </r>
  <r>
    <x v="1"/>
    <s v="mensal"/>
    <n v="16"/>
    <x v="10"/>
    <n v="1662019602.3206241"/>
    <n v="1508541864"/>
    <n v="2.3555416160013972E+16"/>
    <x v="2"/>
    <s v="imposto"/>
    <s v="alto"/>
    <s v="longo"/>
    <s v="ingênuo"/>
    <s v="ingênuo"/>
  </r>
  <r>
    <x v="1"/>
    <s v="mensal"/>
    <n v="17"/>
    <x v="10"/>
    <n v="1769035933.0469923"/>
    <n v="1569653479"/>
    <n v="3.9753362981801E+16"/>
    <x v="2"/>
    <s v="imposto"/>
    <s v="alto"/>
    <s v="longo"/>
    <s v="ingênuo"/>
    <s v="ingênuo"/>
  </r>
  <r>
    <x v="1"/>
    <s v="mensal"/>
    <n v="18"/>
    <x v="10"/>
    <n v="1759906792.9791238"/>
    <n v="1582447206"/>
    <n v="3.1491905010801216E+16"/>
    <x v="2"/>
    <s v="imposto"/>
    <s v="alto"/>
    <s v="longo"/>
    <s v="ingênuo"/>
    <s v="ingênuo"/>
  </r>
  <r>
    <x v="1"/>
    <s v="mensal"/>
    <n v="19"/>
    <x v="10"/>
    <n v="1818127214.6493671"/>
    <n v="1397025896"/>
    <n v="1.7732632056823581E+17"/>
    <x v="2"/>
    <s v="imposto"/>
    <s v="alto"/>
    <s v="longo"/>
    <s v="ingênuo"/>
    <s v="ingênuo"/>
  </r>
  <r>
    <x v="1"/>
    <s v="mensal"/>
    <n v="20"/>
    <x v="10"/>
    <n v="2168504698.5954642"/>
    <n v="1660533072"/>
    <n v="2.5803517342604173E+17"/>
    <x v="2"/>
    <s v="imposto"/>
    <s v="alto"/>
    <s v="longo"/>
    <s v="ingênuo"/>
    <s v="ingênuo"/>
  </r>
  <r>
    <x v="1"/>
    <s v="mensal"/>
    <n v="1"/>
    <x v="11"/>
    <n v="263078261.97146416"/>
    <n v="312167408"/>
    <n v="2409744257810916.5"/>
    <x v="3"/>
    <s v="transferência"/>
    <s v="baixo"/>
    <s v="curto"/>
    <s v="ingênuo"/>
    <s v="ingênuo"/>
  </r>
  <r>
    <x v="1"/>
    <s v="mensal"/>
    <n v="2"/>
    <x v="11"/>
    <n v="256400215.41722369"/>
    <n v="291680743"/>
    <n v="1244715626519040"/>
    <x v="3"/>
    <s v="transferência"/>
    <s v="baixo"/>
    <s v="curto"/>
    <s v="ingênuo"/>
    <s v="ingênuo"/>
  </r>
  <r>
    <x v="1"/>
    <s v="mensal"/>
    <n v="3"/>
    <x v="11"/>
    <n v="271209930.34191805"/>
    <n v="231422374"/>
    <n v="1583049639661303.2"/>
    <x v="3"/>
    <s v="transferência"/>
    <s v="baixo"/>
    <s v="curto"/>
    <s v="ingênuo"/>
    <s v="ingênuo"/>
  </r>
  <r>
    <x v="1"/>
    <s v="mensal"/>
    <n v="4"/>
    <x v="11"/>
    <n v="281623092.12985218"/>
    <n v="286663710"/>
    <n v="25407828512853.59"/>
    <x v="3"/>
    <s v="transferência"/>
    <s v="baixo"/>
    <s v="curto"/>
    <s v="ingênuo"/>
    <s v="ingênuo"/>
  </r>
  <r>
    <x v="1"/>
    <s v="mensal"/>
    <n v="5"/>
    <x v="11"/>
    <n v="266502431.02410203"/>
    <n v="283255487"/>
    <n v="280664884531570.62"/>
    <x v="3"/>
    <s v="transferência"/>
    <s v="baixo"/>
    <s v="médio"/>
    <s v="ingênuo"/>
    <s v="ingênuo"/>
  </r>
  <r>
    <x v="1"/>
    <s v="mensal"/>
    <n v="6"/>
    <x v="11"/>
    <n v="308923811.50441098"/>
    <n v="273991364"/>
    <n v="1220275888648429"/>
    <x v="3"/>
    <s v="transferência"/>
    <s v="baixo"/>
    <s v="médio"/>
    <s v="ingênuo"/>
    <s v="ingênuo"/>
  </r>
  <r>
    <x v="1"/>
    <s v="mensal"/>
    <n v="7"/>
    <x v="11"/>
    <n v="282929732.18927085"/>
    <n v="341908729"/>
    <n v="3478522064799999"/>
    <x v="3"/>
    <s v="transferência"/>
    <s v="baixo"/>
    <s v="médio"/>
    <s v="ingênuo"/>
    <s v="ingênuo"/>
  </r>
  <r>
    <x v="1"/>
    <s v="mensal"/>
    <n v="8"/>
    <x v="11"/>
    <n v="381775253.04800552"/>
    <n v="531831548"/>
    <n v="2.2516891654719964E+16"/>
    <x v="3"/>
    <s v="transferência"/>
    <s v="baixo"/>
    <s v="médio"/>
    <s v="ingênuo"/>
    <s v="ingênuo"/>
  </r>
  <r>
    <x v="1"/>
    <s v="mensal"/>
    <n v="9"/>
    <x v="11"/>
    <n v="240884206.14049941"/>
    <n v="459334557"/>
    <n v="4.7720555790638912E+16"/>
    <x v="3"/>
    <s v="transferência"/>
    <s v="baixo"/>
    <s v="longo"/>
    <s v="ingênuo"/>
    <s v="ingênuo"/>
  </r>
  <r>
    <x v="1"/>
    <s v="mensal"/>
    <n v="10"/>
    <x v="11"/>
    <n v="302623898.48656172"/>
    <n v="418233920"/>
    <n v="1.3365677074337662E+16"/>
    <x v="3"/>
    <s v="transferência"/>
    <s v="baixo"/>
    <s v="longo"/>
    <s v="ingênuo"/>
    <s v="ingênuo"/>
  </r>
  <r>
    <x v="1"/>
    <s v="mensal"/>
    <n v="11"/>
    <x v="11"/>
    <n v="256081789.22951794"/>
    <n v="275269060"/>
    <n v="368151359619795.37"/>
    <x v="3"/>
    <s v="transferência"/>
    <s v="baixo"/>
    <s v="longo"/>
    <s v="ingênuo"/>
    <s v="ingênuo"/>
  </r>
  <r>
    <x v="1"/>
    <s v="mensal"/>
    <n v="12"/>
    <x v="11"/>
    <n v="359769215.7692908"/>
    <n v="282024689"/>
    <n v="6044211442580975"/>
    <x v="3"/>
    <s v="transferência"/>
    <s v="baixo"/>
    <s v="longo"/>
    <s v="ingênuo"/>
    <s v="ingênuo"/>
  </r>
  <r>
    <x v="1"/>
    <s v="mensal"/>
    <n v="13"/>
    <x v="11"/>
    <n v="290206298.88522881"/>
    <n v="367542657"/>
    <n v="5980912286456135"/>
    <x v="3"/>
    <s v="transferência"/>
    <s v="baixo"/>
    <s v="longo"/>
    <s v="ingênuo"/>
    <s v="ingênuo"/>
  </r>
  <r>
    <x v="1"/>
    <s v="mensal"/>
    <n v="14"/>
    <x v="11"/>
    <n v="282839627.23487657"/>
    <n v="311524365"/>
    <n v="822814180653898.12"/>
    <x v="3"/>
    <s v="transferência"/>
    <s v="baixo"/>
    <s v="longo"/>
    <s v="ingênuo"/>
    <s v="ingênuo"/>
  </r>
  <r>
    <x v="1"/>
    <s v="mensal"/>
    <n v="15"/>
    <x v="11"/>
    <n v="299176486.55435473"/>
    <n v="320542995"/>
    <n v="456527683157830.75"/>
    <x v="3"/>
    <s v="transferência"/>
    <s v="baixo"/>
    <s v="longo"/>
    <s v="ingênuo"/>
    <s v="ingênuo"/>
  </r>
  <r>
    <x v="1"/>
    <s v="mensal"/>
    <n v="16"/>
    <x v="11"/>
    <n v="310663430.09550345"/>
    <n v="365815350"/>
    <n v="3041734269152003"/>
    <x v="3"/>
    <s v="transferência"/>
    <s v="baixo"/>
    <s v="longo"/>
    <s v="ingênuo"/>
    <s v="ingênuo"/>
  </r>
  <r>
    <x v="1"/>
    <s v="mensal"/>
    <n v="17"/>
    <x v="11"/>
    <n v="293983560.52621979"/>
    <n v="322443975"/>
    <n v="809995192019358.37"/>
    <x v="3"/>
    <s v="transferência"/>
    <s v="baixo"/>
    <s v="longo"/>
    <s v="ingênuo"/>
    <s v="ingênuo"/>
  </r>
  <r>
    <x v="1"/>
    <s v="mensal"/>
    <n v="18"/>
    <x v="11"/>
    <n v="340779338.06609201"/>
    <n v="295414016"/>
    <n v="2058012446160255"/>
    <x v="3"/>
    <s v="transferência"/>
    <s v="baixo"/>
    <s v="longo"/>
    <s v="ingênuo"/>
    <s v="ingênuo"/>
  </r>
  <r>
    <x v="1"/>
    <s v="mensal"/>
    <n v="19"/>
    <x v="11"/>
    <n v="312104807.93028599"/>
    <n v="328627855"/>
    <n v="273011084467984.72"/>
    <x v="3"/>
    <s v="transferência"/>
    <s v="baixo"/>
    <s v="longo"/>
    <s v="ingênuo"/>
    <s v="ingênuo"/>
  </r>
  <r>
    <x v="1"/>
    <s v="mensal"/>
    <n v="20"/>
    <x v="11"/>
    <n v="421143055.92094648"/>
    <n v="520457258"/>
    <n v="9863310734599078"/>
    <x v="3"/>
    <s v="transferência"/>
    <s v="baixo"/>
    <s v="longo"/>
    <s v="ingênuo"/>
    <s v="ingênuo"/>
  </r>
  <r>
    <x v="1"/>
    <s v="mensal"/>
    <n v="1"/>
    <x v="12"/>
    <n v="256142939.78149915"/>
    <n v="308513493"/>
    <n v="2742674844411830"/>
    <x v="3"/>
    <s v="transferência"/>
    <s v="baixo"/>
    <s v="curto"/>
    <s v="ingênuo"/>
    <s v="ingênuo"/>
  </r>
  <r>
    <x v="1"/>
    <s v="mensal"/>
    <n v="2"/>
    <x v="12"/>
    <n v="248566079.17737713"/>
    <n v="189623150"/>
    <n v="3474268900009296.5"/>
    <x v="3"/>
    <s v="transferência"/>
    <s v="baixo"/>
    <s v="curto"/>
    <s v="ingênuo"/>
    <s v="ingênuo"/>
  </r>
  <r>
    <x v="1"/>
    <s v="mensal"/>
    <n v="3"/>
    <x v="12"/>
    <n v="272439965.11266989"/>
    <n v="233711910"/>
    <n v="1499862252809996"/>
    <x v="3"/>
    <s v="transferência"/>
    <s v="baixo"/>
    <s v="curto"/>
    <s v="ingênuo"/>
    <s v="ingênuo"/>
  </r>
  <r>
    <x v="1"/>
    <s v="mensal"/>
    <n v="4"/>
    <x v="12"/>
    <n v="255804667.17802736"/>
    <n v="422360440"/>
    <n v="2.774082546032456E+16"/>
    <x v="3"/>
    <s v="transferência"/>
    <s v="baixo"/>
    <s v="curto"/>
    <s v="ingênuo"/>
    <s v="ingênuo"/>
  </r>
  <r>
    <x v="1"/>
    <s v="mensal"/>
    <n v="5"/>
    <x v="12"/>
    <n v="308630015.46553594"/>
    <n v="247581716"/>
    <n v="3726894867633755.5"/>
    <x v="3"/>
    <s v="transferência"/>
    <s v="baixo"/>
    <s v="médio"/>
    <s v="ingênuo"/>
    <s v="ingênuo"/>
  </r>
  <r>
    <x v="1"/>
    <s v="mensal"/>
    <n v="6"/>
    <x v="12"/>
    <n v="302128098.96377856"/>
    <n v="282606973"/>
    <n v="381074358893709.25"/>
    <x v="3"/>
    <s v="transferência"/>
    <s v="baixo"/>
    <s v="médio"/>
    <s v="ingênuo"/>
    <s v="ingênuo"/>
  </r>
  <r>
    <x v="1"/>
    <s v="mensal"/>
    <n v="7"/>
    <x v="12"/>
    <n v="322278958.82128745"/>
    <n v="314411246"/>
    <n v="61900905038250.977"/>
    <x v="3"/>
    <s v="transferência"/>
    <s v="baixo"/>
    <s v="médio"/>
    <s v="ingênuo"/>
    <s v="ingênuo"/>
  </r>
  <r>
    <x v="1"/>
    <s v="mensal"/>
    <n v="8"/>
    <x v="12"/>
    <n v="255200595.50744745"/>
    <n v="426007596"/>
    <n v="2.9175031417262848E+16"/>
    <x v="3"/>
    <s v="transferência"/>
    <s v="baixo"/>
    <s v="médio"/>
    <s v="ingênuo"/>
    <s v="ingênuo"/>
  </r>
  <r>
    <x v="1"/>
    <s v="mensal"/>
    <n v="9"/>
    <x v="12"/>
    <n v="285184888.43545192"/>
    <n v="346365589"/>
    <n v="3743078121568893"/>
    <x v="3"/>
    <s v="transferência"/>
    <s v="baixo"/>
    <s v="longo"/>
    <s v="ingênuo"/>
    <s v="ingênuo"/>
  </r>
  <r>
    <x v="1"/>
    <s v="mensal"/>
    <n v="10"/>
    <x v="12"/>
    <n v="268288858.91173029"/>
    <n v="367304404"/>
    <n v="9804078169127172"/>
    <x v="3"/>
    <s v="transferência"/>
    <s v="baixo"/>
    <s v="longo"/>
    <s v="ingênuo"/>
    <s v="ingênuo"/>
  </r>
  <r>
    <x v="1"/>
    <s v="mensal"/>
    <n v="11"/>
    <x v="12"/>
    <n v="319308914.56765956"/>
    <n v="276882178"/>
    <n v="1800027975781580.7"/>
    <x v="3"/>
    <s v="transferência"/>
    <s v="baixo"/>
    <s v="longo"/>
    <s v="ingênuo"/>
    <s v="ingênuo"/>
  </r>
  <r>
    <x v="1"/>
    <s v="mensal"/>
    <n v="12"/>
    <x v="12"/>
    <n v="295795368.35047042"/>
    <n v="252291991"/>
    <n v="1892543840897423"/>
    <x v="3"/>
    <s v="transferência"/>
    <s v="baixo"/>
    <s v="longo"/>
    <s v="ingênuo"/>
    <s v="ingênuo"/>
  </r>
  <r>
    <x v="1"/>
    <s v="mensal"/>
    <n v="13"/>
    <x v="12"/>
    <n v="285719536.91318905"/>
    <n v="511703058"/>
    <n v="5.1068551802793128E+16"/>
    <x v="3"/>
    <s v="transferência"/>
    <s v="baixo"/>
    <s v="longo"/>
    <s v="ingênuo"/>
    <s v="ingênuo"/>
  </r>
  <r>
    <x v="1"/>
    <s v="mensal"/>
    <n v="14"/>
    <x v="12"/>
    <n v="277267782.96317977"/>
    <n v="259863287"/>
    <n v="302916479732340.81"/>
    <x v="3"/>
    <s v="transferência"/>
    <s v="baixo"/>
    <s v="longo"/>
    <s v="ingênuo"/>
    <s v="ingênuo"/>
  </r>
  <r>
    <x v="1"/>
    <s v="mensal"/>
    <n v="15"/>
    <x v="12"/>
    <n v="303898365.24496627"/>
    <n v="323218498"/>
    <n v="373267529672127.31"/>
    <x v="3"/>
    <s v="transferência"/>
    <s v="baixo"/>
    <s v="longo"/>
    <s v="ingênuo"/>
    <s v="ingênuo"/>
  </r>
  <r>
    <x v="1"/>
    <s v="mensal"/>
    <n v="16"/>
    <x v="12"/>
    <n v="285342204.27346522"/>
    <n v="366055806"/>
    <n v="6514685503669679"/>
    <x v="3"/>
    <s v="transferência"/>
    <s v="baixo"/>
    <s v="longo"/>
    <s v="ingênuo"/>
    <s v="ingênuo"/>
  </r>
  <r>
    <x v="1"/>
    <s v="mensal"/>
    <n v="17"/>
    <x v="12"/>
    <n v="344267248.48065686"/>
    <n v="303375098"/>
    <n v="1672167970932685.2"/>
    <x v="3"/>
    <s v="transferência"/>
    <s v="baixo"/>
    <s v="longo"/>
    <s v="ingênuo"/>
    <s v="ingênuo"/>
  </r>
  <r>
    <x v="1"/>
    <s v="mensal"/>
    <n v="18"/>
    <x v="12"/>
    <n v="337014561.47114944"/>
    <n v="238075455"/>
    <n v="9788946789309446"/>
    <x v="3"/>
    <s v="transferência"/>
    <s v="baixo"/>
    <s v="longo"/>
    <s v="ingênuo"/>
    <s v="ingênuo"/>
  </r>
  <r>
    <x v="1"/>
    <s v="mensal"/>
    <n v="19"/>
    <x v="12"/>
    <n v="359492223.16973615"/>
    <n v="371070822"/>
    <n v="134063950872187.47"/>
    <x v="3"/>
    <s v="transferência"/>
    <s v="baixo"/>
    <s v="longo"/>
    <s v="ingênuo"/>
    <s v="ingênuo"/>
  </r>
  <r>
    <x v="1"/>
    <s v="mensal"/>
    <n v="20"/>
    <x v="12"/>
    <n v="284668380.98508006"/>
    <n v="403923855"/>
    <n v="1.4221868082523244E+16"/>
    <x v="3"/>
    <s v="transferência"/>
    <s v="baixo"/>
    <s v="longo"/>
    <s v="ingênuo"/>
    <s v="ingênuo"/>
  </r>
  <r>
    <x v="1"/>
    <s v="mensal"/>
    <n v="1"/>
    <x v="13"/>
    <n v="936877864.96536636"/>
    <n v="892168393"/>
    <n v="1998936883421880.7"/>
    <x v="3"/>
    <s v="imposto"/>
    <s v="alto"/>
    <s v="curto"/>
    <s v="ingênuo"/>
    <s v="ingênuo"/>
  </r>
  <r>
    <x v="1"/>
    <s v="mensal"/>
    <n v="2"/>
    <x v="13"/>
    <n v="867176751.10494971"/>
    <n v="811941570"/>
    <n v="3050925231696594"/>
    <x v="3"/>
    <s v="imposto"/>
    <s v="alto"/>
    <s v="curto"/>
    <s v="ingênuo"/>
    <s v="ingênuo"/>
  </r>
  <r>
    <x v="1"/>
    <s v="mensal"/>
    <n v="3"/>
    <x v="13"/>
    <n v="880010061.61599886"/>
    <n v="861928839"/>
    <n v="326930611289308.81"/>
    <x v="3"/>
    <s v="imposto"/>
    <s v="alto"/>
    <s v="curto"/>
    <s v="ingênuo"/>
    <s v="ingênuo"/>
  </r>
  <r>
    <x v="1"/>
    <s v="mensal"/>
    <n v="4"/>
    <x v="13"/>
    <n v="927503051.33760965"/>
    <n v="884995971"/>
    <n v="1806851878828000.7"/>
    <x v="3"/>
    <s v="imposto"/>
    <s v="alto"/>
    <s v="curto"/>
    <s v="ingênuo"/>
    <s v="ingênuo"/>
  </r>
  <r>
    <x v="1"/>
    <s v="mensal"/>
    <n v="5"/>
    <x v="13"/>
    <n v="968243440.80792797"/>
    <n v="887164024"/>
    <n v="6573871829913712"/>
    <x v="3"/>
    <s v="imposto"/>
    <s v="alto"/>
    <s v="médio"/>
    <s v="ingênuo"/>
    <s v="ingênuo"/>
  </r>
  <r>
    <x v="1"/>
    <s v="mensal"/>
    <n v="6"/>
    <x v="13"/>
    <n v="954279272.11712658"/>
    <n v="925856833"/>
    <n v="807835045366767.37"/>
    <x v="3"/>
    <s v="imposto"/>
    <s v="alto"/>
    <s v="médio"/>
    <s v="ingênuo"/>
    <s v="ingênuo"/>
  </r>
  <r>
    <x v="1"/>
    <s v="mensal"/>
    <n v="7"/>
    <x v="13"/>
    <n v="985730938.62635386"/>
    <n v="1068011007"/>
    <n v="6770009651571884"/>
    <x v="3"/>
    <s v="imposto"/>
    <s v="alto"/>
    <s v="médio"/>
    <s v="ingênuo"/>
    <s v="ingênuo"/>
  </r>
  <r>
    <x v="1"/>
    <s v="mensal"/>
    <n v="8"/>
    <x v="13"/>
    <n v="1059721968.9482673"/>
    <n v="933482574"/>
    <n v="1.5936384836904626E+16"/>
    <x v="3"/>
    <s v="imposto"/>
    <s v="alto"/>
    <s v="médio"/>
    <s v="ingênuo"/>
    <s v="ingênuo"/>
  </r>
  <r>
    <x v="1"/>
    <s v="mensal"/>
    <n v="9"/>
    <x v="13"/>
    <n v="750740574.21156991"/>
    <n v="951532296"/>
    <n v="4.0317315538762312E+16"/>
    <x v="3"/>
    <s v="imposto"/>
    <s v="alto"/>
    <s v="longo"/>
    <s v="ingênuo"/>
    <s v="ingênuo"/>
  </r>
  <r>
    <x v="1"/>
    <s v="mensal"/>
    <n v="10"/>
    <x v="13"/>
    <n v="1000149616.2629378"/>
    <n v="1045402858"/>
    <n v="2047855887712989.7"/>
    <x v="3"/>
    <s v="imposto"/>
    <s v="alto"/>
    <s v="longo"/>
    <s v="ingênuo"/>
    <s v="ingênuo"/>
  </r>
  <r>
    <x v="1"/>
    <s v="mensal"/>
    <n v="11"/>
    <x v="13"/>
    <n v="993218551.92965341"/>
    <n v="941789643"/>
    <n v="2644932673694584"/>
    <x v="3"/>
    <s v="imposto"/>
    <s v="alto"/>
    <s v="longo"/>
    <s v="ingênuo"/>
    <s v="ingênuo"/>
  </r>
  <r>
    <x v="1"/>
    <s v="mensal"/>
    <n v="12"/>
    <x v="13"/>
    <n v="1050112016.7107971"/>
    <n v="873908785"/>
    <n v="3.1047578865328844E+16"/>
    <x v="3"/>
    <s v="imposto"/>
    <s v="alto"/>
    <s v="longo"/>
    <s v="ingênuo"/>
    <s v="ingênuo"/>
  </r>
  <r>
    <x v="1"/>
    <s v="mensal"/>
    <n v="13"/>
    <x v="13"/>
    <n v="1074933510.8833117"/>
    <n v="980079414"/>
    <n v="8997299695548692"/>
    <x v="3"/>
    <s v="imposto"/>
    <s v="alto"/>
    <s v="longo"/>
    <s v="ingênuo"/>
    <s v="ingênuo"/>
  </r>
  <r>
    <x v="1"/>
    <s v="mensal"/>
    <n v="14"/>
    <x v="13"/>
    <n v="994961439.99099219"/>
    <n v="863624928"/>
    <n v="1.7249279381960034E+16"/>
    <x v="3"/>
    <s v="imposto"/>
    <s v="alto"/>
    <s v="longo"/>
    <s v="ingênuo"/>
    <s v="ingênuo"/>
  </r>
  <r>
    <x v="1"/>
    <s v="mensal"/>
    <n v="15"/>
    <x v="13"/>
    <n v="1009685830.4796156"/>
    <n v="757027193"/>
    <n v="6.38363870930558E+16"/>
    <x v="3"/>
    <s v="imposto"/>
    <s v="alto"/>
    <s v="longo"/>
    <s v="ingênuo"/>
    <s v="ingênuo"/>
  </r>
  <r>
    <x v="1"/>
    <s v="mensal"/>
    <n v="16"/>
    <x v="13"/>
    <n v="1064177251.4992378"/>
    <n v="901227246"/>
    <n v="2.655270429220162E+16"/>
    <x v="3"/>
    <s v="imposto"/>
    <s v="alto"/>
    <s v="longo"/>
    <s v="ingênuo"/>
    <s v="ingênuo"/>
  </r>
  <r>
    <x v="1"/>
    <s v="mensal"/>
    <n v="17"/>
    <x v="13"/>
    <n v="1110921028.3838603"/>
    <n v="862729092"/>
    <n v="6.1599237285970184E+16"/>
    <x v="3"/>
    <s v="imposto"/>
    <s v="alto"/>
    <s v="longo"/>
    <s v="ingênuo"/>
    <s v="ingênuo"/>
  </r>
  <r>
    <x v="1"/>
    <s v="mensal"/>
    <n v="18"/>
    <x v="13"/>
    <n v="1094899139.6844995"/>
    <n v="886006649"/>
    <n v="4.3636072664373712E+16"/>
    <x v="3"/>
    <s v="imposto"/>
    <s v="alto"/>
    <s v="longo"/>
    <s v="ingênuo"/>
    <s v="ingênuo"/>
  </r>
  <r>
    <x v="1"/>
    <s v="mensal"/>
    <n v="19"/>
    <x v="13"/>
    <n v="1130985433.9264328"/>
    <n v="1039698264"/>
    <n v="8333347393177426"/>
    <x v="3"/>
    <s v="imposto"/>
    <s v="alto"/>
    <s v="longo"/>
    <s v="ingênuo"/>
    <s v="ingênuo"/>
  </r>
  <r>
    <x v="1"/>
    <s v="mensal"/>
    <n v="20"/>
    <x v="13"/>
    <n v="1215879571.1155446"/>
    <n v="936929897"/>
    <n v="7.7812920689168512E+16"/>
    <x v="3"/>
    <s v="imposto"/>
    <s v="alto"/>
    <s v="longo"/>
    <s v="ingênuo"/>
    <s v="ingênuo"/>
  </r>
  <r>
    <x v="1"/>
    <s v="mensal"/>
    <n v="1"/>
    <x v="14"/>
    <n v="1097164198.6229331"/>
    <n v="1119320501"/>
    <n v="490901735024018.19"/>
    <x v="3"/>
    <s v="imposto"/>
    <s v="baixo"/>
    <s v="curto"/>
    <s v="ingênuo"/>
    <s v="ingênuo"/>
  </r>
  <r>
    <x v="1"/>
    <s v="mensal"/>
    <n v="2"/>
    <x v="14"/>
    <n v="1147652513.4061489"/>
    <n v="1065577731"/>
    <n v="6736269907016691"/>
    <x v="3"/>
    <s v="imposto"/>
    <s v="baixo"/>
    <s v="curto"/>
    <s v="ingênuo"/>
    <s v="ingênuo"/>
  </r>
  <r>
    <x v="1"/>
    <s v="mensal"/>
    <n v="3"/>
    <x v="14"/>
    <n v="1026350483.1470747"/>
    <n v="1010953870"/>
    <n v="237055696400673.47"/>
    <x v="3"/>
    <s v="imposto"/>
    <s v="baixo"/>
    <s v="curto"/>
    <s v="ingênuo"/>
    <s v="ingênuo"/>
  </r>
  <r>
    <x v="1"/>
    <s v="mensal"/>
    <n v="4"/>
    <x v="14"/>
    <n v="1172234885.473119"/>
    <n v="1079222052"/>
    <n v="8651387190698170"/>
    <x v="3"/>
    <s v="imposto"/>
    <s v="baixo"/>
    <s v="curto"/>
    <s v="ingênuo"/>
    <s v="ingênuo"/>
  </r>
  <r>
    <x v="1"/>
    <s v="mensal"/>
    <n v="5"/>
    <x v="14"/>
    <n v="1127160833.2513278"/>
    <n v="1027311578"/>
    <n v="9969873774244802"/>
    <x v="3"/>
    <s v="imposto"/>
    <s v="baixo"/>
    <s v="médio"/>
    <s v="ingênuo"/>
    <s v="ingênuo"/>
  </r>
  <r>
    <x v="1"/>
    <s v="mensal"/>
    <n v="6"/>
    <x v="14"/>
    <n v="1230169903.4518678"/>
    <n v="1032809549"/>
    <n v="3.8951109509366904E+16"/>
    <x v="3"/>
    <s v="imposto"/>
    <s v="baixo"/>
    <s v="médio"/>
    <s v="ingênuo"/>
    <s v="ingênuo"/>
  </r>
  <r>
    <x v="1"/>
    <s v="mensal"/>
    <n v="7"/>
    <x v="14"/>
    <n v="1235911369.5115175"/>
    <n v="1245022601"/>
    <n v="83014539236714.578"/>
    <x v="3"/>
    <s v="imposto"/>
    <s v="baixo"/>
    <s v="médio"/>
    <s v="ingênuo"/>
    <s v="ingênuo"/>
  </r>
  <r>
    <x v="1"/>
    <s v="mensal"/>
    <n v="8"/>
    <x v="14"/>
    <n v="1402587263.8705971"/>
    <n v="1525057208"/>
    <n v="1.4998887215059062E+16"/>
    <x v="3"/>
    <s v="imposto"/>
    <s v="baixo"/>
    <s v="médio"/>
    <s v="ingênuo"/>
    <s v="ingênuo"/>
  </r>
  <r>
    <x v="1"/>
    <s v="mensal"/>
    <n v="9"/>
    <x v="14"/>
    <n v="981151532.69997633"/>
    <n v="1234916893"/>
    <n v="6.4396858088200832E+16"/>
    <x v="3"/>
    <s v="imposto"/>
    <s v="baixo"/>
    <s v="longo"/>
    <s v="ingênuo"/>
    <s v="ingênuo"/>
  </r>
  <r>
    <x v="1"/>
    <s v="mensal"/>
    <n v="10"/>
    <x v="14"/>
    <n v="1145978319.8246012"/>
    <n v="1359449989"/>
    <n v="4.557015354053092E+16"/>
    <x v="3"/>
    <s v="imposto"/>
    <s v="baixo"/>
    <s v="longo"/>
    <s v="ingênuo"/>
    <s v="ingênuo"/>
  </r>
  <r>
    <x v="1"/>
    <s v="mensal"/>
    <n v="11"/>
    <x v="14"/>
    <n v="1216989728.5222657"/>
    <n v="1108009971"/>
    <n v="1.1876587549611822E+16"/>
    <x v="3"/>
    <s v="imposto"/>
    <s v="baixo"/>
    <s v="longo"/>
    <s v="ingênuo"/>
    <s v="ingênuo"/>
  </r>
  <r>
    <x v="1"/>
    <s v="mensal"/>
    <n v="12"/>
    <x v="14"/>
    <n v="1334318469.9814281"/>
    <n v="1102124604"/>
    <n v="5.3913991399401416E+16"/>
    <x v="3"/>
    <s v="imposto"/>
    <s v="baixo"/>
    <s v="longo"/>
    <s v="ingênuo"/>
    <s v="ingênuo"/>
  </r>
  <r>
    <x v="1"/>
    <s v="mensal"/>
    <n v="13"/>
    <x v="14"/>
    <n v="1247831618.2399855"/>
    <n v="1397946267"/>
    <n v="2.2534407772342532E+16"/>
    <x v="3"/>
    <s v="imposto"/>
    <s v="baixo"/>
    <s v="longo"/>
    <s v="ingênuo"/>
    <s v="ingênuo"/>
  </r>
  <r>
    <x v="1"/>
    <s v="mensal"/>
    <n v="14"/>
    <x v="14"/>
    <n v="1305253210.7575169"/>
    <n v="1192049636"/>
    <n v="1.2815049337880708E+16"/>
    <x v="3"/>
    <s v="imposto"/>
    <s v="baixo"/>
    <s v="longo"/>
    <s v="ingênuo"/>
    <s v="ingênuo"/>
  </r>
  <r>
    <x v="1"/>
    <s v="mensal"/>
    <n v="15"/>
    <x v="14"/>
    <n v="1167293451.4945405"/>
    <n v="1152362098"/>
    <n v="222945317178925.41"/>
    <x v="3"/>
    <s v="imposto"/>
    <s v="baixo"/>
    <s v="longo"/>
    <s v="ingênuo"/>
    <s v="ingênuo"/>
  </r>
  <r>
    <x v="1"/>
    <s v="mensal"/>
    <n v="16"/>
    <x v="14"/>
    <n v="1333211342.4163926"/>
    <n v="1289563373"/>
    <n v="1905145234174340.7"/>
    <x v="3"/>
    <s v="imposto"/>
    <s v="baixo"/>
    <s v="longo"/>
    <s v="ingênuo"/>
    <s v="ingênuo"/>
  </r>
  <r>
    <x v="1"/>
    <s v="mensal"/>
    <n v="17"/>
    <x v="14"/>
    <n v="1281947522.8393958"/>
    <n v="1154960095"/>
    <n v="1.6125806829265746E+16"/>
    <x v="3"/>
    <s v="imposto"/>
    <s v="baixo"/>
    <s v="longo"/>
    <s v="ingênuo"/>
    <s v="ingênuo"/>
  </r>
  <r>
    <x v="1"/>
    <s v="mensal"/>
    <n v="18"/>
    <x v="14"/>
    <n v="1399102252.2072208"/>
    <n v="1221066259"/>
    <n v="3.1696814877281568E+16"/>
    <x v="3"/>
    <s v="imposto"/>
    <s v="baixo"/>
    <s v="longo"/>
    <s v="ingênuo"/>
    <s v="ingênuo"/>
  </r>
  <r>
    <x v="1"/>
    <s v="mensal"/>
    <n v="19"/>
    <x v="14"/>
    <n v="1405632161.6713419"/>
    <n v="1340840281"/>
    <n v="4197987800929407.5"/>
    <x v="3"/>
    <s v="imposto"/>
    <s v="baixo"/>
    <s v="longo"/>
    <s v="ingênuo"/>
    <s v="ingênuo"/>
  </r>
  <r>
    <x v="1"/>
    <s v="mensal"/>
    <n v="20"/>
    <x v="14"/>
    <n v="1595196723.8770089"/>
    <n v="1539174079"/>
    <n v="3138536739015453"/>
    <x v="3"/>
    <s v="imposto"/>
    <s v="baixo"/>
    <s v="longo"/>
    <s v="ingênuo"/>
    <s v="ingênuo"/>
  </r>
  <r>
    <x v="1"/>
    <s v="mensal"/>
    <n v="1"/>
    <x v="15"/>
    <n v="415842641.10567433"/>
    <n v="448576910"/>
    <n v="1071532360046017.4"/>
    <x v="3"/>
    <s v="transferência"/>
    <s v="alto"/>
    <s v="curto"/>
    <s v="ingênuo"/>
    <s v="ingênuo"/>
  </r>
  <r>
    <x v="1"/>
    <s v="mensal"/>
    <n v="2"/>
    <x v="15"/>
    <n v="365077598.05545175"/>
    <n v="461074271"/>
    <n v="9215361216422562"/>
    <x v="3"/>
    <s v="transferência"/>
    <s v="alto"/>
    <s v="curto"/>
    <s v="ingênuo"/>
    <s v="ingênuo"/>
  </r>
  <r>
    <x v="1"/>
    <s v="mensal"/>
    <n v="3"/>
    <x v="15"/>
    <n v="366656133.99271297"/>
    <n v="337728251"/>
    <n v="836822414440092.5"/>
    <x v="3"/>
    <s v="transferência"/>
    <s v="alto"/>
    <s v="curto"/>
    <s v="ingênuo"/>
    <s v="ingênuo"/>
  </r>
  <r>
    <x v="1"/>
    <s v="mensal"/>
    <n v="4"/>
    <x v="15"/>
    <n v="391652475.87548667"/>
    <n v="404749757"/>
    <n v="171538772854533.09"/>
    <x v="3"/>
    <s v="transferência"/>
    <s v="alto"/>
    <s v="curto"/>
    <s v="ingênuo"/>
    <s v="ingênuo"/>
  </r>
  <r>
    <x v="1"/>
    <s v="mensal"/>
    <n v="5"/>
    <x v="15"/>
    <n v="388170514.95917106"/>
    <n v="375242416"/>
    <n v="167135742698119.75"/>
    <x v="3"/>
    <s v="transferência"/>
    <s v="alto"/>
    <s v="médio"/>
    <s v="ingênuo"/>
    <s v="ingênuo"/>
  </r>
  <r>
    <x v="1"/>
    <s v="mensal"/>
    <n v="6"/>
    <x v="15"/>
    <n v="418142921.3925544"/>
    <n v="366801668"/>
    <n v="2635924299918479"/>
    <x v="3"/>
    <s v="transferência"/>
    <s v="alto"/>
    <s v="médio"/>
    <s v="ingênuo"/>
    <s v="ingênuo"/>
  </r>
  <r>
    <x v="1"/>
    <s v="mensal"/>
    <n v="7"/>
    <x v="15"/>
    <n v="366401702.94077969"/>
    <n v="446014130"/>
    <n v="6338138542259675"/>
    <x v="3"/>
    <s v="transferência"/>
    <s v="alto"/>
    <s v="médio"/>
    <s v="ingênuo"/>
    <s v="ingênuo"/>
  </r>
  <r>
    <x v="1"/>
    <s v="mensal"/>
    <n v="8"/>
    <x v="15"/>
    <n v="301887711.44943219"/>
    <n v="488058052"/>
    <n v="3.4659395700714392E+16"/>
    <x v="3"/>
    <s v="transferência"/>
    <s v="alto"/>
    <s v="médio"/>
    <s v="ingênuo"/>
    <s v="ingênuo"/>
  </r>
  <r>
    <x v="1"/>
    <s v="mensal"/>
    <n v="9"/>
    <x v="15"/>
    <n v="540120398.59804821"/>
    <n v="561378662"/>
    <n v="451913762866762.87"/>
    <x v="3"/>
    <s v="transferência"/>
    <s v="alto"/>
    <s v="longo"/>
    <s v="ingênuo"/>
    <s v="ingênuo"/>
  </r>
  <r>
    <x v="1"/>
    <s v="mensal"/>
    <n v="10"/>
    <x v="15"/>
    <n v="370223554.75831538"/>
    <n v="416347002"/>
    <n v="2127372385456464.2"/>
    <x v="3"/>
    <s v="transferência"/>
    <s v="alto"/>
    <s v="longo"/>
    <s v="ingênuo"/>
    <s v="ingênuo"/>
  </r>
  <r>
    <x v="1"/>
    <s v="mensal"/>
    <n v="11"/>
    <x v="15"/>
    <n v="365281536.20365453"/>
    <n v="355983324"/>
    <n v="86456750184189.984"/>
    <x v="3"/>
    <s v="transferência"/>
    <s v="alto"/>
    <s v="longo"/>
    <s v="ingênuo"/>
    <s v="ingênuo"/>
  </r>
  <r>
    <x v="1"/>
    <s v="mensal"/>
    <n v="12"/>
    <x v="15"/>
    <n v="464671322.05301398"/>
    <n v="458700699"/>
    <n v="35648339641181.984"/>
    <x v="3"/>
    <s v="transferência"/>
    <s v="alto"/>
    <s v="longo"/>
    <s v="ingênuo"/>
    <s v="ingênuo"/>
  </r>
  <r>
    <x v="1"/>
    <s v="mensal"/>
    <n v="13"/>
    <x v="15"/>
    <n v="462268456.87611896"/>
    <n v="459408718"/>
    <n v="8178106439586.1211"/>
    <x v="3"/>
    <s v="transferência"/>
    <s v="alto"/>
    <s v="longo"/>
    <s v="ingênuo"/>
    <s v="ingênuo"/>
  </r>
  <r>
    <x v="1"/>
    <s v="mensal"/>
    <n v="14"/>
    <x v="15"/>
    <n v="405835864.84640443"/>
    <n v="440621838"/>
    <n v="1210063928242671.5"/>
    <x v="3"/>
    <s v="transferência"/>
    <s v="alto"/>
    <s v="longo"/>
    <s v="ingênuo"/>
    <s v="ingênuo"/>
  </r>
  <r>
    <x v="1"/>
    <s v="mensal"/>
    <n v="15"/>
    <x v="15"/>
    <n v="407590632.87572539"/>
    <n v="474729315"/>
    <n v="4507602637384391"/>
    <x v="3"/>
    <s v="transferência"/>
    <s v="alto"/>
    <s v="longo"/>
    <s v="ingênuo"/>
    <s v="ingênuo"/>
  </r>
  <r>
    <x v="1"/>
    <s v="mensal"/>
    <n v="16"/>
    <x v="15"/>
    <n v="435377635.09121484"/>
    <n v="497003747"/>
    <n v="3797777668994112.5"/>
    <x v="3"/>
    <s v="transferência"/>
    <s v="alto"/>
    <s v="longo"/>
    <s v="ingênuo"/>
    <s v="ingênuo"/>
  </r>
  <r>
    <x v="1"/>
    <s v="mensal"/>
    <n v="17"/>
    <x v="15"/>
    <n v="431506938.48489976"/>
    <n v="490470380"/>
    <n v="3476687435304646.5"/>
    <x v="3"/>
    <s v="transferência"/>
    <s v="alto"/>
    <s v="longo"/>
    <s v="ingênuo"/>
    <s v="ingênuo"/>
  </r>
  <r>
    <x v="1"/>
    <s v="mensal"/>
    <n v="18"/>
    <x v="15"/>
    <n v="464825546.77861506"/>
    <n v="479347981"/>
    <n v="210901095714452.47"/>
    <x v="3"/>
    <s v="transferência"/>
    <s v="alto"/>
    <s v="longo"/>
    <s v="ingênuo"/>
    <s v="ingênuo"/>
  </r>
  <r>
    <x v="1"/>
    <s v="mensal"/>
    <n v="19"/>
    <x v="15"/>
    <n v="407307796.44162321"/>
    <n v="542361673"/>
    <n v="1.8239549573445276E+16"/>
    <x v="3"/>
    <s v="transferência"/>
    <s v="alto"/>
    <s v="longo"/>
    <s v="ingênuo"/>
    <s v="ingênuo"/>
  </r>
  <r>
    <x v="1"/>
    <s v="mensal"/>
    <n v="20"/>
    <x v="15"/>
    <n v="335591285.5654664"/>
    <n v="312913749"/>
    <n v="514270664678065.81"/>
    <x v="3"/>
    <s v="transferência"/>
    <s v="alto"/>
    <s v="longo"/>
    <s v="ingênuo"/>
    <s v="ingênuo"/>
  </r>
  <r>
    <x v="1"/>
    <s v="mensal"/>
    <n v="1"/>
    <x v="16"/>
    <n v="189829665.48186773"/>
    <n v="213103220"/>
    <n v="541658339908475"/>
    <x v="3"/>
    <s v="transferência"/>
    <s v="baixo"/>
    <s v="curto"/>
    <s v="ingênuo"/>
    <s v="ingênuo"/>
  </r>
  <r>
    <x v="1"/>
    <s v="mensal"/>
    <n v="2"/>
    <x v="16"/>
    <n v="220720696.56696451"/>
    <n v="189506627"/>
    <n v="974318138931299.75"/>
    <x v="3"/>
    <s v="transferência"/>
    <s v="baixo"/>
    <s v="curto"/>
    <s v="ingênuo"/>
    <s v="ingênuo"/>
  </r>
  <r>
    <x v="1"/>
    <s v="mensal"/>
    <n v="3"/>
    <x v="16"/>
    <n v="170106560.48232877"/>
    <n v="31181553"/>
    <n v="1.9300157703965104E+16"/>
    <x v="3"/>
    <s v="transferência"/>
    <s v="baixo"/>
    <s v="curto"/>
    <s v="ingênuo"/>
    <s v="ingênuo"/>
  </r>
  <r>
    <x v="1"/>
    <s v="mensal"/>
    <n v="4"/>
    <x v="16"/>
    <n v="205790943.69402653"/>
    <n v="323744259"/>
    <n v="1.3912984591670396E+16"/>
    <x v="3"/>
    <s v="transferência"/>
    <s v="baixo"/>
    <s v="curto"/>
    <s v="ingênuo"/>
    <s v="ingênuo"/>
  </r>
  <r>
    <x v="1"/>
    <s v="mensal"/>
    <n v="5"/>
    <x v="16"/>
    <n v="187325515.33929342"/>
    <n v="171660458"/>
    <n v="245394021443350.66"/>
    <x v="3"/>
    <s v="transferência"/>
    <s v="baixo"/>
    <s v="médio"/>
    <s v="ingênuo"/>
    <s v="ingênuo"/>
  </r>
  <r>
    <x v="1"/>
    <s v="mensal"/>
    <n v="6"/>
    <x v="16"/>
    <n v="238100405.96917945"/>
    <n v="230029114"/>
    <n v="65145754051740.711"/>
    <x v="3"/>
    <s v="transferência"/>
    <s v="baixo"/>
    <s v="médio"/>
    <s v="ingênuo"/>
    <s v="ingênuo"/>
  </r>
  <r>
    <x v="1"/>
    <s v="mensal"/>
    <n v="7"/>
    <x v="16"/>
    <n v="262000560.94532931"/>
    <n v="191393648"/>
    <n v="4985336155669311"/>
    <x v="3"/>
    <s v="transferência"/>
    <s v="baixo"/>
    <s v="médio"/>
    <s v="ingênuo"/>
    <s v="ingênuo"/>
  </r>
  <r>
    <x v="1"/>
    <s v="mensal"/>
    <n v="8"/>
    <x v="16"/>
    <n v="182166933.7621085"/>
    <n v="231943849"/>
    <n v="2477741290600234.5"/>
    <x v="3"/>
    <s v="transferência"/>
    <s v="baixo"/>
    <s v="médio"/>
    <s v="ingênuo"/>
    <s v="ingênuo"/>
  </r>
  <r>
    <x v="1"/>
    <s v="mensal"/>
    <n v="9"/>
    <x v="16"/>
    <n v="219795524.76888371"/>
    <n v="265707016"/>
    <n v="2107865027064868.5"/>
    <x v="3"/>
    <s v="transferência"/>
    <s v="baixo"/>
    <s v="longo"/>
    <s v="ingênuo"/>
    <s v="ingênuo"/>
  </r>
  <r>
    <x v="1"/>
    <s v="mensal"/>
    <n v="10"/>
    <x v="16"/>
    <n v="165385441.35144082"/>
    <n v="282819915"/>
    <n v="1.3790855601114142E+16"/>
    <x v="3"/>
    <s v="transferência"/>
    <s v="baixo"/>
    <s v="longo"/>
    <s v="ingênuo"/>
    <s v="ingênuo"/>
  </r>
  <r>
    <x v="1"/>
    <s v="mensal"/>
    <n v="11"/>
    <x v="16"/>
    <n v="249133615.01663005"/>
    <n v="220879617"/>
    <n v="798288403923735"/>
    <x v="3"/>
    <s v="transferência"/>
    <s v="baixo"/>
    <s v="longo"/>
    <s v="ingênuo"/>
    <s v="ingênuo"/>
  </r>
  <r>
    <x v="1"/>
    <s v="mensal"/>
    <n v="12"/>
    <x v="16"/>
    <n v="226660931.5919053"/>
    <n v="182496829"/>
    <n v="1950467957748336"/>
    <x v="3"/>
    <s v="transferência"/>
    <s v="baixo"/>
    <s v="longo"/>
    <s v="ingênuo"/>
    <s v="ingênuo"/>
  </r>
  <r>
    <x v="1"/>
    <s v="mensal"/>
    <n v="13"/>
    <x v="16"/>
    <n v="205990326.58652383"/>
    <n v="281715915"/>
    <n v="5734364740567196"/>
    <x v="3"/>
    <s v="transferência"/>
    <s v="baixo"/>
    <s v="longo"/>
    <s v="ingênuo"/>
    <s v="ingênuo"/>
  </r>
  <r>
    <x v="1"/>
    <s v="mensal"/>
    <n v="14"/>
    <x v="16"/>
    <n v="239511186.27755836"/>
    <n v="211458743"/>
    <n v="786939573840629"/>
    <x v="3"/>
    <s v="transferência"/>
    <s v="baixo"/>
    <s v="longo"/>
    <s v="ingênuo"/>
    <s v="ingênuo"/>
  </r>
  <r>
    <x v="1"/>
    <s v="mensal"/>
    <n v="15"/>
    <x v="16"/>
    <n v="184588145.69007483"/>
    <n v="226545745"/>
    <n v="1760440139852233"/>
    <x v="3"/>
    <s v="transferência"/>
    <s v="baixo"/>
    <s v="longo"/>
    <s v="ingênuo"/>
    <s v="ingênuo"/>
  </r>
  <r>
    <x v="1"/>
    <s v="mensal"/>
    <n v="16"/>
    <x v="16"/>
    <n v="223310427.2320945"/>
    <n v="229155848"/>
    <n v="34168943953860.965"/>
    <x v="3"/>
    <s v="transferência"/>
    <s v="baixo"/>
    <s v="longo"/>
    <s v="ingênuo"/>
    <s v="ingênuo"/>
  </r>
  <r>
    <x v="1"/>
    <s v="mensal"/>
    <n v="17"/>
    <x v="16"/>
    <n v="203272992.05200216"/>
    <n v="212474853"/>
    <n v="84674244906287.672"/>
    <x v="3"/>
    <s v="transferência"/>
    <s v="baixo"/>
    <s v="longo"/>
    <s v="ingênuo"/>
    <s v="ingênuo"/>
  </r>
  <r>
    <x v="1"/>
    <s v="mensal"/>
    <n v="18"/>
    <x v="16"/>
    <n v="258370472.61014214"/>
    <n v="218264883"/>
    <n v="1608458317977141.2"/>
    <x v="3"/>
    <s v="transferência"/>
    <s v="baixo"/>
    <s v="longo"/>
    <s v="ingênuo"/>
    <s v="ingênuo"/>
  </r>
  <r>
    <x v="1"/>
    <s v="mensal"/>
    <n v="19"/>
    <x v="16"/>
    <n v="284305305.90665728"/>
    <n v="231873258"/>
    <n v="2749119647686004"/>
    <x v="3"/>
    <s v="transferência"/>
    <s v="baixo"/>
    <s v="longo"/>
    <s v="ingênuo"/>
    <s v="ingênuo"/>
  </r>
  <r>
    <x v="1"/>
    <s v="mensal"/>
    <n v="20"/>
    <x v="16"/>
    <n v="197675247.8790344"/>
    <n v="221901117"/>
    <n v="586892734666154.62"/>
    <x v="3"/>
    <s v="transferência"/>
    <s v="baixo"/>
    <s v="longo"/>
    <s v="ingênuo"/>
    <s v="ingênuo"/>
  </r>
  <r>
    <x v="1"/>
    <s v="mensal"/>
    <n v="1"/>
    <x v="17"/>
    <n v="426532866.10395771"/>
    <n v="480335641"/>
    <n v="2894738586514198"/>
    <x v="3"/>
    <s v="transferência"/>
    <s v="baixo"/>
    <s v="curto"/>
    <s v="ingênuo"/>
    <s v="ingênuo"/>
  </r>
  <r>
    <x v="1"/>
    <s v="mensal"/>
    <n v="2"/>
    <x v="17"/>
    <n v="383932215.95936358"/>
    <n v="444583344"/>
    <n v="3678559332601673.5"/>
    <x v="3"/>
    <s v="transferência"/>
    <s v="baixo"/>
    <s v="curto"/>
    <s v="ingênuo"/>
    <s v="ingênuo"/>
  </r>
  <r>
    <x v="1"/>
    <s v="mensal"/>
    <n v="3"/>
    <x v="17"/>
    <n v="391913763.56747651"/>
    <n v="403089182"/>
    <n v="124889977141985.75"/>
    <x v="3"/>
    <s v="transferência"/>
    <s v="baixo"/>
    <s v="curto"/>
    <s v="ingênuo"/>
    <s v="ingênuo"/>
  </r>
  <r>
    <x v="1"/>
    <s v="mensal"/>
    <n v="4"/>
    <x v="17"/>
    <n v="430589767.83642387"/>
    <n v="470784697"/>
    <n v="1615632330464902.5"/>
    <x v="3"/>
    <s v="transferência"/>
    <s v="baixo"/>
    <s v="curto"/>
    <s v="ingênuo"/>
    <s v="ingênuo"/>
  </r>
  <r>
    <x v="1"/>
    <s v="mensal"/>
    <n v="5"/>
    <x v="17"/>
    <n v="385832944.31371558"/>
    <n v="402657843"/>
    <n v="283077215803735.31"/>
    <x v="3"/>
    <s v="transferência"/>
    <s v="baixo"/>
    <s v="médio"/>
    <s v="ingênuo"/>
    <s v="ingênuo"/>
  </r>
  <r>
    <x v="1"/>
    <s v="mensal"/>
    <n v="6"/>
    <x v="17"/>
    <n v="444200410.31970084"/>
    <n v="417983282"/>
    <n v="687337817331659.62"/>
    <x v="3"/>
    <s v="transferência"/>
    <s v="baixo"/>
    <s v="médio"/>
    <s v="ingênuo"/>
    <s v="ingênuo"/>
  </r>
  <r>
    <x v="1"/>
    <s v="mensal"/>
    <n v="7"/>
    <x v="17"/>
    <n v="456899046.22381777"/>
    <n v="491297810"/>
    <n v="1183274949329587"/>
    <x v="3"/>
    <s v="transferência"/>
    <s v="baixo"/>
    <s v="médio"/>
    <s v="ingênuo"/>
    <s v="ingênuo"/>
  </r>
  <r>
    <x v="1"/>
    <s v="mensal"/>
    <n v="8"/>
    <x v="17"/>
    <n v="566590082.62731194"/>
    <n v="543444128"/>
    <n v="535735215609583.25"/>
    <x v="3"/>
    <s v="transferência"/>
    <s v="baixo"/>
    <s v="médio"/>
    <s v="ingênuo"/>
    <s v="ingênuo"/>
  </r>
  <r>
    <x v="1"/>
    <s v="mensal"/>
    <n v="9"/>
    <x v="17"/>
    <n v="301758034.45806932"/>
    <n v="518942014"/>
    <n v="4.716888096966976E+16"/>
    <x v="3"/>
    <s v="transferência"/>
    <s v="baixo"/>
    <s v="longo"/>
    <s v="ingênuo"/>
    <s v="ingênuo"/>
  </r>
  <r>
    <x v="1"/>
    <s v="mensal"/>
    <n v="10"/>
    <x v="17"/>
    <n v="484681659.99484229"/>
    <n v="577131141"/>
    <n v="8546906538123016"/>
    <x v="3"/>
    <s v="transferência"/>
    <s v="baixo"/>
    <s v="longo"/>
    <s v="ingênuo"/>
    <s v="ingênuo"/>
  </r>
  <r>
    <x v="1"/>
    <s v="mensal"/>
    <n v="11"/>
    <x v="17"/>
    <n v="397721942.2648682"/>
    <n v="419888901"/>
    <n v="491374059565036"/>
    <x v="3"/>
    <s v="transferência"/>
    <s v="baixo"/>
    <s v="longo"/>
    <s v="ingênuo"/>
    <s v="ingênuo"/>
  </r>
  <r>
    <x v="1"/>
    <s v="mensal"/>
    <n v="12"/>
    <x v="17"/>
    <n v="515572118.71055192"/>
    <n v="465970628"/>
    <n v="2460307880708968"/>
    <x v="3"/>
    <s v="transferência"/>
    <s v="baixo"/>
    <s v="longo"/>
    <s v="ingênuo"/>
    <s v="ingênuo"/>
  </r>
  <r>
    <x v="1"/>
    <s v="mensal"/>
    <n v="13"/>
    <x v="17"/>
    <n v="475457735.89699328"/>
    <n v="601843752"/>
    <n v="1.5973425066389474E+16"/>
    <x v="3"/>
    <s v="transferência"/>
    <s v="baixo"/>
    <s v="longo"/>
    <s v="ingênuo"/>
    <s v="ingênuo"/>
  </r>
  <r>
    <x v="1"/>
    <s v="mensal"/>
    <n v="14"/>
    <x v="17"/>
    <n v="427970636.36700928"/>
    <n v="468965786"/>
    <n v="1680602293431299"/>
    <x v="3"/>
    <s v="transferência"/>
    <s v="baixo"/>
    <s v="longo"/>
    <s v="ingênuo"/>
    <s v="ingênuo"/>
  </r>
  <r>
    <x v="1"/>
    <s v="mensal"/>
    <n v="15"/>
    <x v="17"/>
    <n v="436867696.49128711"/>
    <n v="455476545"/>
    <n v="346289242820225.87"/>
    <x v="3"/>
    <s v="transferência"/>
    <s v="baixo"/>
    <s v="longo"/>
    <s v="ingênuo"/>
    <s v="ingênuo"/>
  </r>
  <r>
    <x v="1"/>
    <s v="mensal"/>
    <n v="16"/>
    <x v="17"/>
    <n v="479979979.0012458"/>
    <n v="551491849"/>
    <n v="5113947550718721"/>
    <x v="3"/>
    <s v="transferência"/>
    <s v="baixo"/>
    <s v="longo"/>
    <s v="ingênuo"/>
    <s v="ingênuo"/>
  </r>
  <r>
    <x v="1"/>
    <s v="mensal"/>
    <n v="17"/>
    <x v="17"/>
    <n v="430089385.17098659"/>
    <n v="450387226"/>
    <n v="412002342319963.69"/>
    <x v="3"/>
    <s v="transferência"/>
    <s v="baixo"/>
    <s v="longo"/>
    <s v="ingênuo"/>
    <s v="ingênuo"/>
  </r>
  <r>
    <x v="1"/>
    <s v="mensal"/>
    <n v="18"/>
    <x v="17"/>
    <n v="495151811.63940024"/>
    <n v="475891884"/>
    <n v="370944812674933.44"/>
    <x v="3"/>
    <s v="transferência"/>
    <s v="baixo"/>
    <s v="longo"/>
    <s v="ingênuo"/>
    <s v="ingênuo"/>
  </r>
  <r>
    <x v="1"/>
    <s v="mensal"/>
    <n v="19"/>
    <x v="17"/>
    <n v="509307027.22946954"/>
    <n v="530682400"/>
    <n v="456906561079135.12"/>
    <x v="3"/>
    <s v="transferência"/>
    <s v="baixo"/>
    <s v="longo"/>
    <s v="ingênuo"/>
    <s v="ingênuo"/>
  </r>
  <r>
    <x v="1"/>
    <s v="mensal"/>
    <n v="20"/>
    <x v="17"/>
    <n v="631580024.13350844"/>
    <n v="554778169"/>
    <n v="5898524951948417"/>
    <x v="3"/>
    <s v="transferência"/>
    <s v="baixo"/>
    <s v="longo"/>
    <s v="ingênuo"/>
    <s v="ingênuo"/>
  </r>
  <r>
    <x v="1"/>
    <s v="mensal"/>
    <n v="1"/>
    <x v="18"/>
    <n v="464579580.63533324"/>
    <n v="508810143"/>
    <n v="1956342647094675.5"/>
    <x v="4"/>
    <s v="transferência"/>
    <s v="baixo"/>
    <s v="curto"/>
    <s v="ingênuo"/>
    <s v="ingênuo"/>
  </r>
  <r>
    <x v="1"/>
    <s v="mensal"/>
    <n v="2"/>
    <x v="18"/>
    <n v="431310969.99377638"/>
    <n v="450392127"/>
    <n v="364090552696156.69"/>
    <x v="4"/>
    <s v="transferência"/>
    <s v="baixo"/>
    <s v="curto"/>
    <s v="ingênuo"/>
    <s v="ingênuo"/>
  </r>
  <r>
    <x v="1"/>
    <s v="mensal"/>
    <n v="3"/>
    <x v="18"/>
    <n v="447198063.03670716"/>
    <n v="367864609"/>
    <n v="6293796929394328"/>
    <x v="4"/>
    <s v="transferência"/>
    <s v="baixo"/>
    <s v="curto"/>
    <s v="ingênuo"/>
    <s v="ingênuo"/>
  </r>
  <r>
    <x v="1"/>
    <s v="mensal"/>
    <n v="4"/>
    <x v="18"/>
    <n v="482003043.95767003"/>
    <n v="463350054"/>
    <n v="347934034360939.12"/>
    <x v="4"/>
    <s v="transferência"/>
    <s v="baixo"/>
    <s v="curto"/>
    <s v="ingênuo"/>
    <s v="ingênuo"/>
  </r>
  <r>
    <x v="1"/>
    <s v="mensal"/>
    <n v="5"/>
    <x v="18"/>
    <n v="434004111.39374202"/>
    <n v="405394905"/>
    <n v="818486690479729.5"/>
    <x v="4"/>
    <s v="transferência"/>
    <s v="baixo"/>
    <s v="médio"/>
    <s v="ingênuo"/>
    <s v="ingênuo"/>
  </r>
  <r>
    <x v="1"/>
    <s v="mensal"/>
    <n v="6"/>
    <x v="18"/>
    <n v="509061607.72492963"/>
    <n v="444631696"/>
    <n v="4151213524882224.5"/>
    <x v="4"/>
    <s v="transferência"/>
    <s v="baixo"/>
    <s v="médio"/>
    <s v="ingênuo"/>
    <s v="ingênuo"/>
  </r>
  <r>
    <x v="1"/>
    <s v="mensal"/>
    <n v="7"/>
    <x v="18"/>
    <n v="539322886.78548408"/>
    <n v="469657714"/>
    <n v="4853236299231351"/>
    <x v="4"/>
    <s v="transferência"/>
    <s v="baixo"/>
    <s v="médio"/>
    <s v="ingênuo"/>
    <s v="ingênuo"/>
  </r>
  <r>
    <x v="1"/>
    <s v="mensal"/>
    <n v="8"/>
    <x v="18"/>
    <n v="571057914.67238557"/>
    <n v="522954972"/>
    <n v="2313893093742813"/>
    <x v="4"/>
    <s v="transferência"/>
    <s v="baixo"/>
    <s v="médio"/>
    <s v="ingênuo"/>
    <s v="ingênuo"/>
  </r>
  <r>
    <x v="1"/>
    <s v="mensal"/>
    <n v="9"/>
    <x v="18"/>
    <n v="426378609.82109016"/>
    <n v="603632613"/>
    <n v="3.141898164294898E+16"/>
    <x v="4"/>
    <s v="transferência"/>
    <s v="baixo"/>
    <s v="longo"/>
    <s v="ingênuo"/>
    <s v="ingênuo"/>
  </r>
  <r>
    <x v="1"/>
    <s v="mensal"/>
    <n v="10"/>
    <x v="18"/>
    <n v="449895997.1352663"/>
    <n v="576307233"/>
    <n v="1.5979800552849334E+16"/>
    <x v="4"/>
    <s v="transferência"/>
    <s v="baixo"/>
    <s v="longo"/>
    <s v="ingênuo"/>
    <s v="ingênuo"/>
  </r>
  <r>
    <x v="1"/>
    <s v="mensal"/>
    <n v="11"/>
    <x v="18"/>
    <n v="453700266.14436984"/>
    <n v="425981323"/>
    <n v="768339809040807.75"/>
    <x v="4"/>
    <s v="transferência"/>
    <s v="baixo"/>
    <s v="longo"/>
    <s v="ingênuo"/>
    <s v="ingênuo"/>
  </r>
  <r>
    <x v="1"/>
    <s v="mensal"/>
    <n v="12"/>
    <x v="18"/>
    <n v="581577787.21353114"/>
    <n v="464633142"/>
    <n v="1.367605004411867E+16"/>
    <x v="4"/>
    <s v="transferência"/>
    <s v="baixo"/>
    <s v="longo"/>
    <s v="ingênuo"/>
    <s v="ingênuo"/>
  </r>
  <r>
    <x v="1"/>
    <s v="mensal"/>
    <n v="13"/>
    <x v="18"/>
    <n v="518684445.86860311"/>
    <n v="563967623"/>
    <n v="2050566131113466.2"/>
    <x v="4"/>
    <s v="transferência"/>
    <s v="baixo"/>
    <s v="longo"/>
    <s v="ingênuo"/>
    <s v="ingênuo"/>
  </r>
  <r>
    <x v="1"/>
    <s v="mensal"/>
    <n v="14"/>
    <x v="18"/>
    <n v="481541378.0397588"/>
    <n v="441998970"/>
    <n v="1563602033582781.5"/>
    <x v="4"/>
    <s v="transferência"/>
    <s v="baixo"/>
    <s v="longo"/>
    <s v="ingênuo"/>
    <s v="ingênuo"/>
  </r>
  <r>
    <x v="1"/>
    <s v="mensal"/>
    <n v="15"/>
    <x v="18"/>
    <n v="499278679.4514274"/>
    <n v="434490445"/>
    <n v="4197515323333124.5"/>
    <x v="4"/>
    <s v="transferência"/>
    <s v="baixo"/>
    <s v="longo"/>
    <s v="ingênuo"/>
    <s v="ingênuo"/>
  </r>
  <r>
    <x v="1"/>
    <s v="mensal"/>
    <n v="16"/>
    <x v="18"/>
    <n v="538137043.00190663"/>
    <n v="455050878"/>
    <n v="6903310814724055"/>
    <x v="4"/>
    <s v="transferência"/>
    <s v="baixo"/>
    <s v="longo"/>
    <s v="ingênuo"/>
    <s v="ingênuo"/>
  </r>
  <r>
    <x v="1"/>
    <s v="mensal"/>
    <n v="17"/>
    <x v="18"/>
    <n v="484548162.26556712"/>
    <n v="474505966"/>
    <n v="100845705836170.28"/>
    <x v="4"/>
    <s v="transferência"/>
    <s v="baixo"/>
    <s v="longo"/>
    <s v="ingênuo"/>
    <s v="ingênuo"/>
  </r>
  <r>
    <x v="1"/>
    <s v="mensal"/>
    <n v="18"/>
    <x v="18"/>
    <n v="568346842.86962354"/>
    <n v="443851783"/>
    <n v="1.549901993194115E+16"/>
    <x v="4"/>
    <s v="transferência"/>
    <s v="baixo"/>
    <s v="longo"/>
    <s v="ingênuo"/>
    <s v="ingênuo"/>
  </r>
  <r>
    <x v="1"/>
    <s v="mensal"/>
    <n v="19"/>
    <x v="18"/>
    <n v="602132345.7523241"/>
    <n v="517537986"/>
    <n v="7156205701905632"/>
    <x v="4"/>
    <s v="transferência"/>
    <s v="baixo"/>
    <s v="longo"/>
    <s v="ingênuo"/>
    <s v="ingênuo"/>
  </r>
  <r>
    <x v="1"/>
    <s v="mensal"/>
    <n v="20"/>
    <x v="18"/>
    <n v="637563230.01898026"/>
    <n v="567754806"/>
    <n v="4873216064013741"/>
    <x v="4"/>
    <s v="transferência"/>
    <s v="baixo"/>
    <s v="longo"/>
    <s v="ingênuo"/>
    <s v="ingênuo"/>
  </r>
  <r>
    <x v="1"/>
    <s v="mensal"/>
    <n v="1"/>
    <x v="19"/>
    <n v="1660909925.7587819"/>
    <n v="1901201719"/>
    <n v="5.7740145899080304E+16"/>
    <x v="4"/>
    <s v="imposto"/>
    <s v="baixo"/>
    <s v="curto"/>
    <s v="ingênuo"/>
    <s v="ingênuo"/>
  </r>
  <r>
    <x v="1"/>
    <s v="mensal"/>
    <n v="2"/>
    <x v="19"/>
    <n v="1672327916.8110316"/>
    <n v="1815355083"/>
    <n v="2.0456770268046792E+16"/>
    <x v="4"/>
    <s v="imposto"/>
    <s v="baixo"/>
    <s v="curto"/>
    <s v="ingênuo"/>
    <s v="ingênuo"/>
  </r>
  <r>
    <x v="1"/>
    <s v="mensal"/>
    <n v="3"/>
    <x v="19"/>
    <n v="1593541672.9405403"/>
    <n v="1722093743"/>
    <n v="1.6525634716572232E+16"/>
    <x v="4"/>
    <s v="imposto"/>
    <s v="baixo"/>
    <s v="curto"/>
    <s v="ingênuo"/>
    <s v="ingênuo"/>
  </r>
  <r>
    <x v="1"/>
    <s v="mensal"/>
    <n v="4"/>
    <x v="19"/>
    <n v="1853390639.7743979"/>
    <n v="1842487677"/>
    <n v="118874597259905.27"/>
    <x v="4"/>
    <s v="imposto"/>
    <s v="baixo"/>
    <s v="curto"/>
    <s v="ingênuo"/>
    <s v="ingênuo"/>
  </r>
  <r>
    <x v="1"/>
    <s v="mensal"/>
    <n v="5"/>
    <x v="19"/>
    <n v="1673910147.010639"/>
    <n v="1736183718"/>
    <n v="3877997643766990"/>
    <x v="4"/>
    <s v="imposto"/>
    <s v="baixo"/>
    <s v="médio"/>
    <s v="ingênuo"/>
    <s v="ingênuo"/>
  </r>
  <r>
    <x v="1"/>
    <s v="mensal"/>
    <n v="6"/>
    <x v="19"/>
    <n v="1781782814.8116393"/>
    <n v="1753645918"/>
    <n v="791684962188838.25"/>
    <x v="4"/>
    <s v="imposto"/>
    <s v="baixo"/>
    <s v="médio"/>
    <s v="ingênuo"/>
    <s v="ingênuo"/>
  </r>
  <r>
    <x v="1"/>
    <s v="mensal"/>
    <n v="7"/>
    <x v="19"/>
    <n v="1868507179.3880556"/>
    <n v="3037995686"/>
    <n v="1.3677033670974359E+18"/>
    <x v="4"/>
    <s v="imposto"/>
    <s v="baixo"/>
    <s v="médio"/>
    <s v="ingênuo"/>
    <s v="ingênuo"/>
  </r>
  <r>
    <x v="1"/>
    <s v="mensal"/>
    <n v="8"/>
    <x v="19"/>
    <n v="1955845564.0211616"/>
    <n v="2281553468"/>
    <n v="1.0608563871428824E+17"/>
    <x v="4"/>
    <s v="imposto"/>
    <s v="baixo"/>
    <s v="médio"/>
    <s v="ingênuo"/>
    <s v="ingênuo"/>
  </r>
  <r>
    <x v="1"/>
    <s v="mensal"/>
    <n v="9"/>
    <x v="19"/>
    <n v="1537772911.1697443"/>
    <n v="2139149540"/>
    <n v="3.616538497032432E+17"/>
    <x v="4"/>
    <s v="imposto"/>
    <s v="baixo"/>
    <s v="longo"/>
    <s v="ingênuo"/>
    <s v="ingênuo"/>
  </r>
  <r>
    <x v="1"/>
    <s v="mensal"/>
    <n v="10"/>
    <x v="19"/>
    <n v="1775534974.7235298"/>
    <n v="2326727386"/>
    <n v="3.0381307424876947E+17"/>
    <x v="4"/>
    <s v="imposto"/>
    <s v="baixo"/>
    <s v="longo"/>
    <s v="ingênuo"/>
    <s v="ingênuo"/>
  </r>
  <r>
    <x v="1"/>
    <s v="mensal"/>
    <n v="11"/>
    <x v="19"/>
    <n v="1704927581.6826732"/>
    <n v="1762141181"/>
    <n v="3273395946843616"/>
    <x v="4"/>
    <s v="imposto"/>
    <s v="baixo"/>
    <s v="longo"/>
    <s v="ingênuo"/>
    <s v="ingênuo"/>
  </r>
  <r>
    <x v="1"/>
    <s v="mensal"/>
    <n v="12"/>
    <x v="19"/>
    <n v="2072892734.2041674"/>
    <n v="2034518785"/>
    <n v="1472559977524017.2"/>
    <x v="4"/>
    <s v="imposto"/>
    <s v="baixo"/>
    <s v="longo"/>
    <s v="ingênuo"/>
    <s v="ingênuo"/>
  </r>
  <r>
    <x v="1"/>
    <s v="mensal"/>
    <n v="13"/>
    <x v="19"/>
    <n v="1812698709.7865272"/>
    <n v="2233367885"/>
    <n v="1.7696255497478352E+17"/>
    <x v="4"/>
    <s v="imposto"/>
    <s v="baixo"/>
    <s v="longo"/>
    <s v="ingênuo"/>
    <s v="ingênuo"/>
  </r>
  <r>
    <x v="1"/>
    <s v="mensal"/>
    <n v="14"/>
    <x v="19"/>
    <n v="1825160178.8450079"/>
    <n v="1992257136"/>
    <n v="2.7921393090457268E+16"/>
    <x v="4"/>
    <s v="imposto"/>
    <s v="baixo"/>
    <s v="longo"/>
    <s v="ingênuo"/>
    <s v="ingênuo"/>
  </r>
  <r>
    <x v="1"/>
    <s v="mensal"/>
    <n v="15"/>
    <x v="19"/>
    <n v="1739173744.3020744"/>
    <n v="2531036552"/>
    <n v="6.2704670621524186E+17"/>
    <x v="4"/>
    <s v="imposto"/>
    <s v="baixo"/>
    <s v="longo"/>
    <s v="ingênuo"/>
    <s v="ingênuo"/>
  </r>
  <r>
    <x v="1"/>
    <s v="mensal"/>
    <n v="16"/>
    <x v="19"/>
    <n v="2022770030.6593301"/>
    <n v="2081079160"/>
    <n v="3399954564466968"/>
    <x v="4"/>
    <s v="imposto"/>
    <s v="baixo"/>
    <s v="longo"/>
    <s v="ingênuo"/>
    <s v="ingênuo"/>
  </r>
  <r>
    <x v="1"/>
    <s v="mensal"/>
    <n v="17"/>
    <x v="19"/>
    <n v="1826887007.3725114"/>
    <n v="2005652933"/>
    <n v="3.1957256165452792E+16"/>
    <x v="4"/>
    <s v="imposto"/>
    <s v="baixo"/>
    <s v="longo"/>
    <s v="ingênuo"/>
    <s v="ingênuo"/>
  </r>
  <r>
    <x v="1"/>
    <s v="mensal"/>
    <n v="18"/>
    <x v="19"/>
    <n v="1944618043.0605373"/>
    <n v="1949987503"/>
    <n v="28831100041494.371"/>
    <x v="4"/>
    <s v="imposto"/>
    <s v="baixo"/>
    <s v="longo"/>
    <s v="ingênuo"/>
    <s v="ingênuo"/>
  </r>
  <r>
    <x v="1"/>
    <s v="mensal"/>
    <n v="19"/>
    <x v="19"/>
    <n v="2039268054.6816716"/>
    <n v="2071043475"/>
    <n v="1009677336406436.1"/>
    <x v="4"/>
    <s v="imposto"/>
    <s v="baixo"/>
    <s v="longo"/>
    <s v="ingênuo"/>
    <s v="ingênuo"/>
  </r>
  <r>
    <x v="1"/>
    <s v="mensal"/>
    <n v="20"/>
    <x v="19"/>
    <n v="2134588200.9966164"/>
    <n v="2743563684"/>
    <n v="3.7085113889920442E+17"/>
    <x v="4"/>
    <s v="imposto"/>
    <s v="baixo"/>
    <s v="longo"/>
    <s v="ingênuo"/>
    <s v="ingênuo"/>
  </r>
  <r>
    <x v="1"/>
    <s v="mensal"/>
    <n v="1"/>
    <x v="20"/>
    <n v="960200478.0618968"/>
    <n v="1110190584"/>
    <n v="2.249703187932342E+16"/>
    <x v="4"/>
    <s v="imposto"/>
    <s v="baixo"/>
    <s v="curto"/>
    <s v="ingênuo"/>
    <s v="ingênuo"/>
  </r>
  <r>
    <x v="1"/>
    <s v="mensal"/>
    <n v="2"/>
    <x v="20"/>
    <n v="1112721486.4583428"/>
    <n v="1084306371"/>
    <n v="807418786510951.37"/>
    <x v="4"/>
    <s v="imposto"/>
    <s v="baixo"/>
    <s v="curto"/>
    <s v="ingênuo"/>
    <s v="ingênuo"/>
  </r>
  <r>
    <x v="1"/>
    <s v="mensal"/>
    <n v="3"/>
    <x v="20"/>
    <n v="1134705850.97998"/>
    <n v="991808071"/>
    <n v="2.0419775523206772E+16"/>
    <x v="4"/>
    <s v="imposto"/>
    <s v="baixo"/>
    <s v="curto"/>
    <s v="ingênuo"/>
    <s v="ingênuo"/>
  </r>
  <r>
    <x v="1"/>
    <s v="mensal"/>
    <n v="4"/>
    <x v="20"/>
    <n v="1197948556.0446601"/>
    <n v="1083924528"/>
    <n v="1.3001478971529432E+16"/>
    <x v="4"/>
    <s v="imposto"/>
    <s v="baixo"/>
    <s v="curto"/>
    <s v="ingênuo"/>
    <s v="ingênuo"/>
  </r>
  <r>
    <x v="1"/>
    <s v="mensal"/>
    <n v="5"/>
    <x v="20"/>
    <n v="1061927296.1707218"/>
    <n v="1090957464"/>
    <n v="842750644196060.75"/>
    <x v="4"/>
    <s v="imposto"/>
    <s v="baixo"/>
    <s v="médio"/>
    <s v="ingênuo"/>
    <s v="ingênuo"/>
  </r>
  <r>
    <x v="1"/>
    <s v="mensal"/>
    <n v="6"/>
    <x v="20"/>
    <n v="1239129829.4683368"/>
    <n v="1042712796"/>
    <n v="3.8579651036501744E+16"/>
    <x v="4"/>
    <s v="imposto"/>
    <s v="baixo"/>
    <s v="médio"/>
    <s v="ingênuo"/>
    <s v="ingênuo"/>
  </r>
  <r>
    <x v="1"/>
    <s v="mensal"/>
    <n v="7"/>
    <x v="20"/>
    <n v="1163569740.1662061"/>
    <n v="1185122560"/>
    <n v="464524042787978.81"/>
    <x v="4"/>
    <s v="imposto"/>
    <s v="baixo"/>
    <s v="médio"/>
    <s v="ingênuo"/>
    <s v="ingênuo"/>
  </r>
  <r>
    <x v="1"/>
    <s v="mensal"/>
    <n v="8"/>
    <x v="20"/>
    <n v="1353731824.3458073"/>
    <n v="1429045091"/>
    <n v="5672088134125532"/>
    <x v="4"/>
    <s v="imposto"/>
    <s v="baixo"/>
    <s v="médio"/>
    <s v="ingênuo"/>
    <s v="ingênuo"/>
  </r>
  <r>
    <x v="1"/>
    <s v="mensal"/>
    <n v="9"/>
    <x v="20"/>
    <n v="1168335276.6939454"/>
    <n v="1273587461"/>
    <n v="1.1078022301195684E+16"/>
    <x v="4"/>
    <s v="imposto"/>
    <s v="baixo"/>
    <s v="longo"/>
    <s v="ingênuo"/>
    <s v="ingênuo"/>
  </r>
  <r>
    <x v="1"/>
    <s v="mensal"/>
    <n v="10"/>
    <x v="20"/>
    <n v="963027443.01054704"/>
    <n v="1350703186"/>
    <n v="1.5029248170242438E+17"/>
    <x v="4"/>
    <s v="imposto"/>
    <s v="baixo"/>
    <s v="longo"/>
    <s v="ingênuo"/>
    <s v="ingênuo"/>
  </r>
  <r>
    <x v="1"/>
    <s v="mensal"/>
    <n v="11"/>
    <x v="20"/>
    <n v="1110728276.4491651"/>
    <n v="1033846382"/>
    <n v="5910825694092564"/>
    <x v="4"/>
    <s v="imposto"/>
    <s v="baixo"/>
    <s v="longo"/>
    <s v="ingênuo"/>
    <s v="ingênuo"/>
  </r>
  <r>
    <x v="1"/>
    <s v="mensal"/>
    <n v="12"/>
    <x v="20"/>
    <n v="1430113766.5715499"/>
    <n v="1106763452"/>
    <n v="1.0455542593352027E+17"/>
    <x v="4"/>
    <s v="imposto"/>
    <s v="baixo"/>
    <s v="longo"/>
    <s v="ingênuo"/>
    <s v="ingênuo"/>
  </r>
  <r>
    <x v="1"/>
    <s v="mensal"/>
    <n v="13"/>
    <x v="20"/>
    <n v="1038958968.5635898"/>
    <n v="1238801043"/>
    <n v="3.9936854715047712E+16"/>
    <x v="4"/>
    <s v="imposto"/>
    <s v="baixo"/>
    <s v="longo"/>
    <s v="ingênuo"/>
    <s v="ingênuo"/>
  </r>
  <r>
    <x v="1"/>
    <s v="mensal"/>
    <n v="14"/>
    <x v="20"/>
    <n v="1203990202.340621"/>
    <n v="1174722750"/>
    <n v="856583766510521.37"/>
    <x v="4"/>
    <s v="imposto"/>
    <s v="baixo"/>
    <s v="longo"/>
    <s v="ingênuo"/>
    <s v="ingênuo"/>
  </r>
  <r>
    <x v="1"/>
    <s v="mensal"/>
    <n v="15"/>
    <x v="20"/>
    <n v="1227777789.6307597"/>
    <n v="1104621528"/>
    <n v="1.5167464778864138E+16"/>
    <x v="4"/>
    <s v="imposto"/>
    <s v="baixo"/>
    <s v="longo"/>
    <s v="ingênuo"/>
    <s v="ingênuo"/>
  </r>
  <r>
    <x v="1"/>
    <s v="mensal"/>
    <n v="16"/>
    <x v="20"/>
    <n v="1296207848.8990037"/>
    <n v="1119194152"/>
    <n v="3.1333848889852368E+16"/>
    <x v="4"/>
    <s v="imposto"/>
    <s v="baixo"/>
    <s v="longo"/>
    <s v="ingênuo"/>
    <s v="ingênuo"/>
  </r>
  <r>
    <x v="1"/>
    <s v="mensal"/>
    <n v="17"/>
    <x v="20"/>
    <n v="1149029721.9451432"/>
    <n v="1179615783"/>
    <n v="935507130851426.5"/>
    <x v="4"/>
    <s v="imposto"/>
    <s v="baixo"/>
    <s v="longo"/>
    <s v="ingênuo"/>
    <s v="ingênuo"/>
  </r>
  <r>
    <x v="1"/>
    <s v="mensal"/>
    <n v="18"/>
    <x v="20"/>
    <n v="1340766932.4840837"/>
    <n v="1102223672"/>
    <n v="5.6902887122377384E+16"/>
    <x v="4"/>
    <s v="imposto"/>
    <s v="baixo"/>
    <s v="longo"/>
    <s v="ingênuo"/>
    <s v="ingênuo"/>
  </r>
  <r>
    <x v="1"/>
    <s v="mensal"/>
    <n v="19"/>
    <x v="20"/>
    <n v="1259009180.5983844"/>
    <n v="1174663131"/>
    <n v="7114256082853118"/>
    <x v="4"/>
    <s v="imposto"/>
    <s v="baixo"/>
    <s v="longo"/>
    <s v="ingênuo"/>
    <s v="ingênuo"/>
  </r>
  <r>
    <x v="1"/>
    <s v="mensal"/>
    <n v="20"/>
    <x v="20"/>
    <n v="1464768922.8117287"/>
    <n v="1559734966"/>
    <n v="9018549358836606"/>
    <x v="4"/>
    <s v="imposto"/>
    <s v="baixo"/>
    <s v="longo"/>
    <s v="ingênuo"/>
    <s v="ingênuo"/>
  </r>
  <r>
    <x v="1"/>
    <s v="mensal"/>
    <n v="1"/>
    <x v="21"/>
    <n v="850009966.5877682"/>
    <n v="819796492"/>
    <n v="912854046665714.62"/>
    <x v="4"/>
    <s v="transferência"/>
    <s v="baixo"/>
    <s v="curto"/>
    <s v="ingênuo"/>
    <s v="ingênuo"/>
  </r>
  <r>
    <x v="1"/>
    <s v="mensal"/>
    <n v="2"/>
    <x v="21"/>
    <n v="733259321.1737318"/>
    <n v="733249768"/>
    <n v="91263128.350027934"/>
    <x v="4"/>
    <s v="transferência"/>
    <s v="baixo"/>
    <s v="curto"/>
    <s v="ingênuo"/>
    <s v="ingênuo"/>
  </r>
  <r>
    <x v="1"/>
    <s v="mensal"/>
    <n v="3"/>
    <x v="21"/>
    <n v="789828592.34478939"/>
    <n v="653634500"/>
    <n v="1.854883078962102E+16"/>
    <x v="4"/>
    <s v="transferência"/>
    <s v="baixo"/>
    <s v="curto"/>
    <s v="ingênuo"/>
    <s v="ingênuo"/>
  </r>
  <r>
    <x v="1"/>
    <s v="mensal"/>
    <n v="4"/>
    <x v="21"/>
    <n v="891190525.65255821"/>
    <n v="740073044"/>
    <n v="2.2836493261011268E+16"/>
    <x v="4"/>
    <s v="transferência"/>
    <s v="baixo"/>
    <s v="curto"/>
    <s v="ingênuo"/>
    <s v="ingênuo"/>
  </r>
  <r>
    <x v="1"/>
    <s v="mensal"/>
    <n v="5"/>
    <x v="21"/>
    <n v="786559285.48759592"/>
    <n v="687159072"/>
    <n v="9880402441379646"/>
    <x v="4"/>
    <s v="transferência"/>
    <s v="baixo"/>
    <s v="médio"/>
    <s v="ingênuo"/>
    <s v="ingênuo"/>
  </r>
  <r>
    <x v="1"/>
    <s v="mensal"/>
    <n v="6"/>
    <x v="21"/>
    <n v="906753062.96627593"/>
    <n v="720282890"/>
    <n v="3.4771125406072864E+16"/>
    <x v="4"/>
    <s v="transferência"/>
    <s v="baixo"/>
    <s v="médio"/>
    <s v="ingênuo"/>
    <s v="ingênuo"/>
  </r>
  <r>
    <x v="1"/>
    <s v="mensal"/>
    <n v="7"/>
    <x v="21"/>
    <n v="919801576.93118167"/>
    <n v="828572867"/>
    <n v="8322677515707685"/>
    <x v="4"/>
    <s v="transferência"/>
    <s v="baixo"/>
    <s v="médio"/>
    <s v="ingênuo"/>
    <s v="ingênuo"/>
  </r>
  <r>
    <x v="1"/>
    <s v="mensal"/>
    <n v="8"/>
    <x v="21"/>
    <n v="1110531719.4045882"/>
    <n v="865229167"/>
    <n v="6.0173342216205752E+16"/>
    <x v="4"/>
    <s v="transferência"/>
    <s v="baixo"/>
    <s v="médio"/>
    <s v="ingênuo"/>
    <s v="ingênuo"/>
  </r>
  <r>
    <x v="1"/>
    <s v="mensal"/>
    <n v="9"/>
    <x v="21"/>
    <n v="745043574.55173481"/>
    <n v="995503351"/>
    <n v="6.2730099618514976E+16"/>
    <x v="4"/>
    <s v="transferência"/>
    <s v="baixo"/>
    <s v="longo"/>
    <s v="ingênuo"/>
    <s v="ingênuo"/>
  </r>
  <r>
    <x v="1"/>
    <s v="mensal"/>
    <n v="10"/>
    <x v="21"/>
    <n v="904075249.32531953"/>
    <n v="981834329"/>
    <n v="6046474471853306"/>
    <x v="4"/>
    <s v="transferência"/>
    <s v="baixo"/>
    <s v="longo"/>
    <s v="ingênuo"/>
    <s v="ingênuo"/>
  </r>
  <r>
    <x v="1"/>
    <s v="mensal"/>
    <n v="11"/>
    <x v="21"/>
    <n v="855053324.86949253"/>
    <n v="737771292"/>
    <n v="1.3755075234000726E+16"/>
    <x v="4"/>
    <s v="transferência"/>
    <s v="baixo"/>
    <s v="longo"/>
    <s v="ingênuo"/>
    <s v="ingênuo"/>
  </r>
  <r>
    <x v="1"/>
    <s v="mensal"/>
    <n v="12"/>
    <x v="21"/>
    <n v="1030620878.0588933"/>
    <n v="752466399"/>
    <n v="7.736991422052432E+16"/>
    <x v="4"/>
    <s v="transferência"/>
    <s v="baixo"/>
    <s v="longo"/>
    <s v="ingênuo"/>
    <s v="ingênuo"/>
  </r>
  <r>
    <x v="1"/>
    <s v="mensal"/>
    <n v="13"/>
    <x v="21"/>
    <n v="1000506856.1228305"/>
    <n v="1065522573"/>
    <n v="4227043441052261.5"/>
    <x v="4"/>
    <s v="transferência"/>
    <s v="baixo"/>
    <s v="longo"/>
    <s v="ingênuo"/>
    <s v="ingênuo"/>
  </r>
  <r>
    <x v="1"/>
    <s v="mensal"/>
    <n v="14"/>
    <x v="21"/>
    <n v="863085148.39577138"/>
    <n v="754609171"/>
    <n v="1.1767037671967904E+16"/>
    <x v="4"/>
    <s v="transferência"/>
    <s v="baixo"/>
    <s v="longo"/>
    <s v="ingênuo"/>
    <s v="ingênuo"/>
  </r>
  <r>
    <x v="1"/>
    <s v="mensal"/>
    <n v="15"/>
    <x v="21"/>
    <n v="929670183.72155488"/>
    <n v="738477446"/>
    <n v="3.6554662957463272E+16"/>
    <x v="4"/>
    <s v="transferência"/>
    <s v="baixo"/>
    <s v="longo"/>
    <s v="ingênuo"/>
    <s v="ingênuo"/>
  </r>
  <r>
    <x v="1"/>
    <s v="mensal"/>
    <n v="16"/>
    <x v="21"/>
    <n v="1048978560.3414141"/>
    <n v="837049823"/>
    <n v="4.4913789711126088E+16"/>
    <x v="4"/>
    <s v="transferência"/>
    <s v="baixo"/>
    <s v="longo"/>
    <s v="ingênuo"/>
    <s v="ingênuo"/>
  </r>
  <r>
    <x v="1"/>
    <s v="mensal"/>
    <n v="17"/>
    <x v="21"/>
    <n v="925822035.98921776"/>
    <n v="735690473"/>
    <n v="3.615001124472288E+16"/>
    <x v="4"/>
    <s v="transferência"/>
    <s v="baixo"/>
    <s v="longo"/>
    <s v="ingênuo"/>
    <s v="ingênuo"/>
  </r>
  <r>
    <x v="1"/>
    <s v="mensal"/>
    <n v="18"/>
    <x v="21"/>
    <n v="1067296492.9458363"/>
    <n v="775159463"/>
    <n v="8.5344044265574464E+16"/>
    <x v="4"/>
    <s v="transferência"/>
    <s v="baixo"/>
    <s v="longo"/>
    <s v="ingênuo"/>
    <s v="ingênuo"/>
  </r>
  <r>
    <x v="1"/>
    <s v="mensal"/>
    <n v="19"/>
    <x v="21"/>
    <n v="1082655286.6038806"/>
    <n v="828635165"/>
    <n v="6.4526222179650312E+16"/>
    <x v="4"/>
    <s v="transferência"/>
    <s v="baixo"/>
    <s v="longo"/>
    <s v="ingênuo"/>
    <s v="ingênuo"/>
  </r>
  <r>
    <x v="1"/>
    <s v="mensal"/>
    <n v="20"/>
    <x v="21"/>
    <n v="1307154789.8037915"/>
    <n v="944742955"/>
    <n v="1.3134233800585067E+17"/>
    <x v="4"/>
    <s v="transferência"/>
    <s v="baixo"/>
    <s v="longo"/>
    <s v="ingênuo"/>
    <s v="ingênuo"/>
  </r>
  <r>
    <x v="1"/>
    <s v="mensal"/>
    <n v="1"/>
    <x v="22"/>
    <n v="600455343.07962012"/>
    <n v="664885458"/>
    <n v="4151239708653357.5"/>
    <x v="4"/>
    <s v="transferência"/>
    <s v="baixo"/>
    <s v="curto"/>
    <s v="ingênuo"/>
    <s v="ingênuo"/>
  </r>
  <r>
    <x v="1"/>
    <s v="mensal"/>
    <n v="2"/>
    <x v="22"/>
    <n v="528290928.7252841"/>
    <n v="591131824"/>
    <n v="3948978118927811"/>
    <x v="4"/>
    <s v="transferência"/>
    <s v="baixo"/>
    <s v="curto"/>
    <s v="ingênuo"/>
    <s v="ingênuo"/>
  </r>
  <r>
    <x v="1"/>
    <s v="mensal"/>
    <n v="3"/>
    <x v="22"/>
    <n v="508287974.24747127"/>
    <n v="529639110"/>
    <n v="455870997922910.44"/>
    <x v="4"/>
    <s v="transferência"/>
    <s v="baixo"/>
    <s v="curto"/>
    <s v="ingênuo"/>
    <s v="ingênuo"/>
  </r>
  <r>
    <x v="1"/>
    <s v="mensal"/>
    <n v="4"/>
    <x v="22"/>
    <n v="599158818.54517031"/>
    <n v="554680849"/>
    <n v="1978289774861097.2"/>
    <x v="4"/>
    <s v="transferência"/>
    <s v="baixo"/>
    <s v="curto"/>
    <s v="ingênuo"/>
    <s v="ingênuo"/>
  </r>
  <r>
    <x v="1"/>
    <s v="mensal"/>
    <n v="5"/>
    <x v="22"/>
    <n v="537996648.64801323"/>
    <n v="527808640"/>
    <n v="103795520211992.45"/>
    <x v="4"/>
    <s v="transferência"/>
    <s v="baixo"/>
    <s v="médio"/>
    <s v="ingênuo"/>
    <s v="ingênuo"/>
  </r>
  <r>
    <x v="1"/>
    <s v="mensal"/>
    <n v="6"/>
    <x v="22"/>
    <n v="613306973.08806443"/>
    <n v="542048330"/>
    <n v="5077794214752153"/>
    <x v="4"/>
    <s v="transferência"/>
    <s v="baixo"/>
    <s v="médio"/>
    <s v="ingênuo"/>
    <s v="ingênuo"/>
  </r>
  <r>
    <x v="1"/>
    <s v="mensal"/>
    <n v="7"/>
    <x v="22"/>
    <n v="618847182.48433328"/>
    <n v="624790237"/>
    <n v="35319896976186.633"/>
    <x v="4"/>
    <s v="transferência"/>
    <s v="baixo"/>
    <s v="médio"/>
    <s v="ingênuo"/>
    <s v="ingênuo"/>
  </r>
  <r>
    <x v="1"/>
    <s v="mensal"/>
    <n v="8"/>
    <x v="22"/>
    <n v="754059367.43263471"/>
    <n v="738621439"/>
    <n v="238329634291151.22"/>
    <x v="4"/>
    <s v="transferência"/>
    <s v="baixo"/>
    <s v="médio"/>
    <s v="ingênuo"/>
    <s v="ingênuo"/>
  </r>
  <r>
    <x v="1"/>
    <s v="mensal"/>
    <n v="9"/>
    <x v="22"/>
    <n v="494248796.39114285"/>
    <n v="688492000"/>
    <n v="3.7730422148231936E+16"/>
    <x v="4"/>
    <s v="transferência"/>
    <s v="baixo"/>
    <s v="longo"/>
    <s v="ingênuo"/>
    <s v="ingênuo"/>
  </r>
  <r>
    <x v="1"/>
    <s v="mensal"/>
    <n v="10"/>
    <x v="22"/>
    <n v="562908979.81092656"/>
    <n v="724773000"/>
    <n v="2.6199961031768776E+16"/>
    <x v="4"/>
    <s v="transferência"/>
    <s v="baixo"/>
    <s v="longo"/>
    <s v="ingênuo"/>
    <s v="ingênuo"/>
  </r>
  <r>
    <x v="1"/>
    <s v="mensal"/>
    <n v="11"/>
    <x v="22"/>
    <n v="554981488.74563777"/>
    <n v="546815000"/>
    <n v="66691538432628.43"/>
    <x v="4"/>
    <s v="transferência"/>
    <s v="baixo"/>
    <s v="longo"/>
    <s v="ingênuo"/>
    <s v="ingênuo"/>
  </r>
  <r>
    <x v="1"/>
    <s v="mensal"/>
    <n v="12"/>
    <x v="22"/>
    <n v="661081088.53511262"/>
    <n v="587357000"/>
    <n v="5435241230333124"/>
    <x v="4"/>
    <s v="transferência"/>
    <s v="baixo"/>
    <s v="longo"/>
    <s v="ingênuo"/>
    <s v="ingênuo"/>
  </r>
  <r>
    <x v="1"/>
    <s v="mensal"/>
    <n v="13"/>
    <x v="22"/>
    <n v="664286036.69289339"/>
    <n v="735825000"/>
    <n v="5117823271055547"/>
    <x v="4"/>
    <s v="transferência"/>
    <s v="baixo"/>
    <s v="longo"/>
    <s v="ingênuo"/>
    <s v="ingênuo"/>
  </r>
  <r>
    <x v="1"/>
    <s v="mensal"/>
    <n v="14"/>
    <x v="22"/>
    <n v="584450269.79665458"/>
    <n v="584814000"/>
    <n v="132299660825.69911"/>
    <x v="4"/>
    <s v="transferência"/>
    <s v="baixo"/>
    <s v="longo"/>
    <s v="ingênuo"/>
    <s v="ingênuo"/>
  </r>
  <r>
    <x v="1"/>
    <s v="mensal"/>
    <n v="15"/>
    <x v="22"/>
    <n v="562320924.94968653"/>
    <n v="544003000"/>
    <n v="335546374462348.19"/>
    <x v="4"/>
    <s v="transferência"/>
    <s v="baixo"/>
    <s v="longo"/>
    <s v="ingênuo"/>
    <s v="ingênuo"/>
  </r>
  <r>
    <x v="1"/>
    <s v="mensal"/>
    <n v="16"/>
    <x v="22"/>
    <n v="662851686.65439403"/>
    <n v="584080000"/>
    <n v="6204978618378039"/>
    <x v="4"/>
    <s v="transferência"/>
    <s v="baixo"/>
    <s v="longo"/>
    <s v="ingênuo"/>
    <s v="ingênuo"/>
  </r>
  <r>
    <x v="1"/>
    <s v="mensal"/>
    <n v="17"/>
    <x v="22"/>
    <n v="595187744.77298653"/>
    <n v="577811000"/>
    <n v="301951258905514.75"/>
    <x v="4"/>
    <s v="transferência"/>
    <s v="baixo"/>
    <s v="longo"/>
    <s v="ingênuo"/>
    <s v="ingênuo"/>
  </r>
  <r>
    <x v="1"/>
    <s v="mensal"/>
    <n v="18"/>
    <x v="22"/>
    <n v="678503843.99820852"/>
    <n v="547983000"/>
    <n v="1.7035690718004686E+16"/>
    <x v="4"/>
    <s v="transferência"/>
    <s v="baixo"/>
    <s v="longo"/>
    <s v="ingênuo"/>
    <s v="ingênuo"/>
  </r>
  <r>
    <x v="1"/>
    <s v="mensal"/>
    <n v="19"/>
    <x v="22"/>
    <n v="684632998.78833938"/>
    <n v="607405000"/>
    <n v="5964163796851748"/>
    <x v="4"/>
    <s v="transferência"/>
    <s v="baixo"/>
    <s v="longo"/>
    <s v="ingênuo"/>
    <s v="ingênuo"/>
  </r>
  <r>
    <x v="1"/>
    <s v="mensal"/>
    <n v="20"/>
    <x v="22"/>
    <n v="834218754.81014132"/>
    <n v="670431000"/>
    <n v="2.6826428625746972E+16"/>
    <x v="4"/>
    <s v="transferência"/>
    <s v="baixo"/>
    <s v="longo"/>
    <s v="ingênuo"/>
    <s v="ingênuo"/>
  </r>
  <r>
    <x v="1"/>
    <s v="mensal"/>
    <n v="1"/>
    <x v="23"/>
    <n v="1471456728.5667701"/>
    <n v="1627681664"/>
    <n v="2.440623045111686E+16"/>
    <x v="4"/>
    <s v="imposto"/>
    <s v="baixo"/>
    <s v="curto"/>
    <s v="ingênuo"/>
    <s v="ingênuo"/>
  </r>
  <r>
    <x v="1"/>
    <s v="mensal"/>
    <n v="2"/>
    <x v="23"/>
    <n v="1490318341.2858279"/>
    <n v="1335838548"/>
    <n v="2.3864006533632112E+16"/>
    <x v="4"/>
    <s v="imposto"/>
    <s v="baixo"/>
    <s v="curto"/>
    <s v="ingênuo"/>
    <s v="ingênuo"/>
  </r>
  <r>
    <x v="1"/>
    <s v="mensal"/>
    <n v="3"/>
    <x v="23"/>
    <n v="1469067811.365772"/>
    <n v="1325449475"/>
    <n v="2.0626226540472032E+16"/>
    <x v="4"/>
    <s v="imposto"/>
    <s v="baixo"/>
    <s v="curto"/>
    <s v="ingênuo"/>
    <s v="ingênuo"/>
  </r>
  <r>
    <x v="1"/>
    <s v="mensal"/>
    <n v="4"/>
    <x v="23"/>
    <n v="1594602339.0924115"/>
    <n v="1361364011"/>
    <n v="5.44001176913434E+16"/>
    <x v="4"/>
    <s v="imposto"/>
    <s v="baixo"/>
    <s v="curto"/>
    <s v="ingênuo"/>
    <s v="ingênuo"/>
  </r>
  <r>
    <x v="1"/>
    <s v="mensal"/>
    <n v="5"/>
    <x v="23"/>
    <n v="1510092998.2656238"/>
    <n v="1322475733"/>
    <n v="3.5200238225751448E+16"/>
    <x v="4"/>
    <s v="imposto"/>
    <s v="baixo"/>
    <s v="médio"/>
    <s v="ingênuo"/>
    <s v="ingênuo"/>
  </r>
  <r>
    <x v="1"/>
    <s v="mensal"/>
    <n v="6"/>
    <x v="23"/>
    <n v="1647441835.1043801"/>
    <n v="1327345090"/>
    <n v="1.0246192622641851E+17"/>
    <x v="4"/>
    <s v="imposto"/>
    <s v="baixo"/>
    <s v="médio"/>
    <s v="ingênuo"/>
    <s v="ingênuo"/>
  </r>
  <r>
    <x v="1"/>
    <s v="mensal"/>
    <n v="7"/>
    <x v="23"/>
    <n v="1733803858.6751354"/>
    <n v="1510093934"/>
    <n v="5.0046130398154744E+16"/>
    <x v="4"/>
    <s v="imposto"/>
    <s v="baixo"/>
    <s v="médio"/>
    <s v="ingênuo"/>
    <s v="ingênuo"/>
  </r>
  <r>
    <x v="1"/>
    <s v="mensal"/>
    <n v="8"/>
    <x v="23"/>
    <n v="1802362125.6040516"/>
    <n v="1484867078"/>
    <n v="1.0080310525309899E+17"/>
    <x v="4"/>
    <s v="imposto"/>
    <s v="baixo"/>
    <s v="médio"/>
    <s v="ingênuo"/>
    <s v="ingênuo"/>
  </r>
  <r>
    <x v="1"/>
    <s v="mensal"/>
    <n v="9"/>
    <x v="23"/>
    <n v="1658292289.1816084"/>
    <n v="1683273264"/>
    <n v="624049102877113.25"/>
    <x v="4"/>
    <s v="imposto"/>
    <s v="baixo"/>
    <s v="longo"/>
    <s v="ingênuo"/>
    <s v="ingênuo"/>
  </r>
  <r>
    <x v="1"/>
    <s v="mensal"/>
    <n v="10"/>
    <x v="23"/>
    <n v="1537442037.0077469"/>
    <n v="1687521018"/>
    <n v="2.2523700535673056E+16"/>
    <x v="4"/>
    <s v="imposto"/>
    <s v="baixo"/>
    <s v="longo"/>
    <s v="ingênuo"/>
    <s v="ingênuo"/>
  </r>
  <r>
    <x v="1"/>
    <s v="mensal"/>
    <n v="11"/>
    <x v="23"/>
    <n v="1682568117.131144"/>
    <n v="1526025266"/>
    <n v="2.4505664240267528E+16"/>
    <x v="4"/>
    <s v="imposto"/>
    <s v="baixo"/>
    <s v="longo"/>
    <s v="ingênuo"/>
    <s v="ingênuo"/>
  </r>
  <r>
    <x v="1"/>
    <s v="mensal"/>
    <n v="12"/>
    <x v="23"/>
    <n v="1840833766.8609693"/>
    <n v="1429053893"/>
    <n v="1.6956266451695578E+17"/>
    <x v="4"/>
    <s v="imposto"/>
    <s v="baixo"/>
    <s v="longo"/>
    <s v="ingênuo"/>
    <s v="ingênuo"/>
  </r>
  <r>
    <x v="1"/>
    <s v="mensal"/>
    <n v="13"/>
    <x v="23"/>
    <n v="1711703994.9852705"/>
    <n v="1728645475"/>
    <n v="287013745089479.06"/>
    <x v="4"/>
    <s v="imposto"/>
    <s v="baixo"/>
    <s v="longo"/>
    <s v="ingênuo"/>
    <s v="ingênuo"/>
  </r>
  <r>
    <x v="1"/>
    <s v="mensal"/>
    <n v="14"/>
    <x v="23"/>
    <n v="1733645175.5964892"/>
    <n v="1496131677"/>
    <n v="5.6412662015544472E+16"/>
    <x v="4"/>
    <s v="imposto"/>
    <s v="baixo"/>
    <s v="longo"/>
    <s v="ingênuo"/>
    <s v="ingênuo"/>
  </r>
  <r>
    <x v="1"/>
    <s v="mensal"/>
    <n v="15"/>
    <x v="23"/>
    <n v="1708925035.1713312"/>
    <n v="1397556875"/>
    <n v="9.6950131168479744E+16"/>
    <x v="4"/>
    <s v="imposto"/>
    <s v="baixo"/>
    <s v="longo"/>
    <s v="ingênuo"/>
    <s v="ingênuo"/>
  </r>
  <r>
    <x v="1"/>
    <s v="mensal"/>
    <n v="16"/>
    <x v="23"/>
    <n v="1854955800.7702382"/>
    <n v="1442572235"/>
    <n v="1.7006020531737635E+17"/>
    <x v="4"/>
    <s v="imposto"/>
    <s v="baixo"/>
    <s v="longo"/>
    <s v="ingênuo"/>
    <s v="ingênuo"/>
  </r>
  <r>
    <x v="1"/>
    <s v="mensal"/>
    <n v="17"/>
    <x v="23"/>
    <n v="1756648474.7724967"/>
    <n v="1439189967"/>
    <n v="1.0077990415714035E+17"/>
    <x v="4"/>
    <s v="imposto"/>
    <s v="baixo"/>
    <s v="longo"/>
    <s v="ingênuo"/>
    <s v="ingênuo"/>
  </r>
  <r>
    <x v="1"/>
    <s v="mensal"/>
    <n v="18"/>
    <x v="23"/>
    <n v="1916422492.0162668"/>
    <n v="1468451921"/>
    <n v="2.0067763249664016E+17"/>
    <x v="4"/>
    <s v="imposto"/>
    <s v="baixo"/>
    <s v="longo"/>
    <s v="ingênuo"/>
    <s v="ingênuo"/>
  </r>
  <r>
    <x v="1"/>
    <s v="mensal"/>
    <n v="19"/>
    <x v="23"/>
    <n v="2016884991.4504564"/>
    <n v="1588561210"/>
    <n v="1.8346126175601834E+17"/>
    <x v="4"/>
    <s v="imposto"/>
    <s v="baixo"/>
    <s v="longo"/>
    <s v="ingênuo"/>
    <s v="ingênuo"/>
  </r>
  <r>
    <x v="1"/>
    <s v="mensal"/>
    <n v="20"/>
    <x v="23"/>
    <n v="2096636884.328608"/>
    <n v="1588037280"/>
    <n v="2.5867355752321664E+17"/>
    <x v="4"/>
    <s v="imposto"/>
    <s v="baixo"/>
    <s v="longo"/>
    <s v="ingênuo"/>
    <s v="ingênuo"/>
  </r>
  <r>
    <x v="1"/>
    <s v="mensal"/>
    <n v="1"/>
    <x v="24"/>
    <n v="438431966.35687178"/>
    <n v="557464619"/>
    <n v="1.4168772395259618E+16"/>
    <x v="4"/>
    <s v="transferência"/>
    <s v="baixo"/>
    <s v="curto"/>
    <s v="ingênuo"/>
    <s v="ingênuo"/>
  </r>
  <r>
    <x v="1"/>
    <s v="mensal"/>
    <n v="2"/>
    <x v="24"/>
    <n v="440636628.19168395"/>
    <n v="467412899"/>
    <n v="716968678400278.37"/>
    <x v="4"/>
    <s v="transferência"/>
    <s v="baixo"/>
    <s v="curto"/>
    <s v="ingênuo"/>
    <s v="ingênuo"/>
  </r>
  <r>
    <x v="1"/>
    <s v="mensal"/>
    <n v="3"/>
    <x v="24"/>
    <n v="450280277.00495327"/>
    <n v="433970342"/>
    <n v="266013979865799.87"/>
    <x v="4"/>
    <s v="transferência"/>
    <s v="baixo"/>
    <s v="curto"/>
    <s v="ingênuo"/>
    <s v="ingênuo"/>
  </r>
  <r>
    <x v="1"/>
    <s v="mensal"/>
    <n v="4"/>
    <x v="24"/>
    <n v="429796533.81592482"/>
    <n v="472847854"/>
    <n v="1853416169591758.7"/>
    <x v="4"/>
    <s v="transferência"/>
    <s v="baixo"/>
    <s v="curto"/>
    <s v="ingênuo"/>
    <s v="ingênuo"/>
  </r>
  <r>
    <x v="1"/>
    <s v="mensal"/>
    <n v="5"/>
    <x v="24"/>
    <n v="520501256.62360686"/>
    <n v="432152927"/>
    <n v="7805427347281490"/>
    <x v="4"/>
    <s v="transferência"/>
    <s v="baixo"/>
    <s v="médio"/>
    <s v="ingênuo"/>
    <s v="ingênuo"/>
  </r>
  <r>
    <x v="1"/>
    <s v="mensal"/>
    <n v="6"/>
    <x v="24"/>
    <n v="510947323.66683406"/>
    <n v="460746354"/>
    <n v="2520137355490393"/>
    <x v="4"/>
    <s v="transferência"/>
    <s v="baixo"/>
    <s v="médio"/>
    <s v="ingênuo"/>
    <s v="ingênuo"/>
  </r>
  <r>
    <x v="1"/>
    <s v="mensal"/>
    <n v="7"/>
    <x v="24"/>
    <n v="633476081.20965576"/>
    <n v="513806552"/>
    <n v="1.4320796221260654E+16"/>
    <x v="4"/>
    <s v="transferência"/>
    <s v="baixo"/>
    <s v="médio"/>
    <s v="ingênuo"/>
    <s v="ingênuo"/>
  </r>
  <r>
    <x v="1"/>
    <s v="mensal"/>
    <n v="8"/>
    <x v="24"/>
    <n v="375874030.01578277"/>
    <n v="542596693"/>
    <n v="2.7796446352548876E+16"/>
    <x v="4"/>
    <s v="transferência"/>
    <s v="baixo"/>
    <s v="médio"/>
    <s v="ingênuo"/>
    <s v="ingênuo"/>
  </r>
  <r>
    <x v="1"/>
    <s v="mensal"/>
    <n v="9"/>
    <x v="24"/>
    <n v="481436730.48680615"/>
    <n v="569528924"/>
    <n v="7760234557965992"/>
    <x v="4"/>
    <s v="transferência"/>
    <s v="baixo"/>
    <s v="longo"/>
    <s v="ingênuo"/>
    <s v="ingênuo"/>
  </r>
  <r>
    <x v="1"/>
    <s v="mensal"/>
    <n v="10"/>
    <x v="24"/>
    <n v="435955076.89021152"/>
    <n v="624919567"/>
    <n v="3.5707578522452348E+16"/>
    <x v="4"/>
    <s v="transferência"/>
    <s v="baixo"/>
    <s v="longo"/>
    <s v="ingênuo"/>
    <s v="ingênuo"/>
  </r>
  <r>
    <x v="1"/>
    <s v="mensal"/>
    <n v="11"/>
    <x v="24"/>
    <n v="582136868.10648048"/>
    <n v="455260799"/>
    <n v="1.609753691191241E+16"/>
    <x v="4"/>
    <s v="transferência"/>
    <s v="baixo"/>
    <s v="longo"/>
    <s v="ingênuo"/>
    <s v="ingênuo"/>
  </r>
  <r>
    <x v="1"/>
    <s v="mensal"/>
    <n v="12"/>
    <x v="24"/>
    <n v="524639723.15023041"/>
    <n v="457524812"/>
    <n v="4504411298703322"/>
    <x v="4"/>
    <s v="transferência"/>
    <s v="baixo"/>
    <s v="longo"/>
    <s v="ingênuo"/>
    <s v="ingênuo"/>
  </r>
  <r>
    <x v="1"/>
    <s v="mensal"/>
    <n v="13"/>
    <x v="24"/>
    <n v="494192457.56562847"/>
    <n v="595368303"/>
    <n v="1.0236551699359838E+16"/>
    <x v="4"/>
    <s v="transferência"/>
    <s v="baixo"/>
    <s v="longo"/>
    <s v="ingênuo"/>
    <s v="ingênuo"/>
  </r>
  <r>
    <x v="1"/>
    <s v="mensal"/>
    <n v="14"/>
    <x v="24"/>
    <n v="496677511.88158166"/>
    <n v="499880752"/>
    <n v="10260747256244.715"/>
    <x v="4"/>
    <s v="transferência"/>
    <s v="baixo"/>
    <s v="longo"/>
    <s v="ingênuo"/>
    <s v="ingênuo"/>
  </r>
  <r>
    <x v="1"/>
    <s v="mensal"/>
    <n v="15"/>
    <x v="24"/>
    <n v="507547655.64990664"/>
    <n v="453700958"/>
    <n v="2899466847800461"/>
    <x v="4"/>
    <s v="transferência"/>
    <s v="baixo"/>
    <s v="longo"/>
    <s v="ingênuo"/>
    <s v="ingênuo"/>
  </r>
  <r>
    <x v="1"/>
    <s v="mensal"/>
    <n v="16"/>
    <x v="24"/>
    <n v="484458756.65642095"/>
    <n v="498112860"/>
    <n v="186434538117136.69"/>
    <x v="4"/>
    <s v="transferência"/>
    <s v="baixo"/>
    <s v="longo"/>
    <s v="ingênuo"/>
    <s v="ingênuo"/>
  </r>
  <r>
    <x v="1"/>
    <s v="mensal"/>
    <n v="17"/>
    <x v="24"/>
    <n v="586699453.76984835"/>
    <n v="472545182"/>
    <n v="1.3031197763304396E+16"/>
    <x v="4"/>
    <s v="transferência"/>
    <s v="baixo"/>
    <s v="longo"/>
    <s v="ingênuo"/>
    <s v="ingênuo"/>
  </r>
  <r>
    <x v="1"/>
    <s v="mensal"/>
    <n v="18"/>
    <x v="24"/>
    <n v="575930436.06669867"/>
    <n v="470666825"/>
    <n v="1.1080427814801206E+16"/>
    <x v="4"/>
    <s v="transferência"/>
    <s v="baixo"/>
    <s v="longo"/>
    <s v="ingênuo"/>
    <s v="ingênuo"/>
  </r>
  <r>
    <x v="1"/>
    <s v="mensal"/>
    <n v="19"/>
    <x v="24"/>
    <n v="714042600.45952427"/>
    <n v="536303667"/>
    <n v="3.1591128467329196E+16"/>
    <x v="4"/>
    <s v="transferência"/>
    <s v="baixo"/>
    <s v="longo"/>
    <s v="ingênuo"/>
    <s v="ingênuo"/>
  </r>
  <r>
    <x v="1"/>
    <s v="mensal"/>
    <n v="20"/>
    <x v="24"/>
    <n v="423678301.04202986"/>
    <n v="567694266"/>
    <n v="2.0740598162775284E+16"/>
    <x v="4"/>
    <s v="transferência"/>
    <s v="baixo"/>
    <s v="longo"/>
    <s v="ingênuo"/>
    <s v="ingênuo"/>
  </r>
  <r>
    <x v="1"/>
    <s v="mensal"/>
    <n v="1"/>
    <x v="25"/>
    <n v="630356231.88675117"/>
    <n v="569259565"/>
    <n v="3732802704670637.5"/>
    <x v="4"/>
    <s v="transferência"/>
    <s v="baixo"/>
    <s v="curto"/>
    <s v="ingênuo"/>
    <s v="ingênuo"/>
  </r>
  <r>
    <x v="1"/>
    <s v="mensal"/>
    <n v="2"/>
    <x v="25"/>
    <n v="617793375.02791452"/>
    <n v="668645393"/>
    <n v="2585927731833304"/>
    <x v="4"/>
    <s v="transferência"/>
    <s v="baixo"/>
    <s v="curto"/>
    <s v="ingênuo"/>
    <s v="ingênuo"/>
  </r>
  <r>
    <x v="1"/>
    <s v="mensal"/>
    <n v="3"/>
    <x v="25"/>
    <n v="671611944.84277236"/>
    <n v="609265972"/>
    <n v="3887020329711709"/>
    <x v="4"/>
    <s v="transferência"/>
    <s v="baixo"/>
    <s v="curto"/>
    <s v="ingênuo"/>
    <s v="ingênuo"/>
  </r>
  <r>
    <x v="1"/>
    <s v="mensal"/>
    <n v="4"/>
    <x v="25"/>
    <n v="602620952.03065896"/>
    <n v="525215485"/>
    <n v="5991606326234431"/>
    <x v="4"/>
    <s v="transferência"/>
    <s v="baixo"/>
    <s v="curto"/>
    <s v="ingênuo"/>
    <s v="ingênuo"/>
  </r>
  <r>
    <x v="1"/>
    <s v="mensal"/>
    <n v="5"/>
    <x v="25"/>
    <n v="692050176.21141219"/>
    <n v="536548033"/>
    <n v="2.4180916543342548E+16"/>
    <x v="4"/>
    <s v="transferência"/>
    <s v="baixo"/>
    <s v="médio"/>
    <s v="ingênuo"/>
    <s v="ingênuo"/>
  </r>
  <r>
    <x v="1"/>
    <s v="mensal"/>
    <n v="6"/>
    <x v="25"/>
    <n v="671275713.22929096"/>
    <n v="604458995"/>
    <n v="4464473834932463"/>
    <x v="4"/>
    <s v="transferência"/>
    <s v="baixo"/>
    <s v="médio"/>
    <s v="ingênuo"/>
    <s v="ingênuo"/>
  </r>
  <r>
    <x v="1"/>
    <s v="mensal"/>
    <n v="7"/>
    <x v="25"/>
    <n v="721095274.2686646"/>
    <n v="632556684"/>
    <n v="7839081966762470"/>
    <x v="4"/>
    <s v="transferência"/>
    <s v="baixo"/>
    <s v="médio"/>
    <s v="ingênuo"/>
    <s v="ingênuo"/>
  </r>
  <r>
    <x v="1"/>
    <s v="mensal"/>
    <n v="8"/>
    <x v="25"/>
    <n v="880179576.19002974"/>
    <n v="713457999"/>
    <n v="2.7796084300731044E+16"/>
    <x v="4"/>
    <s v="transferência"/>
    <s v="baixo"/>
    <s v="médio"/>
    <s v="ingênuo"/>
    <s v="ingênuo"/>
  </r>
  <r>
    <x v="1"/>
    <s v="mensal"/>
    <n v="9"/>
    <x v="25"/>
    <n v="598027505.20222735"/>
    <n v="698978149"/>
    <n v="1.0191032483184772E+16"/>
    <x v="4"/>
    <s v="transferência"/>
    <s v="baixo"/>
    <s v="longo"/>
    <s v="ingênuo"/>
    <s v="ingênuo"/>
  </r>
  <r>
    <x v="1"/>
    <s v="mensal"/>
    <n v="10"/>
    <x v="25"/>
    <n v="547732721.18127525"/>
    <n v="571800910"/>
    <n v="579277713013787.12"/>
    <x v="4"/>
    <s v="transferência"/>
    <s v="baixo"/>
    <s v="longo"/>
    <s v="ingênuo"/>
    <s v="ingênuo"/>
  </r>
  <r>
    <x v="1"/>
    <s v="mensal"/>
    <n v="11"/>
    <x v="25"/>
    <n v="710917675.86884642"/>
    <n v="565640842"/>
    <n v="2.11053584589564E+16"/>
    <x v="4"/>
    <s v="transferência"/>
    <s v="baixo"/>
    <s v="longo"/>
    <s v="ingênuo"/>
    <s v="ingênuo"/>
  </r>
  <r>
    <x v="1"/>
    <s v="mensal"/>
    <n v="12"/>
    <x v="25"/>
    <n v="808865335.96622479"/>
    <n v="695082129"/>
    <n v="1.2946618187518746E+16"/>
    <x v="4"/>
    <s v="transferência"/>
    <s v="baixo"/>
    <s v="longo"/>
    <s v="ingênuo"/>
    <s v="ingênuo"/>
  </r>
  <r>
    <x v="1"/>
    <s v="mensal"/>
    <n v="13"/>
    <x v="25"/>
    <n v="703472755.57817245"/>
    <n v="590693729"/>
    <n v="1.2719108835920126E+16"/>
    <x v="4"/>
    <s v="transferência"/>
    <s v="baixo"/>
    <s v="longo"/>
    <s v="ingênuo"/>
    <s v="ingênuo"/>
  </r>
  <r>
    <x v="1"/>
    <s v="mensal"/>
    <n v="14"/>
    <x v="25"/>
    <n v="689452702.97083008"/>
    <n v="579889002"/>
    <n v="1.2004204570425472E+16"/>
    <x v="4"/>
    <s v="transferência"/>
    <s v="baixo"/>
    <s v="longo"/>
    <s v="ingênuo"/>
    <s v="ingênuo"/>
  </r>
  <r>
    <x v="1"/>
    <s v="mensal"/>
    <n v="15"/>
    <x v="25"/>
    <n v="749513817.13735831"/>
    <n v="598979625"/>
    <n v="2.2660543002447108E+16"/>
    <x v="4"/>
    <s v="transferência"/>
    <s v="baixo"/>
    <s v="longo"/>
    <s v="ingênuo"/>
    <s v="ingênuo"/>
  </r>
  <r>
    <x v="1"/>
    <s v="mensal"/>
    <n v="16"/>
    <x v="25"/>
    <n v="672520394.42090106"/>
    <n v="596415968"/>
    <n v="5791883720854343"/>
    <x v="4"/>
    <s v="transferência"/>
    <s v="baixo"/>
    <s v="longo"/>
    <s v="ingênuo"/>
    <s v="ingênuo"/>
  </r>
  <r>
    <x v="1"/>
    <s v="mensal"/>
    <n v="17"/>
    <x v="25"/>
    <n v="772322727.73860407"/>
    <n v="558788649"/>
    <n v="4.559680278274436E+16"/>
    <x v="4"/>
    <s v="transferência"/>
    <s v="baixo"/>
    <s v="longo"/>
    <s v="ingênuo"/>
    <s v="ingênuo"/>
  </r>
  <r>
    <x v="1"/>
    <s v="mensal"/>
    <n v="18"/>
    <x v="25"/>
    <n v="749138585.21660733"/>
    <n v="603253212"/>
    <n v="2.1282542118548812E+16"/>
    <x v="4"/>
    <s v="transferência"/>
    <s v="baixo"/>
    <s v="longo"/>
    <s v="ingênuo"/>
    <s v="ingênuo"/>
  </r>
  <r>
    <x v="1"/>
    <s v="mensal"/>
    <n v="19"/>
    <x v="25"/>
    <n v="804736836.03609216"/>
    <n v="595828239"/>
    <n v="4.3642801915588336E+16"/>
    <x v="4"/>
    <s v="transferência"/>
    <s v="baixo"/>
    <s v="longo"/>
    <s v="ingênuo"/>
    <s v="ingênuo"/>
  </r>
  <r>
    <x v="1"/>
    <s v="mensal"/>
    <n v="20"/>
    <x v="25"/>
    <n v="982273705.79445565"/>
    <n v="730794790"/>
    <n v="6.3241645089154912E+16"/>
    <x v="4"/>
    <s v="transferência"/>
    <s v="baixo"/>
    <s v="longo"/>
    <s v="ingênuo"/>
    <s v="ingênuo"/>
  </r>
  <r>
    <x v="1"/>
    <s v="mensal"/>
    <n v="1"/>
    <x v="26"/>
    <n v="458161235.82659936"/>
    <n v="508716451.88999999"/>
    <n v="2555829871217120.5"/>
    <x v="4"/>
    <s v="transferência"/>
    <s v="baixo"/>
    <s v="curto"/>
    <s v="ingênuo"/>
    <s v="ingênuo"/>
  </r>
  <r>
    <x v="1"/>
    <s v="mensal"/>
    <n v="2"/>
    <x v="26"/>
    <n v="422451618.62632853"/>
    <n v="446639896.39999998"/>
    <n v="585072781656288.25"/>
    <x v="4"/>
    <s v="transferência"/>
    <s v="baixo"/>
    <s v="curto"/>
    <s v="ingênuo"/>
    <s v="ingênuo"/>
  </r>
  <r>
    <x v="1"/>
    <s v="mensal"/>
    <n v="3"/>
    <x v="26"/>
    <n v="438761717.12867045"/>
    <n v="395251304.99000001"/>
    <n v="1893155964476960.2"/>
    <x v="4"/>
    <s v="transferência"/>
    <s v="baixo"/>
    <s v="curto"/>
    <s v="ingênuo"/>
    <s v="ingênuo"/>
  </r>
  <r>
    <x v="1"/>
    <s v="mensal"/>
    <n v="4"/>
    <x v="26"/>
    <n v="457401797.46429211"/>
    <n v="455078068.88999999"/>
    <n v="5399714486981.7041"/>
    <x v="4"/>
    <s v="transferência"/>
    <s v="baixo"/>
    <s v="curto"/>
    <s v="ingênuo"/>
    <s v="ingênuo"/>
  </r>
  <r>
    <x v="1"/>
    <s v="mensal"/>
    <n v="5"/>
    <x v="26"/>
    <n v="449909483.15740037"/>
    <n v="413759547.10000002"/>
    <n v="1306817876954133.7"/>
    <x v="4"/>
    <s v="transferência"/>
    <s v="baixo"/>
    <s v="médio"/>
    <s v="ingênuo"/>
    <s v="ingênuo"/>
  </r>
  <r>
    <x v="1"/>
    <s v="mensal"/>
    <n v="6"/>
    <x v="26"/>
    <n v="491892506.61118227"/>
    <n v="420006050.22000003"/>
    <n v="5167662612481346"/>
    <x v="4"/>
    <s v="transferência"/>
    <s v="baixo"/>
    <s v="médio"/>
    <s v="ingênuo"/>
    <s v="ingênuo"/>
  </r>
  <r>
    <x v="1"/>
    <s v="mensal"/>
    <n v="7"/>
    <x v="26"/>
    <n v="499593450.73658496"/>
    <n v="503106109.04000002"/>
    <n v="12338768356550.768"/>
    <x v="4"/>
    <s v="transferência"/>
    <s v="baixo"/>
    <s v="médio"/>
    <s v="ingênuo"/>
    <s v="ingênuo"/>
  </r>
  <r>
    <x v="1"/>
    <s v="mensal"/>
    <n v="8"/>
    <x v="26"/>
    <n v="571556372.09364069"/>
    <n v="523931555.00999999"/>
    <n v="2268123202250234.5"/>
    <x v="4"/>
    <s v="transferência"/>
    <s v="baixo"/>
    <s v="médio"/>
    <s v="ingênuo"/>
    <s v="ingênuo"/>
  </r>
  <r>
    <x v="1"/>
    <s v="mensal"/>
    <n v="9"/>
    <x v="26"/>
    <n v="409894774.33369619"/>
    <n v="570856604.17999995"/>
    <n v="2.5908710667470444E+16"/>
    <x v="4"/>
    <s v="transferência"/>
    <s v="baixo"/>
    <s v="longo"/>
    <s v="ingênuo"/>
    <s v="ingênuo"/>
  </r>
  <r>
    <x v="1"/>
    <s v="mensal"/>
    <n v="10"/>
    <x v="26"/>
    <n v="462301131.92208368"/>
    <n v="582933694.88999999"/>
    <n v="1.4552215248208294E+16"/>
    <x v="4"/>
    <s v="transferência"/>
    <s v="baixo"/>
    <s v="longo"/>
    <s v="ingênuo"/>
    <s v="ingênuo"/>
  </r>
  <r>
    <x v="1"/>
    <s v="mensal"/>
    <n v="11"/>
    <x v="26"/>
    <n v="428540729.85095775"/>
    <n v="434674925.68000001"/>
    <n v="37628358469039.406"/>
    <x v="4"/>
    <s v="transferência"/>
    <s v="baixo"/>
    <s v="longo"/>
    <s v="ingênuo"/>
    <s v="ingênuo"/>
  </r>
  <r>
    <x v="1"/>
    <s v="mensal"/>
    <n v="12"/>
    <x v="26"/>
    <n v="557871610.75002992"/>
    <n v="466732432.75"/>
    <n v="8306349766521138"/>
    <x v="4"/>
    <s v="transferência"/>
    <s v="baixo"/>
    <s v="longo"/>
    <s v="ingênuo"/>
    <s v="ingênuo"/>
  </r>
  <r>
    <x v="1"/>
    <s v="mensal"/>
    <n v="13"/>
    <x v="26"/>
    <n v="506725713.94808722"/>
    <n v="525072922.32999998"/>
    <n v="336620055409330.12"/>
    <x v="4"/>
    <s v="transferência"/>
    <s v="baixo"/>
    <s v="longo"/>
    <s v="ingênuo"/>
    <s v="ingênuo"/>
  </r>
  <r>
    <x v="1"/>
    <s v="mensal"/>
    <n v="14"/>
    <x v="26"/>
    <n v="467230925.09286463"/>
    <n v="472716071.89999998"/>
    <n v="30086835495827.055"/>
    <x v="4"/>
    <s v="transferência"/>
    <s v="baixo"/>
    <s v="longo"/>
    <s v="ingênuo"/>
    <s v="ingênuo"/>
  </r>
  <r>
    <x v="1"/>
    <s v="mensal"/>
    <n v="15"/>
    <x v="26"/>
    <n v="485269872.21865517"/>
    <n v="441156193.94999999"/>
    <n v="1946016610390420.2"/>
    <x v="4"/>
    <s v="transferência"/>
    <s v="baixo"/>
    <s v="longo"/>
    <s v="ingênuo"/>
    <s v="ingênuo"/>
  </r>
  <r>
    <x v="1"/>
    <s v="mensal"/>
    <n v="16"/>
    <x v="26"/>
    <n v="505885776.13526589"/>
    <n v="484929393.25999999"/>
    <n v="439169983214737.69"/>
    <x v="4"/>
    <s v="transferência"/>
    <s v="baixo"/>
    <s v="longo"/>
    <s v="ingênuo"/>
    <s v="ingênuo"/>
  </r>
  <r>
    <x v="1"/>
    <s v="mensal"/>
    <n v="17"/>
    <x v="26"/>
    <n v="497599286.5342136"/>
    <n v="443655970.38"/>
    <n v="2909881357713442.5"/>
    <x v="4"/>
    <s v="transferência"/>
    <s v="baixo"/>
    <s v="longo"/>
    <s v="ingênuo"/>
    <s v="ingênuo"/>
  </r>
  <r>
    <x v="1"/>
    <s v="mensal"/>
    <n v="18"/>
    <x v="26"/>
    <n v="544032454.31396985"/>
    <n v="450217340.32999998"/>
    <n v="8801275611825259"/>
    <x v="4"/>
    <s v="transferência"/>
    <s v="baixo"/>
    <s v="longo"/>
    <s v="ingênuo"/>
    <s v="ingênuo"/>
  </r>
  <r>
    <x v="1"/>
    <s v="mensal"/>
    <n v="19"/>
    <x v="26"/>
    <n v="552549688.21521378"/>
    <n v="529005871.36000001"/>
    <n v="554311312111847.62"/>
    <x v="4"/>
    <s v="transferência"/>
    <s v="baixo"/>
    <s v="longo"/>
    <s v="ingênuo"/>
    <s v="ingênuo"/>
  </r>
  <r>
    <x v="1"/>
    <s v="mensal"/>
    <n v="20"/>
    <x v="26"/>
    <n v="632140582.97228634"/>
    <n v="580533928.92999995"/>
    <n v="2663246741440235"/>
    <x v="4"/>
    <s v="transferência"/>
    <s v="baixo"/>
    <s v="longo"/>
    <s v="ingênuo"/>
    <s v="ingênuo"/>
  </r>
  <r>
    <x v="2"/>
    <s v="mensal"/>
    <n v="1"/>
    <x v="0"/>
    <n v="10344349853.618664"/>
    <n v="10473996000"/>
    <n v="1.6808123271530856E+16"/>
    <x v="0"/>
    <s v="imposto"/>
    <s v="alto"/>
    <s v="curto"/>
    <s v="ingênuo"/>
    <s v="ingênuo"/>
  </r>
  <r>
    <x v="2"/>
    <s v="mensal"/>
    <n v="2"/>
    <x v="0"/>
    <n v="10769977965.879196"/>
    <n v="12475206000"/>
    <n v="2.9078026483515013E+18"/>
    <x v="0"/>
    <s v="imposto"/>
    <s v="alto"/>
    <s v="curto"/>
    <s v="ingênuo"/>
    <s v="ingênuo"/>
  </r>
  <r>
    <x v="2"/>
    <s v="mensal"/>
    <n v="3"/>
    <x v="0"/>
    <n v="10986608576.25581"/>
    <n v="10329314000"/>
    <n v="4.3203615997530451E+17"/>
    <x v="0"/>
    <s v="imposto"/>
    <s v="alto"/>
    <s v="curto"/>
    <s v="ingênuo"/>
    <s v="ingênuo"/>
  </r>
  <r>
    <x v="2"/>
    <s v="mensal"/>
    <n v="4"/>
    <x v="0"/>
    <n v="10901824906.808786"/>
    <n v="10317026000"/>
    <n v="3.4198976140475162E+17"/>
    <x v="0"/>
    <s v="imposto"/>
    <s v="alto"/>
    <s v="curto"/>
    <s v="ingênuo"/>
    <s v="ingênuo"/>
  </r>
  <r>
    <x v="2"/>
    <s v="mensal"/>
    <n v="5"/>
    <x v="0"/>
    <n v="11124245328.636295"/>
    <n v="11011940000"/>
    <n v="1.2612486840106294E+16"/>
    <x v="0"/>
    <s v="imposto"/>
    <s v="alto"/>
    <s v="médio"/>
    <s v="ingênuo"/>
    <s v="ingênuo"/>
  </r>
  <r>
    <x v="2"/>
    <s v="mensal"/>
    <n v="6"/>
    <x v="0"/>
    <n v="11338525057.877596"/>
    <n v="10780925000"/>
    <n v="3.109178245450983E+17"/>
    <x v="0"/>
    <s v="imposto"/>
    <s v="alto"/>
    <s v="médio"/>
    <s v="ingênuo"/>
    <s v="ingênuo"/>
  </r>
  <r>
    <x v="2"/>
    <s v="mensal"/>
    <n v="7"/>
    <x v="0"/>
    <n v="11341382769.026728"/>
    <n v="10588195000"/>
    <n v="5.6729181541145926E+17"/>
    <x v="0"/>
    <s v="imposto"/>
    <s v="alto"/>
    <s v="médio"/>
    <s v="ingênuo"/>
    <s v="ingênuo"/>
  </r>
  <r>
    <x v="2"/>
    <s v="mensal"/>
    <n v="8"/>
    <x v="0"/>
    <n v="9136469824.7637005"/>
    <n v="12031927000"/>
    <n v="8.3836722536273705E+18"/>
    <x v="0"/>
    <s v="imposto"/>
    <s v="alto"/>
    <s v="médio"/>
    <s v="ingênuo"/>
    <s v="ingênuo"/>
  </r>
  <r>
    <x v="2"/>
    <s v="mensal"/>
    <n v="9"/>
    <x v="0"/>
    <n v="13162573005.565393"/>
    <n v="13126083000"/>
    <n v="1331520506162444.7"/>
    <x v="0"/>
    <s v="imposto"/>
    <s v="alto"/>
    <s v="longo"/>
    <s v="ingênuo"/>
    <s v="ingênuo"/>
  </r>
  <r>
    <x v="2"/>
    <s v="mensal"/>
    <n v="10"/>
    <x v="0"/>
    <n v="11835501548.386641"/>
    <n v="10973402000"/>
    <n v="7.4321563132844954E+17"/>
    <x v="0"/>
    <s v="imposto"/>
    <s v="alto"/>
    <s v="longo"/>
    <s v="ingênuo"/>
    <s v="ingênuo"/>
  </r>
  <r>
    <x v="2"/>
    <s v="mensal"/>
    <n v="11"/>
    <x v="0"/>
    <n v="12191193524.173559"/>
    <n v="11346223000"/>
    <n v="7.1397518672213939E+17"/>
    <x v="0"/>
    <s v="imposto"/>
    <s v="alto"/>
    <s v="longo"/>
    <s v="ingênuo"/>
    <s v="ingênuo"/>
  </r>
  <r>
    <x v="2"/>
    <s v="mensal"/>
    <n v="12"/>
    <x v="0"/>
    <n v="11178009662.40999"/>
    <n v="10501480000"/>
    <n v="4.5769238412057549E+17"/>
    <x v="0"/>
    <s v="imposto"/>
    <s v="alto"/>
    <s v="longo"/>
    <s v="ingênuo"/>
    <s v="ingênuo"/>
  </r>
  <r>
    <x v="2"/>
    <s v="mensal"/>
    <n v="13"/>
    <x v="0"/>
    <n v="11446061122.059771"/>
    <n v="10719252016"/>
    <n v="5.2825147665140282E+17"/>
    <x v="0"/>
    <s v="imposto"/>
    <s v="alto"/>
    <s v="longo"/>
    <s v="ingênuo"/>
    <s v="ingênuo"/>
  </r>
  <r>
    <x v="2"/>
    <s v="mensal"/>
    <n v="14"/>
    <x v="0"/>
    <n v="11917020192.193766"/>
    <n v="11098115727"/>
    <n v="6.7060452311428736E+17"/>
    <x v="0"/>
    <s v="imposto"/>
    <s v="alto"/>
    <s v="longo"/>
    <s v="ingênuo"/>
    <s v="ingênuo"/>
  </r>
  <r>
    <x v="2"/>
    <s v="mensal"/>
    <n v="15"/>
    <x v="0"/>
    <n v="12156722758.5578"/>
    <n v="11170238303"/>
    <n v="9.7315158105716966E+17"/>
    <x v="0"/>
    <s v="imposto"/>
    <s v="alto"/>
    <s v="longo"/>
    <s v="ingênuo"/>
    <s v="ingênuo"/>
  </r>
  <r>
    <x v="2"/>
    <s v="mensal"/>
    <n v="16"/>
    <x v="0"/>
    <n v="12062909316.787592"/>
    <n v="10781428079"/>
    <n v="1.6421941628016187E+18"/>
    <x v="0"/>
    <s v="imposto"/>
    <s v="alto"/>
    <s v="longo"/>
    <s v="ingênuo"/>
    <s v="ingênuo"/>
  </r>
  <r>
    <x v="2"/>
    <s v="mensal"/>
    <n v="17"/>
    <x v="0"/>
    <n v="12309018330.795988"/>
    <n v="11873733058"/>
    <n v="1.8947326871307776E+17"/>
    <x v="0"/>
    <s v="imposto"/>
    <s v="alto"/>
    <s v="longo"/>
    <s v="ingênuo"/>
    <s v="ingênuo"/>
  </r>
  <r>
    <x v="2"/>
    <s v="mensal"/>
    <n v="18"/>
    <x v="0"/>
    <n v="12546119638.545778"/>
    <n v="11476678584"/>
    <n v="1.1437041691479863E+18"/>
    <x v="0"/>
    <s v="imposto"/>
    <s v="alto"/>
    <s v="longo"/>
    <s v="ingênuo"/>
    <s v="ingênuo"/>
  </r>
  <r>
    <x v="2"/>
    <s v="mensal"/>
    <n v="19"/>
    <x v="0"/>
    <n v="12549281706.432598"/>
    <n v="11248460267"/>
    <n v="1.6921364172874964E+18"/>
    <x v="0"/>
    <s v="imposto"/>
    <s v="alto"/>
    <s v="longo"/>
    <s v="ingênuo"/>
    <s v="ingênuo"/>
  </r>
  <r>
    <x v="2"/>
    <s v="mensal"/>
    <n v="20"/>
    <x v="0"/>
    <n v="10109537431.92638"/>
    <n v="11315071889"/>
    <n v="1.4533133271917873E+18"/>
    <x v="0"/>
    <s v="imposto"/>
    <s v="alto"/>
    <s v="longo"/>
    <s v="ingênuo"/>
    <s v="ingênuo"/>
  </r>
  <r>
    <x v="2"/>
    <s v="mensal"/>
    <n v="1"/>
    <x v="1"/>
    <n v="3387918409.4863839"/>
    <n v="3357028355"/>
    <n v="954195466171767"/>
    <x v="0"/>
    <s v="imposto"/>
    <s v="alto"/>
    <s v="curto"/>
    <s v="ingênuo"/>
    <s v="ingênuo"/>
  </r>
  <r>
    <x v="2"/>
    <s v="mensal"/>
    <n v="2"/>
    <x v="1"/>
    <n v="3611156446.3054957"/>
    <n v="3716649604"/>
    <n v="1.1128806320357544E+16"/>
    <x v="0"/>
    <s v="imposto"/>
    <s v="alto"/>
    <s v="curto"/>
    <s v="ingênuo"/>
    <s v="ingênuo"/>
  </r>
  <r>
    <x v="2"/>
    <s v="mensal"/>
    <n v="3"/>
    <x v="1"/>
    <n v="3546379441.9343185"/>
    <n v="3220668113"/>
    <n v="1.0608786979615986E+17"/>
    <x v="0"/>
    <s v="imposto"/>
    <s v="alto"/>
    <s v="curto"/>
    <s v="ingênuo"/>
    <s v="ingênuo"/>
  </r>
  <r>
    <x v="2"/>
    <s v="mensal"/>
    <n v="4"/>
    <x v="1"/>
    <n v="3660142931.2136312"/>
    <n v="3370762046"/>
    <n v="8.3741296727024768E+16"/>
    <x v="0"/>
    <s v="imposto"/>
    <s v="alto"/>
    <s v="curto"/>
    <s v="ingênuo"/>
    <s v="ingênuo"/>
  </r>
  <r>
    <x v="2"/>
    <s v="mensal"/>
    <n v="5"/>
    <x v="1"/>
    <n v="3543928771.2745981"/>
    <n v="3391327371"/>
    <n v="2.3287187365768116E+16"/>
    <x v="0"/>
    <s v="imposto"/>
    <s v="alto"/>
    <s v="médio"/>
    <s v="ingênuo"/>
    <s v="ingênuo"/>
  </r>
  <r>
    <x v="2"/>
    <s v="mensal"/>
    <n v="6"/>
    <x v="1"/>
    <n v="3602927726.8675132"/>
    <n v="3683527657"/>
    <n v="6496348737361757"/>
    <x v="0"/>
    <s v="imposto"/>
    <s v="alto"/>
    <s v="médio"/>
    <s v="ingênuo"/>
    <s v="ingênuo"/>
  </r>
  <r>
    <x v="2"/>
    <s v="mensal"/>
    <n v="7"/>
    <x v="1"/>
    <n v="3881396673.1921906"/>
    <n v="3522385481"/>
    <n v="1.2888903611925805E+17"/>
    <x v="0"/>
    <s v="imposto"/>
    <s v="alto"/>
    <s v="médio"/>
    <s v="ingênuo"/>
    <s v="ingênuo"/>
  </r>
  <r>
    <x v="2"/>
    <s v="mensal"/>
    <n v="8"/>
    <x v="1"/>
    <n v="4656259295.5822563"/>
    <n v="4426157172"/>
    <n v="5.294698727706396E+16"/>
    <x v="0"/>
    <s v="imposto"/>
    <s v="alto"/>
    <s v="médio"/>
    <s v="ingênuo"/>
    <s v="ingênuo"/>
  </r>
  <r>
    <x v="2"/>
    <s v="mensal"/>
    <n v="9"/>
    <x v="1"/>
    <n v="4727455931.2260246"/>
    <n v="4952785236"/>
    <n v="5.077329558992308E+16"/>
    <x v="0"/>
    <s v="imposto"/>
    <s v="alto"/>
    <s v="longo"/>
    <s v="ingênuo"/>
    <s v="ingênuo"/>
  </r>
  <r>
    <x v="2"/>
    <s v="mensal"/>
    <n v="10"/>
    <x v="1"/>
    <n v="3681435526.6083813"/>
    <n v="3870532712"/>
    <n v="3.5757745523032224E+16"/>
    <x v="0"/>
    <s v="imposto"/>
    <s v="alto"/>
    <s v="longo"/>
    <s v="ingênuo"/>
    <s v="ingênuo"/>
  </r>
  <r>
    <x v="2"/>
    <s v="mensal"/>
    <n v="11"/>
    <x v="1"/>
    <n v="3865253671.4822454"/>
    <n v="3704057113"/>
    <n v="2.5984330466519976E+16"/>
    <x v="0"/>
    <s v="imposto"/>
    <s v="alto"/>
    <s v="longo"/>
    <s v="ingênuo"/>
    <s v="ingênuo"/>
  </r>
  <r>
    <x v="2"/>
    <s v="mensal"/>
    <n v="12"/>
    <x v="1"/>
    <n v="4004562371.9535298"/>
    <n v="3601189526"/>
    <n v="1.6270965285265011E+17"/>
    <x v="0"/>
    <s v="imposto"/>
    <s v="alto"/>
    <s v="longo"/>
    <s v="ingênuo"/>
    <s v="ingênuo"/>
  </r>
  <r>
    <x v="2"/>
    <s v="mensal"/>
    <n v="13"/>
    <x v="1"/>
    <n v="3799438011.558846"/>
    <n v="3463474590"/>
    <n v="1.1287142062552686E+17"/>
    <x v="0"/>
    <s v="imposto"/>
    <s v="alto"/>
    <s v="longo"/>
    <s v="ingênuo"/>
    <s v="ingênuo"/>
  </r>
  <r>
    <x v="2"/>
    <s v="mensal"/>
    <n v="14"/>
    <x v="1"/>
    <n v="4049792057.9671965"/>
    <n v="4292643883"/>
    <n v="5.8977008921763424E+16"/>
    <x v="0"/>
    <s v="imposto"/>
    <s v="alto"/>
    <s v="longo"/>
    <s v="ingênuo"/>
    <s v="ingênuo"/>
  </r>
  <r>
    <x v="2"/>
    <s v="mensal"/>
    <n v="15"/>
    <x v="1"/>
    <n v="3977146798.272151"/>
    <n v="3562734178"/>
    <n v="1.7173781984083002E+17"/>
    <x v="0"/>
    <s v="imposto"/>
    <s v="alto"/>
    <s v="longo"/>
    <s v="ingênuo"/>
    <s v="ingênuo"/>
  </r>
  <r>
    <x v="2"/>
    <s v="mensal"/>
    <n v="16"/>
    <x v="1"/>
    <n v="4104728774.3566675"/>
    <n v="3696401761"/>
    <n v="1.6673094983677613E+17"/>
    <x v="0"/>
    <s v="imposto"/>
    <s v="alto"/>
    <s v="longo"/>
    <s v="ingênuo"/>
    <s v="ingênuo"/>
  </r>
  <r>
    <x v="2"/>
    <s v="mensal"/>
    <n v="17"/>
    <x v="1"/>
    <n v="3974398452.4937282"/>
    <n v="3678873314"/>
    <n v="8.7335107481737216E+16"/>
    <x v="0"/>
    <s v="imposto"/>
    <s v="alto"/>
    <s v="longo"/>
    <s v="ingênuo"/>
    <s v="ingênuo"/>
  </r>
  <r>
    <x v="2"/>
    <s v="mensal"/>
    <n v="18"/>
    <x v="1"/>
    <n v="4040563822.3250446"/>
    <n v="3887113544"/>
    <n v="2.3546987918033664E+16"/>
    <x v="0"/>
    <s v="imposto"/>
    <s v="alto"/>
    <s v="longo"/>
    <s v="ingênuo"/>
    <s v="ingênuo"/>
  </r>
  <r>
    <x v="2"/>
    <s v="mensal"/>
    <n v="19"/>
    <x v="1"/>
    <n v="4352857499.9833469"/>
    <n v="3979902304"/>
    <n v="1.3909557821097672E+17"/>
    <x v="0"/>
    <s v="imposto"/>
    <s v="alto"/>
    <s v="longo"/>
    <s v="ingênuo"/>
    <s v="ingênuo"/>
  </r>
  <r>
    <x v="2"/>
    <s v="mensal"/>
    <n v="20"/>
    <x v="1"/>
    <n v="5221840204.2307148"/>
    <n v="4954527274"/>
    <n v="7.1456202668531E+16"/>
    <x v="0"/>
    <s v="imposto"/>
    <s v="alto"/>
    <s v="longo"/>
    <s v="ingênuo"/>
    <s v="ingênuo"/>
  </r>
  <r>
    <x v="2"/>
    <s v="mensal"/>
    <n v="1"/>
    <x v="2"/>
    <n v="4256545844.3946123"/>
    <n v="4610705783"/>
    <n v="1.2542926211297198E+17"/>
    <x v="0"/>
    <s v="imposto"/>
    <s v="alto"/>
    <s v="curto"/>
    <s v="ingênuo"/>
    <s v="ingênuo"/>
  </r>
  <r>
    <x v="2"/>
    <s v="mensal"/>
    <n v="2"/>
    <x v="2"/>
    <n v="3183112829.4293742"/>
    <n v="3530842329"/>
    <n v="1.2091580487163784E+17"/>
    <x v="0"/>
    <s v="imposto"/>
    <s v="alto"/>
    <s v="curto"/>
    <s v="ingênuo"/>
    <s v="ingênuo"/>
  </r>
  <r>
    <x v="2"/>
    <s v="mensal"/>
    <n v="3"/>
    <x v="2"/>
    <n v="3121556807.5858879"/>
    <n v="2928472816"/>
    <n v="3.7281427806739232E+16"/>
    <x v="0"/>
    <s v="imposto"/>
    <s v="alto"/>
    <s v="curto"/>
    <s v="ingênuo"/>
    <s v="ingênuo"/>
  </r>
  <r>
    <x v="2"/>
    <s v="mensal"/>
    <n v="4"/>
    <x v="2"/>
    <n v="4346864925.9383287"/>
    <n v="3906673696"/>
    <n v="1.9376831891461859E+17"/>
    <x v="0"/>
    <s v="imposto"/>
    <s v="alto"/>
    <s v="curto"/>
    <s v="ingênuo"/>
    <s v="ingênuo"/>
  </r>
  <r>
    <x v="2"/>
    <s v="mensal"/>
    <n v="5"/>
    <x v="2"/>
    <n v="3038142935.6616249"/>
    <n v="3130956951"/>
    <n v="8614441443232127"/>
    <x v="0"/>
    <s v="imposto"/>
    <s v="alto"/>
    <s v="médio"/>
    <s v="ingênuo"/>
    <s v="ingênuo"/>
  </r>
  <r>
    <x v="2"/>
    <s v="mensal"/>
    <n v="6"/>
    <x v="2"/>
    <n v="3329125021.3328819"/>
    <n v="3425222901"/>
    <n v="9234802476515906"/>
    <x v="0"/>
    <s v="imposto"/>
    <s v="alto"/>
    <s v="médio"/>
    <s v="ingênuo"/>
    <s v="ingênuo"/>
  </r>
  <r>
    <x v="2"/>
    <s v="mensal"/>
    <n v="7"/>
    <x v="2"/>
    <n v="4915158289.4808121"/>
    <n v="4657448056"/>
    <n v="6.6414564440734672E+16"/>
    <x v="0"/>
    <s v="imposto"/>
    <s v="alto"/>
    <s v="médio"/>
    <s v="ingênuo"/>
    <s v="ingênuo"/>
  </r>
  <r>
    <x v="2"/>
    <s v="mensal"/>
    <n v="8"/>
    <x v="2"/>
    <n v="3851067661.3486309"/>
    <n v="6789650541"/>
    <n v="8.6352693405801329E+18"/>
    <x v="0"/>
    <s v="imposto"/>
    <s v="alto"/>
    <s v="médio"/>
    <s v="ingênuo"/>
    <s v="ingênuo"/>
  </r>
  <r>
    <x v="2"/>
    <s v="mensal"/>
    <n v="9"/>
    <x v="2"/>
    <n v="3680795906.4000397"/>
    <n v="3804725671"/>
    <n v="1.535858655380158E+16"/>
    <x v="0"/>
    <s v="imposto"/>
    <s v="alto"/>
    <s v="longo"/>
    <s v="ingênuo"/>
    <s v="ingênuo"/>
  </r>
  <r>
    <x v="2"/>
    <s v="mensal"/>
    <n v="10"/>
    <x v="2"/>
    <n v="4477936947.3634367"/>
    <n v="4517788946"/>
    <n v="1588181795328643.2"/>
    <x v="0"/>
    <s v="imposto"/>
    <s v="alto"/>
    <s v="longo"/>
    <s v="ingênuo"/>
    <s v="ingênuo"/>
  </r>
  <r>
    <x v="2"/>
    <s v="mensal"/>
    <n v="11"/>
    <x v="2"/>
    <n v="3441450423.9675941"/>
    <n v="2943040634"/>
    <n v="2.4841231873554131E+17"/>
    <x v="0"/>
    <s v="imposto"/>
    <s v="alto"/>
    <s v="longo"/>
    <s v="ingênuo"/>
    <s v="ingênuo"/>
  </r>
  <r>
    <x v="2"/>
    <s v="mensal"/>
    <n v="12"/>
    <x v="2"/>
    <n v="3353019304.2999325"/>
    <n v="3142812902"/>
    <n v="4.4186731567881056E+16"/>
    <x v="0"/>
    <s v="imposto"/>
    <s v="alto"/>
    <s v="longo"/>
    <s v="ingênuo"/>
    <s v="ingênuo"/>
  </r>
  <r>
    <x v="2"/>
    <s v="mensal"/>
    <n v="13"/>
    <x v="2"/>
    <n v="4497086813.5123434"/>
    <n v="4274804384"/>
    <n v="4.9409478469909912E+16"/>
    <x v="0"/>
    <s v="imposto"/>
    <s v="alto"/>
    <s v="longo"/>
    <s v="ingênuo"/>
    <s v="ingênuo"/>
  </r>
  <r>
    <x v="2"/>
    <s v="mensal"/>
    <n v="14"/>
    <x v="2"/>
    <n v="3362993200.2258787"/>
    <n v="3486952353"/>
    <n v="1.536587155647794E+16"/>
    <x v="0"/>
    <s v="imposto"/>
    <s v="alto"/>
    <s v="longo"/>
    <s v="ingênuo"/>
    <s v="ingênuo"/>
  </r>
  <r>
    <x v="2"/>
    <s v="mensal"/>
    <n v="15"/>
    <x v="2"/>
    <n v="3297958596.0551953"/>
    <n v="2890647325"/>
    <n v="1.6590247152859882E+17"/>
    <x v="0"/>
    <s v="imposto"/>
    <s v="alto"/>
    <s v="longo"/>
    <s v="ingênuo"/>
    <s v="ingênuo"/>
  </r>
  <r>
    <x v="2"/>
    <s v="mensal"/>
    <n v="16"/>
    <x v="2"/>
    <n v="4592509901.9664888"/>
    <n v="4832258945"/>
    <n v="5.7479603635484384E+16"/>
    <x v="0"/>
    <s v="imposto"/>
    <s v="alto"/>
    <s v="longo"/>
    <s v="ingênuo"/>
    <s v="ingênuo"/>
  </r>
  <r>
    <x v="2"/>
    <s v="mensal"/>
    <n v="17"/>
    <x v="2"/>
    <n v="3209830936.3969302"/>
    <n v="3209184458"/>
    <n v="417934317697.46417"/>
    <x v="0"/>
    <s v="imposto"/>
    <s v="alto"/>
    <s v="longo"/>
    <s v="ingênuo"/>
    <s v="ingênuo"/>
  </r>
  <r>
    <x v="2"/>
    <s v="mensal"/>
    <n v="18"/>
    <x v="2"/>
    <n v="3517256663.3308291"/>
    <n v="3334791764"/>
    <n v="3.3293439487809612E+16"/>
    <x v="0"/>
    <s v="imposto"/>
    <s v="alto"/>
    <s v="longo"/>
    <s v="ingênuo"/>
    <s v="ingênuo"/>
  </r>
  <r>
    <x v="2"/>
    <s v="mensal"/>
    <n v="19"/>
    <x v="2"/>
    <n v="5192917999.2407322"/>
    <n v="4795523111"/>
    <n v="1.5792269719986403E+17"/>
    <x v="0"/>
    <s v="imposto"/>
    <s v="alto"/>
    <s v="longo"/>
    <s v="ingênuo"/>
    <s v="ingênuo"/>
  </r>
  <r>
    <x v="2"/>
    <s v="mensal"/>
    <n v="20"/>
    <x v="2"/>
    <n v="4068694718.8884196"/>
    <n v="4812987281"/>
    <n v="5.5397141801462074E+17"/>
    <x v="0"/>
    <s v="imposto"/>
    <s v="alto"/>
    <s v="longo"/>
    <s v="ingênuo"/>
    <s v="ingênuo"/>
  </r>
  <r>
    <x v="2"/>
    <s v="mensal"/>
    <n v="1"/>
    <x v="3"/>
    <n v="898447158.72001624"/>
    <n v="1016440051"/>
    <n v="1.392232262859585E+16"/>
    <x v="0"/>
    <s v="imposto"/>
    <s v="alto"/>
    <s v="curto"/>
    <s v="ingênuo"/>
    <s v="ingênuo"/>
  </r>
  <r>
    <x v="2"/>
    <s v="mensal"/>
    <n v="2"/>
    <x v="3"/>
    <n v="851683220.81559634"/>
    <n v="812026031"/>
    <n v="1572692704070238.2"/>
    <x v="0"/>
    <s v="imposto"/>
    <s v="alto"/>
    <s v="curto"/>
    <s v="ingênuo"/>
    <s v="ingênuo"/>
  </r>
  <r>
    <x v="2"/>
    <s v="mensal"/>
    <n v="3"/>
    <x v="3"/>
    <n v="864358084.47935855"/>
    <n v="755875792"/>
    <n v="1.1768407781577094E+16"/>
    <x v="0"/>
    <s v="imposto"/>
    <s v="alto"/>
    <s v="curto"/>
    <s v="ingênuo"/>
    <s v="ingênuo"/>
  </r>
  <r>
    <x v="2"/>
    <s v="mensal"/>
    <n v="4"/>
    <x v="3"/>
    <n v="920084286.22889495"/>
    <n v="999942436"/>
    <n v="6377324084864246"/>
    <x v="0"/>
    <s v="imposto"/>
    <s v="alto"/>
    <s v="curto"/>
    <s v="ingênuo"/>
    <s v="ingênuo"/>
  </r>
  <r>
    <x v="2"/>
    <s v="mensal"/>
    <n v="5"/>
    <x v="3"/>
    <n v="850685468.15297306"/>
    <n v="801040673"/>
    <n v="2464605685780657"/>
    <x v="0"/>
    <s v="imposto"/>
    <s v="alto"/>
    <s v="médio"/>
    <s v="ingênuo"/>
    <s v="ingênuo"/>
  </r>
  <r>
    <x v="2"/>
    <s v="mensal"/>
    <n v="6"/>
    <x v="3"/>
    <n v="886490443.46438348"/>
    <n v="899283821"/>
    <n v="163670508768817.34"/>
    <x v="0"/>
    <s v="imposto"/>
    <s v="alto"/>
    <s v="médio"/>
    <s v="ingênuo"/>
    <s v="ingênuo"/>
  </r>
  <r>
    <x v="2"/>
    <s v="mensal"/>
    <n v="7"/>
    <x v="3"/>
    <n v="955728061.53886867"/>
    <n v="1091876574"/>
    <n v="1.8536417445378836E+16"/>
    <x v="0"/>
    <s v="imposto"/>
    <s v="alto"/>
    <s v="médio"/>
    <s v="ingênuo"/>
    <s v="ingênuo"/>
  </r>
  <r>
    <x v="2"/>
    <s v="mensal"/>
    <n v="8"/>
    <x v="3"/>
    <n v="1031392758.3167906"/>
    <n v="879383550"/>
    <n v="2.3106799413097436E+16"/>
    <x v="0"/>
    <s v="imposto"/>
    <s v="alto"/>
    <s v="médio"/>
    <s v="ingênuo"/>
    <s v="ingênuo"/>
  </r>
  <r>
    <x v="2"/>
    <s v="mensal"/>
    <n v="9"/>
    <x v="3"/>
    <n v="912158062.45028687"/>
    <n v="962637622"/>
    <n v="2548185932333034.5"/>
    <x v="0"/>
    <s v="imposto"/>
    <s v="alto"/>
    <s v="longo"/>
    <s v="ingênuo"/>
    <s v="ingênuo"/>
  </r>
  <r>
    <x v="2"/>
    <s v="mensal"/>
    <n v="10"/>
    <x v="3"/>
    <n v="920527005.72613621"/>
    <n v="1099672003"/>
    <n v="3.2092930048252664E+16"/>
    <x v="0"/>
    <s v="imposto"/>
    <s v="alto"/>
    <s v="longo"/>
    <s v="ingênuo"/>
    <s v="ingênuo"/>
  </r>
  <r>
    <x v="2"/>
    <s v="mensal"/>
    <n v="11"/>
    <x v="3"/>
    <n v="883961096.26219249"/>
    <n v="932422399"/>
    <n v="2348497863045430"/>
    <x v="0"/>
    <s v="imposto"/>
    <s v="alto"/>
    <s v="longo"/>
    <s v="ingênuo"/>
    <s v="ingênuo"/>
  </r>
  <r>
    <x v="2"/>
    <s v="mensal"/>
    <n v="12"/>
    <x v="3"/>
    <n v="936628399.73507857"/>
    <n v="862951751"/>
    <n v="5428248568832155"/>
    <x v="0"/>
    <s v="imposto"/>
    <s v="alto"/>
    <s v="longo"/>
    <s v="ingênuo"/>
    <s v="ingênuo"/>
  </r>
  <r>
    <x v="2"/>
    <s v="mensal"/>
    <n v="13"/>
    <x v="3"/>
    <n v="1011050696.3162558"/>
    <n v="1081267218"/>
    <n v="4930359917363718"/>
    <x v="0"/>
    <s v="imposto"/>
    <s v="alto"/>
    <s v="longo"/>
    <s v="ingênuo"/>
    <s v="ingênuo"/>
  </r>
  <r>
    <x v="2"/>
    <s v="mensal"/>
    <n v="14"/>
    <x v="3"/>
    <n v="958425773.94673884"/>
    <n v="864027970"/>
    <n v="8910945389966943"/>
    <x v="0"/>
    <s v="imposto"/>
    <s v="alto"/>
    <s v="longo"/>
    <s v="ingênuo"/>
    <s v="ingênuo"/>
  </r>
  <r>
    <x v="2"/>
    <s v="mensal"/>
    <n v="15"/>
    <x v="3"/>
    <n v="972689194.57040405"/>
    <n v="869708067"/>
    <n v="1.0605112635671834E+16"/>
    <x v="0"/>
    <s v="imposto"/>
    <s v="alto"/>
    <s v="longo"/>
    <s v="ingênuo"/>
    <s v="ingênuo"/>
  </r>
  <r>
    <x v="2"/>
    <s v="mensal"/>
    <n v="16"/>
    <x v="3"/>
    <n v="1035399632.8361342"/>
    <n v="1201226820"/>
    <n v="2.749865600267978E+16"/>
    <x v="0"/>
    <s v="imposto"/>
    <s v="alto"/>
    <s v="longo"/>
    <s v="ingênuo"/>
    <s v="ingênuo"/>
  </r>
  <r>
    <x v="2"/>
    <s v="mensal"/>
    <n v="17"/>
    <x v="3"/>
    <n v="957302971.66003144"/>
    <n v="832922924"/>
    <n v="1.5470396255911692E+16"/>
    <x v="0"/>
    <s v="imposto"/>
    <s v="alto"/>
    <s v="longo"/>
    <s v="ingênuo"/>
    <s v="ingênuo"/>
  </r>
  <r>
    <x v="2"/>
    <s v="mensal"/>
    <n v="18"/>
    <x v="3"/>
    <n v="997595430.5640862"/>
    <n v="904153972"/>
    <n v="8731306178583838"/>
    <x v="0"/>
    <s v="imposto"/>
    <s v="alto"/>
    <s v="longo"/>
    <s v="ingênuo"/>
    <s v="ingênuo"/>
  </r>
  <r>
    <x v="2"/>
    <s v="mensal"/>
    <n v="19"/>
    <x v="3"/>
    <n v="1075510688.3352993"/>
    <n v="1152635862"/>
    <n v="5948292412810250"/>
    <x v="0"/>
    <s v="imposto"/>
    <s v="alto"/>
    <s v="longo"/>
    <s v="ingênuo"/>
    <s v="ingênuo"/>
  </r>
  <r>
    <x v="2"/>
    <s v="mensal"/>
    <n v="20"/>
    <x v="3"/>
    <n v="1160658538.8475811"/>
    <n v="1034662041"/>
    <n v="1.587511746985552E+16"/>
    <x v="0"/>
    <s v="imposto"/>
    <s v="alto"/>
    <s v="longo"/>
    <s v="ingênuo"/>
    <s v="ingênuo"/>
  </r>
  <r>
    <x v="2"/>
    <s v="mensal"/>
    <n v="1"/>
    <x v="4"/>
    <n v="2181126896.7750731"/>
    <n v="2273713810"/>
    <n v="8572336500520153"/>
    <x v="1"/>
    <s v="imposto"/>
    <s v="alto"/>
    <s v="curto"/>
    <s v="ingênuo"/>
    <s v="ingênuo"/>
  </r>
  <r>
    <x v="2"/>
    <s v="mensal"/>
    <n v="2"/>
    <x v="4"/>
    <n v="2252998242.7093687"/>
    <n v="2254535107"/>
    <n v="2361951847817.6313"/>
    <x v="1"/>
    <s v="imposto"/>
    <s v="alto"/>
    <s v="curto"/>
    <s v="ingênuo"/>
    <s v="ingênuo"/>
  </r>
  <r>
    <x v="2"/>
    <s v="mensal"/>
    <n v="3"/>
    <x v="4"/>
    <n v="2144949985.045692"/>
    <n v="2132216522"/>
    <n v="162141081136002.94"/>
    <x v="1"/>
    <s v="imposto"/>
    <s v="alto"/>
    <s v="curto"/>
    <s v="ingênuo"/>
    <s v="ingênuo"/>
  </r>
  <r>
    <x v="2"/>
    <s v="mensal"/>
    <n v="4"/>
    <x v="4"/>
    <n v="2101532298.6397746"/>
    <n v="2106476923"/>
    <n v="24449310063734.832"/>
    <x v="1"/>
    <s v="imposto"/>
    <s v="alto"/>
    <s v="curto"/>
    <s v="ingênuo"/>
    <s v="ingênuo"/>
  </r>
  <r>
    <x v="2"/>
    <s v="mensal"/>
    <n v="5"/>
    <x v="4"/>
    <n v="2137784469.0335269"/>
    <n v="2136178908"/>
    <n v="2577826232379.959"/>
    <x v="1"/>
    <s v="imposto"/>
    <s v="alto"/>
    <s v="médio"/>
    <s v="ingênuo"/>
    <s v="ingênuo"/>
  </r>
  <r>
    <x v="2"/>
    <s v="mensal"/>
    <n v="6"/>
    <x v="4"/>
    <n v="2235339647.9303493"/>
    <n v="2162115958"/>
    <n v="5361708767015945"/>
    <x v="1"/>
    <s v="imposto"/>
    <s v="alto"/>
    <s v="médio"/>
    <s v="ingênuo"/>
    <s v="ingênuo"/>
  </r>
  <r>
    <x v="2"/>
    <s v="mensal"/>
    <n v="7"/>
    <x v="4"/>
    <n v="2273509046.1717629"/>
    <n v="2359565958"/>
    <n v="7405792073412967"/>
    <x v="1"/>
    <s v="imposto"/>
    <s v="alto"/>
    <s v="médio"/>
    <s v="ingênuo"/>
    <s v="ingênuo"/>
  </r>
  <r>
    <x v="2"/>
    <s v="mensal"/>
    <n v="8"/>
    <x v="4"/>
    <n v="2821813341.4319396"/>
    <n v="2636880956"/>
    <n v="3.4199987181547468E+16"/>
    <x v="1"/>
    <s v="imposto"/>
    <s v="alto"/>
    <s v="médio"/>
    <s v="ingênuo"/>
    <s v="ingênuo"/>
  </r>
  <r>
    <x v="2"/>
    <s v="mensal"/>
    <n v="9"/>
    <x v="4"/>
    <n v="2527967726.075192"/>
    <n v="2611726254"/>
    <n v="7015491000130846"/>
    <x v="1"/>
    <s v="imposto"/>
    <s v="alto"/>
    <s v="longo"/>
    <s v="ingênuo"/>
    <s v="ingênuo"/>
  </r>
  <r>
    <x v="2"/>
    <s v="mensal"/>
    <n v="10"/>
    <x v="4"/>
    <n v="2026790239.7503259"/>
    <n v="2235879053"/>
    <n v="4.371813182615708E+16"/>
    <x v="1"/>
    <s v="imposto"/>
    <s v="alto"/>
    <s v="longo"/>
    <s v="ingênuo"/>
    <s v="ingênuo"/>
  </r>
  <r>
    <x v="2"/>
    <s v="mensal"/>
    <n v="11"/>
    <x v="4"/>
    <n v="2163223491.8167896"/>
    <n v="2202634971"/>
    <n v="1553264691408624.5"/>
    <x v="1"/>
    <s v="imposto"/>
    <s v="alto"/>
    <s v="longo"/>
    <s v="ingênuo"/>
    <s v="ingênuo"/>
  </r>
  <r>
    <x v="2"/>
    <s v="mensal"/>
    <n v="12"/>
    <x v="4"/>
    <n v="2416912015.6655741"/>
    <n v="2236182783"/>
    <n v="3.2663055539887208E+16"/>
    <x v="1"/>
    <s v="imposto"/>
    <s v="alto"/>
    <s v="longo"/>
    <s v="ingênuo"/>
    <s v="ingênuo"/>
  </r>
  <r>
    <x v="2"/>
    <s v="mensal"/>
    <n v="13"/>
    <x v="4"/>
    <n v="2379068730.3694639"/>
    <n v="2402109402"/>
    <n v="530872549186190.12"/>
    <x v="1"/>
    <s v="imposto"/>
    <s v="alto"/>
    <s v="longo"/>
    <s v="ingênuo"/>
    <s v="ingênuo"/>
  </r>
  <r>
    <x v="2"/>
    <s v="mensal"/>
    <n v="14"/>
    <x v="4"/>
    <n v="2457462551.4601326"/>
    <n v="2321834131"/>
    <n v="1.8395068436510516E+16"/>
    <x v="1"/>
    <s v="imposto"/>
    <s v="alto"/>
    <s v="longo"/>
    <s v="ingênuo"/>
    <s v="ingênuo"/>
  </r>
  <r>
    <x v="2"/>
    <s v="mensal"/>
    <n v="15"/>
    <x v="4"/>
    <n v="2339608688.139009"/>
    <n v="2138079793"/>
    <n v="4.0613895575949688E+16"/>
    <x v="1"/>
    <s v="imposto"/>
    <s v="alto"/>
    <s v="longo"/>
    <s v="ingênuo"/>
    <s v="ingênuo"/>
  </r>
  <r>
    <x v="2"/>
    <s v="mensal"/>
    <n v="16"/>
    <x v="4"/>
    <n v="2292250755.7665219"/>
    <n v="2248449379"/>
    <n v="1918560606642807.2"/>
    <x v="1"/>
    <s v="imposto"/>
    <s v="alto"/>
    <s v="longo"/>
    <s v="ingênuo"/>
    <s v="ingênuo"/>
  </r>
  <r>
    <x v="2"/>
    <s v="mensal"/>
    <n v="17"/>
    <x v="4"/>
    <n v="2331792886.5427294"/>
    <n v="2402022616"/>
    <n v="4932214899641425"/>
    <x v="1"/>
    <s v="imposto"/>
    <s v="alto"/>
    <s v="longo"/>
    <s v="ingênuo"/>
    <s v="ingênuo"/>
  </r>
  <r>
    <x v="2"/>
    <s v="mensal"/>
    <n v="18"/>
    <x v="4"/>
    <n v="2438201402.224328"/>
    <n v="2282510078"/>
    <n v="2.4239788438724836E+16"/>
    <x v="1"/>
    <s v="imposto"/>
    <s v="alto"/>
    <s v="longo"/>
    <s v="ingênuo"/>
    <s v="ingênuo"/>
  </r>
  <r>
    <x v="2"/>
    <s v="mensal"/>
    <n v="19"/>
    <x v="4"/>
    <n v="2479834753.2904267"/>
    <n v="2459884212"/>
    <n v="398024097781021.87"/>
    <x v="1"/>
    <s v="imposto"/>
    <s v="alto"/>
    <s v="longo"/>
    <s v="ingênuo"/>
    <s v="ingênuo"/>
  </r>
  <r>
    <x v="2"/>
    <s v="mensal"/>
    <n v="20"/>
    <x v="4"/>
    <n v="3077898811.6033387"/>
    <n v="3092153144"/>
    <n v="203185992074507.34"/>
    <x v="1"/>
    <s v="imposto"/>
    <s v="alto"/>
    <s v="longo"/>
    <s v="ingênuo"/>
    <s v="ingênuo"/>
  </r>
  <r>
    <x v="2"/>
    <s v="mensal"/>
    <n v="1"/>
    <x v="5"/>
    <n v="1966778417.978564"/>
    <n v="1982512350"/>
    <n v="247556616855168.37"/>
    <x v="1"/>
    <s v="imposto"/>
    <s v="alto"/>
    <s v="curto"/>
    <s v="ingênuo"/>
    <s v="ingênuo"/>
  </r>
  <r>
    <x v="2"/>
    <s v="mensal"/>
    <n v="2"/>
    <x v="5"/>
    <n v="1915170875.4869232"/>
    <n v="2179445520"/>
    <n v="6.9841087732513104E+16"/>
    <x v="1"/>
    <s v="imposto"/>
    <s v="alto"/>
    <s v="curto"/>
    <s v="ingênuo"/>
    <s v="ingênuo"/>
  </r>
  <r>
    <x v="2"/>
    <s v="mensal"/>
    <n v="3"/>
    <x v="5"/>
    <n v="1948008422.5186019"/>
    <n v="2018154602"/>
    <n v="4920486495836517"/>
    <x v="1"/>
    <s v="imposto"/>
    <s v="alto"/>
    <s v="curto"/>
    <s v="ingênuo"/>
    <s v="ingênuo"/>
  </r>
  <r>
    <x v="2"/>
    <s v="mensal"/>
    <n v="4"/>
    <x v="5"/>
    <n v="2029979881.7809665"/>
    <n v="1939427380"/>
    <n v="8199755578791945"/>
    <x v="1"/>
    <s v="imposto"/>
    <s v="alto"/>
    <s v="curto"/>
    <s v="ingênuo"/>
    <s v="ingênuo"/>
  </r>
  <r>
    <x v="2"/>
    <s v="mensal"/>
    <n v="5"/>
    <x v="5"/>
    <n v="2028782440.9844244"/>
    <n v="2018813594"/>
    <n v="99377910198866.516"/>
    <x v="1"/>
    <s v="imposto"/>
    <s v="alto"/>
    <s v="médio"/>
    <s v="ingênuo"/>
    <s v="ingênuo"/>
  </r>
  <r>
    <x v="2"/>
    <s v="mensal"/>
    <n v="6"/>
    <x v="5"/>
    <n v="2101630344.5634215"/>
    <n v="2133874691"/>
    <n v="1039697877122093.4"/>
    <x v="1"/>
    <s v="imposto"/>
    <s v="alto"/>
    <s v="médio"/>
    <s v="ingênuo"/>
    <s v="ingênuo"/>
  </r>
  <r>
    <x v="2"/>
    <s v="mensal"/>
    <n v="7"/>
    <x v="5"/>
    <n v="2130435027.8813508"/>
    <n v="2177051769"/>
    <n v="2173120552523163.2"/>
    <x v="1"/>
    <s v="imposto"/>
    <s v="alto"/>
    <s v="médio"/>
    <s v="ingênuo"/>
    <s v="ingênuo"/>
  </r>
  <r>
    <x v="2"/>
    <s v="mensal"/>
    <n v="8"/>
    <x v="5"/>
    <n v="2364003742.0040379"/>
    <n v="2927117578"/>
    <n v="3.1709719229008736E+17"/>
    <x v="1"/>
    <s v="imposto"/>
    <s v="alto"/>
    <s v="médio"/>
    <s v="ingênuo"/>
    <s v="ingênuo"/>
  </r>
  <r>
    <x v="2"/>
    <s v="mensal"/>
    <n v="9"/>
    <x v="5"/>
    <n v="2178984413.6663594"/>
    <n v="2375634955"/>
    <n v="3.867143540681388E+16"/>
    <x v="1"/>
    <s v="imposto"/>
    <s v="alto"/>
    <s v="longo"/>
    <s v="ingênuo"/>
    <s v="ingênuo"/>
  </r>
  <r>
    <x v="2"/>
    <s v="mensal"/>
    <n v="10"/>
    <x v="5"/>
    <n v="2219488649.9629455"/>
    <n v="2271089742"/>
    <n v="2662672699416573.5"/>
    <x v="1"/>
    <s v="imposto"/>
    <s v="alto"/>
    <s v="longo"/>
    <s v="ingênuo"/>
    <s v="ingênuo"/>
  </r>
  <r>
    <x v="2"/>
    <s v="mensal"/>
    <n v="11"/>
    <x v="5"/>
    <n v="2123303282.603482"/>
    <n v="2043958110"/>
    <n v="6295656415476352"/>
    <x v="1"/>
    <s v="imposto"/>
    <s v="alto"/>
    <s v="longo"/>
    <s v="ingênuo"/>
    <s v="ingênuo"/>
  </r>
  <r>
    <x v="2"/>
    <s v="mensal"/>
    <n v="12"/>
    <x v="5"/>
    <n v="2227211044.7306037"/>
    <n v="2358111259"/>
    <n v="1.7134866095773864E+16"/>
    <x v="1"/>
    <s v="imposto"/>
    <s v="alto"/>
    <s v="longo"/>
    <s v="ingênuo"/>
    <s v="ingênuo"/>
  </r>
  <r>
    <x v="2"/>
    <s v="mensal"/>
    <n v="13"/>
    <x v="5"/>
    <n v="2204854252.129076"/>
    <n v="2281691272"/>
    <n v="5903927622644769"/>
    <x v="1"/>
    <s v="imposto"/>
    <s v="alto"/>
    <s v="longo"/>
    <s v="ingênuo"/>
    <s v="ingênuo"/>
  </r>
  <r>
    <x v="2"/>
    <s v="mensal"/>
    <n v="14"/>
    <x v="5"/>
    <n v="2146999687.2912252"/>
    <n v="2085815903"/>
    <n v="3743455460195175"/>
    <x v="1"/>
    <s v="imposto"/>
    <s v="alto"/>
    <s v="longo"/>
    <s v="ingênuo"/>
    <s v="ingênuo"/>
  </r>
  <r>
    <x v="2"/>
    <s v="mensal"/>
    <n v="15"/>
    <x v="5"/>
    <n v="2183812174.4226933"/>
    <n v="2114937214"/>
    <n v="4743760173227562"/>
    <x v="1"/>
    <s v="imposto"/>
    <s v="alto"/>
    <s v="longo"/>
    <s v="ingênuo"/>
    <s v="ingênuo"/>
  </r>
  <r>
    <x v="2"/>
    <s v="mensal"/>
    <n v="16"/>
    <x v="5"/>
    <n v="2275706166.5754075"/>
    <n v="2182588057"/>
    <n v="8670982330897599"/>
    <x v="1"/>
    <s v="imposto"/>
    <s v="alto"/>
    <s v="longo"/>
    <s v="ingênuo"/>
    <s v="ingênuo"/>
  </r>
  <r>
    <x v="2"/>
    <s v="mensal"/>
    <n v="17"/>
    <x v="5"/>
    <n v="2274363777.2102437"/>
    <n v="2266185055"/>
    <n v="66891496992333.625"/>
    <x v="1"/>
    <s v="imposto"/>
    <s v="alto"/>
    <s v="longo"/>
    <s v="ingênuo"/>
    <s v="ingênuo"/>
  </r>
  <r>
    <x v="2"/>
    <s v="mensal"/>
    <n v="18"/>
    <x v="5"/>
    <n v="2356029819.7580986"/>
    <n v="2310861469"/>
    <n v="2040179910206626.5"/>
    <x v="1"/>
    <s v="imposto"/>
    <s v="alto"/>
    <s v="longo"/>
    <s v="ingênuo"/>
    <s v="ingênuo"/>
  </r>
  <r>
    <x v="2"/>
    <s v="mensal"/>
    <n v="19"/>
    <x v="5"/>
    <n v="2388321270.5459523"/>
    <n v="2334294830"/>
    <n v="2918856278065321"/>
    <x v="1"/>
    <s v="imposto"/>
    <s v="alto"/>
    <s v="longo"/>
    <s v="ingênuo"/>
    <s v="ingênuo"/>
  </r>
  <r>
    <x v="2"/>
    <s v="mensal"/>
    <n v="20"/>
    <x v="5"/>
    <n v="2650163157.6595111"/>
    <n v="3711530999"/>
    <n v="1.1265016946317692E+18"/>
    <x v="1"/>
    <s v="imposto"/>
    <s v="alto"/>
    <s v="longo"/>
    <s v="ingênuo"/>
    <s v="ingênuo"/>
  </r>
  <r>
    <x v="2"/>
    <s v="mensal"/>
    <n v="1"/>
    <x v="6"/>
    <n v="1317015836.8734183"/>
    <n v="1323846262"/>
    <n v="46654707409838.203"/>
    <x v="1"/>
    <s v="imposto"/>
    <s v="alto"/>
    <s v="curto"/>
    <s v="ingênuo"/>
    <s v="ingênuo"/>
  </r>
  <r>
    <x v="2"/>
    <s v="mensal"/>
    <n v="2"/>
    <x v="6"/>
    <n v="1369074880.4326658"/>
    <n v="1242278300"/>
    <n v="1.6077372809417494E+16"/>
    <x v="1"/>
    <s v="imposto"/>
    <s v="alto"/>
    <s v="curto"/>
    <s v="ingênuo"/>
    <s v="ingênuo"/>
  </r>
  <r>
    <x v="2"/>
    <s v="mensal"/>
    <n v="3"/>
    <x v="6"/>
    <n v="1310911380.0768759"/>
    <n v="1257131575"/>
    <n v="2892267434106769.5"/>
    <x v="1"/>
    <s v="imposto"/>
    <s v="alto"/>
    <s v="curto"/>
    <s v="ingênuo"/>
    <s v="ingênuo"/>
  </r>
  <r>
    <x v="2"/>
    <s v="mensal"/>
    <n v="4"/>
    <x v="6"/>
    <n v="1325629869.0062842"/>
    <n v="1307402407"/>
    <n v="332240371190535.37"/>
    <x v="1"/>
    <s v="imposto"/>
    <s v="alto"/>
    <s v="curto"/>
    <s v="ingênuo"/>
    <s v="ingênuo"/>
  </r>
  <r>
    <x v="2"/>
    <s v="mensal"/>
    <n v="5"/>
    <x v="6"/>
    <n v="1370711227.2614996"/>
    <n v="1360596845"/>
    <n v="102300728531738.64"/>
    <x v="1"/>
    <s v="imposto"/>
    <s v="alto"/>
    <s v="médio"/>
    <s v="ingênuo"/>
    <s v="ingênuo"/>
  </r>
  <r>
    <x v="2"/>
    <s v="mensal"/>
    <n v="6"/>
    <x v="6"/>
    <n v="1470065442.8642805"/>
    <n v="1337777433"/>
    <n v="1.7500117553851964E+16"/>
    <x v="1"/>
    <s v="imposto"/>
    <s v="alto"/>
    <s v="médio"/>
    <s v="ingênuo"/>
    <s v="ingênuo"/>
  </r>
  <r>
    <x v="2"/>
    <s v="mensal"/>
    <n v="7"/>
    <x v="6"/>
    <n v="1405173544.7975652"/>
    <n v="1544205944"/>
    <n v="1.9330008027985188E+16"/>
    <x v="1"/>
    <s v="imposto"/>
    <s v="alto"/>
    <s v="médio"/>
    <s v="ingênuo"/>
    <s v="ingênuo"/>
  </r>
  <r>
    <x v="2"/>
    <s v="mensal"/>
    <n v="8"/>
    <x v="6"/>
    <n v="1591925482.9961765"/>
    <n v="1611930088"/>
    <n v="400184221359000.94"/>
    <x v="1"/>
    <s v="imposto"/>
    <s v="alto"/>
    <s v="médio"/>
    <s v="ingênuo"/>
    <s v="ingênuo"/>
  </r>
  <r>
    <x v="2"/>
    <s v="mensal"/>
    <n v="9"/>
    <x v="6"/>
    <n v="1470500303.3471961"/>
    <n v="1526515773"/>
    <n v="3137732840424194.5"/>
    <x v="1"/>
    <s v="imposto"/>
    <s v="alto"/>
    <s v="longo"/>
    <s v="ingênuo"/>
    <s v="ingênuo"/>
  </r>
  <r>
    <x v="2"/>
    <s v="mensal"/>
    <n v="10"/>
    <x v="6"/>
    <n v="1328734040.9819241"/>
    <n v="1429253116"/>
    <n v="1.010408444248958E+16"/>
    <x v="1"/>
    <s v="imposto"/>
    <s v="alto"/>
    <s v="longo"/>
    <s v="ingênuo"/>
    <s v="ingênuo"/>
  </r>
  <r>
    <x v="2"/>
    <s v="mensal"/>
    <n v="11"/>
    <x v="6"/>
    <n v="1396463123.2463181"/>
    <n v="1367373572"/>
    <n v="846201991712167"/>
    <x v="1"/>
    <s v="imposto"/>
    <s v="alto"/>
    <s v="longo"/>
    <s v="ingênuo"/>
    <s v="ingênuo"/>
  </r>
  <r>
    <x v="2"/>
    <s v="mensal"/>
    <n v="12"/>
    <x v="6"/>
    <n v="1440239856.6543593"/>
    <n v="1417551434"/>
    <n v="514764522542846.12"/>
    <x v="1"/>
    <s v="imposto"/>
    <s v="alto"/>
    <s v="longo"/>
    <s v="ingênuo"/>
    <s v="ingênuo"/>
  </r>
  <r>
    <x v="2"/>
    <s v="mensal"/>
    <n v="13"/>
    <x v="6"/>
    <n v="1480782589.1228588"/>
    <n v="1465976985"/>
    <n v="219205913442812.41"/>
    <x v="1"/>
    <s v="imposto"/>
    <s v="alto"/>
    <s v="longo"/>
    <s v="ingênuo"/>
    <s v="ingênuo"/>
  </r>
  <r>
    <x v="2"/>
    <s v="mensal"/>
    <n v="14"/>
    <x v="6"/>
    <n v="1539315010.0327859"/>
    <n v="1461146063"/>
    <n v="6110384280214486"/>
    <x v="1"/>
    <s v="imposto"/>
    <s v="alto"/>
    <s v="longo"/>
    <s v="ingênuo"/>
    <s v="ingênuo"/>
  </r>
  <r>
    <x v="2"/>
    <s v="mensal"/>
    <n v="15"/>
    <x v="6"/>
    <n v="1473919062.4382906"/>
    <n v="1390321113"/>
    <n v="6988617150286991"/>
    <x v="1"/>
    <s v="imposto"/>
    <s v="alto"/>
    <s v="longo"/>
    <s v="ingênuo"/>
    <s v="ingênuo"/>
  </r>
  <r>
    <x v="2"/>
    <s v="mensal"/>
    <n v="16"/>
    <x v="6"/>
    <n v="1490467748.8964679"/>
    <n v="1438671575"/>
    <n v="2682843630313145"/>
    <x v="1"/>
    <s v="imposto"/>
    <s v="alto"/>
    <s v="longo"/>
    <s v="ingênuo"/>
    <s v="ingênuo"/>
  </r>
  <r>
    <x v="2"/>
    <s v="mensal"/>
    <n v="17"/>
    <x v="6"/>
    <n v="1541154831.4123549"/>
    <n v="1521984403"/>
    <n v="367505325513225.75"/>
    <x v="1"/>
    <s v="imposto"/>
    <s v="alto"/>
    <s v="longo"/>
    <s v="ingênuo"/>
    <s v="ingênuo"/>
  </r>
  <r>
    <x v="2"/>
    <s v="mensal"/>
    <n v="18"/>
    <x v="6"/>
    <n v="1652863429.3665166"/>
    <n v="1574621865"/>
    <n v="6121742394519759"/>
    <x v="1"/>
    <s v="imposto"/>
    <s v="alto"/>
    <s v="longo"/>
    <s v="ingênuo"/>
    <s v="ingênuo"/>
  </r>
  <r>
    <x v="2"/>
    <s v="mensal"/>
    <n v="19"/>
    <x v="6"/>
    <n v="1579902429.0945337"/>
    <n v="1585717768"/>
    <n v="33818166585430.195"/>
    <x v="1"/>
    <s v="imposto"/>
    <s v="alto"/>
    <s v="longo"/>
    <s v="ingênuo"/>
    <s v="ingênuo"/>
  </r>
  <r>
    <x v="2"/>
    <s v="mensal"/>
    <n v="20"/>
    <x v="6"/>
    <n v="1789876379.9210875"/>
    <n v="1656377360"/>
    <n v="1.7821988319890918E+16"/>
    <x v="1"/>
    <s v="imposto"/>
    <s v="alto"/>
    <s v="longo"/>
    <s v="ingênuo"/>
    <s v="ingênuo"/>
  </r>
  <r>
    <x v="2"/>
    <s v="mensal"/>
    <n v="1"/>
    <x v="7"/>
    <n v="549673045.76337397"/>
    <n v="574268508"/>
    <n v="604936762633297.12"/>
    <x v="2"/>
    <s v="imposto"/>
    <s v="alto"/>
    <s v="curto"/>
    <s v="ingênuo"/>
    <s v="ingênuo"/>
  </r>
  <r>
    <x v="2"/>
    <s v="mensal"/>
    <n v="2"/>
    <x v="7"/>
    <n v="552488412.8496058"/>
    <n v="593178917"/>
    <n v="1655717128013247.7"/>
    <x v="2"/>
    <s v="imposto"/>
    <s v="alto"/>
    <s v="curto"/>
    <s v="ingênuo"/>
    <s v="ingênuo"/>
  </r>
  <r>
    <x v="2"/>
    <s v="mensal"/>
    <n v="3"/>
    <x v="7"/>
    <n v="578622724.41588044"/>
    <n v="586002291"/>
    <n v="54458002969454.008"/>
    <x v="2"/>
    <s v="imposto"/>
    <s v="alto"/>
    <s v="curto"/>
    <s v="ingênuo"/>
    <s v="ingênuo"/>
  </r>
  <r>
    <x v="2"/>
    <s v="mensal"/>
    <n v="4"/>
    <x v="7"/>
    <n v="554793773.15122342"/>
    <n v="595483135"/>
    <n v="1655624167660675"/>
    <x v="2"/>
    <s v="imposto"/>
    <s v="alto"/>
    <s v="curto"/>
    <s v="ingênuo"/>
    <s v="ingênuo"/>
  </r>
  <r>
    <x v="2"/>
    <s v="mensal"/>
    <n v="5"/>
    <x v="7"/>
    <n v="558156852.43928015"/>
    <n v="584141888"/>
    <n v="675222073091875"/>
    <x v="2"/>
    <s v="imposto"/>
    <s v="alto"/>
    <s v="médio"/>
    <s v="ingênuo"/>
    <s v="ingênuo"/>
  </r>
  <r>
    <x v="2"/>
    <s v="mensal"/>
    <n v="6"/>
    <x v="7"/>
    <n v="571098539.69053423"/>
    <n v="620417002"/>
    <n v="2432310724570195.5"/>
    <x v="2"/>
    <s v="imposto"/>
    <s v="alto"/>
    <s v="médio"/>
    <s v="ingênuo"/>
    <s v="ingênuo"/>
  </r>
  <r>
    <x v="2"/>
    <s v="mensal"/>
    <n v="7"/>
    <x v="7"/>
    <n v="584176672.39470994"/>
    <n v="614982249"/>
    <n v="948983549984394"/>
    <x v="2"/>
    <s v="imposto"/>
    <s v="alto"/>
    <s v="médio"/>
    <s v="ingênuo"/>
    <s v="ingênuo"/>
  </r>
  <r>
    <x v="2"/>
    <s v="mensal"/>
    <n v="8"/>
    <x v="7"/>
    <n v="699610536.35409009"/>
    <n v="656230734"/>
    <n v="1881807252279920.5"/>
    <x v="2"/>
    <s v="imposto"/>
    <s v="alto"/>
    <s v="médio"/>
    <s v="ingênuo"/>
    <s v="ingênuo"/>
  </r>
  <r>
    <x v="2"/>
    <s v="mensal"/>
    <n v="9"/>
    <x v="7"/>
    <n v="658157909.55709147"/>
    <n v="767141671"/>
    <n v="1.1877460258244794E+16"/>
    <x v="2"/>
    <s v="imposto"/>
    <s v="alto"/>
    <s v="longo"/>
    <s v="ingênuo"/>
    <s v="ingênuo"/>
  </r>
  <r>
    <x v="2"/>
    <s v="mensal"/>
    <n v="10"/>
    <x v="7"/>
    <n v="560570021.42650998"/>
    <n v="645720476"/>
    <n v="7250599914071988"/>
    <x v="2"/>
    <s v="imposto"/>
    <s v="alto"/>
    <s v="longo"/>
    <s v="ingênuo"/>
    <s v="ingênuo"/>
  </r>
  <r>
    <x v="2"/>
    <s v="mensal"/>
    <n v="11"/>
    <x v="7"/>
    <n v="591091096.43977213"/>
    <n v="583161133"/>
    <n v="62884320156122.617"/>
    <x v="2"/>
    <s v="imposto"/>
    <s v="alto"/>
    <s v="longo"/>
    <s v="ingênuo"/>
    <s v="ingênuo"/>
  </r>
  <r>
    <x v="2"/>
    <s v="mensal"/>
    <n v="12"/>
    <x v="7"/>
    <n v="615367039.54963672"/>
    <n v="637477419"/>
    <n v="488868879439046.75"/>
    <x v="2"/>
    <s v="imposto"/>
    <s v="alto"/>
    <s v="longo"/>
    <s v="ingênuo"/>
    <s v="ingênuo"/>
  </r>
  <r>
    <x v="2"/>
    <s v="mensal"/>
    <n v="13"/>
    <x v="7"/>
    <n v="608948832.59113932"/>
    <n v="649357017"/>
    <n v="1632821367220491.5"/>
    <x v="2"/>
    <s v="imposto"/>
    <s v="alto"/>
    <s v="longo"/>
    <s v="ingênuo"/>
    <s v="ingênuo"/>
  </r>
  <r>
    <x v="2"/>
    <s v="mensal"/>
    <n v="14"/>
    <x v="7"/>
    <n v="612067803.97547245"/>
    <n v="654660060"/>
    <n v="1814100273258903.2"/>
    <x v="2"/>
    <s v="imposto"/>
    <s v="alto"/>
    <s v="longo"/>
    <s v="ingênuo"/>
    <s v="ingênuo"/>
  </r>
  <r>
    <x v="2"/>
    <s v="mensal"/>
    <n v="15"/>
    <x v="7"/>
    <n v="641020394.32262254"/>
    <n v="620449557"/>
    <n v="423159348153800.37"/>
    <x v="2"/>
    <s v="imposto"/>
    <s v="alto"/>
    <s v="longo"/>
    <s v="ingênuo"/>
    <s v="ingênuo"/>
  </r>
  <r>
    <x v="2"/>
    <s v="mensal"/>
    <n v="16"/>
    <x v="7"/>
    <n v="614621770.3290956"/>
    <n v="639078506"/>
    <n v="598131919676487.62"/>
    <x v="2"/>
    <s v="imposto"/>
    <s v="alto"/>
    <s v="longo"/>
    <s v="ingênuo"/>
    <s v="ingênuo"/>
  </r>
  <r>
    <x v="2"/>
    <s v="mensal"/>
    <n v="17"/>
    <x v="7"/>
    <n v="618347518.24807787"/>
    <n v="712156114"/>
    <n v="8800052636947543"/>
    <x v="2"/>
    <s v="imposto"/>
    <s v="alto"/>
    <s v="longo"/>
    <s v="ingênuo"/>
    <s v="ingênuo"/>
  </r>
  <r>
    <x v="2"/>
    <s v="mensal"/>
    <n v="18"/>
    <x v="7"/>
    <n v="632684814.58114815"/>
    <n v="661780269"/>
    <n v="846545467839485.75"/>
    <x v="2"/>
    <s v="imposto"/>
    <s v="alto"/>
    <s v="longo"/>
    <s v="ingênuo"/>
    <s v="ingênuo"/>
  </r>
  <r>
    <x v="2"/>
    <s v="mensal"/>
    <n v="19"/>
    <x v="7"/>
    <n v="647173270.40786552"/>
    <n v="678759593"/>
    <n v="997695774894384.75"/>
    <x v="2"/>
    <s v="imposto"/>
    <s v="alto"/>
    <s v="longo"/>
    <s v="ingênuo"/>
    <s v="ingênuo"/>
  </r>
  <r>
    <x v="2"/>
    <s v="mensal"/>
    <n v="20"/>
    <x v="7"/>
    <n v="775055321.82249701"/>
    <n v="845847442"/>
    <n v="5011524279226026"/>
    <x v="2"/>
    <s v="imposto"/>
    <s v="alto"/>
    <s v="longo"/>
    <s v="ingênuo"/>
    <s v="ingênuo"/>
  </r>
  <r>
    <x v="2"/>
    <s v="mensal"/>
    <n v="1"/>
    <x v="8"/>
    <n v="845977515.79097748"/>
    <n v="911426751"/>
    <n v="4283602389445953.5"/>
    <x v="2"/>
    <s v="imposto"/>
    <s v="alto"/>
    <s v="curto"/>
    <s v="ingênuo"/>
    <s v="ingênuo"/>
  </r>
  <r>
    <x v="2"/>
    <s v="mensal"/>
    <n v="2"/>
    <x v="8"/>
    <n v="856853880.94111085"/>
    <n v="783961524"/>
    <n v="5313295700430311"/>
    <x v="2"/>
    <s v="imposto"/>
    <s v="alto"/>
    <s v="curto"/>
    <s v="ingênuo"/>
    <s v="ingênuo"/>
  </r>
  <r>
    <x v="2"/>
    <s v="mensal"/>
    <n v="3"/>
    <x v="8"/>
    <n v="848433593.9422828"/>
    <n v="793926967"/>
    <n v="2970972380625189"/>
    <x v="2"/>
    <s v="imposto"/>
    <s v="alto"/>
    <s v="curto"/>
    <s v="ingênuo"/>
    <s v="ingênuo"/>
  </r>
  <r>
    <x v="2"/>
    <s v="mensal"/>
    <n v="4"/>
    <x v="8"/>
    <n v="855885654.34098339"/>
    <n v="803912055"/>
    <n v="2701255028457069"/>
    <x v="2"/>
    <s v="imposto"/>
    <s v="alto"/>
    <s v="curto"/>
    <s v="ingênuo"/>
    <s v="ingênuo"/>
  </r>
  <r>
    <x v="2"/>
    <s v="mensal"/>
    <n v="5"/>
    <x v="8"/>
    <n v="833602669.08786047"/>
    <n v="778866311"/>
    <n v="2996068896722487.5"/>
    <x v="2"/>
    <s v="imposto"/>
    <s v="alto"/>
    <s v="médio"/>
    <s v="ingênuo"/>
    <s v="ingênuo"/>
  </r>
  <r>
    <x v="2"/>
    <s v="mensal"/>
    <n v="6"/>
    <x v="8"/>
    <n v="892994304.08135962"/>
    <n v="817490738"/>
    <n v="5700788491002240"/>
    <x v="2"/>
    <s v="imposto"/>
    <s v="alto"/>
    <s v="médio"/>
    <s v="ingênuo"/>
    <s v="ingênuo"/>
  </r>
  <r>
    <x v="2"/>
    <s v="mensal"/>
    <n v="7"/>
    <x v="8"/>
    <n v="916763629.56695676"/>
    <n v="876891667"/>
    <n v="1589773398940801"/>
    <x v="2"/>
    <s v="imposto"/>
    <s v="alto"/>
    <s v="médio"/>
    <s v="ingênuo"/>
    <s v="ingênuo"/>
  </r>
  <r>
    <x v="2"/>
    <s v="mensal"/>
    <n v="8"/>
    <x v="8"/>
    <n v="1038761585.6764849"/>
    <n v="799181670"/>
    <n v="5.7398535995551632E+16"/>
    <x v="2"/>
    <s v="imposto"/>
    <s v="alto"/>
    <s v="médio"/>
    <s v="ingênuo"/>
    <s v="ingênuo"/>
  </r>
  <r>
    <x v="2"/>
    <s v="mensal"/>
    <n v="9"/>
    <x v="8"/>
    <n v="857346212.17313182"/>
    <n v="1128284508"/>
    <n v="7.3407560145567536E+16"/>
    <x v="2"/>
    <s v="imposto"/>
    <s v="alto"/>
    <s v="longo"/>
    <s v="ingênuo"/>
    <s v="ingênuo"/>
  </r>
  <r>
    <x v="2"/>
    <s v="mensal"/>
    <n v="10"/>
    <x v="8"/>
    <n v="819340514.16943395"/>
    <n v="873830295"/>
    <n v="2969136214963123"/>
    <x v="2"/>
    <s v="imposto"/>
    <s v="alto"/>
    <s v="longo"/>
    <s v="ingênuo"/>
    <s v="ingênuo"/>
  </r>
  <r>
    <x v="2"/>
    <s v="mensal"/>
    <n v="11"/>
    <x v="8"/>
    <n v="890800283.01759696"/>
    <n v="841027036"/>
    <n v="2477376118674724.5"/>
    <x v="2"/>
    <s v="imposto"/>
    <s v="alto"/>
    <s v="longo"/>
    <s v="ingênuo"/>
    <s v="ingênuo"/>
  </r>
  <r>
    <x v="2"/>
    <s v="mensal"/>
    <n v="12"/>
    <x v="8"/>
    <n v="949213305.38807452"/>
    <n v="939521437"/>
    <n v="93932312851758.141"/>
    <x v="2"/>
    <s v="imposto"/>
    <s v="alto"/>
    <s v="longo"/>
    <s v="ingênuo"/>
    <s v="ingênuo"/>
  </r>
  <r>
    <x v="2"/>
    <s v="mensal"/>
    <n v="13"/>
    <x v="8"/>
    <n v="957781605.97529507"/>
    <n v="918861385"/>
    <n v="1514783600765798"/>
    <x v="2"/>
    <s v="imposto"/>
    <s v="alto"/>
    <s v="longo"/>
    <s v="ingênuo"/>
    <s v="ingênuo"/>
  </r>
  <r>
    <x v="2"/>
    <s v="mensal"/>
    <n v="14"/>
    <x v="8"/>
    <n v="970095387.70852304"/>
    <n v="905053073"/>
    <n v="4230502702642552"/>
    <x v="2"/>
    <s v="imposto"/>
    <s v="alto"/>
    <s v="longo"/>
    <s v="ingênuo"/>
    <s v="ingênuo"/>
  </r>
  <r>
    <x v="2"/>
    <s v="mensal"/>
    <n v="15"/>
    <x v="8"/>
    <n v="960562278.54903197"/>
    <n v="876050868"/>
    <n v="7142178512987033"/>
    <x v="2"/>
    <s v="imposto"/>
    <s v="alto"/>
    <s v="longo"/>
    <s v="ingênuo"/>
    <s v="ingênuo"/>
  </r>
  <r>
    <x v="2"/>
    <s v="mensal"/>
    <n v="16"/>
    <x v="8"/>
    <n v="968999200.62233198"/>
    <n v="860030808"/>
    <n v="1.1874110590694694E+16"/>
    <x v="2"/>
    <s v="imposto"/>
    <s v="alto"/>
    <s v="longo"/>
    <s v="ingênuo"/>
    <s v="ingênuo"/>
  </r>
  <r>
    <x v="2"/>
    <s v="mensal"/>
    <n v="17"/>
    <x v="8"/>
    <n v="943771303.8954252"/>
    <n v="851658759"/>
    <n v="8484720927111723"/>
    <x v="2"/>
    <s v="imposto"/>
    <s v="alto"/>
    <s v="longo"/>
    <s v="ingênuo"/>
    <s v="ingênuo"/>
  </r>
  <r>
    <x v="2"/>
    <s v="mensal"/>
    <n v="18"/>
    <x v="8"/>
    <n v="1011012116.4274062"/>
    <n v="887638348"/>
    <n v="1.5221086735979248E+16"/>
    <x v="2"/>
    <s v="imposto"/>
    <s v="alto"/>
    <s v="longo"/>
    <s v="ingênuo"/>
    <s v="ingênuo"/>
  </r>
  <r>
    <x v="2"/>
    <s v="mensal"/>
    <n v="19"/>
    <x v="8"/>
    <n v="1037922787.5878083"/>
    <n v="898743610"/>
    <n v="1.9370843474018668E+16"/>
    <x v="2"/>
    <s v="imposto"/>
    <s v="alto"/>
    <s v="longo"/>
    <s v="ingênuo"/>
    <s v="ingênuo"/>
  </r>
  <r>
    <x v="2"/>
    <s v="mensal"/>
    <n v="20"/>
    <x v="8"/>
    <n v="1176043950.5587139"/>
    <n v="947031183"/>
    <n v="5.2446847704901528E+16"/>
    <x v="2"/>
    <s v="imposto"/>
    <s v="alto"/>
    <s v="longo"/>
    <s v="ingênuo"/>
    <s v="ingênuo"/>
  </r>
  <r>
    <x v="2"/>
    <s v="mensal"/>
    <n v="1"/>
    <x v="9"/>
    <n v="1230465888.0468516"/>
    <n v="1221135548"/>
    <n v="87055245389883.375"/>
    <x v="2"/>
    <s v="imposto"/>
    <s v="alto"/>
    <s v="curto"/>
    <s v="ingênuo"/>
    <s v="ingênuo"/>
  </r>
  <r>
    <x v="2"/>
    <s v="mensal"/>
    <n v="2"/>
    <x v="9"/>
    <n v="1241738318.2837663"/>
    <n v="1329171703"/>
    <n v="7644596762936934"/>
    <x v="2"/>
    <s v="imposto"/>
    <s v="alto"/>
    <s v="curto"/>
    <s v="ingênuo"/>
    <s v="ingênuo"/>
  </r>
  <r>
    <x v="2"/>
    <s v="mensal"/>
    <n v="3"/>
    <x v="9"/>
    <n v="1199345829.961693"/>
    <n v="1183105033"/>
    <n v="263763485950938.16"/>
    <x v="2"/>
    <s v="imposto"/>
    <s v="alto"/>
    <s v="curto"/>
    <s v="ingênuo"/>
    <s v="ingênuo"/>
  </r>
  <r>
    <x v="2"/>
    <s v="mensal"/>
    <n v="4"/>
    <x v="9"/>
    <n v="1241940346.7229989"/>
    <n v="1187314008"/>
    <n v="2984036882279804.5"/>
    <x v="2"/>
    <s v="imposto"/>
    <s v="alto"/>
    <s v="curto"/>
    <s v="ingênuo"/>
    <s v="ingênuo"/>
  </r>
  <r>
    <x v="2"/>
    <s v="mensal"/>
    <n v="5"/>
    <x v="9"/>
    <n v="1219976524.2497129"/>
    <n v="1262217954"/>
    <n v="1784338387348436.2"/>
    <x v="2"/>
    <s v="imposto"/>
    <s v="alto"/>
    <s v="médio"/>
    <s v="ingênuo"/>
    <s v="ingênuo"/>
  </r>
  <r>
    <x v="2"/>
    <s v="mensal"/>
    <n v="6"/>
    <x v="9"/>
    <n v="1262180874.3473539"/>
    <n v="1439575283"/>
    <n v="3.1468776221221988E+16"/>
    <x v="2"/>
    <s v="imposto"/>
    <s v="alto"/>
    <s v="médio"/>
    <s v="ingênuo"/>
    <s v="ingênuo"/>
  </r>
  <r>
    <x v="2"/>
    <s v="mensal"/>
    <n v="7"/>
    <x v="9"/>
    <n v="1315977448.2457631"/>
    <n v="1359317961"/>
    <n v="1878400045800174.5"/>
    <x v="2"/>
    <s v="imposto"/>
    <s v="alto"/>
    <s v="médio"/>
    <s v="ingênuo"/>
    <s v="ingênuo"/>
  </r>
  <r>
    <x v="2"/>
    <s v="mensal"/>
    <n v="8"/>
    <x v="9"/>
    <n v="1405590162.7479725"/>
    <n v="1629682191"/>
    <n v="5.0217237126107496E+16"/>
    <x v="2"/>
    <s v="imposto"/>
    <s v="alto"/>
    <s v="médio"/>
    <s v="ingênuo"/>
    <s v="ingênuo"/>
  </r>
  <r>
    <x v="2"/>
    <s v="mensal"/>
    <n v="9"/>
    <x v="9"/>
    <n v="1250676093.5408385"/>
    <n v="1254134984"/>
    <n v="11963923208478.59"/>
    <x v="2"/>
    <s v="imposto"/>
    <s v="alto"/>
    <s v="longo"/>
    <s v="ingênuo"/>
    <s v="ingênuo"/>
  </r>
  <r>
    <x v="2"/>
    <s v="mensal"/>
    <n v="10"/>
    <x v="9"/>
    <n v="1225027895.7100542"/>
    <n v="1275603539"/>
    <n v="2557895694191844"/>
    <x v="2"/>
    <s v="imposto"/>
    <s v="alto"/>
    <s v="longo"/>
    <s v="ingênuo"/>
    <s v="ingênuo"/>
  </r>
  <r>
    <x v="2"/>
    <s v="mensal"/>
    <n v="11"/>
    <x v="9"/>
    <n v="1267781124.0578718"/>
    <n v="1155796303"/>
    <n v="1.2540600147363572E+16"/>
    <x v="2"/>
    <s v="imposto"/>
    <s v="alto"/>
    <s v="longo"/>
    <s v="ingênuo"/>
    <s v="ingênuo"/>
  </r>
  <r>
    <x v="2"/>
    <s v="mensal"/>
    <n v="12"/>
    <x v="9"/>
    <n v="1259616381.6630611"/>
    <n v="1397055072"/>
    <n v="1.8889393601532972E+16"/>
    <x v="2"/>
    <s v="imposto"/>
    <s v="alto"/>
    <s v="longo"/>
    <s v="ingênuo"/>
    <s v="ingênuo"/>
  </r>
  <r>
    <x v="2"/>
    <s v="mensal"/>
    <n v="13"/>
    <x v="9"/>
    <n v="1389489087.1604528"/>
    <n v="1392608120"/>
    <n v="9728365854173.6035"/>
    <x v="2"/>
    <s v="imposto"/>
    <s v="alto"/>
    <s v="longo"/>
    <s v="ingênuo"/>
    <s v="ingênuo"/>
  </r>
  <r>
    <x v="2"/>
    <s v="mensal"/>
    <n v="14"/>
    <x v="9"/>
    <n v="1402218346.014457"/>
    <n v="1367244610"/>
    <n v="1223162210808925.7"/>
    <x v="2"/>
    <s v="imposto"/>
    <s v="alto"/>
    <s v="longo"/>
    <s v="ingênuo"/>
    <s v="ingênuo"/>
  </r>
  <r>
    <x v="2"/>
    <s v="mensal"/>
    <n v="15"/>
    <x v="9"/>
    <n v="1354347128.7191954"/>
    <n v="1345577819"/>
    <n v="76900792951174.312"/>
    <x v="2"/>
    <s v="imposto"/>
    <s v="alto"/>
    <s v="longo"/>
    <s v="ingênuo"/>
    <s v="ingênuo"/>
  </r>
  <r>
    <x v="2"/>
    <s v="mensal"/>
    <n v="16"/>
    <x v="9"/>
    <n v="1402446484.2459486"/>
    <n v="1369170776"/>
    <n v="1107272759269488.5"/>
    <x v="2"/>
    <s v="imposto"/>
    <s v="alto"/>
    <s v="longo"/>
    <s v="ingênuo"/>
    <s v="ingênuo"/>
  </r>
  <r>
    <x v="2"/>
    <s v="mensal"/>
    <n v="17"/>
    <x v="9"/>
    <n v="1377644096.8450241"/>
    <n v="1509616129"/>
    <n v="1.741661727111399E+16"/>
    <x v="2"/>
    <s v="imposto"/>
    <s v="alto"/>
    <s v="longo"/>
    <s v="ingênuo"/>
    <s v="ingênuo"/>
  </r>
  <r>
    <x v="2"/>
    <s v="mensal"/>
    <n v="18"/>
    <x v="9"/>
    <n v="1425302861.2699819"/>
    <n v="1419883463"/>
    <n v="29369877608682.391"/>
    <x v="2"/>
    <s v="imposto"/>
    <s v="alto"/>
    <s v="longo"/>
    <s v="ingênuo"/>
    <s v="ingênuo"/>
  </r>
  <r>
    <x v="2"/>
    <s v="mensal"/>
    <n v="19"/>
    <x v="9"/>
    <n v="1486052007.6580322"/>
    <n v="1568561268"/>
    <n v="6807778042178624"/>
    <x v="2"/>
    <s v="imposto"/>
    <s v="alto"/>
    <s v="longo"/>
    <s v="ingênuo"/>
    <s v="ingênuo"/>
  </r>
  <r>
    <x v="2"/>
    <s v="mensal"/>
    <n v="20"/>
    <x v="9"/>
    <n v="1587246108.2675927"/>
    <n v="1601240068"/>
    <n v="195830908992237.87"/>
    <x v="2"/>
    <s v="imposto"/>
    <s v="alto"/>
    <s v="longo"/>
    <s v="ingênuo"/>
    <s v="ingênuo"/>
  </r>
  <r>
    <x v="2"/>
    <s v="mensal"/>
    <n v="1"/>
    <x v="10"/>
    <n v="1472096063.4056766"/>
    <n v="1670262630"/>
    <n v="3.9269988115782408E+16"/>
    <x v="2"/>
    <s v="imposto"/>
    <s v="alto"/>
    <s v="curto"/>
    <s v="ingênuo"/>
    <s v="ingênuo"/>
  </r>
  <r>
    <x v="2"/>
    <s v="mensal"/>
    <n v="2"/>
    <x v="10"/>
    <n v="1448114646.3853793"/>
    <n v="1337419006"/>
    <n v="1.225352480032922E+16"/>
    <x v="2"/>
    <s v="imposto"/>
    <s v="alto"/>
    <s v="curto"/>
    <s v="ingênuo"/>
    <s v="ingênuo"/>
  </r>
  <r>
    <x v="2"/>
    <s v="mensal"/>
    <n v="3"/>
    <x v="10"/>
    <n v="1402445174.0865369"/>
    <n v="1335556131"/>
    <n v="4474144085032588"/>
    <x v="2"/>
    <s v="imposto"/>
    <s v="alto"/>
    <s v="curto"/>
    <s v="ingênuo"/>
    <s v="ingênuo"/>
  </r>
  <r>
    <x v="2"/>
    <s v="mensal"/>
    <n v="4"/>
    <x v="10"/>
    <n v="1346205914.8743577"/>
    <n v="1233550944"/>
    <n v="1.2691142462702382E+16"/>
    <x v="2"/>
    <s v="imposto"/>
    <s v="alto"/>
    <s v="curto"/>
    <s v="ingênuo"/>
    <s v="ingênuo"/>
  </r>
  <r>
    <x v="2"/>
    <s v="mensal"/>
    <n v="5"/>
    <x v="10"/>
    <n v="1358238026.3959448"/>
    <n v="1322702230"/>
    <n v="1262792825494045.7"/>
    <x v="2"/>
    <s v="imposto"/>
    <s v="alto"/>
    <s v="médio"/>
    <s v="ingênuo"/>
    <s v="ingênuo"/>
  </r>
  <r>
    <x v="2"/>
    <s v="mensal"/>
    <n v="6"/>
    <x v="10"/>
    <n v="1346268130.2118011"/>
    <n v="1377490762"/>
    <n v="974852735781451.37"/>
    <x v="2"/>
    <s v="imposto"/>
    <s v="alto"/>
    <s v="médio"/>
    <s v="ingênuo"/>
    <s v="ingênuo"/>
  </r>
  <r>
    <x v="2"/>
    <s v="mensal"/>
    <n v="7"/>
    <x v="10"/>
    <n v="1361319672.9470561"/>
    <n v="1286099707"/>
    <n v="5658043277076273"/>
    <x v="2"/>
    <s v="imposto"/>
    <s v="alto"/>
    <s v="médio"/>
    <s v="ingênuo"/>
    <s v="ingênuo"/>
  </r>
  <r>
    <x v="2"/>
    <s v="mensal"/>
    <n v="8"/>
    <x v="10"/>
    <n v="1621298766.3257835"/>
    <n v="1521885106"/>
    <n v="9883075859370258"/>
    <x v="2"/>
    <s v="imposto"/>
    <s v="alto"/>
    <s v="médio"/>
    <s v="ingênuo"/>
    <s v="ingênuo"/>
  </r>
  <r>
    <x v="2"/>
    <s v="mensal"/>
    <n v="9"/>
    <x v="10"/>
    <n v="1452733518.6033874"/>
    <n v="1245052755"/>
    <n v="4.3131299570886064E+16"/>
    <x v="2"/>
    <s v="imposto"/>
    <s v="alto"/>
    <s v="longo"/>
    <s v="ingênuo"/>
    <s v="ingênuo"/>
  </r>
  <r>
    <x v="2"/>
    <s v="mensal"/>
    <n v="10"/>
    <x v="10"/>
    <n v="1404473292.6667817"/>
    <n v="1190685422"/>
    <n v="4.570525364423656E+16"/>
    <x v="2"/>
    <s v="imposto"/>
    <s v="alto"/>
    <s v="longo"/>
    <s v="ingênuo"/>
    <s v="ingênuo"/>
  </r>
  <r>
    <x v="2"/>
    <s v="mensal"/>
    <n v="11"/>
    <x v="10"/>
    <n v="1496434024.1832175"/>
    <n v="1258355469"/>
    <n v="5.6681398438128352E+16"/>
    <x v="2"/>
    <s v="imposto"/>
    <s v="alto"/>
    <s v="longo"/>
    <s v="ingênuo"/>
    <s v="ingênuo"/>
  </r>
  <r>
    <x v="2"/>
    <s v="mensal"/>
    <n v="12"/>
    <x v="10"/>
    <n v="1671357375.2618546"/>
    <n v="1545815300"/>
    <n v="1.5760812661053176E+16"/>
    <x v="2"/>
    <s v="imposto"/>
    <s v="alto"/>
    <s v="longo"/>
    <s v="ingênuo"/>
    <s v="ingênuo"/>
  </r>
  <r>
    <x v="2"/>
    <s v="mensal"/>
    <n v="13"/>
    <x v="10"/>
    <n v="1715696601.3548653"/>
    <n v="1681016044"/>
    <n v="1202741058444102.5"/>
    <x v="2"/>
    <s v="imposto"/>
    <s v="alto"/>
    <s v="longo"/>
    <s v="ingênuo"/>
    <s v="ingênuo"/>
  </r>
  <r>
    <x v="2"/>
    <s v="mensal"/>
    <n v="14"/>
    <x v="10"/>
    <n v="1687746770.7016819"/>
    <n v="1458658264"/>
    <n v="5.2481543902806528E+16"/>
    <x v="2"/>
    <s v="imposto"/>
    <s v="alto"/>
    <s v="longo"/>
    <s v="ingênuo"/>
    <s v="ingênuo"/>
  </r>
  <r>
    <x v="2"/>
    <s v="mensal"/>
    <n v="15"/>
    <x v="10"/>
    <n v="1634519973.6491091"/>
    <n v="1406484852"/>
    <n v="5.2000016705524E+16"/>
    <x v="2"/>
    <s v="imposto"/>
    <s v="alto"/>
    <s v="longo"/>
    <s v="ingênuo"/>
    <s v="ingênuo"/>
  </r>
  <r>
    <x v="2"/>
    <s v="mensal"/>
    <n v="16"/>
    <x v="10"/>
    <n v="1568974315.1206679"/>
    <n v="1508541864"/>
    <n v="3652081148451919"/>
    <x v="2"/>
    <s v="imposto"/>
    <s v="alto"/>
    <s v="longo"/>
    <s v="ingênuo"/>
    <s v="ingênuo"/>
  </r>
  <r>
    <x v="2"/>
    <s v="mensal"/>
    <n v="17"/>
    <x v="10"/>
    <n v="1582997484.7750664"/>
    <n v="1569653479"/>
    <n v="178062490125004.78"/>
    <x v="2"/>
    <s v="imposto"/>
    <s v="alto"/>
    <s v="longo"/>
    <s v="ingênuo"/>
    <s v="ingênuo"/>
  </r>
  <r>
    <x v="2"/>
    <s v="mensal"/>
    <n v="18"/>
    <x v="10"/>
    <n v="1569046825.7710645"/>
    <n v="1582447206"/>
    <n v="179570190280044.91"/>
    <x v="2"/>
    <s v="imposto"/>
    <s v="alto"/>
    <s v="longo"/>
    <s v="ingênuo"/>
    <s v="ingênuo"/>
  </r>
  <r>
    <x v="2"/>
    <s v="mensal"/>
    <n v="19"/>
    <x v="10"/>
    <n v="1586589078.1810608"/>
    <n v="1397025896"/>
    <n v="3.5934200038610044E+16"/>
    <x v="2"/>
    <s v="imposto"/>
    <s v="alto"/>
    <s v="longo"/>
    <s v="ingênuo"/>
    <s v="ingênuo"/>
  </r>
  <r>
    <x v="2"/>
    <s v="mensal"/>
    <n v="20"/>
    <x v="10"/>
    <n v="1889589173.0942156"/>
    <n v="1660533072"/>
    <n v="5.2466697448483528E+16"/>
    <x v="2"/>
    <s v="imposto"/>
    <s v="alto"/>
    <s v="longo"/>
    <s v="ingênuo"/>
    <s v="ingênuo"/>
  </r>
  <r>
    <x v="2"/>
    <s v="mensal"/>
    <n v="1"/>
    <x v="11"/>
    <n v="263393782.0256567"/>
    <n v="312167408"/>
    <n v="2378866590685135.5"/>
    <x v="3"/>
    <s v="transferência"/>
    <s v="baixo"/>
    <s v="curto"/>
    <s v="ingênuo"/>
    <s v="ingênuo"/>
  </r>
  <r>
    <x v="2"/>
    <s v="mensal"/>
    <n v="2"/>
    <x v="11"/>
    <n v="246737571.14233106"/>
    <n v="291680743"/>
    <n v="2019888696627965"/>
    <x v="3"/>
    <s v="transferência"/>
    <s v="baixo"/>
    <s v="curto"/>
    <s v="ingênuo"/>
    <s v="ingênuo"/>
  </r>
  <r>
    <x v="2"/>
    <s v="mensal"/>
    <n v="3"/>
    <x v="11"/>
    <n v="242493683.83993319"/>
    <n v="231422374"/>
    <n v="122573901571801.41"/>
    <x v="3"/>
    <s v="transferência"/>
    <s v="baixo"/>
    <s v="curto"/>
    <s v="ingênuo"/>
    <s v="ingênuo"/>
  </r>
  <r>
    <x v="2"/>
    <s v="mensal"/>
    <n v="4"/>
    <x v="11"/>
    <n v="245457569.70144907"/>
    <n v="286663710"/>
    <n v="1697945998303863.2"/>
    <x v="3"/>
    <s v="transferência"/>
    <s v="baixo"/>
    <s v="curto"/>
    <s v="ingênuo"/>
    <s v="ingênuo"/>
  </r>
  <r>
    <x v="2"/>
    <s v="mensal"/>
    <n v="5"/>
    <x v="11"/>
    <n v="233202670.03956926"/>
    <n v="283255487"/>
    <n v="2505284485674383.5"/>
    <x v="3"/>
    <s v="transferência"/>
    <s v="baixo"/>
    <s v="médio"/>
    <s v="ingênuo"/>
    <s v="ingênuo"/>
  </r>
  <r>
    <x v="2"/>
    <s v="mensal"/>
    <n v="6"/>
    <x v="11"/>
    <n v="254735219.39557821"/>
    <n v="273991364"/>
    <n v="370799105026402.56"/>
    <x v="3"/>
    <s v="transferência"/>
    <s v="baixo"/>
    <s v="médio"/>
    <s v="ingênuo"/>
    <s v="ingênuo"/>
  </r>
  <r>
    <x v="2"/>
    <s v="mensal"/>
    <n v="7"/>
    <x v="11"/>
    <n v="252766695.73238641"/>
    <n v="341908729"/>
    <n v="7946302095084328"/>
    <x v="3"/>
    <s v="transferência"/>
    <s v="baixo"/>
    <s v="médio"/>
    <s v="ingênuo"/>
    <s v="ingênuo"/>
  </r>
  <r>
    <x v="2"/>
    <s v="mensal"/>
    <n v="8"/>
    <x v="11"/>
    <n v="335682013.02262855"/>
    <n v="531831548"/>
    <n v="3.8474640071839064E+16"/>
    <x v="3"/>
    <s v="transferência"/>
    <s v="baixo"/>
    <s v="médio"/>
    <s v="ingênuo"/>
    <s v="ingênuo"/>
  </r>
  <r>
    <x v="2"/>
    <s v="mensal"/>
    <n v="9"/>
    <x v="11"/>
    <n v="278987676.70793027"/>
    <n v="459334557"/>
    <n v="3.2524997231082132E+16"/>
    <x v="3"/>
    <s v="transferência"/>
    <s v="baixo"/>
    <s v="longo"/>
    <s v="ingênuo"/>
    <s v="ingênuo"/>
  </r>
  <r>
    <x v="2"/>
    <s v="mensal"/>
    <n v="10"/>
    <x v="11"/>
    <n v="288924947.4025141"/>
    <n v="418233920"/>
    <n v="1.672081039421736E+16"/>
    <x v="3"/>
    <s v="transferência"/>
    <s v="baixo"/>
    <s v="longo"/>
    <s v="ingênuo"/>
    <s v="ingênuo"/>
  </r>
  <r>
    <x v="2"/>
    <s v="mensal"/>
    <n v="11"/>
    <x v="11"/>
    <n v="251135852.0405058"/>
    <n v="275269060"/>
    <n v="582411726416194.37"/>
    <x v="3"/>
    <s v="transferência"/>
    <s v="baixo"/>
    <s v="longo"/>
    <s v="ingênuo"/>
    <s v="ingênuo"/>
  </r>
  <r>
    <x v="2"/>
    <s v="mensal"/>
    <n v="12"/>
    <x v="11"/>
    <n v="304176649.73437178"/>
    <n v="282024689"/>
    <n v="490709364377149.19"/>
    <x v="3"/>
    <s v="transferência"/>
    <s v="baixo"/>
    <s v="longo"/>
    <s v="ingênuo"/>
    <s v="ingênuo"/>
  </r>
  <r>
    <x v="2"/>
    <s v="mensal"/>
    <n v="13"/>
    <x v="11"/>
    <n v="294763727.59501147"/>
    <n v="367542657"/>
    <n v="5296772565336304"/>
    <x v="3"/>
    <s v="transferência"/>
    <s v="baixo"/>
    <s v="longo"/>
    <s v="ingênuo"/>
    <s v="ingênuo"/>
  </r>
  <r>
    <x v="2"/>
    <s v="mensal"/>
    <n v="14"/>
    <x v="11"/>
    <n v="276123778.0494318"/>
    <n v="311524365"/>
    <n v="1253201556444739.5"/>
    <x v="3"/>
    <s v="transferência"/>
    <s v="baixo"/>
    <s v="longo"/>
    <s v="ingênuo"/>
    <s v="ingênuo"/>
  </r>
  <r>
    <x v="2"/>
    <s v="mensal"/>
    <n v="15"/>
    <x v="11"/>
    <n v="271374447.85975373"/>
    <n v="320542995"/>
    <n v="2417546027882620"/>
    <x v="3"/>
    <s v="transferência"/>
    <s v="baixo"/>
    <s v="longo"/>
    <s v="ingênuo"/>
    <s v="ingênuo"/>
  </r>
  <r>
    <x v="2"/>
    <s v="mensal"/>
    <n v="16"/>
    <x v="11"/>
    <n v="274691329.67065942"/>
    <n v="365815350"/>
    <n v="8303587080982075"/>
    <x v="3"/>
    <s v="transferência"/>
    <s v="baixo"/>
    <s v="longo"/>
    <s v="ingênuo"/>
    <s v="ingênuo"/>
  </r>
  <r>
    <x v="2"/>
    <s v="mensal"/>
    <n v="17"/>
    <x v="11"/>
    <n v="260976883.27083263"/>
    <n v="322443975"/>
    <n v="3778203365641876"/>
    <x v="3"/>
    <s v="transferência"/>
    <s v="baixo"/>
    <s v="longo"/>
    <s v="ingênuo"/>
    <s v="ingênuo"/>
  </r>
  <r>
    <x v="2"/>
    <s v="mensal"/>
    <n v="18"/>
    <x v="11"/>
    <n v="285073938.50117403"/>
    <n v="295414016"/>
    <n v="106917202681727.08"/>
    <x v="3"/>
    <s v="transferência"/>
    <s v="baixo"/>
    <s v="longo"/>
    <s v="ingênuo"/>
    <s v="ingênuo"/>
  </r>
  <r>
    <x v="2"/>
    <s v="mensal"/>
    <n v="19"/>
    <x v="11"/>
    <n v="282870965.56704128"/>
    <n v="328627855"/>
    <n v="2093692930580009.5"/>
    <x v="3"/>
    <s v="transferência"/>
    <s v="baixo"/>
    <s v="longo"/>
    <s v="ingênuo"/>
    <s v="ingênuo"/>
  </r>
  <r>
    <x v="2"/>
    <s v="mensal"/>
    <n v="20"/>
    <x v="11"/>
    <n v="375661417.22931391"/>
    <n v="520457258"/>
    <n v="2.096583550448988E+16"/>
    <x v="3"/>
    <s v="transferência"/>
    <s v="baixo"/>
    <s v="longo"/>
    <s v="ingênuo"/>
    <s v="ingênuo"/>
  </r>
  <r>
    <x v="2"/>
    <s v="mensal"/>
    <n v="1"/>
    <x v="12"/>
    <n v="256156493.44198582"/>
    <n v="308513493"/>
    <n v="2741255402717897.5"/>
    <x v="3"/>
    <s v="transferência"/>
    <s v="baixo"/>
    <s v="curto"/>
    <s v="ingênuo"/>
    <s v="ingênuo"/>
  </r>
  <r>
    <x v="2"/>
    <s v="mensal"/>
    <n v="2"/>
    <x v="12"/>
    <n v="237952398.58310723"/>
    <n v="189623150"/>
    <n v="2335716268607772.5"/>
    <x v="3"/>
    <s v="transferência"/>
    <s v="baixo"/>
    <s v="curto"/>
    <s v="ingênuo"/>
    <s v="ingênuo"/>
  </r>
  <r>
    <x v="2"/>
    <s v="mensal"/>
    <n v="3"/>
    <x v="12"/>
    <n v="240076119.49766111"/>
    <n v="233711910"/>
    <n v="40503162530119.922"/>
    <x v="3"/>
    <s v="transferência"/>
    <s v="baixo"/>
    <s v="curto"/>
    <s v="ingênuo"/>
    <s v="ingênuo"/>
  </r>
  <r>
    <x v="2"/>
    <s v="mensal"/>
    <n v="4"/>
    <x v="12"/>
    <n v="225367190.56969276"/>
    <n v="422360440"/>
    <n v="3.880634032111124E+16"/>
    <x v="3"/>
    <s v="transferência"/>
    <s v="baixo"/>
    <s v="curto"/>
    <s v="ingênuo"/>
    <s v="ingênuo"/>
  </r>
  <r>
    <x v="2"/>
    <s v="mensal"/>
    <n v="5"/>
    <x v="12"/>
    <n v="252934062.73824483"/>
    <n v="247581716"/>
    <n v="28647615606400.086"/>
    <x v="3"/>
    <s v="transferência"/>
    <s v="baixo"/>
    <s v="médio"/>
    <s v="ingênuo"/>
    <s v="ingênuo"/>
  </r>
  <r>
    <x v="2"/>
    <s v="mensal"/>
    <n v="6"/>
    <x v="12"/>
    <n v="275373478.62816966"/>
    <n v="282606973"/>
    <n v="52323440827301.266"/>
    <x v="3"/>
    <s v="transferência"/>
    <s v="baixo"/>
    <s v="médio"/>
    <s v="ingênuo"/>
    <s v="ingênuo"/>
  </r>
  <r>
    <x v="2"/>
    <s v="mensal"/>
    <n v="7"/>
    <x v="12"/>
    <n v="316900511.28894407"/>
    <n v="314411246"/>
    <n v="6196441678741.7822"/>
    <x v="3"/>
    <s v="transferência"/>
    <s v="baixo"/>
    <s v="médio"/>
    <s v="ingênuo"/>
    <s v="ingênuo"/>
  </r>
  <r>
    <x v="2"/>
    <s v="mensal"/>
    <n v="8"/>
    <x v="12"/>
    <n v="286166442.69892824"/>
    <n v="426007596"/>
    <n v="1.9555548156573856E+16"/>
    <x v="3"/>
    <s v="transferência"/>
    <s v="baixo"/>
    <s v="médio"/>
    <s v="ingênuo"/>
    <s v="ingênuo"/>
  </r>
  <r>
    <x v="2"/>
    <s v="mensal"/>
    <n v="9"/>
    <x v="12"/>
    <n v="286157082.83831191"/>
    <n v="346365589"/>
    <n v="3625064214222032.5"/>
    <x v="3"/>
    <s v="transferência"/>
    <s v="baixo"/>
    <s v="longo"/>
    <s v="ingênuo"/>
    <s v="ingênuo"/>
  </r>
  <r>
    <x v="2"/>
    <s v="mensal"/>
    <n v="10"/>
    <x v="12"/>
    <n v="266754422.56011826"/>
    <n v="367304404"/>
    <n v="1.0110298767560562E+16"/>
    <x v="3"/>
    <s v="transferência"/>
    <s v="baixo"/>
    <s v="longo"/>
    <s v="ingênuo"/>
    <s v="ingênuo"/>
  </r>
  <r>
    <x v="2"/>
    <s v="mensal"/>
    <n v="11"/>
    <x v="12"/>
    <n v="293273192.221071"/>
    <n v="276882178"/>
    <n v="268665347195351.91"/>
    <x v="3"/>
    <s v="transferência"/>
    <s v="baixo"/>
    <s v="longo"/>
    <s v="ingênuo"/>
    <s v="ingênuo"/>
  </r>
  <r>
    <x v="2"/>
    <s v="mensal"/>
    <n v="12"/>
    <x v="12"/>
    <n v="295977457.17117125"/>
    <n v="252291991"/>
    <n v="1908419954592547.5"/>
    <x v="3"/>
    <s v="transferência"/>
    <s v="baixo"/>
    <s v="longo"/>
    <s v="ingênuo"/>
    <s v="ingênuo"/>
  </r>
  <r>
    <x v="2"/>
    <s v="mensal"/>
    <n v="13"/>
    <x v="12"/>
    <n v="285916142.28976673"/>
    <n v="511703058"/>
    <n v="5.0979731305939984E+16"/>
    <x v="3"/>
    <s v="transferência"/>
    <s v="baixo"/>
    <s v="longo"/>
    <s v="ingênuo"/>
    <s v="ingênuo"/>
  </r>
  <r>
    <x v="2"/>
    <s v="mensal"/>
    <n v="14"/>
    <x v="12"/>
    <n v="265597139.22257891"/>
    <n v="259863287"/>
    <n v="32877061310373.141"/>
    <x v="3"/>
    <s v="transferência"/>
    <s v="baixo"/>
    <s v="longo"/>
    <s v="ingênuo"/>
    <s v="ingênuo"/>
  </r>
  <r>
    <x v="2"/>
    <s v="mensal"/>
    <n v="15"/>
    <x v="12"/>
    <n v="267967588.9544217"/>
    <n v="323218498"/>
    <n v="3052662950362766"/>
    <x v="3"/>
    <s v="transferência"/>
    <s v="baixo"/>
    <s v="longo"/>
    <s v="ingênuo"/>
    <s v="ingênuo"/>
  </r>
  <r>
    <x v="2"/>
    <s v="mensal"/>
    <n v="16"/>
    <x v="12"/>
    <n v="251549811.8378267"/>
    <n v="366055806"/>
    <n v="1.3111622699067666E+16"/>
    <x v="3"/>
    <s v="transferência"/>
    <s v="baixo"/>
    <s v="longo"/>
    <s v="ingênuo"/>
    <s v="ingênuo"/>
  </r>
  <r>
    <x v="2"/>
    <s v="mensal"/>
    <n v="17"/>
    <x v="12"/>
    <n v="282319337.29282981"/>
    <n v="303375098"/>
    <n v="443345058957612.06"/>
    <x v="3"/>
    <s v="transferência"/>
    <s v="baixo"/>
    <s v="longo"/>
    <s v="ingênuo"/>
    <s v="ingênuo"/>
  </r>
  <r>
    <x v="2"/>
    <s v="mensal"/>
    <n v="18"/>
    <x v="12"/>
    <n v="307365710.86030692"/>
    <n v="238075455"/>
    <n v="4801139557186797"/>
    <x v="3"/>
    <s v="transferência"/>
    <s v="baixo"/>
    <s v="longo"/>
    <s v="ingênuo"/>
    <s v="ingênuo"/>
  </r>
  <r>
    <x v="2"/>
    <s v="mensal"/>
    <n v="19"/>
    <x v="12"/>
    <n v="353717254.86986285"/>
    <n v="371070822"/>
    <n v="301146292140176.37"/>
    <x v="3"/>
    <s v="transferência"/>
    <s v="baixo"/>
    <s v="longo"/>
    <s v="ingênuo"/>
    <s v="ingênuo"/>
  </r>
  <r>
    <x v="2"/>
    <s v="mensal"/>
    <n v="20"/>
    <x v="12"/>
    <n v="319412575.68703252"/>
    <n v="403923855"/>
    <n v="7142156331114405"/>
    <x v="3"/>
    <s v="transferência"/>
    <s v="baixo"/>
    <s v="longo"/>
    <s v="ingênuo"/>
    <s v="ingênuo"/>
  </r>
  <r>
    <x v="2"/>
    <s v="mensal"/>
    <n v="1"/>
    <x v="13"/>
    <n v="938533160.38865817"/>
    <n v="892168393"/>
    <n v="2149691655004379.7"/>
    <x v="3"/>
    <s v="imposto"/>
    <s v="alto"/>
    <s v="curto"/>
    <s v="ingênuo"/>
    <s v="ingênuo"/>
  </r>
  <r>
    <x v="2"/>
    <s v="mensal"/>
    <n v="2"/>
    <x v="13"/>
    <n v="919776876.70577621"/>
    <n v="811941570"/>
    <n v="1.1628453372328824E+16"/>
    <x v="3"/>
    <s v="imposto"/>
    <s v="alto"/>
    <s v="curto"/>
    <s v="ingênuo"/>
    <s v="ingênuo"/>
  </r>
  <r>
    <x v="2"/>
    <s v="mensal"/>
    <n v="3"/>
    <x v="13"/>
    <n v="904316549.90420008"/>
    <n v="861928839"/>
    <n v="1796718035698042"/>
    <x v="3"/>
    <s v="imposto"/>
    <s v="alto"/>
    <s v="curto"/>
    <s v="ingênuo"/>
    <s v="ingênuo"/>
  </r>
  <r>
    <x v="2"/>
    <s v="mensal"/>
    <n v="4"/>
    <x v="13"/>
    <n v="926427194.1245656"/>
    <n v="884995971"/>
    <n v="1716546249597539.5"/>
    <x v="3"/>
    <s v="imposto"/>
    <s v="alto"/>
    <s v="curto"/>
    <s v="ingênuo"/>
    <s v="ingênuo"/>
  </r>
  <r>
    <x v="2"/>
    <s v="mensal"/>
    <n v="5"/>
    <x v="13"/>
    <n v="979481960.42094553"/>
    <n v="887164024"/>
    <n v="8522601385021740"/>
    <x v="3"/>
    <s v="imposto"/>
    <s v="alto"/>
    <s v="médio"/>
    <s v="ingênuo"/>
    <s v="ingênuo"/>
  </r>
  <r>
    <x v="2"/>
    <s v="mensal"/>
    <n v="6"/>
    <x v="13"/>
    <n v="1009015018.6689142"/>
    <n v="925856833"/>
    <n v="6915283843745607"/>
    <x v="3"/>
    <s v="imposto"/>
    <s v="alto"/>
    <s v="médio"/>
    <s v="ingênuo"/>
    <s v="ingênuo"/>
  </r>
  <r>
    <x v="2"/>
    <s v="mensal"/>
    <n v="7"/>
    <x v="13"/>
    <n v="1061467816.7119557"/>
    <n v="1068011007"/>
    <n v="42813339145557.687"/>
    <x v="3"/>
    <s v="imposto"/>
    <s v="alto"/>
    <s v="médio"/>
    <s v="ingênuo"/>
    <s v="ingênuo"/>
  </r>
  <r>
    <x v="2"/>
    <s v="mensal"/>
    <n v="8"/>
    <x v="13"/>
    <n v="1186792235.3226826"/>
    <n v="933482574"/>
    <n v="6.4165784519412168E+16"/>
    <x v="3"/>
    <s v="imposto"/>
    <s v="alto"/>
    <s v="médio"/>
    <s v="ingênuo"/>
    <s v="ingênuo"/>
  </r>
  <r>
    <x v="2"/>
    <s v="mensal"/>
    <n v="9"/>
    <x v="13"/>
    <n v="929320733.60714841"/>
    <n v="951532296"/>
    <n v="493353503931539.12"/>
    <x v="3"/>
    <s v="imposto"/>
    <s v="alto"/>
    <s v="longo"/>
    <s v="ingênuo"/>
    <s v="ingênuo"/>
  </r>
  <r>
    <x v="2"/>
    <s v="mensal"/>
    <n v="10"/>
    <x v="13"/>
    <n v="958421960.10676014"/>
    <n v="1045402858"/>
    <n v="7565676598314218"/>
    <x v="3"/>
    <s v="imposto"/>
    <s v="alto"/>
    <s v="longo"/>
    <s v="ingênuo"/>
    <s v="ingênuo"/>
  </r>
  <r>
    <x v="2"/>
    <s v="mensal"/>
    <n v="11"/>
    <x v="13"/>
    <n v="970404608.85130346"/>
    <n v="941789643"/>
    <n v="818816270671263"/>
    <x v="3"/>
    <s v="imposto"/>
    <s v="alto"/>
    <s v="longo"/>
    <s v="ingênuo"/>
    <s v="ingênuo"/>
  </r>
  <r>
    <x v="2"/>
    <s v="mensal"/>
    <n v="12"/>
    <x v="13"/>
    <n v="1026986807.8878766"/>
    <n v="873908785"/>
    <n v="2.343288109126128E+16"/>
    <x v="3"/>
    <s v="imposto"/>
    <s v="alto"/>
    <s v="longo"/>
    <s v="ingênuo"/>
    <s v="ingênuo"/>
  </r>
  <r>
    <x v="2"/>
    <s v="mensal"/>
    <n v="13"/>
    <x v="13"/>
    <n v="1099886744.0567229"/>
    <n v="980079414"/>
    <n v="1.4353796335320534E+16"/>
    <x v="3"/>
    <s v="imposto"/>
    <s v="alto"/>
    <s v="longo"/>
    <s v="ingênuo"/>
    <s v="ingênuo"/>
  </r>
  <r>
    <x v="2"/>
    <s v="mensal"/>
    <n v="14"/>
    <x v="13"/>
    <n v="1077905860.8431454"/>
    <n v="863624928"/>
    <n v="4.5916318180128576E+16"/>
    <x v="3"/>
    <s v="imposto"/>
    <s v="alto"/>
    <s v="longo"/>
    <s v="ingênuo"/>
    <s v="ingênuo"/>
  </r>
  <r>
    <x v="2"/>
    <s v="mensal"/>
    <n v="15"/>
    <x v="13"/>
    <n v="1059787578.7988577"/>
    <n v="757027193"/>
    <n v="9.1663851209073152E+16"/>
    <x v="3"/>
    <s v="imposto"/>
    <s v="alto"/>
    <s v="longo"/>
    <s v="ingênuo"/>
    <s v="ingênuo"/>
  </r>
  <r>
    <x v="2"/>
    <s v="mensal"/>
    <n v="16"/>
    <x v="13"/>
    <n v="1085699507.6543787"/>
    <n v="901227246"/>
    <n v="3.403001531988154E+16"/>
    <x v="3"/>
    <s v="imposto"/>
    <s v="alto"/>
    <s v="longo"/>
    <s v="ingênuo"/>
    <s v="ingênuo"/>
  </r>
  <r>
    <x v="2"/>
    <s v="mensal"/>
    <n v="17"/>
    <x v="13"/>
    <n v="1147875503.7952611"/>
    <n v="862729092"/>
    <n v="8.130847615971264E+16"/>
    <x v="3"/>
    <s v="imposto"/>
    <s v="alto"/>
    <s v="longo"/>
    <s v="ingênuo"/>
    <s v="ingênuo"/>
  </r>
  <r>
    <x v="2"/>
    <s v="mensal"/>
    <n v="18"/>
    <x v="13"/>
    <n v="1182485915.7118142"/>
    <n v="886006649"/>
    <n v="8.789995558997504E+16"/>
    <x v="3"/>
    <s v="imposto"/>
    <s v="alto"/>
    <s v="longo"/>
    <s v="ingênuo"/>
    <s v="ingênuo"/>
  </r>
  <r>
    <x v="2"/>
    <s v="mensal"/>
    <n v="19"/>
    <x v="13"/>
    <n v="1243956452.5997541"/>
    <n v="1039698264"/>
    <n v="4.1721407610052712E+16"/>
    <x v="3"/>
    <s v="imposto"/>
    <s v="alto"/>
    <s v="longo"/>
    <s v="ingênuo"/>
    <s v="ingênuo"/>
  </r>
  <r>
    <x v="2"/>
    <s v="mensal"/>
    <n v="20"/>
    <x v="13"/>
    <n v="1390826773.8140488"/>
    <n v="936929897"/>
    <n v="2.0602237478154778E+17"/>
    <x v="3"/>
    <s v="imposto"/>
    <s v="alto"/>
    <s v="longo"/>
    <s v="ingênuo"/>
    <s v="ingênuo"/>
  </r>
  <r>
    <x v="2"/>
    <s v="mensal"/>
    <n v="1"/>
    <x v="14"/>
    <n v="1099138020.7593908"/>
    <n v="1119320501"/>
    <n v="407332508662579.56"/>
    <x v="3"/>
    <s v="imposto"/>
    <s v="baixo"/>
    <s v="curto"/>
    <s v="ingênuo"/>
    <s v="ingênuo"/>
  </r>
  <r>
    <x v="2"/>
    <s v="mensal"/>
    <n v="2"/>
    <x v="14"/>
    <n v="1144713893.8552816"/>
    <n v="1065577731"/>
    <n v="6262532271457650"/>
    <x v="3"/>
    <s v="imposto"/>
    <s v="baixo"/>
    <s v="curto"/>
    <s v="ingênuo"/>
    <s v="ingênuo"/>
  </r>
  <r>
    <x v="2"/>
    <s v="mensal"/>
    <n v="3"/>
    <x v="14"/>
    <n v="1054799526.663234"/>
    <n v="1010953870"/>
    <n v="1922441608230195.7"/>
    <x v="3"/>
    <s v="imposto"/>
    <s v="baixo"/>
    <s v="curto"/>
    <s v="ingênuo"/>
    <s v="ingênuo"/>
  </r>
  <r>
    <x v="2"/>
    <s v="mensal"/>
    <n v="4"/>
    <x v="14"/>
    <n v="1098259122.216815"/>
    <n v="1079222052"/>
    <n v="362410042439944.5"/>
    <x v="3"/>
    <s v="imposto"/>
    <s v="baixo"/>
    <s v="curto"/>
    <s v="ingênuo"/>
    <s v="ingênuo"/>
  </r>
  <r>
    <x v="2"/>
    <s v="mensal"/>
    <n v="5"/>
    <x v="14"/>
    <n v="1087812212.2291977"/>
    <n v="1027311578"/>
    <n v="3660326742135173.5"/>
    <x v="3"/>
    <s v="imposto"/>
    <s v="baixo"/>
    <s v="médio"/>
    <s v="ingênuo"/>
    <s v="ingênuo"/>
  </r>
  <r>
    <x v="2"/>
    <s v="mensal"/>
    <n v="6"/>
    <x v="14"/>
    <n v="1163389712.8946555"/>
    <n v="1032809549"/>
    <n v="1.7051179202755082E+16"/>
    <x v="3"/>
    <s v="imposto"/>
    <s v="baixo"/>
    <s v="médio"/>
    <s v="ingênuo"/>
    <s v="ingênuo"/>
  </r>
  <r>
    <x v="2"/>
    <s v="mensal"/>
    <n v="7"/>
    <x v="14"/>
    <n v="1236692447.302191"/>
    <n v="1245022601"/>
    <n v="69391460629120.641"/>
    <x v="3"/>
    <s v="imposto"/>
    <s v="baixo"/>
    <s v="médio"/>
    <s v="ingênuo"/>
    <s v="ingênuo"/>
  </r>
  <r>
    <x v="2"/>
    <s v="mensal"/>
    <n v="8"/>
    <x v="14"/>
    <n v="1475991074.8592467"/>
    <n v="1525057208"/>
    <n v="2407485421386126.5"/>
    <x v="3"/>
    <s v="imposto"/>
    <s v="baixo"/>
    <s v="médio"/>
    <s v="ingênuo"/>
    <s v="ingênuo"/>
  </r>
  <r>
    <x v="2"/>
    <s v="mensal"/>
    <n v="9"/>
    <x v="14"/>
    <n v="1219143759.7515316"/>
    <n v="1234916893"/>
    <n v="248791732473939.28"/>
    <x v="3"/>
    <s v="imposto"/>
    <s v="baixo"/>
    <s v="longo"/>
    <s v="ingênuo"/>
    <s v="ingênuo"/>
  </r>
  <r>
    <x v="2"/>
    <s v="mensal"/>
    <n v="10"/>
    <x v="14"/>
    <n v="1163615221.6825094"/>
    <n v="1359449989"/>
    <n v="3.8351256090295672E+16"/>
    <x v="3"/>
    <s v="imposto"/>
    <s v="baixo"/>
    <s v="longo"/>
    <s v="ingênuo"/>
    <s v="ingênuo"/>
  </r>
  <r>
    <x v="2"/>
    <s v="mensal"/>
    <n v="11"/>
    <x v="14"/>
    <n v="1166856228.9932892"/>
    <n v="1108009971"/>
    <n v="3462882079812757"/>
    <x v="3"/>
    <s v="imposto"/>
    <s v="baixo"/>
    <s v="longo"/>
    <s v="ingênuo"/>
    <s v="ingênuo"/>
  </r>
  <r>
    <x v="2"/>
    <s v="mensal"/>
    <n v="12"/>
    <x v="14"/>
    <n v="1269231550.2807939"/>
    <n v="1102124604"/>
    <n v="2.792473149529214E+16"/>
    <x v="3"/>
    <s v="imposto"/>
    <s v="baixo"/>
    <s v="longo"/>
    <s v="ingênuo"/>
    <s v="ingênuo"/>
  </r>
  <r>
    <x v="2"/>
    <s v="mensal"/>
    <n v="13"/>
    <x v="14"/>
    <n v="1277332103.9416699"/>
    <n v="1397946267"/>
    <n v="1.4547776330261432E+16"/>
    <x v="3"/>
    <s v="imposto"/>
    <s v="baixo"/>
    <s v="longo"/>
    <s v="ingênuo"/>
    <s v="ingênuo"/>
  </r>
  <r>
    <x v="2"/>
    <s v="mensal"/>
    <n v="14"/>
    <x v="14"/>
    <n v="1330296813.3512599"/>
    <n v="1192049636"/>
    <n v="1.911228204559072E+16"/>
    <x v="3"/>
    <s v="imposto"/>
    <s v="baixo"/>
    <s v="longo"/>
    <s v="ingênuo"/>
    <s v="ingênuo"/>
  </r>
  <r>
    <x v="2"/>
    <s v="mensal"/>
    <n v="15"/>
    <x v="14"/>
    <n v="1225805379.472326"/>
    <n v="1152362098"/>
    <n v="5393915593423309"/>
    <x v="3"/>
    <s v="imposto"/>
    <s v="baixo"/>
    <s v="longo"/>
    <s v="ingênuo"/>
    <s v="ingênuo"/>
  </r>
  <r>
    <x v="2"/>
    <s v="mensal"/>
    <n v="16"/>
    <x v="14"/>
    <n v="1276310716.9062512"/>
    <n v="1289563373"/>
    <n v="175632893539177.41"/>
    <x v="3"/>
    <s v="imposto"/>
    <s v="baixo"/>
    <s v="longo"/>
    <s v="ingênuo"/>
    <s v="ingênuo"/>
  </r>
  <r>
    <x v="2"/>
    <s v="mensal"/>
    <n v="17"/>
    <x v="14"/>
    <n v="1264170136.5040257"/>
    <n v="1154960095"/>
    <n v="1.1926833165311016E+16"/>
    <x v="3"/>
    <s v="imposto"/>
    <s v="baixo"/>
    <s v="longo"/>
    <s v="ingênuo"/>
    <s v="ingênuo"/>
  </r>
  <r>
    <x v="2"/>
    <s v="mensal"/>
    <n v="18"/>
    <x v="14"/>
    <n v="1352000387.2208235"/>
    <n v="1221066259"/>
    <n v="1.7143745932947056E+16"/>
    <x v="3"/>
    <s v="imposto"/>
    <s v="baixo"/>
    <s v="longo"/>
    <s v="ingênuo"/>
    <s v="ingênuo"/>
  </r>
  <r>
    <x v="2"/>
    <s v="mensal"/>
    <n v="19"/>
    <x v="14"/>
    <n v="1437187082.7922902"/>
    <n v="1340840281"/>
    <n v="9282706215602856"/>
    <x v="3"/>
    <s v="imposto"/>
    <s v="baixo"/>
    <s v="longo"/>
    <s v="ingênuo"/>
    <s v="ingênuo"/>
  </r>
  <r>
    <x v="2"/>
    <s v="mensal"/>
    <n v="20"/>
    <x v="14"/>
    <n v="1715281201.6697593"/>
    <n v="1539174079"/>
    <n v="3.101371865502164E+16"/>
    <x v="3"/>
    <s v="imposto"/>
    <s v="baixo"/>
    <s v="longo"/>
    <s v="ingênuo"/>
    <s v="ingênuo"/>
  </r>
  <r>
    <x v="2"/>
    <s v="mensal"/>
    <n v="1"/>
    <x v="15"/>
    <n v="415023450.14479023"/>
    <n v="448576910"/>
    <n v="1125834668255173.5"/>
    <x v="3"/>
    <s v="transferência"/>
    <s v="alto"/>
    <s v="curto"/>
    <s v="ingênuo"/>
    <s v="ingênuo"/>
  </r>
  <r>
    <x v="2"/>
    <s v="mensal"/>
    <n v="2"/>
    <x v="15"/>
    <n v="404628186.9815886"/>
    <n v="461074271"/>
    <n v="3186160401013558.5"/>
    <x v="3"/>
    <s v="transferência"/>
    <s v="alto"/>
    <s v="curto"/>
    <s v="ingênuo"/>
    <s v="ingênuo"/>
  </r>
  <r>
    <x v="2"/>
    <s v="mensal"/>
    <n v="3"/>
    <x v="15"/>
    <n v="392719949.71830672"/>
    <n v="337728251"/>
    <n v="3024086927925017"/>
    <x v="3"/>
    <s v="transferência"/>
    <s v="alto"/>
    <s v="curto"/>
    <s v="ingênuo"/>
    <s v="ingênuo"/>
  </r>
  <r>
    <x v="2"/>
    <s v="mensal"/>
    <n v="4"/>
    <x v="15"/>
    <n v="403572233.78393567"/>
    <n v="404749757"/>
    <n v="1386560924370.4919"/>
    <x v="3"/>
    <s v="transferência"/>
    <s v="alto"/>
    <s v="curto"/>
    <s v="ingênuo"/>
    <s v="ingênuo"/>
  </r>
  <r>
    <x v="2"/>
    <s v="mensal"/>
    <n v="5"/>
    <x v="15"/>
    <n v="407427955.46246141"/>
    <n v="375242416"/>
    <n v="1035908950489660.9"/>
    <x v="3"/>
    <s v="transferência"/>
    <s v="alto"/>
    <s v="médio"/>
    <s v="ingênuo"/>
    <s v="ingênuo"/>
  </r>
  <r>
    <x v="2"/>
    <s v="mensal"/>
    <n v="6"/>
    <x v="15"/>
    <n v="439189692.84346372"/>
    <n v="366801668"/>
    <n v="5240026140737921"/>
    <x v="3"/>
    <s v="transferência"/>
    <s v="alto"/>
    <s v="médio"/>
    <s v="ingênuo"/>
    <s v="ingênuo"/>
  </r>
  <r>
    <x v="2"/>
    <s v="mensal"/>
    <n v="7"/>
    <x v="15"/>
    <n v="411202505.02342349"/>
    <n v="446014130"/>
    <n v="1211849233509805.2"/>
    <x v="3"/>
    <s v="transferência"/>
    <s v="alto"/>
    <s v="médio"/>
    <s v="ingênuo"/>
    <s v="ingênuo"/>
  </r>
  <r>
    <x v="2"/>
    <s v="mensal"/>
    <n v="8"/>
    <x v="15"/>
    <n v="314424862.08179516"/>
    <n v="488058052"/>
    <n v="3.0148484641171392E+16"/>
    <x v="3"/>
    <s v="transferência"/>
    <s v="alto"/>
    <s v="médio"/>
    <s v="ingênuo"/>
    <s v="ingênuo"/>
  </r>
  <r>
    <x v="2"/>
    <s v="mensal"/>
    <n v="9"/>
    <x v="15"/>
    <n v="426375963.89602035"/>
    <n v="561378662"/>
    <n v="1.8225728495354268E+16"/>
    <x v="3"/>
    <s v="transferência"/>
    <s v="alto"/>
    <s v="longo"/>
    <s v="ingênuo"/>
    <s v="ingênuo"/>
  </r>
  <r>
    <x v="2"/>
    <s v="mensal"/>
    <n v="10"/>
    <x v="15"/>
    <n v="392836270.82312411"/>
    <n v="416347002"/>
    <n v="552754480471323.94"/>
    <x v="3"/>
    <s v="transferência"/>
    <s v="alto"/>
    <s v="longo"/>
    <s v="ingênuo"/>
    <s v="ingênuo"/>
  </r>
  <r>
    <x v="2"/>
    <s v="mensal"/>
    <n v="11"/>
    <x v="15"/>
    <n v="353967739.67959684"/>
    <n v="355983324"/>
    <n v="4062580152655.063"/>
    <x v="3"/>
    <s v="transferência"/>
    <s v="alto"/>
    <s v="longo"/>
    <s v="ingênuo"/>
    <s v="ingênuo"/>
  </r>
  <r>
    <x v="2"/>
    <s v="mensal"/>
    <n v="12"/>
    <x v="15"/>
    <n v="402164283.92669713"/>
    <n v="458700699"/>
    <n v="3196366229340787.5"/>
    <x v="3"/>
    <s v="transferência"/>
    <s v="alto"/>
    <s v="longo"/>
    <s v="ingênuo"/>
    <s v="ingênuo"/>
  </r>
  <r>
    <x v="2"/>
    <s v="mensal"/>
    <n v="13"/>
    <x v="15"/>
    <n v="450568957.9964723"/>
    <n v="459408718"/>
    <n v="78141356919968.062"/>
    <x v="3"/>
    <s v="transferência"/>
    <s v="alto"/>
    <s v="longo"/>
    <s v="ingênuo"/>
    <s v="ingênuo"/>
  </r>
  <r>
    <x v="2"/>
    <s v="mensal"/>
    <n v="14"/>
    <x v="15"/>
    <n v="439283371.86896843"/>
    <n v="440621838"/>
    <n v="1791491583918.6274"/>
    <x v="3"/>
    <s v="transferência"/>
    <s v="alto"/>
    <s v="longo"/>
    <s v="ingênuo"/>
    <s v="ingênuo"/>
  </r>
  <r>
    <x v="2"/>
    <s v="mensal"/>
    <n v="15"/>
    <x v="15"/>
    <n v="426355229.96898705"/>
    <n v="474729315"/>
    <n v="2340052102587671.5"/>
    <x v="3"/>
    <s v="transferência"/>
    <s v="alto"/>
    <s v="longo"/>
    <s v="ingênuo"/>
    <s v="ingênuo"/>
  </r>
  <r>
    <x v="2"/>
    <s v="mensal"/>
    <n v="16"/>
    <x v="15"/>
    <n v="438136979.46200067"/>
    <n v="497003747"/>
    <n v="3465296320372852"/>
    <x v="3"/>
    <s v="transferência"/>
    <s v="alto"/>
    <s v="longo"/>
    <s v="ingênuo"/>
    <s v="ingênuo"/>
  </r>
  <r>
    <x v="2"/>
    <s v="mensal"/>
    <n v="17"/>
    <x v="15"/>
    <n v="442322932.08326024"/>
    <n v="490470380"/>
    <n v="2318176740895168"/>
    <x v="3"/>
    <s v="transferência"/>
    <s v="alto"/>
    <s v="longo"/>
    <s v="ingênuo"/>
    <s v="ingênuo"/>
  </r>
  <r>
    <x v="2"/>
    <s v="mensal"/>
    <n v="18"/>
    <x v="15"/>
    <n v="476804966.55847639"/>
    <n v="479347981"/>
    <n v="6466922449797.6455"/>
    <x v="3"/>
    <s v="transferência"/>
    <s v="alto"/>
    <s v="longo"/>
    <s v="ingênuo"/>
    <s v="ingênuo"/>
  </r>
  <r>
    <x v="2"/>
    <s v="mensal"/>
    <n v="19"/>
    <x v="15"/>
    <n v="446420760.439695"/>
    <n v="542361673"/>
    <n v="9204658702904090"/>
    <x v="3"/>
    <s v="transferência"/>
    <s v="alto"/>
    <s v="longo"/>
    <s v="ingênuo"/>
    <s v="ingênuo"/>
  </r>
  <r>
    <x v="2"/>
    <s v="mensal"/>
    <n v="20"/>
    <x v="15"/>
    <n v="341354404.01489162"/>
    <n v="312913749"/>
    <n v="808870857676080.12"/>
    <x v="3"/>
    <s v="transferência"/>
    <s v="alto"/>
    <s v="longo"/>
    <s v="ingênuo"/>
    <s v="ingênuo"/>
  </r>
  <r>
    <x v="2"/>
    <s v="mensal"/>
    <n v="1"/>
    <x v="16"/>
    <n v="189840400.77203175"/>
    <n v="213103220"/>
    <n v="541158758433129.12"/>
    <x v="3"/>
    <s v="transferência"/>
    <s v="baixo"/>
    <s v="curto"/>
    <s v="ingênuo"/>
    <s v="ingênuo"/>
  </r>
  <r>
    <x v="2"/>
    <s v="mensal"/>
    <n v="2"/>
    <x v="16"/>
    <n v="209548785.69083834"/>
    <n v="189506627"/>
    <n v="401688124988746.69"/>
    <x v="3"/>
    <s v="transferência"/>
    <s v="baixo"/>
    <s v="curto"/>
    <s v="ingênuo"/>
    <s v="ingênuo"/>
  </r>
  <r>
    <x v="2"/>
    <s v="mensal"/>
    <n v="3"/>
    <x v="16"/>
    <n v="177052785.97930086"/>
    <n v="31181553"/>
    <n v="2.1278416610901468E+16"/>
    <x v="3"/>
    <s v="transferência"/>
    <s v="baixo"/>
    <s v="curto"/>
    <s v="ingênuo"/>
    <s v="ingênuo"/>
  </r>
  <r>
    <x v="2"/>
    <s v="mensal"/>
    <n v="4"/>
    <x v="16"/>
    <n v="179749909.9106333"/>
    <n v="323744259"/>
    <n v="2.07343725696704E+16"/>
    <x v="3"/>
    <s v="transferência"/>
    <s v="baixo"/>
    <s v="curto"/>
    <s v="ingênuo"/>
    <s v="ingênuo"/>
  </r>
  <r>
    <x v="2"/>
    <s v="mensal"/>
    <n v="5"/>
    <x v="16"/>
    <n v="164986488.71974784"/>
    <n v="171660458"/>
    <n v="44541865953749.516"/>
    <x v="3"/>
    <s v="transferência"/>
    <s v="baixo"/>
    <s v="médio"/>
    <s v="ingênuo"/>
    <s v="ingênuo"/>
  </r>
  <r>
    <x v="2"/>
    <s v="mensal"/>
    <n v="6"/>
    <x v="16"/>
    <n v="191176445.63949105"/>
    <n v="230029114"/>
    <n v="1509529838731693"/>
    <x v="3"/>
    <s v="transferência"/>
    <s v="baixo"/>
    <s v="médio"/>
    <s v="ingênuo"/>
    <s v="ingênuo"/>
  </r>
  <r>
    <x v="2"/>
    <s v="mensal"/>
    <n v="7"/>
    <x v="16"/>
    <n v="242106013.05619296"/>
    <n v="191393648"/>
    <n v="2571743969592581"/>
    <x v="3"/>
    <s v="transferência"/>
    <s v="baixo"/>
    <s v="médio"/>
    <s v="ingênuo"/>
    <s v="ingênuo"/>
  </r>
  <r>
    <x v="2"/>
    <s v="mensal"/>
    <n v="8"/>
    <x v="16"/>
    <n v="211732341.72903445"/>
    <n v="231943849"/>
    <n v="408505026164293.12"/>
    <x v="3"/>
    <s v="transferência"/>
    <s v="baixo"/>
    <s v="médio"/>
    <s v="ingênuo"/>
    <s v="ingênuo"/>
  </r>
  <r>
    <x v="2"/>
    <s v="mensal"/>
    <n v="9"/>
    <x v="16"/>
    <n v="221902005.62668791"/>
    <n v="265707016"/>
    <n v="1918878933805979.5"/>
    <x v="3"/>
    <s v="transferência"/>
    <s v="baixo"/>
    <s v="longo"/>
    <s v="ingênuo"/>
    <s v="ingênuo"/>
  </r>
  <r>
    <x v="2"/>
    <s v="mensal"/>
    <n v="10"/>
    <x v="16"/>
    <n v="173802808.51603118"/>
    <n v="282819915"/>
    <n v="1.1884729506136998E+16"/>
    <x v="3"/>
    <s v="transferência"/>
    <s v="baixo"/>
    <s v="longo"/>
    <s v="ingênuo"/>
    <s v="ingênuo"/>
  </r>
  <r>
    <x v="2"/>
    <s v="mensal"/>
    <n v="11"/>
    <x v="16"/>
    <n v="203671616.56448513"/>
    <n v="220879617"/>
    <n v="296115278988679.87"/>
    <x v="3"/>
    <s v="transferência"/>
    <s v="baixo"/>
    <s v="longo"/>
    <s v="ingênuo"/>
    <s v="ingênuo"/>
  </r>
  <r>
    <x v="2"/>
    <s v="mensal"/>
    <n v="12"/>
    <x v="16"/>
    <n v="215670961.8251293"/>
    <n v="182496829"/>
    <n v="1100523088699321.4"/>
    <x v="3"/>
    <s v="transferência"/>
    <s v="baixo"/>
    <s v="longo"/>
    <s v="ingênuo"/>
    <s v="ingênuo"/>
  </r>
  <r>
    <x v="2"/>
    <s v="mensal"/>
    <n v="13"/>
    <x v="16"/>
    <n v="206141817.73253343"/>
    <n v="281715915"/>
    <n v="5711444177792499"/>
    <x v="3"/>
    <s v="transferência"/>
    <s v="baixo"/>
    <s v="longo"/>
    <s v="ingênuo"/>
    <s v="ingênuo"/>
  </r>
  <r>
    <x v="2"/>
    <s v="mensal"/>
    <n v="14"/>
    <x v="16"/>
    <n v="227542543.15880305"/>
    <n v="211458743"/>
    <n v="258688627548312.87"/>
    <x v="3"/>
    <s v="transferência"/>
    <s v="baixo"/>
    <s v="longo"/>
    <s v="ingênuo"/>
    <s v="ingênuo"/>
  </r>
  <r>
    <x v="2"/>
    <s v="mensal"/>
    <n v="15"/>
    <x v="16"/>
    <n v="192256142.4646937"/>
    <n v="226545745"/>
    <n v="1175776842029284.5"/>
    <x v="3"/>
    <s v="transferência"/>
    <s v="baixo"/>
    <s v="longo"/>
    <s v="ingênuo"/>
    <s v="ingênuo"/>
  </r>
  <r>
    <x v="2"/>
    <s v="mensal"/>
    <n v="16"/>
    <x v="16"/>
    <n v="195184865.89550039"/>
    <n v="229155848"/>
    <n v="1154027625144232.7"/>
    <x v="3"/>
    <s v="transferência"/>
    <s v="baixo"/>
    <s v="longo"/>
    <s v="ingênuo"/>
    <s v="ingênuo"/>
  </r>
  <r>
    <x v="2"/>
    <s v="mensal"/>
    <n v="17"/>
    <x v="16"/>
    <n v="179153723.58931282"/>
    <n v="212474853"/>
    <n v="1110297665203762.1"/>
    <x v="3"/>
    <s v="transferência"/>
    <s v="baixo"/>
    <s v="longo"/>
    <s v="ingênuo"/>
    <s v="ingênuo"/>
  </r>
  <r>
    <x v="2"/>
    <s v="mensal"/>
    <n v="18"/>
    <x v="16"/>
    <n v="207592587.51825997"/>
    <n v="218264883"/>
    <n v="113897890849568.61"/>
    <x v="3"/>
    <s v="transferência"/>
    <s v="baixo"/>
    <s v="longo"/>
    <s v="ingênuo"/>
    <s v="ingênuo"/>
  </r>
  <r>
    <x v="2"/>
    <s v="mensal"/>
    <n v="19"/>
    <x v="16"/>
    <n v="262895429.06787211"/>
    <n v="231873258"/>
    <n v="962375097764321.25"/>
    <x v="3"/>
    <s v="transferência"/>
    <s v="baixo"/>
    <s v="longo"/>
    <s v="ingênuo"/>
    <s v="ingênuo"/>
  </r>
  <r>
    <x v="2"/>
    <s v="mensal"/>
    <n v="20"/>
    <x v="16"/>
    <n v="229913599.10371292"/>
    <n v="221901117"/>
    <n v="64199869462319.766"/>
    <x v="3"/>
    <s v="transferência"/>
    <s v="baixo"/>
    <s v="longo"/>
    <s v="ingênuo"/>
    <s v="ingênuo"/>
  </r>
  <r>
    <x v="2"/>
    <s v="mensal"/>
    <n v="1"/>
    <x v="17"/>
    <n v="427476870.71641386"/>
    <n v="480335641"/>
    <n v="2794049595892929.5"/>
    <x v="3"/>
    <s v="transferência"/>
    <s v="baixo"/>
    <s v="curto"/>
    <s v="ingênuo"/>
    <s v="ingênuo"/>
  </r>
  <r>
    <x v="2"/>
    <s v="mensal"/>
    <n v="2"/>
    <x v="17"/>
    <n v="404839239.26784283"/>
    <n v="444583344"/>
    <n v="1579593860960678"/>
    <x v="3"/>
    <s v="transferência"/>
    <s v="baixo"/>
    <s v="curto"/>
    <s v="ingênuo"/>
    <s v="ingênuo"/>
  </r>
  <r>
    <x v="2"/>
    <s v="mensal"/>
    <n v="3"/>
    <x v="17"/>
    <n v="387845348.64599192"/>
    <n v="403089182"/>
    <n v="232374455324769.19"/>
    <x v="3"/>
    <s v="transferência"/>
    <s v="baixo"/>
    <s v="curto"/>
    <s v="ingênuo"/>
    <s v="ingênuo"/>
  </r>
  <r>
    <x v="2"/>
    <s v="mensal"/>
    <n v="4"/>
    <x v="17"/>
    <n v="404555223.48914683"/>
    <n v="470784697"/>
    <n v="4386343161524802"/>
    <x v="3"/>
    <s v="transferência"/>
    <s v="baixo"/>
    <s v="curto"/>
    <s v="ingênuo"/>
    <s v="ingênuo"/>
  </r>
  <r>
    <x v="2"/>
    <s v="mensal"/>
    <n v="5"/>
    <x v="17"/>
    <n v="374716389.53119862"/>
    <n v="402657843"/>
    <n v="780724821949192.62"/>
    <x v="3"/>
    <s v="transferência"/>
    <s v="baixo"/>
    <s v="médio"/>
    <s v="ingênuo"/>
    <s v="ingênuo"/>
  </r>
  <r>
    <x v="2"/>
    <s v="mensal"/>
    <n v="6"/>
    <x v="17"/>
    <n v="395983656.560642"/>
    <n v="417983282"/>
    <n v="483983519472047.5"/>
    <x v="3"/>
    <s v="transferência"/>
    <s v="baixo"/>
    <s v="médio"/>
    <s v="ingênuo"/>
    <s v="ingênuo"/>
  </r>
  <r>
    <x v="2"/>
    <s v="mensal"/>
    <n v="7"/>
    <x v="17"/>
    <n v="426543353.51392013"/>
    <n v="491297810"/>
    <n v="4193139634807611.5"/>
    <x v="3"/>
    <s v="transferência"/>
    <s v="baixo"/>
    <s v="médio"/>
    <s v="ingênuo"/>
    <s v="ingênuo"/>
  </r>
  <r>
    <x v="2"/>
    <s v="mensal"/>
    <n v="8"/>
    <x v="17"/>
    <n v="564635087.00049734"/>
    <n v="543444128"/>
    <n v="449056743360759.25"/>
    <x v="3"/>
    <s v="transferência"/>
    <s v="baixo"/>
    <s v="médio"/>
    <s v="ingênuo"/>
    <s v="ingênuo"/>
  </r>
  <r>
    <x v="2"/>
    <s v="mensal"/>
    <n v="9"/>
    <x v="17"/>
    <n v="394486792.49199814"/>
    <n v="518942014"/>
    <n v="1.548910216060581E+16"/>
    <x v="3"/>
    <s v="transferência"/>
    <s v="baixo"/>
    <s v="longo"/>
    <s v="ingênuo"/>
    <s v="ingênuo"/>
  </r>
  <r>
    <x v="2"/>
    <s v="mensal"/>
    <n v="10"/>
    <x v="17"/>
    <n v="438697203.3858785"/>
    <n v="577131141"/>
    <n v="1.9163955083350484E+16"/>
    <x v="3"/>
    <s v="transferência"/>
    <s v="baixo"/>
    <s v="longo"/>
    <s v="ingênuo"/>
    <s v="ingênuo"/>
  </r>
  <r>
    <x v="2"/>
    <s v="mensal"/>
    <n v="11"/>
    <x v="17"/>
    <n v="396725647.63482124"/>
    <n v="419888901"/>
    <n v="536536306459465.31"/>
    <x v="3"/>
    <s v="transferência"/>
    <s v="baixo"/>
    <s v="longo"/>
    <s v="ingênuo"/>
    <s v="ingênuo"/>
  </r>
  <r>
    <x v="2"/>
    <s v="mensal"/>
    <n v="12"/>
    <x v="17"/>
    <n v="460888222.18843555"/>
    <n v="465970628"/>
    <n v="25830848833424.051"/>
    <x v="3"/>
    <s v="transferência"/>
    <s v="baixo"/>
    <s v="longo"/>
    <s v="ingênuo"/>
    <s v="ingênuo"/>
  </r>
  <r>
    <x v="2"/>
    <s v="mensal"/>
    <n v="13"/>
    <x v="17"/>
    <n v="489320584.07882959"/>
    <n v="601843752"/>
    <n v="1.2661463319015914E+16"/>
    <x v="3"/>
    <s v="transferência"/>
    <s v="baixo"/>
    <s v="longo"/>
    <s v="ingênuo"/>
    <s v="ingênuo"/>
  </r>
  <r>
    <x v="2"/>
    <s v="mensal"/>
    <n v="14"/>
    <x v="17"/>
    <n v="463407932.88904107"/>
    <n v="468965786"/>
    <n v="30889731202995.898"/>
    <x v="3"/>
    <s v="transferência"/>
    <s v="baixo"/>
    <s v="longo"/>
    <s v="ingênuo"/>
    <s v="ingênuo"/>
  </r>
  <r>
    <x v="2"/>
    <s v="mensal"/>
    <n v="15"/>
    <x v="17"/>
    <n v="443955510.8880102"/>
    <n v="455476545"/>
    <n v="132734227009632.52"/>
    <x v="3"/>
    <s v="transferência"/>
    <s v="baixo"/>
    <s v="longo"/>
    <s v="ingênuo"/>
    <s v="ingênuo"/>
  </r>
  <r>
    <x v="2"/>
    <s v="mensal"/>
    <n v="16"/>
    <x v="17"/>
    <n v="463082828.12609512"/>
    <n v="551491849"/>
    <n v="7816154971882549"/>
    <x v="3"/>
    <s v="transferência"/>
    <s v="baixo"/>
    <s v="longo"/>
    <s v="ingênuo"/>
    <s v="ingênuo"/>
  </r>
  <r>
    <x v="2"/>
    <s v="mensal"/>
    <n v="17"/>
    <x v="17"/>
    <n v="428927165.77162874"/>
    <n v="450387226"/>
    <n v="460534185005322.06"/>
    <x v="3"/>
    <s v="transferência"/>
    <s v="baixo"/>
    <s v="longo"/>
    <s v="ingênuo"/>
    <s v="ingênuo"/>
  </r>
  <r>
    <x v="2"/>
    <s v="mensal"/>
    <n v="18"/>
    <x v="17"/>
    <n v="453271199.88782912"/>
    <n v="475891884"/>
    <n v="511695349702619.87"/>
    <x v="3"/>
    <s v="transferência"/>
    <s v="baixo"/>
    <s v="longo"/>
    <s v="ingênuo"/>
    <s v="ingênuo"/>
  </r>
  <r>
    <x v="2"/>
    <s v="mensal"/>
    <n v="19"/>
    <x v="17"/>
    <n v="488252013.55709273"/>
    <n v="530682400"/>
    <n v="1800337693694449.2"/>
    <x v="3"/>
    <s v="transferência"/>
    <s v="baixo"/>
    <s v="longo"/>
    <s v="ingênuo"/>
    <s v="ingênuo"/>
  </r>
  <r>
    <x v="2"/>
    <s v="mensal"/>
    <n v="20"/>
    <x v="17"/>
    <n v="646321683.08767056"/>
    <n v="554778169"/>
    <n v="8380214971519539"/>
    <x v="3"/>
    <s v="transferência"/>
    <s v="baixo"/>
    <s v="longo"/>
    <s v="ingênuo"/>
    <s v="ingênuo"/>
  </r>
  <r>
    <x v="2"/>
    <s v="mensal"/>
    <n v="1"/>
    <x v="18"/>
    <n v="465383481.44292355"/>
    <n v="508810143"/>
    <n v="1885874933992862"/>
    <x v="4"/>
    <s v="transferência"/>
    <s v="baixo"/>
    <s v="curto"/>
    <s v="ingênuo"/>
    <s v="ingênuo"/>
  </r>
  <r>
    <x v="2"/>
    <s v="mensal"/>
    <n v="2"/>
    <x v="18"/>
    <n v="440798980.2429474"/>
    <n v="450392127"/>
    <n v="92028464702348.828"/>
    <x v="4"/>
    <s v="transferência"/>
    <s v="baixo"/>
    <s v="curto"/>
    <s v="ingênuo"/>
    <s v="ingênuo"/>
  </r>
  <r>
    <x v="2"/>
    <s v="mensal"/>
    <n v="3"/>
    <x v="18"/>
    <n v="428936182.39258522"/>
    <n v="367864609"/>
    <n v="3729737076645922.5"/>
    <x v="4"/>
    <s v="transferência"/>
    <s v="baixo"/>
    <s v="curto"/>
    <s v="ingênuo"/>
    <s v="ingênuo"/>
  </r>
  <r>
    <x v="2"/>
    <s v="mensal"/>
    <n v="4"/>
    <x v="18"/>
    <n v="445766805.06038541"/>
    <n v="463350054"/>
    <n v="309170643272457.75"/>
    <x v="4"/>
    <s v="transferência"/>
    <s v="baixo"/>
    <s v="curto"/>
    <s v="ingênuo"/>
    <s v="ingênuo"/>
  </r>
  <r>
    <x v="2"/>
    <s v="mensal"/>
    <n v="5"/>
    <x v="18"/>
    <n v="413313798.47467941"/>
    <n v="405394905"/>
    <n v="62708873863320.148"/>
    <x v="4"/>
    <s v="transferência"/>
    <s v="baixo"/>
    <s v="médio"/>
    <s v="ingênuo"/>
    <s v="ingênuo"/>
  </r>
  <r>
    <x v="2"/>
    <s v="mensal"/>
    <n v="6"/>
    <x v="18"/>
    <n v="445391228.32984287"/>
    <n v="444631696"/>
    <n v="576889360076.53137"/>
    <x v="4"/>
    <s v="transferência"/>
    <s v="baixo"/>
    <s v="médio"/>
    <s v="ingênuo"/>
    <s v="ingênuo"/>
  </r>
  <r>
    <x v="2"/>
    <s v="mensal"/>
    <n v="7"/>
    <x v="18"/>
    <n v="503842728.28019112"/>
    <n v="469657714"/>
    <n v="1168615201336871"/>
    <x v="4"/>
    <s v="transferência"/>
    <s v="baixo"/>
    <s v="médio"/>
    <s v="ingênuo"/>
    <s v="ingênuo"/>
  </r>
  <r>
    <x v="2"/>
    <s v="mensal"/>
    <n v="8"/>
    <x v="18"/>
    <n v="597988330.97752774"/>
    <n v="522954972"/>
    <n v="5630004959450542"/>
    <x v="4"/>
    <s v="transferência"/>
    <s v="baixo"/>
    <s v="médio"/>
    <s v="ingênuo"/>
    <s v="ingênuo"/>
  </r>
  <r>
    <x v="2"/>
    <s v="mensal"/>
    <n v="9"/>
    <x v="18"/>
    <n v="525071870.12270355"/>
    <n v="603632613"/>
    <n v="6171790321432685"/>
    <x v="4"/>
    <s v="transferência"/>
    <s v="baixo"/>
    <s v="longo"/>
    <s v="ingênuo"/>
    <s v="ingênuo"/>
  </r>
  <r>
    <x v="2"/>
    <s v="mensal"/>
    <n v="10"/>
    <x v="18"/>
    <n v="482030578.62888074"/>
    <n v="576307233"/>
    <n v="8888087559411480"/>
    <x v="4"/>
    <s v="transferência"/>
    <s v="baixo"/>
    <s v="longo"/>
    <s v="ingênuo"/>
    <s v="ingênuo"/>
  </r>
  <r>
    <x v="2"/>
    <s v="mensal"/>
    <n v="11"/>
    <x v="18"/>
    <n v="442181334.47152454"/>
    <n v="425981323"/>
    <n v="262440371677526.59"/>
    <x v="4"/>
    <s v="transferência"/>
    <s v="baixo"/>
    <s v="longo"/>
    <s v="ingênuo"/>
    <s v="ingênuo"/>
  </r>
  <r>
    <x v="2"/>
    <s v="mensal"/>
    <n v="12"/>
    <x v="18"/>
    <n v="515202632.74150759"/>
    <n v="464633142"/>
    <n v="2557273393855422"/>
    <x v="4"/>
    <s v="transferência"/>
    <s v="baixo"/>
    <s v="longo"/>
    <s v="ingênuo"/>
    <s v="ingênuo"/>
  </r>
  <r>
    <x v="2"/>
    <s v="mensal"/>
    <n v="13"/>
    <x v="18"/>
    <n v="530474154.99617064"/>
    <n v="563967623"/>
    <n v="1121812398923541.1"/>
    <x v="4"/>
    <s v="transferência"/>
    <s v="baixo"/>
    <s v="longo"/>
    <s v="ingênuo"/>
    <s v="ingênuo"/>
  </r>
  <r>
    <x v="2"/>
    <s v="mensal"/>
    <n v="14"/>
    <x v="18"/>
    <n v="502451152.41854268"/>
    <n v="441998970"/>
    <n v="3654466359164761"/>
    <x v="4"/>
    <s v="transferência"/>
    <s v="baixo"/>
    <s v="longo"/>
    <s v="ingênuo"/>
    <s v="ingênuo"/>
  </r>
  <r>
    <x v="2"/>
    <s v="mensal"/>
    <n v="15"/>
    <x v="18"/>
    <n v="488929169.11554694"/>
    <n v="434490445"/>
    <n v="2963574683328632"/>
    <x v="4"/>
    <s v="transferência"/>
    <s v="baixo"/>
    <s v="longo"/>
    <s v="ingênuo"/>
    <s v="ingênuo"/>
  </r>
  <r>
    <x v="2"/>
    <s v="mensal"/>
    <n v="16"/>
    <x v="18"/>
    <n v="508113800.05706543"/>
    <n v="455050878"/>
    <n v="2815673697234200.5"/>
    <x v="4"/>
    <s v="transferência"/>
    <s v="baixo"/>
    <s v="longo"/>
    <s v="ingênuo"/>
    <s v="ingênuo"/>
  </r>
  <r>
    <x v="2"/>
    <s v="mensal"/>
    <n v="17"/>
    <x v="18"/>
    <n v="471121766.75098228"/>
    <n v="474505966"/>
    <n v="11452804557052.068"/>
    <x v="4"/>
    <s v="transferência"/>
    <s v="baixo"/>
    <s v="longo"/>
    <s v="ingênuo"/>
    <s v="ingênuo"/>
  </r>
  <r>
    <x v="2"/>
    <s v="mensal"/>
    <n v="18"/>
    <x v="18"/>
    <n v="507685693.4380812"/>
    <n v="443851783"/>
    <n v="4074768121816972.5"/>
    <x v="4"/>
    <s v="transferência"/>
    <s v="baixo"/>
    <s v="longo"/>
    <s v="ingênuo"/>
    <s v="ingênuo"/>
  </r>
  <r>
    <x v="2"/>
    <s v="mensal"/>
    <n v="19"/>
    <x v="18"/>
    <n v="574312488.93215895"/>
    <n v="517537986"/>
    <n v="3223344183193725"/>
    <x v="4"/>
    <s v="transferência"/>
    <s v="baixo"/>
    <s v="longo"/>
    <s v="ingênuo"/>
    <s v="ingênuo"/>
  </r>
  <r>
    <x v="2"/>
    <s v="mensal"/>
    <n v="20"/>
    <x v="18"/>
    <n v="681625728.50531912"/>
    <n v="567754806"/>
    <n v="1.2966586992212392E+16"/>
    <x v="4"/>
    <s v="transferência"/>
    <s v="baixo"/>
    <s v="longo"/>
    <s v="ingênuo"/>
    <s v="ingênuo"/>
  </r>
  <r>
    <x v="2"/>
    <s v="mensal"/>
    <n v="1"/>
    <x v="19"/>
    <n v="1661743354.5949197"/>
    <n v="1901201719"/>
    <n v="5.734030828355624E+16"/>
    <x v="4"/>
    <s v="imposto"/>
    <s v="baixo"/>
    <s v="curto"/>
    <s v="ingênuo"/>
    <s v="ingênuo"/>
  </r>
  <r>
    <x v="2"/>
    <s v="mensal"/>
    <n v="2"/>
    <x v="19"/>
    <n v="1647595849.8820498"/>
    <n v="1815355083"/>
    <n v="2.814316029632276E+16"/>
    <x v="4"/>
    <s v="imposto"/>
    <s v="baixo"/>
    <s v="curto"/>
    <s v="ingênuo"/>
    <s v="ingênuo"/>
  </r>
  <r>
    <x v="2"/>
    <s v="mensal"/>
    <n v="3"/>
    <x v="19"/>
    <n v="1545305859.982734"/>
    <n v="1722093743"/>
    <n v="3.125395558172654E+16"/>
    <x v="4"/>
    <s v="imposto"/>
    <s v="baixo"/>
    <s v="curto"/>
    <s v="ingênuo"/>
    <s v="ingênuo"/>
  </r>
  <r>
    <x v="2"/>
    <s v="mensal"/>
    <n v="4"/>
    <x v="19"/>
    <n v="1673465608.8600845"/>
    <n v="1842487677"/>
    <n v="2.8568459518294228E+16"/>
    <x v="4"/>
    <s v="imposto"/>
    <s v="baixo"/>
    <s v="curto"/>
    <s v="ingênuo"/>
    <s v="ingênuo"/>
  </r>
  <r>
    <x v="2"/>
    <s v="mensal"/>
    <n v="5"/>
    <x v="19"/>
    <n v="1624872716.3049214"/>
    <n v="1736183718"/>
    <n v="1.2390139098361794E+16"/>
    <x v="4"/>
    <s v="imposto"/>
    <s v="baixo"/>
    <s v="médio"/>
    <s v="ingênuo"/>
    <s v="ingênuo"/>
  </r>
  <r>
    <x v="2"/>
    <s v="mensal"/>
    <n v="6"/>
    <x v="19"/>
    <n v="1667168756.6798382"/>
    <n v="1753645918"/>
    <n v="7478299429993292"/>
    <x v="4"/>
    <s v="imposto"/>
    <s v="baixo"/>
    <s v="médio"/>
    <s v="ingênuo"/>
    <s v="ingênuo"/>
  </r>
  <r>
    <x v="2"/>
    <s v="mensal"/>
    <n v="7"/>
    <x v="19"/>
    <n v="1780798668.4935622"/>
    <n v="3037995686"/>
    <n v="1.5805443408270825E+18"/>
    <x v="4"/>
    <s v="imposto"/>
    <s v="baixo"/>
    <s v="médio"/>
    <s v="ingênuo"/>
    <s v="ingênuo"/>
  </r>
  <r>
    <x v="2"/>
    <s v="mensal"/>
    <n v="8"/>
    <x v="19"/>
    <n v="1976627840.6106563"/>
    <n v="2281553468"/>
    <n v="9.2979638238784896E+16"/>
    <x v="4"/>
    <s v="imposto"/>
    <s v="baixo"/>
    <s v="médio"/>
    <s v="ingênuo"/>
    <s v="ingênuo"/>
  </r>
  <r>
    <x v="2"/>
    <s v="mensal"/>
    <n v="9"/>
    <x v="19"/>
    <n v="1712488558.8970852"/>
    <n v="2139149540"/>
    <n v="1.8203959279570182E+17"/>
    <x v="4"/>
    <s v="imposto"/>
    <s v="baixo"/>
    <s v="longo"/>
    <s v="ingênuo"/>
    <s v="ingênuo"/>
  </r>
  <r>
    <x v="2"/>
    <s v="mensal"/>
    <n v="10"/>
    <x v="19"/>
    <n v="1700601322.219099"/>
    <n v="2326727386"/>
    <n v="3.9203384774576486E+17"/>
    <x v="4"/>
    <s v="imposto"/>
    <s v="baixo"/>
    <s v="longo"/>
    <s v="ingênuo"/>
    <s v="ingênuo"/>
  </r>
  <r>
    <x v="2"/>
    <s v="mensal"/>
    <n v="11"/>
    <x v="19"/>
    <n v="1609863631.0929258"/>
    <n v="1762141181"/>
    <n v="2.3188452205701476E+16"/>
    <x v="4"/>
    <s v="imposto"/>
    <s v="baixo"/>
    <s v="longo"/>
    <s v="ingênuo"/>
    <s v="ingênuo"/>
  </r>
  <r>
    <x v="2"/>
    <s v="mensal"/>
    <n v="12"/>
    <x v="19"/>
    <n v="1839422932.1005018"/>
    <n v="2034518785"/>
    <n v="3.8062391818582648E+16"/>
    <x v="4"/>
    <s v="imposto"/>
    <s v="baixo"/>
    <s v="longo"/>
    <s v="ingênuo"/>
    <s v="ingênuo"/>
  </r>
  <r>
    <x v="2"/>
    <s v="mensal"/>
    <n v="13"/>
    <x v="19"/>
    <n v="1824559111.7047212"/>
    <n v="2233367885"/>
    <n v="1.6712461312319066E+17"/>
    <x v="4"/>
    <s v="imposto"/>
    <s v="baixo"/>
    <s v="longo"/>
    <s v="ingênuo"/>
    <s v="ingênuo"/>
  </r>
  <r>
    <x v="2"/>
    <s v="mensal"/>
    <n v="14"/>
    <x v="19"/>
    <n v="1809025450.288007"/>
    <n v="1992257136"/>
    <n v="3.3573850648858572E+16"/>
    <x v="4"/>
    <s v="imposto"/>
    <s v="baixo"/>
    <s v="longo"/>
    <s v="ingênuo"/>
    <s v="ingênuo"/>
  </r>
  <r>
    <x v="2"/>
    <s v="mensal"/>
    <n v="15"/>
    <x v="19"/>
    <n v="1696713201.473583"/>
    <n v="2531036552"/>
    <n v="6.960954532336265E+17"/>
    <x v="4"/>
    <s v="imposto"/>
    <s v="baixo"/>
    <s v="longo"/>
    <s v="ingênuo"/>
    <s v="ingênuo"/>
  </r>
  <r>
    <x v="2"/>
    <s v="mensal"/>
    <n v="16"/>
    <x v="19"/>
    <n v="1837429899.3447535"/>
    <n v="2081079160"/>
    <n v="5.9364962217848248E+16"/>
    <x v="4"/>
    <s v="imposto"/>
    <s v="baixo"/>
    <s v="longo"/>
    <s v="ingênuo"/>
    <s v="ingênuo"/>
  </r>
  <r>
    <x v="2"/>
    <s v="mensal"/>
    <n v="17"/>
    <x v="19"/>
    <n v="1784075929.4730258"/>
    <n v="2005652933"/>
    <n v="4.9096368491992736E+16"/>
    <x v="4"/>
    <s v="imposto"/>
    <s v="baixo"/>
    <s v="longo"/>
    <s v="ingênuo"/>
    <s v="ingênuo"/>
  </r>
  <r>
    <x v="2"/>
    <s v="mensal"/>
    <n v="18"/>
    <x v="19"/>
    <n v="1830516088.6237671"/>
    <n v="1949987503"/>
    <n v="1.427341885305754E+16"/>
    <x v="4"/>
    <s v="imposto"/>
    <s v="baixo"/>
    <s v="longo"/>
    <s v="ingênuo"/>
    <s v="ingênuo"/>
  </r>
  <r>
    <x v="2"/>
    <s v="mensal"/>
    <n v="19"/>
    <x v="19"/>
    <n v="1955279332.2309513"/>
    <n v="2071043475"/>
    <n v="1.3401336751052688E+16"/>
    <x v="4"/>
    <s v="imposto"/>
    <s v="baixo"/>
    <s v="longo"/>
    <s v="ingênuo"/>
    <s v="ingênuo"/>
  </r>
  <r>
    <x v="2"/>
    <s v="mensal"/>
    <n v="20"/>
    <x v="19"/>
    <n v="2170295627.8194699"/>
    <n v="2743563684"/>
    <n v="3.2863626423700339E+17"/>
    <x v="4"/>
    <s v="imposto"/>
    <s v="baixo"/>
    <s v="longo"/>
    <s v="ingênuo"/>
    <s v="ingênuo"/>
  </r>
  <r>
    <x v="2"/>
    <s v="mensal"/>
    <n v="1"/>
    <x v="20"/>
    <n v="960924387.00463963"/>
    <n v="1110190584"/>
    <n v="2.2280397565457732E+16"/>
    <x v="4"/>
    <s v="imposto"/>
    <s v="baixo"/>
    <s v="curto"/>
    <s v="ingênuo"/>
    <s v="ingênuo"/>
  </r>
  <r>
    <x v="2"/>
    <s v="mensal"/>
    <n v="2"/>
    <x v="20"/>
    <n v="964262883.24679375"/>
    <n v="1084306371"/>
    <n v="1.441043895195418E+16"/>
    <x v="4"/>
    <s v="imposto"/>
    <s v="baixo"/>
    <s v="curto"/>
    <s v="ingênuo"/>
    <s v="ingênuo"/>
  </r>
  <r>
    <x v="2"/>
    <s v="mensal"/>
    <n v="3"/>
    <x v="20"/>
    <n v="980269442.72180283"/>
    <n v="991808071"/>
    <n v="133139942542411.37"/>
    <x v="4"/>
    <s v="imposto"/>
    <s v="baixo"/>
    <s v="curto"/>
    <s v="ingênuo"/>
    <s v="ingênuo"/>
  </r>
  <r>
    <x v="2"/>
    <s v="mensal"/>
    <n v="4"/>
    <x v="20"/>
    <n v="1045194977.0408951"/>
    <n v="1083924528"/>
    <n v="1499978117493903"/>
    <x v="4"/>
    <s v="imposto"/>
    <s v="baixo"/>
    <s v="curto"/>
    <s v="ingênuo"/>
    <s v="ingênuo"/>
  </r>
  <r>
    <x v="2"/>
    <s v="mensal"/>
    <n v="5"/>
    <x v="20"/>
    <n v="981415107.30218232"/>
    <n v="1090957464"/>
    <n v="1.1999527910911922E+16"/>
    <x v="4"/>
    <s v="imposto"/>
    <s v="baixo"/>
    <s v="médio"/>
    <s v="ingênuo"/>
    <s v="ingênuo"/>
  </r>
  <r>
    <x v="2"/>
    <s v="mensal"/>
    <n v="6"/>
    <x v="20"/>
    <n v="1068260454.5147954"/>
    <n v="1042712796"/>
    <n v="652682855588599"/>
    <x v="4"/>
    <s v="imposto"/>
    <s v="baixo"/>
    <s v="médio"/>
    <s v="ingênuo"/>
    <s v="ingênuo"/>
  </r>
  <r>
    <x v="2"/>
    <s v="mensal"/>
    <n v="7"/>
    <x v="20"/>
    <n v="1084736193.6965606"/>
    <n v="1185122560"/>
    <n v="1.007742253960831E+16"/>
    <x v="4"/>
    <s v="imposto"/>
    <s v="baixo"/>
    <s v="médio"/>
    <s v="ingênuo"/>
    <s v="ingênuo"/>
  </r>
  <r>
    <x v="2"/>
    <s v="mensal"/>
    <n v="8"/>
    <x v="20"/>
    <n v="1273087608.7942262"/>
    <n v="1429045091"/>
    <n v="2.432273625596426E+16"/>
    <x v="4"/>
    <s v="imposto"/>
    <s v="baixo"/>
    <s v="médio"/>
    <s v="ingênuo"/>
    <s v="ingênuo"/>
  </r>
  <r>
    <x v="2"/>
    <s v="mensal"/>
    <n v="9"/>
    <x v="20"/>
    <n v="1281074133.5993438"/>
    <n v="1273587461"/>
    <n v="56050266609764.898"/>
    <x v="4"/>
    <s v="imposto"/>
    <s v="baixo"/>
    <s v="longo"/>
    <s v="ingênuo"/>
    <s v="ingênuo"/>
  </r>
  <r>
    <x v="2"/>
    <s v="mensal"/>
    <n v="10"/>
    <x v="20"/>
    <n v="1055621840.3512098"/>
    <n v="1350703186"/>
    <n v="8.7073000549900816E+16"/>
    <x v="4"/>
    <s v="imposto"/>
    <s v="baixo"/>
    <s v="longo"/>
    <s v="ingênuo"/>
    <s v="ingênuo"/>
  </r>
  <r>
    <x v="2"/>
    <s v="mensal"/>
    <n v="11"/>
    <x v="20"/>
    <n v="996686547.75537896"/>
    <n v="1033846382"/>
    <n v="1380853281087710.5"/>
    <x v="4"/>
    <s v="imposto"/>
    <s v="baixo"/>
    <s v="longo"/>
    <s v="ingênuo"/>
    <s v="ingênuo"/>
  </r>
  <r>
    <x v="2"/>
    <s v="mensal"/>
    <n v="12"/>
    <x v="20"/>
    <n v="1203700790.0831485"/>
    <n v="1106763452"/>
    <n v="9396847514646628"/>
    <x v="4"/>
    <s v="imposto"/>
    <s v="baixo"/>
    <s v="longo"/>
    <s v="ingênuo"/>
    <s v="ingênuo"/>
  </r>
  <r>
    <x v="2"/>
    <s v="mensal"/>
    <n v="13"/>
    <x v="20"/>
    <n v="1049187876.8355001"/>
    <n v="1238801043"/>
    <n v="3.595315278292624E+16"/>
    <x v="4"/>
    <s v="imposto"/>
    <s v="baixo"/>
    <s v="longo"/>
    <s v="ingênuo"/>
    <s v="ingênuo"/>
  </r>
  <r>
    <x v="2"/>
    <s v="mensal"/>
    <n v="14"/>
    <x v="20"/>
    <n v="1052833022.9380473"/>
    <n v="1174722750"/>
    <n v="1.4857105563237326E+16"/>
    <x v="4"/>
    <s v="imposto"/>
    <s v="baixo"/>
    <s v="longo"/>
    <s v="ingênuo"/>
    <s v="ingênuo"/>
  </r>
  <r>
    <x v="2"/>
    <s v="mensal"/>
    <n v="15"/>
    <x v="20"/>
    <n v="1070309827.9584458"/>
    <n v="1104621528"/>
    <n v="1177292759741591.2"/>
    <x v="4"/>
    <s v="imposto"/>
    <s v="baixo"/>
    <s v="longo"/>
    <s v="ingênuo"/>
    <s v="ingênuo"/>
  </r>
  <r>
    <x v="2"/>
    <s v="mensal"/>
    <n v="16"/>
    <x v="20"/>
    <n v="1141198947.2542913"/>
    <n v="1119194152"/>
    <n v="484211014183280.75"/>
    <x v="4"/>
    <s v="imposto"/>
    <s v="baixo"/>
    <s v="longo"/>
    <s v="ingênuo"/>
    <s v="ingênuo"/>
  </r>
  <r>
    <x v="2"/>
    <s v="mensal"/>
    <n v="17"/>
    <x v="20"/>
    <n v="1071560724.9123684"/>
    <n v="1179615783"/>
    <n v="1.1675895578321436E+16"/>
    <x v="4"/>
    <s v="imposto"/>
    <s v="baixo"/>
    <s v="longo"/>
    <s v="ingênuo"/>
    <s v="ingênuo"/>
  </r>
  <r>
    <x v="2"/>
    <s v="mensal"/>
    <n v="18"/>
    <x v="20"/>
    <n v="1166383050.8802531"/>
    <n v="1102223672"/>
    <n v="4116425898299864.5"/>
    <x v="4"/>
    <s v="imposto"/>
    <s v="baixo"/>
    <s v="longo"/>
    <s v="ingênuo"/>
    <s v="ingênuo"/>
  </r>
  <r>
    <x v="2"/>
    <s v="mensal"/>
    <n v="19"/>
    <x v="20"/>
    <n v="1184372131.0255654"/>
    <n v="1174663131"/>
    <n v="94264681496428.656"/>
    <x v="4"/>
    <s v="imposto"/>
    <s v="baixo"/>
    <s v="longo"/>
    <s v="ingênuo"/>
    <s v="ingênuo"/>
  </r>
  <r>
    <x v="2"/>
    <s v="mensal"/>
    <n v="20"/>
    <x v="20"/>
    <n v="1390024130.2648442"/>
    <n v="1559734966"/>
    <n v="2.880176776592504E+16"/>
    <x v="4"/>
    <s v="imposto"/>
    <s v="baixo"/>
    <s v="longo"/>
    <s v="ingênuo"/>
    <s v="ingênuo"/>
  </r>
  <r>
    <x v="2"/>
    <s v="mensal"/>
    <n v="1"/>
    <x v="21"/>
    <n v="851420352.59078777"/>
    <n v="819796492"/>
    <n v="1000068558665579.7"/>
    <x v="4"/>
    <s v="transferência"/>
    <s v="baixo"/>
    <s v="curto"/>
    <s v="ingênuo"/>
    <s v="ingênuo"/>
  </r>
  <r>
    <x v="2"/>
    <s v="mensal"/>
    <n v="2"/>
    <x v="21"/>
    <n v="773975834.08163452"/>
    <n v="733249768"/>
    <n v="1658612458485661.7"/>
    <x v="4"/>
    <s v="transferência"/>
    <s v="baixo"/>
    <s v="curto"/>
    <s v="ingênuo"/>
    <s v="ingênuo"/>
  </r>
  <r>
    <x v="2"/>
    <s v="mensal"/>
    <n v="3"/>
    <x v="21"/>
    <n v="747629384.54468489"/>
    <n v="653634500"/>
    <n v="8835038320568642"/>
    <x v="4"/>
    <s v="transferência"/>
    <s v="baixo"/>
    <s v="curto"/>
    <s v="ingênuo"/>
    <s v="ingênuo"/>
  </r>
  <r>
    <x v="2"/>
    <s v="mensal"/>
    <n v="4"/>
    <x v="21"/>
    <n v="803865448.49843037"/>
    <n v="740073044"/>
    <n v="4069470871691359.5"/>
    <x v="4"/>
    <s v="transferência"/>
    <s v="baixo"/>
    <s v="curto"/>
    <s v="ingênuo"/>
    <s v="ingênuo"/>
  </r>
  <r>
    <x v="2"/>
    <s v="mensal"/>
    <n v="5"/>
    <x v="21"/>
    <n v="752560800.40341651"/>
    <n v="687159072"/>
    <n v="4277386078154258.5"/>
    <x v="4"/>
    <s v="transferência"/>
    <s v="baixo"/>
    <s v="médio"/>
    <s v="ingênuo"/>
    <s v="ingênuo"/>
  </r>
  <r>
    <x v="2"/>
    <s v="mensal"/>
    <n v="6"/>
    <x v="21"/>
    <n v="801230958.47115552"/>
    <n v="720282890"/>
    <n v="6552589789210883"/>
    <x v="4"/>
    <s v="transferência"/>
    <s v="baixo"/>
    <s v="médio"/>
    <s v="ingênuo"/>
    <s v="ingênuo"/>
  </r>
  <r>
    <x v="2"/>
    <s v="mensal"/>
    <n v="7"/>
    <x v="21"/>
    <n v="853648924.81466043"/>
    <n v="828572867"/>
    <n v="628808675524192.37"/>
    <x v="4"/>
    <s v="transferência"/>
    <s v="baixo"/>
    <s v="médio"/>
    <s v="ingênuo"/>
    <s v="ingênuo"/>
  </r>
  <r>
    <x v="2"/>
    <s v="mensal"/>
    <n v="8"/>
    <x v="21"/>
    <n v="1083273254.217283"/>
    <n v="865229167"/>
    <n v="4.754322397041812E+16"/>
    <x v="4"/>
    <s v="transferência"/>
    <s v="baixo"/>
    <s v="médio"/>
    <s v="ingênuo"/>
    <s v="ingênuo"/>
  </r>
  <r>
    <x v="2"/>
    <s v="mensal"/>
    <n v="9"/>
    <x v="21"/>
    <n v="909803867.73524976"/>
    <n v="995503351"/>
    <n v="7344401431845207"/>
    <x v="4"/>
    <s v="transferência"/>
    <s v="baixo"/>
    <s v="longo"/>
    <s v="ingênuo"/>
    <s v="ingênuo"/>
  </r>
  <r>
    <x v="2"/>
    <s v="mensal"/>
    <n v="10"/>
    <x v="21"/>
    <n v="914704408.41905844"/>
    <n v="981834329"/>
    <n v="4506426237203521"/>
    <x v="4"/>
    <s v="transferência"/>
    <s v="baixo"/>
    <s v="longo"/>
    <s v="ingênuo"/>
    <s v="ingênuo"/>
  </r>
  <r>
    <x v="2"/>
    <s v="mensal"/>
    <n v="11"/>
    <x v="21"/>
    <n v="858030478.54382813"/>
    <n v="737771292"/>
    <n v="1.4462271948183252E+16"/>
    <x v="4"/>
    <s v="transferência"/>
    <s v="baixo"/>
    <s v="longo"/>
    <s v="ingênuo"/>
    <s v="ingênuo"/>
  </r>
  <r>
    <x v="2"/>
    <s v="mensal"/>
    <n v="12"/>
    <x v="21"/>
    <n v="957041394.88403523"/>
    <n v="752466399"/>
    <n v="4.1850928940953032E+16"/>
    <x v="4"/>
    <s v="transferência"/>
    <s v="baixo"/>
    <s v="longo"/>
    <s v="ingênuo"/>
    <s v="ingênuo"/>
  </r>
  <r>
    <x v="2"/>
    <s v="mensal"/>
    <n v="13"/>
    <x v="21"/>
    <n v="1022304311.9131681"/>
    <n v="1065522573"/>
    <n v="1867818091369570.7"/>
    <x v="4"/>
    <s v="transferência"/>
    <s v="baixo"/>
    <s v="longo"/>
    <s v="ingênuo"/>
    <s v="ingênuo"/>
  </r>
  <r>
    <x v="2"/>
    <s v="mensal"/>
    <n v="14"/>
    <x v="21"/>
    <n v="929316324.29338157"/>
    <n v="754609171"/>
    <n v="3.0522589411877128E+16"/>
    <x v="4"/>
    <s v="transferência"/>
    <s v="baixo"/>
    <s v="longo"/>
    <s v="ingênuo"/>
    <s v="ingênuo"/>
  </r>
  <r>
    <x v="2"/>
    <s v="mensal"/>
    <n v="15"/>
    <x v="21"/>
    <n v="897682021.82073259"/>
    <n v="738477446"/>
    <n v="2.5346096962259392E+16"/>
    <x v="4"/>
    <s v="transferência"/>
    <s v="baixo"/>
    <s v="longo"/>
    <s v="ingênuo"/>
    <s v="ingênuo"/>
  </r>
  <r>
    <x v="2"/>
    <s v="mensal"/>
    <n v="16"/>
    <x v="21"/>
    <n v="965204921.0443666"/>
    <n v="837049823"/>
    <n v="1.6423729154761216E+16"/>
    <x v="4"/>
    <s v="transferência"/>
    <s v="baixo"/>
    <s v="longo"/>
    <s v="ingênuo"/>
    <s v="ingênuo"/>
  </r>
  <r>
    <x v="2"/>
    <s v="mensal"/>
    <n v="17"/>
    <x v="21"/>
    <n v="903603195.39953876"/>
    <n v="735690473"/>
    <n v="2.8194682343624564E+16"/>
    <x v="4"/>
    <s v="transferência"/>
    <s v="baixo"/>
    <s v="longo"/>
    <s v="ingênuo"/>
    <s v="ingênuo"/>
  </r>
  <r>
    <x v="2"/>
    <s v="mensal"/>
    <n v="18"/>
    <x v="21"/>
    <n v="962041676.81795967"/>
    <n v="775159463"/>
    <n v="3.4924961841501596E+16"/>
    <x v="4"/>
    <s v="transferência"/>
    <s v="baixo"/>
    <s v="longo"/>
    <s v="ingênuo"/>
    <s v="ingênuo"/>
  </r>
  <r>
    <x v="2"/>
    <s v="mensal"/>
    <n v="19"/>
    <x v="21"/>
    <n v="1024980168.776282"/>
    <n v="828635165"/>
    <n v="3.8551360507908176E+16"/>
    <x v="4"/>
    <s v="transferência"/>
    <s v="baixo"/>
    <s v="longo"/>
    <s v="ingênuo"/>
    <s v="ingênuo"/>
  </r>
  <r>
    <x v="2"/>
    <s v="mensal"/>
    <n v="20"/>
    <x v="21"/>
    <n v="1300691151.4350381"/>
    <n v="944742955"/>
    <n v="1.2669911854535646E+17"/>
    <x v="4"/>
    <s v="transferência"/>
    <s v="baixo"/>
    <s v="longo"/>
    <s v="ingênuo"/>
    <s v="ingênuo"/>
  </r>
  <r>
    <x v="2"/>
    <s v="mensal"/>
    <n v="1"/>
    <x v="22"/>
    <n v="601816646.7689265"/>
    <n v="664885458"/>
    <n v="3977674950100782.5"/>
    <x v="4"/>
    <s v="transferência"/>
    <s v="baixo"/>
    <s v="curto"/>
    <s v="ingênuo"/>
    <s v="ingênuo"/>
  </r>
  <r>
    <x v="2"/>
    <s v="mensal"/>
    <n v="2"/>
    <x v="22"/>
    <n v="573212753.35329592"/>
    <n v="591131824"/>
    <n v="321093092841571.69"/>
    <x v="4"/>
    <s v="transferência"/>
    <s v="baixo"/>
    <s v="curto"/>
    <s v="ingênuo"/>
    <s v="ingênuo"/>
  </r>
  <r>
    <x v="2"/>
    <s v="mensal"/>
    <n v="3"/>
    <x v="22"/>
    <n v="520892342.07058227"/>
    <n v="529639110"/>
    <n v="76505949211090.516"/>
    <x v="4"/>
    <s v="transferência"/>
    <s v="baixo"/>
    <s v="curto"/>
    <s v="ingênuo"/>
    <s v="ingênuo"/>
  </r>
  <r>
    <x v="2"/>
    <s v="mensal"/>
    <n v="4"/>
    <x v="22"/>
    <n v="553294077.0157584"/>
    <n v="554680849"/>
    <n v="1923136536277.3977"/>
    <x v="4"/>
    <s v="transferência"/>
    <s v="baixo"/>
    <s v="curto"/>
    <s v="ingênuo"/>
    <s v="ingênuo"/>
  </r>
  <r>
    <x v="2"/>
    <s v="mensal"/>
    <n v="5"/>
    <x v="22"/>
    <n v="523293672.41857713"/>
    <n v="527808640"/>
    <n v="20384932261299.437"/>
    <x v="4"/>
    <s v="transferência"/>
    <s v="baixo"/>
    <s v="médio"/>
    <s v="ingênuo"/>
    <s v="ingênuo"/>
  </r>
  <r>
    <x v="2"/>
    <s v="mensal"/>
    <n v="6"/>
    <x v="22"/>
    <n v="559470351.99806452"/>
    <n v="542048330"/>
    <n v="303526850501044"/>
    <x v="4"/>
    <s v="transferência"/>
    <s v="baixo"/>
    <s v="médio"/>
    <s v="ingênuo"/>
    <s v="ingênuo"/>
  </r>
  <r>
    <x v="2"/>
    <s v="mensal"/>
    <n v="7"/>
    <x v="22"/>
    <n v="598491497.77416527"/>
    <n v="624790237"/>
    <n v="691623684868458.12"/>
    <x v="4"/>
    <s v="transferência"/>
    <s v="baixo"/>
    <s v="médio"/>
    <s v="ingênuo"/>
    <s v="ingênuo"/>
  </r>
  <r>
    <x v="2"/>
    <s v="mensal"/>
    <n v="8"/>
    <x v="22"/>
    <n v="773579253.54476023"/>
    <n v="738621439"/>
    <n v="1222048797745849.7"/>
    <x v="4"/>
    <s v="transferência"/>
    <s v="baixo"/>
    <s v="médio"/>
    <s v="ingênuo"/>
    <s v="ingênuo"/>
  </r>
  <r>
    <x v="2"/>
    <s v="mensal"/>
    <n v="9"/>
    <x v="22"/>
    <n v="649883518.26543415"/>
    <n v="688492000"/>
    <n v="1490614861848305.2"/>
    <x v="4"/>
    <s v="transferência"/>
    <s v="baixo"/>
    <s v="longo"/>
    <s v="ingênuo"/>
    <s v="ingênuo"/>
  </r>
  <r>
    <x v="2"/>
    <s v="mensal"/>
    <n v="10"/>
    <x v="22"/>
    <n v="616598675.49016333"/>
    <n v="724773000"/>
    <n v="1.1701684483159452E+16"/>
    <x v="4"/>
    <s v="transferência"/>
    <s v="baixo"/>
    <s v="longo"/>
    <s v="ingênuo"/>
    <s v="ingênuo"/>
  </r>
  <r>
    <x v="2"/>
    <s v="mensal"/>
    <n v="11"/>
    <x v="22"/>
    <n v="571944347.18101895"/>
    <n v="546815000"/>
    <n v="631484089744185"/>
    <x v="4"/>
    <s v="transferência"/>
    <s v="baixo"/>
    <s v="longo"/>
    <s v="ingênuo"/>
    <s v="ingênuo"/>
  </r>
  <r>
    <x v="2"/>
    <s v="mensal"/>
    <n v="12"/>
    <x v="22"/>
    <n v="626649924.40111566"/>
    <n v="587357000"/>
    <n v="1543933907991790.2"/>
    <x v="4"/>
    <s v="transferência"/>
    <s v="baixo"/>
    <s v="longo"/>
    <s v="ingênuo"/>
    <s v="ingênuo"/>
  </r>
  <r>
    <x v="2"/>
    <s v="mensal"/>
    <n v="13"/>
    <x v="22"/>
    <n v="684132780.82517338"/>
    <n v="735825000"/>
    <n v="2672085523218313"/>
    <x v="4"/>
    <s v="transferência"/>
    <s v="baixo"/>
    <s v="longo"/>
    <s v="ingênuo"/>
    <s v="ingênuo"/>
  </r>
  <r>
    <x v="2"/>
    <s v="mensal"/>
    <n v="14"/>
    <x v="22"/>
    <n v="651616463.35551739"/>
    <n v="584814000"/>
    <n v="4462569110365243.5"/>
    <x v="4"/>
    <s v="transferência"/>
    <s v="baixo"/>
    <s v="longo"/>
    <s v="ingênuo"/>
    <s v="ingênuo"/>
  </r>
  <r>
    <x v="2"/>
    <s v="mensal"/>
    <n v="15"/>
    <x v="22"/>
    <n v="592139696.37518418"/>
    <n v="544003000"/>
    <n v="2317141537916669.5"/>
    <x v="4"/>
    <s v="transferência"/>
    <s v="baixo"/>
    <s v="longo"/>
    <s v="ingênuo"/>
    <s v="ingênuo"/>
  </r>
  <r>
    <x v="2"/>
    <s v="mensal"/>
    <n v="16"/>
    <x v="22"/>
    <n v="628973321.94971251"/>
    <n v="584080000"/>
    <n v="2015410355680539.5"/>
    <x v="4"/>
    <s v="transferência"/>
    <s v="baixo"/>
    <s v="longo"/>
    <s v="ingênuo"/>
    <s v="ingênuo"/>
  </r>
  <r>
    <x v="2"/>
    <s v="mensal"/>
    <n v="17"/>
    <x v="22"/>
    <n v="594869479.30404425"/>
    <n v="577811000"/>
    <n v="290991716166505.87"/>
    <x v="4"/>
    <s v="transferência"/>
    <s v="baixo"/>
    <s v="longo"/>
    <s v="ingênuo"/>
    <s v="ingênuo"/>
  </r>
  <r>
    <x v="2"/>
    <s v="mensal"/>
    <n v="18"/>
    <x v="22"/>
    <n v="635994384.26407623"/>
    <n v="547983000"/>
    <n v="7746003760078886"/>
    <x v="4"/>
    <s v="transferência"/>
    <s v="baixo"/>
    <s v="longo"/>
    <s v="ingênuo"/>
    <s v="ingênuo"/>
  </r>
  <r>
    <x v="2"/>
    <s v="mensal"/>
    <n v="19"/>
    <x v="22"/>
    <n v="680352819.86753392"/>
    <n v="607405000"/>
    <n v="5321384423426177"/>
    <x v="4"/>
    <s v="transferência"/>
    <s v="baixo"/>
    <s v="longo"/>
    <s v="ingênuo"/>
    <s v="ingênuo"/>
  </r>
  <r>
    <x v="2"/>
    <s v="mensal"/>
    <n v="20"/>
    <x v="22"/>
    <n v="879388977.95135617"/>
    <n v="670431000"/>
    <n v="4.3663436549519456E+16"/>
    <x v="4"/>
    <s v="transferência"/>
    <s v="baixo"/>
    <s v="longo"/>
    <s v="ingênuo"/>
    <s v="ingênuo"/>
  </r>
  <r>
    <x v="2"/>
    <s v="mensal"/>
    <n v="1"/>
    <x v="23"/>
    <n v="1472157248.8650744"/>
    <n v="1627681664"/>
    <n v="2.4187843703060676E+16"/>
    <x v="4"/>
    <s v="imposto"/>
    <s v="baixo"/>
    <s v="curto"/>
    <s v="ingênuo"/>
    <s v="ingênuo"/>
  </r>
  <r>
    <x v="2"/>
    <s v="mensal"/>
    <n v="2"/>
    <x v="23"/>
    <n v="1456493397.1022122"/>
    <n v="1335838548"/>
    <n v="1.4557592611877594E+16"/>
    <x v="4"/>
    <s v="imposto"/>
    <s v="baixo"/>
    <s v="curto"/>
    <s v="ingênuo"/>
    <s v="ingênuo"/>
  </r>
  <r>
    <x v="2"/>
    <s v="mensal"/>
    <n v="3"/>
    <x v="23"/>
    <n v="1402659328.7926157"/>
    <n v="1325449475"/>
    <n v="5961361522677086"/>
    <x v="4"/>
    <s v="imposto"/>
    <s v="baixo"/>
    <s v="curto"/>
    <s v="ingênuo"/>
    <s v="ingênuo"/>
  </r>
  <r>
    <x v="2"/>
    <s v="mensal"/>
    <n v="4"/>
    <x v="23"/>
    <n v="1447881475.8966968"/>
    <n v="1361364011"/>
    <n v="7485271732151164"/>
    <x v="4"/>
    <s v="imposto"/>
    <s v="baixo"/>
    <s v="curto"/>
    <s v="ingênuo"/>
    <s v="ingênuo"/>
  </r>
  <r>
    <x v="2"/>
    <s v="mensal"/>
    <n v="5"/>
    <x v="23"/>
    <n v="1397628298.6687183"/>
    <n v="1322475733"/>
    <n v="5647908126591022"/>
    <x v="4"/>
    <s v="imposto"/>
    <s v="baixo"/>
    <s v="médio"/>
    <s v="ingênuo"/>
    <s v="ingênuo"/>
  </r>
  <r>
    <x v="2"/>
    <s v="mensal"/>
    <n v="6"/>
    <x v="23"/>
    <n v="1453393872.1678941"/>
    <n v="1327345090"/>
    <n v="1.5888295486009224E+16"/>
    <x v="4"/>
    <s v="imposto"/>
    <s v="baixo"/>
    <s v="médio"/>
    <s v="ingênuo"/>
    <s v="ingênuo"/>
  </r>
  <r>
    <x v="2"/>
    <s v="mensal"/>
    <n v="7"/>
    <x v="23"/>
    <n v="1570693361.5285747"/>
    <n v="1510093934"/>
    <n v="3672290616790978"/>
    <x v="4"/>
    <s v="imposto"/>
    <s v="baixo"/>
    <s v="médio"/>
    <s v="ingênuo"/>
    <s v="ingênuo"/>
  </r>
  <r>
    <x v="2"/>
    <s v="mensal"/>
    <n v="8"/>
    <x v="23"/>
    <n v="1742481389.7210674"/>
    <n v="1484867078"/>
    <n v="6.6365133603519296E+16"/>
    <x v="4"/>
    <s v="imposto"/>
    <s v="baixo"/>
    <s v="médio"/>
    <s v="ingênuo"/>
    <s v="ingênuo"/>
  </r>
  <r>
    <x v="2"/>
    <s v="mensal"/>
    <n v="9"/>
    <x v="23"/>
    <n v="1756266779.2416983"/>
    <n v="1683273264"/>
    <n v="5328053267340037"/>
    <x v="4"/>
    <s v="imposto"/>
    <s v="baixo"/>
    <s v="longo"/>
    <s v="ingênuo"/>
    <s v="ingênuo"/>
  </r>
  <r>
    <x v="2"/>
    <s v="mensal"/>
    <n v="10"/>
    <x v="23"/>
    <n v="1620604587.5124404"/>
    <n v="1687521018"/>
    <n v="4477808669196390"/>
    <x v="4"/>
    <s v="imposto"/>
    <s v="baixo"/>
    <s v="longo"/>
    <s v="ingênuo"/>
    <s v="ingênuo"/>
  </r>
  <r>
    <x v="2"/>
    <s v="mensal"/>
    <n v="11"/>
    <x v="23"/>
    <n v="1616084684.2556615"/>
    <n v="1526025266"/>
    <n v="8110698816548174"/>
    <x v="4"/>
    <s v="imposto"/>
    <s v="baixo"/>
    <s v="longo"/>
    <s v="ingênuo"/>
    <s v="ingênuo"/>
  </r>
  <r>
    <x v="2"/>
    <s v="mensal"/>
    <n v="12"/>
    <x v="23"/>
    <n v="1741083705.5147421"/>
    <n v="1429053893"/>
    <n v="9.7362603897985136E+16"/>
    <x v="4"/>
    <s v="imposto"/>
    <s v="baixo"/>
    <s v="longo"/>
    <s v="ingênuo"/>
    <s v="ingênuo"/>
  </r>
  <r>
    <x v="2"/>
    <s v="mensal"/>
    <n v="13"/>
    <x v="23"/>
    <n v="1722327948.7776532"/>
    <n v="1728645475"/>
    <n v="39911137570039.211"/>
    <x v="4"/>
    <s v="imposto"/>
    <s v="baixo"/>
    <s v="longo"/>
    <s v="ingênuo"/>
    <s v="ingênuo"/>
  </r>
  <r>
    <x v="2"/>
    <s v="mensal"/>
    <n v="14"/>
    <x v="23"/>
    <n v="1704002264.006216"/>
    <n v="1496131677"/>
    <n v="4.321018094230884E+16"/>
    <x v="4"/>
    <s v="imposto"/>
    <s v="baixo"/>
    <s v="longo"/>
    <s v="ingênuo"/>
    <s v="ingênuo"/>
  </r>
  <r>
    <x v="2"/>
    <s v="mensal"/>
    <n v="15"/>
    <x v="23"/>
    <n v="1641019915.8110733"/>
    <n v="1397556875"/>
    <n v="5.9274252240974344E+16"/>
    <x v="4"/>
    <s v="imposto"/>
    <s v="baixo"/>
    <s v="longo"/>
    <s v="ingênuo"/>
    <s v="ingênuo"/>
  </r>
  <r>
    <x v="2"/>
    <s v="mensal"/>
    <n v="16"/>
    <x v="23"/>
    <n v="1693926877.9723091"/>
    <n v="1442572235"/>
    <n v="6.3179156543736984E+16"/>
    <x v="4"/>
    <s v="imposto"/>
    <s v="baixo"/>
    <s v="longo"/>
    <s v="ingênuo"/>
    <s v="ingênuo"/>
  </r>
  <r>
    <x v="2"/>
    <s v="mensal"/>
    <n v="17"/>
    <x v="23"/>
    <n v="1635133938.7524388"/>
    <n v="1439189967"/>
    <n v="3.8394040066120528E+16"/>
    <x v="4"/>
    <s v="imposto"/>
    <s v="baixo"/>
    <s v="longo"/>
    <s v="ingênuo"/>
    <s v="ingênuo"/>
  </r>
  <r>
    <x v="2"/>
    <s v="mensal"/>
    <n v="18"/>
    <x v="23"/>
    <n v="1700376022.0226128"/>
    <n v="1468451921"/>
    <n v="5.3788788635147112E+16"/>
    <x v="4"/>
    <s v="imposto"/>
    <s v="baixo"/>
    <s v="longo"/>
    <s v="ingênuo"/>
    <s v="ingênuo"/>
  </r>
  <r>
    <x v="2"/>
    <s v="mensal"/>
    <n v="19"/>
    <x v="23"/>
    <n v="1837608772.8438969"/>
    <n v="1588561210"/>
    <n v="6.202468855848476E+16"/>
    <x v="4"/>
    <s v="imposto"/>
    <s v="baixo"/>
    <s v="longo"/>
    <s v="ingênuo"/>
    <s v="ingênuo"/>
  </r>
  <r>
    <x v="2"/>
    <s v="mensal"/>
    <n v="20"/>
    <x v="23"/>
    <n v="2038589559.6786065"/>
    <n v="1588037280"/>
    <n v="2.0299735672358925E+17"/>
    <x v="4"/>
    <s v="imposto"/>
    <s v="baixo"/>
    <s v="longo"/>
    <s v="ingênuo"/>
    <s v="ingênuo"/>
  </r>
  <r>
    <x v="2"/>
    <s v="mensal"/>
    <n v="1"/>
    <x v="24"/>
    <n v="438465868.44880652"/>
    <n v="557464619"/>
    <n v="1.416070263274517E+16"/>
    <x v="4"/>
    <s v="transferência"/>
    <s v="baixo"/>
    <s v="curto"/>
    <s v="ingênuo"/>
    <s v="ingênuo"/>
  </r>
  <r>
    <x v="2"/>
    <s v="mensal"/>
    <n v="2"/>
    <x v="24"/>
    <n v="424733626.54626209"/>
    <n v="467412899"/>
    <n v="1821520297180392"/>
    <x v="4"/>
    <s v="transferência"/>
    <s v="baixo"/>
    <s v="curto"/>
    <s v="ingênuo"/>
    <s v="ingênuo"/>
  </r>
  <r>
    <x v="2"/>
    <s v="mensal"/>
    <n v="3"/>
    <x v="24"/>
    <n v="416262227.26666206"/>
    <n v="433970342"/>
    <n v="313577327409060.19"/>
    <x v="4"/>
    <s v="transferência"/>
    <s v="baixo"/>
    <s v="curto"/>
    <s v="ingênuo"/>
    <s v="ingênuo"/>
  </r>
  <r>
    <x v="2"/>
    <s v="mensal"/>
    <n v="4"/>
    <x v="24"/>
    <n v="385535630.0593707"/>
    <n v="472847854"/>
    <n v="7623424449458601"/>
    <x v="4"/>
    <s v="transferência"/>
    <s v="baixo"/>
    <s v="curto"/>
    <s v="ingênuo"/>
    <s v="ingênuo"/>
  </r>
  <r>
    <x v="2"/>
    <s v="mensal"/>
    <n v="5"/>
    <x v="24"/>
    <n v="428142248.71364963"/>
    <n v="432152927"/>
    <n v="16085540316602.336"/>
    <x v="4"/>
    <s v="transferência"/>
    <s v="baixo"/>
    <s v="médio"/>
    <s v="ingênuo"/>
    <s v="ingênuo"/>
  </r>
  <r>
    <x v="2"/>
    <s v="mensal"/>
    <n v="6"/>
    <x v="24"/>
    <n v="462097024.72476542"/>
    <n v="460746354"/>
    <n v="1824311406738.3447"/>
    <x v="4"/>
    <s v="transferência"/>
    <s v="baixo"/>
    <s v="médio"/>
    <s v="ingênuo"/>
    <s v="ingênuo"/>
  </r>
  <r>
    <x v="2"/>
    <s v="mensal"/>
    <n v="7"/>
    <x v="24"/>
    <n v="612208741.46462512"/>
    <n v="513806552"/>
    <n v="9682990891431978"/>
    <x v="4"/>
    <s v="transferência"/>
    <s v="baixo"/>
    <s v="médio"/>
    <s v="ingênuo"/>
    <s v="ingênuo"/>
  </r>
  <r>
    <x v="2"/>
    <s v="mensal"/>
    <n v="8"/>
    <x v="24"/>
    <n v="476480524.74212521"/>
    <n v="542596693"/>
    <n v="4371347705103609.5"/>
    <x v="4"/>
    <s v="transferência"/>
    <s v="baixo"/>
    <s v="médio"/>
    <s v="ingênuo"/>
    <s v="ingênuo"/>
  </r>
  <r>
    <x v="2"/>
    <s v="mensal"/>
    <n v="9"/>
    <x v="24"/>
    <n v="470278211.47242194"/>
    <n v="569528924"/>
    <n v="9850703937231940"/>
    <x v="4"/>
    <s v="transferência"/>
    <s v="baixo"/>
    <s v="longo"/>
    <s v="ingênuo"/>
    <s v="ingênuo"/>
  </r>
  <r>
    <x v="2"/>
    <s v="mensal"/>
    <n v="10"/>
    <x v="24"/>
    <n v="416135009.66209739"/>
    <n v="624919567"/>
    <n v="4.3590991382783944E+16"/>
    <x v="4"/>
    <s v="transferência"/>
    <s v="baixo"/>
    <s v="longo"/>
    <s v="ingênuo"/>
    <s v="ingênuo"/>
  </r>
  <r>
    <x v="2"/>
    <s v="mensal"/>
    <n v="11"/>
    <x v="24"/>
    <n v="486815269.62430668"/>
    <n v="455260799"/>
    <n v="995684616380233.12"/>
    <x v="4"/>
    <s v="transferência"/>
    <s v="baixo"/>
    <s v="longo"/>
    <s v="ingênuo"/>
    <s v="ingênuo"/>
  </r>
  <r>
    <x v="2"/>
    <s v="mensal"/>
    <n v="12"/>
    <x v="24"/>
    <n v="508156364.35783839"/>
    <n v="457524812"/>
    <n v="2563554094164530.5"/>
    <x v="4"/>
    <s v="transferência"/>
    <s v="baixo"/>
    <s v="longo"/>
    <s v="ingênuo"/>
    <s v="ingênuo"/>
  </r>
  <r>
    <x v="2"/>
    <s v="mensal"/>
    <n v="13"/>
    <x v="24"/>
    <n v="494689467.71149057"/>
    <n v="595368303"/>
    <n v="1.0136227875050812E+16"/>
    <x v="4"/>
    <s v="transferência"/>
    <s v="baixo"/>
    <s v="longo"/>
    <s v="ingênuo"/>
    <s v="ingênuo"/>
  </r>
  <r>
    <x v="2"/>
    <s v="mensal"/>
    <n v="14"/>
    <x v="24"/>
    <n v="479196367.96056318"/>
    <n v="499880752"/>
    <n v="427843743090908.56"/>
    <x v="4"/>
    <s v="transferência"/>
    <s v="baixo"/>
    <s v="longo"/>
    <s v="ingênuo"/>
    <s v="ingênuo"/>
  </r>
  <r>
    <x v="2"/>
    <s v="mensal"/>
    <n v="15"/>
    <x v="24"/>
    <n v="469638698.13503402"/>
    <n v="453700958"/>
    <n v="254011560611874.37"/>
    <x v="4"/>
    <s v="transferência"/>
    <s v="baixo"/>
    <s v="longo"/>
    <s v="ingênuo"/>
    <s v="ingênuo"/>
  </r>
  <r>
    <x v="2"/>
    <s v="mensal"/>
    <n v="16"/>
    <x v="24"/>
    <n v="434972090.96938556"/>
    <n v="498112860"/>
    <n v="3986756713777399"/>
    <x v="4"/>
    <s v="transferência"/>
    <s v="baixo"/>
    <s v="longo"/>
    <s v="ingênuo"/>
    <s v="ingênuo"/>
  </r>
  <r>
    <x v="2"/>
    <s v="mensal"/>
    <n v="17"/>
    <x v="24"/>
    <n v="483042070.91477305"/>
    <n v="472545182"/>
    <n v="110184676889085.28"/>
    <x v="4"/>
    <s v="transferência"/>
    <s v="baixo"/>
    <s v="longo"/>
    <s v="ingênuo"/>
    <s v="ingênuo"/>
  </r>
  <r>
    <x v="2"/>
    <s v="mensal"/>
    <n v="18"/>
    <x v="24"/>
    <n v="521350799.78031963"/>
    <n v="470666825"/>
    <n v="2568865299532076.5"/>
    <x v="4"/>
    <s v="transferência"/>
    <s v="baixo"/>
    <s v="longo"/>
    <s v="ingênuo"/>
    <s v="ingênuo"/>
  </r>
  <r>
    <x v="2"/>
    <s v="mensal"/>
    <n v="19"/>
    <x v="24"/>
    <n v="690711041.00960803"/>
    <n v="536303667"/>
    <n v="2.3841637148542976E+16"/>
    <x v="4"/>
    <s v="transferência"/>
    <s v="baixo"/>
    <s v="longo"/>
    <s v="ingênuo"/>
    <s v="ingênuo"/>
  </r>
  <r>
    <x v="2"/>
    <s v="mensal"/>
    <n v="20"/>
    <x v="24"/>
    <n v="537578667.16846859"/>
    <n v="567694266"/>
    <n v="906949292981735.75"/>
    <x v="4"/>
    <s v="transferência"/>
    <s v="baixo"/>
    <s v="longo"/>
    <s v="ingênuo"/>
    <s v="ingênuo"/>
  </r>
  <r>
    <x v="2"/>
    <s v="mensal"/>
    <n v="1"/>
    <x v="25"/>
    <n v="631689343.9668771"/>
    <n v="569259565"/>
    <n v="3897477301853130.5"/>
    <x v="4"/>
    <s v="transferência"/>
    <s v="baixo"/>
    <s v="curto"/>
    <s v="ingênuo"/>
    <s v="ingênuo"/>
  </r>
  <r>
    <x v="2"/>
    <s v="mensal"/>
    <n v="2"/>
    <x v="25"/>
    <n v="610371220.1051389"/>
    <n v="668645393"/>
    <n v="3395879226580164.5"/>
    <x v="4"/>
    <s v="transferência"/>
    <s v="baixo"/>
    <s v="curto"/>
    <s v="ingênuo"/>
    <s v="ingênuo"/>
  </r>
  <r>
    <x v="2"/>
    <s v="mensal"/>
    <n v="3"/>
    <x v="25"/>
    <n v="635313289.95826268"/>
    <n v="609265972"/>
    <n v="678462772818833.62"/>
    <x v="4"/>
    <s v="transferência"/>
    <s v="baixo"/>
    <s v="curto"/>
    <s v="ingênuo"/>
    <s v="ingênuo"/>
  </r>
  <r>
    <x v="2"/>
    <s v="mensal"/>
    <n v="4"/>
    <x v="25"/>
    <n v="587943886.85058558"/>
    <n v="525215485"/>
    <n v="3934852398728548.5"/>
    <x v="4"/>
    <s v="transferência"/>
    <s v="baixo"/>
    <s v="curto"/>
    <s v="ingênuo"/>
    <s v="ingênuo"/>
  </r>
  <r>
    <x v="2"/>
    <s v="mensal"/>
    <n v="5"/>
    <x v="25"/>
    <n v="619163583.31483793"/>
    <n v="536548033"/>
    <n v="6825329153823518"/>
    <x v="4"/>
    <s v="transferência"/>
    <s v="baixo"/>
    <s v="médio"/>
    <s v="ingênuo"/>
    <s v="ingênuo"/>
  </r>
  <r>
    <x v="2"/>
    <s v="mensal"/>
    <n v="6"/>
    <x v="25"/>
    <n v="626709838.56767809"/>
    <n v="604458995"/>
    <n v="495100039473281.62"/>
    <x v="4"/>
    <s v="transferência"/>
    <s v="baixo"/>
    <s v="médio"/>
    <s v="ingênuo"/>
    <s v="ingênuo"/>
  </r>
  <r>
    <x v="2"/>
    <s v="mensal"/>
    <n v="7"/>
    <x v="25"/>
    <n v="675223526.32279813"/>
    <n v="632556684"/>
    <n v="1820459433798518"/>
    <x v="4"/>
    <s v="transferência"/>
    <s v="baixo"/>
    <s v="médio"/>
    <s v="ingênuo"/>
    <s v="ingênuo"/>
  </r>
  <r>
    <x v="2"/>
    <s v="mensal"/>
    <n v="8"/>
    <x v="25"/>
    <n v="879904394.97873831"/>
    <n v="713457999"/>
    <n v="2.7704402734310952E+16"/>
    <x v="4"/>
    <s v="transferência"/>
    <s v="baixo"/>
    <s v="médio"/>
    <s v="ingênuo"/>
    <s v="ingênuo"/>
  </r>
  <r>
    <x v="2"/>
    <s v="mensal"/>
    <n v="9"/>
    <x v="25"/>
    <n v="771971933.44979405"/>
    <n v="698978149"/>
    <n v="5328092568302996"/>
    <x v="4"/>
    <s v="transferência"/>
    <s v="baixo"/>
    <s v="longo"/>
    <s v="ingênuo"/>
    <s v="ingênuo"/>
  </r>
  <r>
    <x v="2"/>
    <s v="mensal"/>
    <n v="10"/>
    <x v="25"/>
    <n v="614671805.53027678"/>
    <n v="571800910"/>
    <n v="1837913683567905.2"/>
    <x v="4"/>
    <s v="transferência"/>
    <s v="baixo"/>
    <s v="longo"/>
    <s v="ingênuo"/>
    <s v="ingênuo"/>
  </r>
  <r>
    <x v="2"/>
    <s v="mensal"/>
    <n v="11"/>
    <x v="25"/>
    <n v="629453904.29190242"/>
    <n v="565640842"/>
    <n v="4072106919070219"/>
    <x v="4"/>
    <s v="transferência"/>
    <s v="baixo"/>
    <s v="longo"/>
    <s v="ingênuo"/>
    <s v="ingênuo"/>
  </r>
  <r>
    <x v="2"/>
    <s v="mensal"/>
    <n v="12"/>
    <x v="25"/>
    <n v="726724351.13689339"/>
    <n v="695082129"/>
    <n v="1001230221760506.2"/>
    <x v="4"/>
    <s v="transferência"/>
    <s v="baixo"/>
    <s v="longo"/>
    <s v="ingênuo"/>
    <s v="ingênuo"/>
  </r>
  <r>
    <x v="2"/>
    <s v="mensal"/>
    <n v="13"/>
    <x v="25"/>
    <n v="723060742.99794567"/>
    <n v="590693729"/>
    <n v="1.7521026394732344E+16"/>
    <x v="4"/>
    <s v="transferência"/>
    <s v="baixo"/>
    <s v="longo"/>
    <s v="ingênuo"/>
    <s v="ingênuo"/>
  </r>
  <r>
    <x v="2"/>
    <s v="mensal"/>
    <n v="14"/>
    <x v="25"/>
    <n v="698659035.69354153"/>
    <n v="579889002"/>
    <n v="1.410632090356499E+16"/>
    <x v="4"/>
    <s v="transferência"/>
    <s v="baixo"/>
    <s v="longo"/>
    <s v="ingênuo"/>
    <s v="ingênuo"/>
  </r>
  <r>
    <x v="2"/>
    <s v="mensal"/>
    <n v="15"/>
    <x v="25"/>
    <n v="727208878.63794303"/>
    <n v="598979625"/>
    <n v="1.6442741488543926E+16"/>
    <x v="4"/>
    <s v="transferência"/>
    <s v="baixo"/>
    <s v="longo"/>
    <s v="ingênuo"/>
    <s v="ingênuo"/>
  </r>
  <r>
    <x v="2"/>
    <s v="mensal"/>
    <n v="16"/>
    <x v="25"/>
    <n v="672987676.18530107"/>
    <n v="596415968"/>
    <n v="5863226494414902"/>
    <x v="4"/>
    <s v="transferência"/>
    <s v="baixo"/>
    <s v="longo"/>
    <s v="ingênuo"/>
    <s v="ingênuo"/>
  </r>
  <r>
    <x v="2"/>
    <s v="mensal"/>
    <n v="17"/>
    <x v="25"/>
    <n v="708723179.93759298"/>
    <n v="558788649"/>
    <n v="2.2480363567476028E+16"/>
    <x v="4"/>
    <s v="transferência"/>
    <s v="baixo"/>
    <s v="longo"/>
    <s v="ingênuo"/>
    <s v="ingênuo"/>
  </r>
  <r>
    <x v="2"/>
    <s v="mensal"/>
    <n v="18"/>
    <x v="25"/>
    <n v="717360971.57059038"/>
    <n v="603253212"/>
    <n v="1.302058079421966E+16"/>
    <x v="4"/>
    <s v="transferência"/>
    <s v="baixo"/>
    <s v="longo"/>
    <s v="ingênuo"/>
    <s v="ingênuo"/>
  </r>
  <r>
    <x v="2"/>
    <s v="mensal"/>
    <n v="19"/>
    <x v="25"/>
    <n v="772891974.98043549"/>
    <n v="595828239"/>
    <n v="3.1351566599349364E+16"/>
    <x v="4"/>
    <s v="transferência"/>
    <s v="baixo"/>
    <s v="longo"/>
    <s v="ingênuo"/>
    <s v="ingênuo"/>
  </r>
  <r>
    <x v="2"/>
    <s v="mensal"/>
    <n v="20"/>
    <x v="25"/>
    <n v="1007179132.7128117"/>
    <n v="730794790"/>
    <n v="7.638830489679296E+16"/>
    <x v="4"/>
    <s v="transferência"/>
    <s v="baixo"/>
    <s v="longo"/>
    <s v="ingênuo"/>
    <s v="ingênuo"/>
  </r>
  <r>
    <x v="2"/>
    <s v="mensal"/>
    <n v="1"/>
    <x v="26"/>
    <n v="458957262.56441557"/>
    <n v="508716451.88999999"/>
    <n v="2475976922339353.5"/>
    <x v="4"/>
    <s v="transferência"/>
    <s v="baixo"/>
    <s v="curto"/>
    <s v="ingênuo"/>
    <s v="ingênuo"/>
  </r>
  <r>
    <x v="2"/>
    <s v="mensal"/>
    <n v="2"/>
    <x v="26"/>
    <n v="434357765.94244707"/>
    <n v="446639896.39999998"/>
    <n v="150850728576348.84"/>
    <x v="4"/>
    <s v="transferência"/>
    <s v="baixo"/>
    <s v="curto"/>
    <s v="ingênuo"/>
    <s v="ingênuo"/>
  </r>
  <r>
    <x v="2"/>
    <s v="mensal"/>
    <n v="3"/>
    <x v="26"/>
    <n v="423378175.56744283"/>
    <n v="395251304.99000001"/>
    <n v="791120848480218.87"/>
    <x v="4"/>
    <s v="transferência"/>
    <s v="baixo"/>
    <s v="curto"/>
    <s v="ingênuo"/>
    <s v="ingênuo"/>
  </r>
  <r>
    <x v="2"/>
    <s v="mensal"/>
    <n v="4"/>
    <x v="26"/>
    <n v="426611212.94805491"/>
    <n v="455078068.88999999"/>
    <n v="810361887219453.62"/>
    <x v="4"/>
    <s v="transferência"/>
    <s v="baixo"/>
    <s v="curto"/>
    <s v="ingênuo"/>
    <s v="ingênuo"/>
  </r>
  <r>
    <x v="2"/>
    <s v="mensal"/>
    <n v="5"/>
    <x v="26"/>
    <n v="419292533.42502278"/>
    <n v="413759547.10000002"/>
    <n v="30613937672888.836"/>
    <x v="4"/>
    <s v="transferência"/>
    <s v="baixo"/>
    <s v="médio"/>
    <s v="ingênuo"/>
    <s v="ingênuo"/>
  </r>
  <r>
    <x v="2"/>
    <s v="mensal"/>
    <n v="6"/>
    <x v="26"/>
    <n v="446787314.58208358"/>
    <n v="420006050.22000003"/>
    <n v="717236120831806.62"/>
    <x v="4"/>
    <s v="transferência"/>
    <s v="baixo"/>
    <s v="médio"/>
    <s v="ingênuo"/>
    <s v="ingênuo"/>
  </r>
  <r>
    <x v="2"/>
    <s v="mensal"/>
    <n v="7"/>
    <x v="26"/>
    <n v="479495849.27964723"/>
    <n v="503106109.04000002"/>
    <n v="557444365951334.19"/>
    <x v="4"/>
    <s v="transferência"/>
    <s v="baixo"/>
    <s v="médio"/>
    <s v="ingênuo"/>
    <s v="ingênuo"/>
  </r>
  <r>
    <x v="2"/>
    <s v="mensal"/>
    <n v="8"/>
    <x v="26"/>
    <n v="583801206.10685933"/>
    <n v="523931555.00999999"/>
    <n v="3584375122459670.5"/>
    <x v="4"/>
    <s v="transferência"/>
    <s v="baixo"/>
    <s v="médio"/>
    <s v="ingênuo"/>
    <s v="ingênuo"/>
  </r>
  <r>
    <x v="2"/>
    <s v="mensal"/>
    <n v="9"/>
    <x v="26"/>
    <n v="505489591.59817082"/>
    <n v="570856604.17999995"/>
    <n v="4272846333873008"/>
    <x v="4"/>
    <s v="transferência"/>
    <s v="baixo"/>
    <s v="longo"/>
    <s v="ingênuo"/>
    <s v="ingênuo"/>
  </r>
  <r>
    <x v="2"/>
    <s v="mensal"/>
    <n v="10"/>
    <x v="26"/>
    <n v="489514776.13199705"/>
    <n v="582933694.88999999"/>
    <n v="8727094381914353"/>
    <x v="4"/>
    <s v="transferência"/>
    <s v="baixo"/>
    <s v="longo"/>
    <s v="ingênuo"/>
    <s v="ingênuo"/>
  </r>
  <r>
    <x v="2"/>
    <s v="mensal"/>
    <n v="11"/>
    <x v="26"/>
    <n v="435752939.05788541"/>
    <n v="434674925.68000001"/>
    <n v="1162112842899.8928"/>
    <x v="4"/>
    <s v="transferência"/>
    <s v="baixo"/>
    <s v="longo"/>
    <s v="ingênuo"/>
    <s v="ingênuo"/>
  </r>
  <r>
    <x v="2"/>
    <s v="mensal"/>
    <n v="12"/>
    <x v="26"/>
    <n v="500738269.4014684"/>
    <n v="466732432.75"/>
    <n v="1156396926366351.2"/>
    <x v="4"/>
    <s v="transferência"/>
    <s v="baixo"/>
    <s v="longo"/>
    <s v="ingênuo"/>
    <s v="ingênuo"/>
  </r>
  <r>
    <x v="2"/>
    <s v="mensal"/>
    <n v="13"/>
    <x v="26"/>
    <n v="518291048.50947452"/>
    <n v="525072922.32999998"/>
    <n v="45993812517528.703"/>
    <x v="4"/>
    <s v="transferência"/>
    <s v="baixo"/>
    <s v="longo"/>
    <s v="ingênuo"/>
    <s v="ingênuo"/>
  </r>
  <r>
    <x v="2"/>
    <s v="mensal"/>
    <n v="14"/>
    <x v="26"/>
    <n v="490511340.16415405"/>
    <n v="472716071.89999998"/>
    <n v="316671572593209.25"/>
    <x v="4"/>
    <s v="transferência"/>
    <s v="baixo"/>
    <s v="longo"/>
    <s v="ingênuo"/>
    <s v="ingênuo"/>
  </r>
  <r>
    <x v="2"/>
    <s v="mensal"/>
    <n v="15"/>
    <x v="26"/>
    <n v="478112313.34438342"/>
    <n v="441156193.94999999"/>
    <n v="1365754760691923.2"/>
    <x v="4"/>
    <s v="transferência"/>
    <s v="baixo"/>
    <s v="longo"/>
    <s v="ingênuo"/>
    <s v="ingênuo"/>
  </r>
  <r>
    <x v="2"/>
    <s v="mensal"/>
    <n v="16"/>
    <x v="26"/>
    <n v="481763316.32558709"/>
    <n v="484929393.25999999"/>
    <n v="10024043154621.365"/>
    <x v="4"/>
    <s v="transferência"/>
    <s v="baixo"/>
    <s v="longo"/>
    <s v="ingênuo"/>
    <s v="ingênuo"/>
  </r>
  <r>
    <x v="2"/>
    <s v="mensal"/>
    <n v="17"/>
    <x v="26"/>
    <n v="473498481.24594879"/>
    <n v="443655970.38"/>
    <n v="890575454784272"/>
    <x v="4"/>
    <s v="transferência"/>
    <s v="baixo"/>
    <s v="longo"/>
    <s v="ingênuo"/>
    <s v="ingênuo"/>
  </r>
  <r>
    <x v="2"/>
    <s v="mensal"/>
    <n v="18"/>
    <x v="26"/>
    <n v="504547775.19285679"/>
    <n v="450217340.32999998"/>
    <n v="2951796152387126"/>
    <x v="4"/>
    <s v="transferência"/>
    <s v="baixo"/>
    <s v="longo"/>
    <s v="ingênuo"/>
    <s v="ingênuo"/>
  </r>
  <r>
    <x v="2"/>
    <s v="mensal"/>
    <n v="19"/>
    <x v="26"/>
    <n v="541484854.36421061"/>
    <n v="529005871.36000001"/>
    <n v="155725016819376.78"/>
    <x v="4"/>
    <s v="transferência"/>
    <s v="baixo"/>
    <s v="longo"/>
    <s v="ingênuo"/>
    <s v="ingênuo"/>
  </r>
  <r>
    <x v="2"/>
    <s v="mensal"/>
    <n v="20"/>
    <x v="26"/>
    <n v="659274760.23271632"/>
    <n v="580533928.92999995"/>
    <n v="6200118514242839"/>
    <x v="4"/>
    <s v="transferência"/>
    <s v="baixo"/>
    <s v="longo"/>
    <s v="ingênuo"/>
    <s v="ingênuo"/>
  </r>
  <r>
    <x v="3"/>
    <s v="mensal"/>
    <n v="1"/>
    <x v="0"/>
    <n v="9805597149.6790543"/>
    <n v="10473996000"/>
    <n v="4.4675702311036205E+17"/>
    <x v="0"/>
    <s v="imposto"/>
    <s v="alto"/>
    <s v="curto"/>
    <s v="linear"/>
    <s v="univariado"/>
  </r>
  <r>
    <x v="3"/>
    <s v="mensal"/>
    <n v="2"/>
    <x v="0"/>
    <n v="10266338826.72068"/>
    <n v="12475206000"/>
    <n v="4.8790941891909724E+18"/>
    <x v="0"/>
    <s v="imposto"/>
    <s v="alto"/>
    <s v="curto"/>
    <s v="linear"/>
    <s v="univariado"/>
  </r>
  <r>
    <x v="3"/>
    <s v="mensal"/>
    <n v="3"/>
    <x v="0"/>
    <n v="10657846621.573086"/>
    <n v="10329314000"/>
    <n v="1.0793368343768438E+17"/>
    <x v="0"/>
    <s v="imposto"/>
    <s v="alto"/>
    <s v="curto"/>
    <s v="linear"/>
    <s v="univariado"/>
  </r>
  <r>
    <x v="3"/>
    <s v="mensal"/>
    <n v="4"/>
    <x v="0"/>
    <n v="10373430786.392691"/>
    <n v="10317026000"/>
    <n v="3181499928005061.5"/>
    <x v="0"/>
    <s v="imposto"/>
    <s v="alto"/>
    <s v="curto"/>
    <s v="linear"/>
    <s v="univariado"/>
  </r>
  <r>
    <x v="3"/>
    <s v="mensal"/>
    <n v="5"/>
    <x v="0"/>
    <n v="10727893606.365679"/>
    <n v="11011940000"/>
    <n v="8.068235373666376E+16"/>
    <x v="0"/>
    <s v="imposto"/>
    <s v="alto"/>
    <s v="médio"/>
    <s v="linear"/>
    <s v="univariado"/>
  </r>
  <r>
    <x v="3"/>
    <s v="mensal"/>
    <n v="6"/>
    <x v="0"/>
    <n v="10930360526.773863"/>
    <n v="10780925000"/>
    <n v="2.2330976662181876E+16"/>
    <x v="0"/>
    <s v="imposto"/>
    <s v="alto"/>
    <s v="médio"/>
    <s v="linear"/>
    <s v="univariado"/>
  </r>
  <r>
    <x v="3"/>
    <s v="mensal"/>
    <n v="7"/>
    <x v="0"/>
    <n v="11301508859.914644"/>
    <n v="10588195000"/>
    <n v="5.088166627463287E+17"/>
    <x v="0"/>
    <s v="imposto"/>
    <s v="alto"/>
    <s v="médio"/>
    <s v="linear"/>
    <s v="univariado"/>
  </r>
  <r>
    <x v="3"/>
    <s v="mensal"/>
    <n v="8"/>
    <x v="0"/>
    <n v="9493631851.7014999"/>
    <n v="12031927000"/>
    <n v="6.4429422598757048E+18"/>
    <x v="0"/>
    <s v="imposto"/>
    <s v="alto"/>
    <s v="médio"/>
    <s v="linear"/>
    <s v="univariado"/>
  </r>
  <r>
    <x v="3"/>
    <s v="mensal"/>
    <n v="9"/>
    <x v="0"/>
    <n v="12871531917.206856"/>
    <n v="13126083000"/>
    <n v="6.4796253751162168E+16"/>
    <x v="0"/>
    <s v="imposto"/>
    <s v="alto"/>
    <s v="longo"/>
    <s v="linear"/>
    <s v="univariado"/>
  </r>
  <r>
    <x v="3"/>
    <s v="mensal"/>
    <n v="10"/>
    <x v="0"/>
    <n v="11341834599.828552"/>
    <n v="10973402000"/>
    <n v="1.3574258061642611E+17"/>
    <x v="0"/>
    <s v="imposto"/>
    <s v="alto"/>
    <s v="longo"/>
    <s v="linear"/>
    <s v="univariado"/>
  </r>
  <r>
    <x v="3"/>
    <s v="mensal"/>
    <n v="11"/>
    <x v="0"/>
    <n v="11949628693.654762"/>
    <n v="11346223000"/>
    <n v="3.6409843113498483E+17"/>
    <x v="0"/>
    <s v="imposto"/>
    <s v="alto"/>
    <s v="longo"/>
    <s v="linear"/>
    <s v="univariado"/>
  </r>
  <r>
    <x v="3"/>
    <s v="mensal"/>
    <n v="12"/>
    <x v="0"/>
    <n v="10630080686.728285"/>
    <n v="10501480000"/>
    <n v="1.6538136626986456E+16"/>
    <x v="0"/>
    <s v="imposto"/>
    <s v="alto"/>
    <s v="longo"/>
    <s v="linear"/>
    <s v="univariado"/>
  </r>
  <r>
    <x v="3"/>
    <s v="mensal"/>
    <n v="13"/>
    <x v="0"/>
    <n v="11154045491.818859"/>
    <n v="10719252016"/>
    <n v="1.890453666146448E+17"/>
    <x v="0"/>
    <s v="imposto"/>
    <s v="alto"/>
    <s v="longo"/>
    <s v="linear"/>
    <s v="univariado"/>
  </r>
  <r>
    <x v="3"/>
    <s v="mensal"/>
    <n v="14"/>
    <x v="0"/>
    <n v="11646350973.372864"/>
    <n v="11098115727"/>
    <n v="3.0056188536551462E+17"/>
    <x v="0"/>
    <s v="imposto"/>
    <s v="alto"/>
    <s v="longo"/>
    <s v="linear"/>
    <s v="univariado"/>
  </r>
  <r>
    <x v="3"/>
    <s v="mensal"/>
    <n v="15"/>
    <x v="0"/>
    <n v="11966445598.172312"/>
    <n v="11170238303"/>
    <n v="6.3394605688560883E+17"/>
    <x v="0"/>
    <s v="imposto"/>
    <s v="alto"/>
    <s v="longo"/>
    <s v="linear"/>
    <s v="univariado"/>
  </r>
  <r>
    <x v="3"/>
    <s v="mensal"/>
    <n v="16"/>
    <x v="0"/>
    <n v="11742275879.466892"/>
    <n v="10781428079"/>
    <n v="9.2322849566206477E+17"/>
    <x v="0"/>
    <s v="imposto"/>
    <s v="alto"/>
    <s v="longo"/>
    <s v="linear"/>
    <s v="univariado"/>
  </r>
  <r>
    <x v="3"/>
    <s v="mensal"/>
    <n v="17"/>
    <x v="0"/>
    <n v="12129447000.253275"/>
    <n v="11873733058"/>
    <n v="6.5389620262711216E+16"/>
    <x v="0"/>
    <s v="imposto"/>
    <s v="alto"/>
    <s v="longo"/>
    <s v="linear"/>
    <s v="univariado"/>
  </r>
  <r>
    <x v="3"/>
    <s v="mensal"/>
    <n v="18"/>
    <x v="0"/>
    <n v="12263445200.943007"/>
    <n v="11476678584"/>
    <n v="6.1900170953594355E+17"/>
    <x v="0"/>
    <s v="imposto"/>
    <s v="alto"/>
    <s v="longo"/>
    <s v="linear"/>
    <s v="univariado"/>
  </r>
  <r>
    <x v="3"/>
    <s v="mensal"/>
    <n v="19"/>
    <x v="0"/>
    <n v="12552943612.546358"/>
    <n v="11248460267"/>
    <n v="1.701676798807819E+18"/>
    <x v="0"/>
    <s v="imposto"/>
    <s v="alto"/>
    <s v="longo"/>
    <s v="linear"/>
    <s v="univariado"/>
  </r>
  <r>
    <x v="3"/>
    <s v="mensal"/>
    <n v="20"/>
    <x v="0"/>
    <n v="10626035662.925074"/>
    <n v="11315071889"/>
    <n v="4.7477092084357702E+17"/>
    <x v="0"/>
    <s v="imposto"/>
    <s v="alto"/>
    <s v="longo"/>
    <s v="linear"/>
    <s v="univariado"/>
  </r>
  <r>
    <x v="3"/>
    <s v="mensal"/>
    <n v="1"/>
    <x v="1"/>
    <n v="3441872100.2705173"/>
    <n v="3357028355"/>
    <n v="7198461111528435"/>
    <x v="0"/>
    <s v="imposto"/>
    <s v="alto"/>
    <s v="curto"/>
    <s v="linear"/>
    <s v="univariado"/>
  </r>
  <r>
    <x v="3"/>
    <s v="mensal"/>
    <n v="2"/>
    <x v="1"/>
    <n v="3667963605.4124842"/>
    <n v="3716649604"/>
    <n v="2370326458463593.5"/>
    <x v="0"/>
    <s v="imposto"/>
    <s v="alto"/>
    <s v="curto"/>
    <s v="linear"/>
    <s v="univariado"/>
  </r>
  <r>
    <x v="3"/>
    <s v="mensal"/>
    <n v="3"/>
    <x v="1"/>
    <n v="3601478642.0709929"/>
    <n v="3220668113"/>
    <n v="1.4501665905132957E+17"/>
    <x v="0"/>
    <s v="imposto"/>
    <s v="alto"/>
    <s v="curto"/>
    <s v="linear"/>
    <s v="univariado"/>
  </r>
  <r>
    <x v="3"/>
    <s v="mensal"/>
    <n v="4"/>
    <x v="1"/>
    <n v="3716298730.3081436"/>
    <n v="3370762046"/>
    <n v="1.193956002026657E+17"/>
    <x v="0"/>
    <s v="imposto"/>
    <s v="alto"/>
    <s v="curto"/>
    <s v="linear"/>
    <s v="univariado"/>
  </r>
  <r>
    <x v="3"/>
    <s v="mensal"/>
    <n v="5"/>
    <x v="1"/>
    <n v="3597613341.3646936"/>
    <n v="3391327371"/>
    <n v="4.2553901569303264E+16"/>
    <x v="0"/>
    <s v="imposto"/>
    <s v="alto"/>
    <s v="médio"/>
    <s v="linear"/>
    <s v="univariado"/>
  </r>
  <r>
    <x v="3"/>
    <s v="mensal"/>
    <n v="6"/>
    <x v="1"/>
    <n v="3656806497.1407108"/>
    <n v="3683527657"/>
    <n v="714020384225686.75"/>
    <x v="0"/>
    <s v="imposto"/>
    <s v="alto"/>
    <s v="médio"/>
    <s v="linear"/>
    <s v="univariado"/>
  </r>
  <r>
    <x v="3"/>
    <s v="mensal"/>
    <n v="7"/>
    <x v="1"/>
    <n v="3938686256.0291648"/>
    <n v="3522385481"/>
    <n v="1.7330633528988326E+17"/>
    <x v="0"/>
    <s v="imposto"/>
    <s v="alto"/>
    <s v="médio"/>
    <s v="linear"/>
    <s v="univariado"/>
  </r>
  <r>
    <x v="3"/>
    <s v="mensal"/>
    <n v="8"/>
    <x v="1"/>
    <n v="4724082183.0360432"/>
    <n v="4426157172"/>
    <n v="8.8759312200826448E+16"/>
    <x v="0"/>
    <s v="imposto"/>
    <s v="alto"/>
    <s v="médio"/>
    <s v="linear"/>
    <s v="univariado"/>
  </r>
  <r>
    <x v="3"/>
    <s v="mensal"/>
    <n v="9"/>
    <x v="1"/>
    <n v="4795398522.2439404"/>
    <n v="4952785236"/>
    <n v="2.4770577666931856E+16"/>
    <x v="0"/>
    <s v="imposto"/>
    <s v="alto"/>
    <s v="longo"/>
    <s v="linear"/>
    <s v="univariado"/>
  </r>
  <r>
    <x v="3"/>
    <s v="mensal"/>
    <n v="10"/>
    <x v="1"/>
    <n v="3733630571.0060439"/>
    <n v="3870532712"/>
    <n v="1.8742196208729032E+16"/>
    <x v="0"/>
    <s v="imposto"/>
    <s v="alto"/>
    <s v="longo"/>
    <s v="linear"/>
    <s v="univariado"/>
  </r>
  <r>
    <x v="3"/>
    <s v="mensal"/>
    <n v="11"/>
    <x v="1"/>
    <n v="3919305122.0968051"/>
    <n v="3704057113"/>
    <n v="4.6331705420138288E+16"/>
    <x v="0"/>
    <s v="imposto"/>
    <s v="alto"/>
    <s v="longo"/>
    <s v="linear"/>
    <s v="univariado"/>
  </r>
  <r>
    <x v="3"/>
    <s v="mensal"/>
    <n v="12"/>
    <x v="1"/>
    <n v="4059785282.7547927"/>
    <n v="3601189526"/>
    <n v="2.1031006811350099E+17"/>
    <x v="0"/>
    <s v="imposto"/>
    <s v="alto"/>
    <s v="longo"/>
    <s v="linear"/>
    <s v="univariado"/>
  </r>
  <r>
    <x v="3"/>
    <s v="mensal"/>
    <n v="13"/>
    <x v="1"/>
    <n v="3851095555.8739705"/>
    <n v="3463474590"/>
    <n v="1.5025001318506982E+17"/>
    <x v="0"/>
    <s v="imposto"/>
    <s v="alto"/>
    <s v="longo"/>
    <s v="linear"/>
    <s v="univariado"/>
  </r>
  <r>
    <x v="3"/>
    <s v="mensal"/>
    <n v="14"/>
    <x v="1"/>
    <n v="4104068346.6423006"/>
    <n v="4292643883"/>
    <n v="3.5560732912594008E+16"/>
    <x v="0"/>
    <s v="imposto"/>
    <s v="alto"/>
    <s v="longo"/>
    <s v="linear"/>
    <s v="univariado"/>
  </r>
  <r>
    <x v="3"/>
    <s v="mensal"/>
    <n v="15"/>
    <x v="1"/>
    <n v="4029678613.5558538"/>
    <n v="3562734178"/>
    <n v="2.1803710589657494E+17"/>
    <x v="0"/>
    <s v="imposto"/>
    <s v="alto"/>
    <s v="longo"/>
    <s v="linear"/>
    <s v="univariado"/>
  </r>
  <r>
    <x v="3"/>
    <s v="mensal"/>
    <n v="16"/>
    <x v="1"/>
    <n v="4158150305.3134718"/>
    <n v="3696401761"/>
    <n v="2.1321171817561024E+17"/>
    <x v="0"/>
    <s v="imposto"/>
    <s v="alto"/>
    <s v="longo"/>
    <s v="linear"/>
    <s v="univariado"/>
  </r>
  <r>
    <x v="3"/>
    <s v="mensal"/>
    <n v="17"/>
    <x v="1"/>
    <n v="4025353745.5948901"/>
    <n v="3678873314"/>
    <n v="1.2004868947818133E+17"/>
    <x v="0"/>
    <s v="imposto"/>
    <s v="alto"/>
    <s v="longo"/>
    <s v="linear"/>
    <s v="univariado"/>
  </r>
  <r>
    <x v="3"/>
    <s v="mensal"/>
    <n v="18"/>
    <x v="1"/>
    <n v="4091584707.2652149"/>
    <n v="3887113544"/>
    <n v="4.1808456607030176E+16"/>
    <x v="0"/>
    <s v="imposto"/>
    <s v="alto"/>
    <s v="longo"/>
    <s v="linear"/>
    <s v="univariado"/>
  </r>
  <r>
    <x v="3"/>
    <s v="mensal"/>
    <n v="19"/>
    <x v="1"/>
    <n v="4406978729.797555"/>
    <n v="3979902304"/>
    <n v="1.8239427347201446E+17"/>
    <x v="0"/>
    <s v="imposto"/>
    <s v="alto"/>
    <s v="longo"/>
    <s v="linear"/>
    <s v="univariado"/>
  </r>
  <r>
    <x v="3"/>
    <s v="mensal"/>
    <n v="20"/>
    <x v="1"/>
    <n v="5285754778.4078398"/>
    <n v="4954527274"/>
    <n v="1.0971165967624552E+17"/>
    <x v="0"/>
    <s v="imposto"/>
    <s v="alto"/>
    <s v="longo"/>
    <s v="linear"/>
    <s v="univariado"/>
  </r>
  <r>
    <x v="3"/>
    <s v="mensal"/>
    <n v="1"/>
    <x v="2"/>
    <n v="4024326563.8617439"/>
    <n v="4610705783"/>
    <n v="3.4384058863719091E+17"/>
    <x v="0"/>
    <s v="imposto"/>
    <s v="alto"/>
    <s v="curto"/>
    <s v="linear"/>
    <s v="univariado"/>
  </r>
  <r>
    <x v="3"/>
    <s v="mensal"/>
    <n v="2"/>
    <x v="2"/>
    <n v="3155280095.3131437"/>
    <n v="3530842329"/>
    <n v="1.4104699137186083E+17"/>
    <x v="0"/>
    <s v="imposto"/>
    <s v="alto"/>
    <s v="curto"/>
    <s v="linear"/>
    <s v="univariado"/>
  </r>
  <r>
    <x v="3"/>
    <s v="mensal"/>
    <n v="3"/>
    <x v="2"/>
    <n v="3054271359.746871"/>
    <n v="2928472816"/>
    <n v="1.5825273608833416E+16"/>
    <x v="0"/>
    <s v="imposto"/>
    <s v="alto"/>
    <s v="curto"/>
    <s v="linear"/>
    <s v="univariado"/>
  </r>
  <r>
    <x v="3"/>
    <s v="mensal"/>
    <n v="4"/>
    <x v="2"/>
    <n v="4249129460.2412691"/>
    <n v="3906673696"/>
    <n v="1.172759504620717E+17"/>
    <x v="0"/>
    <s v="imposto"/>
    <s v="alto"/>
    <s v="curto"/>
    <s v="linear"/>
    <s v="univariado"/>
  </r>
  <r>
    <x v="3"/>
    <s v="mensal"/>
    <n v="5"/>
    <x v="2"/>
    <n v="3107159567.9961648"/>
    <n v="3130956951"/>
    <n v="566315437831224.5"/>
    <x v="0"/>
    <s v="imposto"/>
    <s v="alto"/>
    <s v="médio"/>
    <s v="linear"/>
    <s v="univariado"/>
  </r>
  <r>
    <x v="3"/>
    <s v="mensal"/>
    <n v="6"/>
    <x v="2"/>
    <n v="3423117618.3618917"/>
    <n v="3425222901"/>
    <n v="4432214986320.0479"/>
    <x v="0"/>
    <s v="imposto"/>
    <s v="alto"/>
    <s v="médio"/>
    <s v="linear"/>
    <s v="univariado"/>
  </r>
  <r>
    <x v="3"/>
    <s v="mensal"/>
    <n v="7"/>
    <x v="2"/>
    <n v="5080507383.8796329"/>
    <n v="4657448056"/>
    <n v="1.7897919490596678E+17"/>
    <x v="0"/>
    <s v="imposto"/>
    <s v="alto"/>
    <s v="médio"/>
    <s v="linear"/>
    <s v="univariado"/>
  </r>
  <r>
    <x v="3"/>
    <s v="mensal"/>
    <n v="8"/>
    <x v="2"/>
    <n v="4082601837.627533"/>
    <n v="6789650541"/>
    <n v="7.3281126824305551E+18"/>
    <x v="0"/>
    <s v="imposto"/>
    <s v="alto"/>
    <s v="médio"/>
    <s v="linear"/>
    <s v="univariado"/>
  </r>
  <r>
    <x v="3"/>
    <s v="mensal"/>
    <n v="9"/>
    <x v="2"/>
    <n v="4060213398.637373"/>
    <n v="3804725671"/>
    <n v="6.5273978973308472E+16"/>
    <x v="0"/>
    <s v="imposto"/>
    <s v="alto"/>
    <s v="longo"/>
    <s v="linear"/>
    <s v="univariado"/>
  </r>
  <r>
    <x v="3"/>
    <s v="mensal"/>
    <n v="10"/>
    <x v="2"/>
    <n v="4378715009.3590374"/>
    <n v="4517788946"/>
    <n v="1.934155985281448E+16"/>
    <x v="0"/>
    <s v="imposto"/>
    <s v="alto"/>
    <s v="longo"/>
    <s v="linear"/>
    <s v="univariado"/>
  </r>
  <r>
    <x v="3"/>
    <s v="mensal"/>
    <n v="11"/>
    <x v="2"/>
    <n v="3820415297.010747"/>
    <n v="2943040634"/>
    <n v="7.6978629929322176E+17"/>
    <x v="0"/>
    <s v="imposto"/>
    <s v="alto"/>
    <s v="longo"/>
    <s v="linear"/>
    <s v="univariado"/>
  </r>
  <r>
    <x v="3"/>
    <s v="mensal"/>
    <n v="12"/>
    <x v="2"/>
    <n v="3331374482.835557"/>
    <n v="3142812902"/>
    <n v="3.5555469767204292E+16"/>
    <x v="0"/>
    <s v="imposto"/>
    <s v="alto"/>
    <s v="longo"/>
    <s v="linear"/>
    <s v="univariado"/>
  </r>
  <r>
    <x v="3"/>
    <s v="mensal"/>
    <n v="13"/>
    <x v="2"/>
    <n v="4505709109.2242365"/>
    <n v="4274804384"/>
    <n v="5.3316992130880152E+16"/>
    <x v="0"/>
    <s v="imposto"/>
    <s v="alto"/>
    <s v="longo"/>
    <s v="linear"/>
    <s v="univariado"/>
  </r>
  <r>
    <x v="3"/>
    <s v="mensal"/>
    <n v="14"/>
    <x v="2"/>
    <n v="3470725111.7768164"/>
    <n v="3486952353"/>
    <n v="263323357715390.22"/>
    <x v="0"/>
    <s v="imposto"/>
    <s v="alto"/>
    <s v="longo"/>
    <s v="linear"/>
    <s v="univariado"/>
  </r>
  <r>
    <x v="3"/>
    <s v="mensal"/>
    <n v="15"/>
    <x v="2"/>
    <n v="3450989173.0301585"/>
    <n v="2890647325"/>
    <n v="3.1398298665385325E+17"/>
    <x v="0"/>
    <s v="imposto"/>
    <s v="alto"/>
    <s v="longo"/>
    <s v="linear"/>
    <s v="univariado"/>
  </r>
  <r>
    <x v="3"/>
    <s v="mensal"/>
    <n v="16"/>
    <x v="2"/>
    <n v="4715584846.3267965"/>
    <n v="4832258945"/>
    <n v="1.361284530120442E+16"/>
    <x v="0"/>
    <s v="imposto"/>
    <s v="alto"/>
    <s v="longo"/>
    <s v="linear"/>
    <s v="univariado"/>
  </r>
  <r>
    <x v="3"/>
    <s v="mensal"/>
    <n v="17"/>
    <x v="2"/>
    <n v="3411487997.968246"/>
    <n v="3209184458"/>
    <n v="4.0926722283683696E+16"/>
    <x v="0"/>
    <s v="imposto"/>
    <s v="alto"/>
    <s v="longo"/>
    <s v="linear"/>
    <s v="univariado"/>
  </r>
  <r>
    <x v="3"/>
    <s v="mensal"/>
    <n v="18"/>
    <x v="2"/>
    <n v="3667750664.8415709"/>
    <n v="3334791764"/>
    <n v="1.1086162964962701E+17"/>
    <x v="0"/>
    <s v="imposto"/>
    <s v="alto"/>
    <s v="longo"/>
    <s v="linear"/>
    <s v="univariado"/>
  </r>
  <r>
    <x v="3"/>
    <s v="mensal"/>
    <n v="19"/>
    <x v="2"/>
    <n v="5671816643.4105158"/>
    <n v="4795523111"/>
    <n v="7.6789035494449971E+17"/>
    <x v="0"/>
    <s v="imposto"/>
    <s v="alto"/>
    <s v="longo"/>
    <s v="linear"/>
    <s v="univariado"/>
  </r>
  <r>
    <x v="3"/>
    <s v="mensal"/>
    <n v="20"/>
    <x v="2"/>
    <n v="4516639940.966856"/>
    <n v="4812987281"/>
    <n v="8.7821745944719872E+16"/>
    <x v="0"/>
    <s v="imposto"/>
    <s v="alto"/>
    <s v="longo"/>
    <s v="linear"/>
    <s v="univariado"/>
  </r>
  <r>
    <x v="3"/>
    <s v="mensal"/>
    <n v="1"/>
    <x v="3"/>
    <n v="1012562008.5684438"/>
    <n v="1016440051"/>
    <n v="15039213100950.518"/>
    <x v="0"/>
    <s v="imposto"/>
    <s v="alto"/>
    <s v="curto"/>
    <s v="linear"/>
    <s v="univariado"/>
  </r>
  <r>
    <x v="3"/>
    <s v="mensal"/>
    <n v="2"/>
    <x v="3"/>
    <n v="778212990.39075673"/>
    <n v="812026031"/>
    <n v="1143321715242334.7"/>
    <x v="0"/>
    <s v="imposto"/>
    <s v="alto"/>
    <s v="curto"/>
    <s v="linear"/>
    <s v="univariado"/>
  </r>
  <r>
    <x v="3"/>
    <s v="mensal"/>
    <n v="3"/>
    <x v="3"/>
    <n v="905390240.93210316"/>
    <n v="755875792"/>
    <n v="2.2354570439470484E+16"/>
    <x v="0"/>
    <s v="imposto"/>
    <s v="alto"/>
    <s v="curto"/>
    <s v="linear"/>
    <s v="univariado"/>
  </r>
  <r>
    <x v="3"/>
    <s v="mensal"/>
    <n v="4"/>
    <x v="3"/>
    <n v="1033122346.4030592"/>
    <n v="999942436"/>
    <n v="1100906454355039"/>
    <x v="0"/>
    <s v="imposto"/>
    <s v="alto"/>
    <s v="curto"/>
    <s v="linear"/>
    <s v="univariado"/>
  </r>
  <r>
    <x v="3"/>
    <s v="mensal"/>
    <n v="5"/>
    <x v="3"/>
    <n v="778217707.95694041"/>
    <n v="801040673"/>
    <n v="520887733356719.94"/>
    <x v="0"/>
    <s v="imposto"/>
    <s v="alto"/>
    <s v="médio"/>
    <s v="linear"/>
    <s v="univariado"/>
  </r>
  <r>
    <x v="3"/>
    <s v="mensal"/>
    <n v="6"/>
    <x v="3"/>
    <n v="942135184.65359914"/>
    <n v="899283821"/>
    <n v="1836239366972997.7"/>
    <x v="0"/>
    <s v="imposto"/>
    <s v="alto"/>
    <s v="médio"/>
    <s v="linear"/>
    <s v="univariado"/>
  </r>
  <r>
    <x v="3"/>
    <s v="mensal"/>
    <n v="7"/>
    <x v="3"/>
    <n v="1050848223.5234159"/>
    <n v="1091876574"/>
    <n v="1683325542829416.7"/>
    <x v="0"/>
    <s v="imposto"/>
    <s v="alto"/>
    <s v="médio"/>
    <s v="linear"/>
    <s v="univariado"/>
  </r>
  <r>
    <x v="3"/>
    <s v="mensal"/>
    <n v="8"/>
    <x v="3"/>
    <n v="954410776.41257906"/>
    <n v="879383550"/>
    <n v="5629084703164401"/>
    <x v="0"/>
    <s v="imposto"/>
    <s v="alto"/>
    <s v="médio"/>
    <s v="linear"/>
    <s v="univariado"/>
  </r>
  <r>
    <x v="3"/>
    <s v="mensal"/>
    <n v="9"/>
    <x v="3"/>
    <n v="977181548.59446132"/>
    <n v="962637622"/>
    <n v="211525800785079.31"/>
    <x v="0"/>
    <s v="imposto"/>
    <s v="alto"/>
    <s v="longo"/>
    <s v="linear"/>
    <s v="univariado"/>
  </r>
  <r>
    <x v="3"/>
    <s v="mensal"/>
    <n v="10"/>
    <x v="3"/>
    <n v="1014838930.1249026"/>
    <n v="1099672003"/>
    <n v="7196650253431585"/>
    <x v="0"/>
    <s v="imposto"/>
    <s v="alto"/>
    <s v="longo"/>
    <s v="linear"/>
    <s v="univariado"/>
  </r>
  <r>
    <x v="3"/>
    <s v="mensal"/>
    <n v="11"/>
    <x v="3"/>
    <n v="828325507.91645789"/>
    <n v="932422399"/>
    <n v="1.0836162733258828E+16"/>
    <x v="0"/>
    <s v="imposto"/>
    <s v="alto"/>
    <s v="longo"/>
    <s v="linear"/>
    <s v="univariado"/>
  </r>
  <r>
    <x v="3"/>
    <s v="mensal"/>
    <n v="12"/>
    <x v="3"/>
    <n v="1018248038.044287"/>
    <n v="862951751"/>
    <n v="2.4116936769741572E+16"/>
    <x v="0"/>
    <s v="imposto"/>
    <s v="alto"/>
    <s v="longo"/>
    <s v="linear"/>
    <s v="univariado"/>
  </r>
  <r>
    <x v="3"/>
    <s v="mensal"/>
    <n v="13"/>
    <x v="3"/>
    <n v="1099934219.4423845"/>
    <n v="1081267218"/>
    <n v="348456942849984.31"/>
    <x v="0"/>
    <s v="imposto"/>
    <s v="alto"/>
    <s v="longo"/>
    <s v="linear"/>
    <s v="univariado"/>
  </r>
  <r>
    <x v="3"/>
    <s v="mensal"/>
    <n v="14"/>
    <x v="3"/>
    <n v="896585852.3141396"/>
    <n v="864027970"/>
    <n v="1060015700781364.5"/>
    <x v="0"/>
    <s v="imposto"/>
    <s v="alto"/>
    <s v="longo"/>
    <s v="linear"/>
    <s v="univariado"/>
  </r>
  <r>
    <x v="3"/>
    <s v="mensal"/>
    <n v="15"/>
    <x v="3"/>
    <n v="1060822736.1052493"/>
    <n v="869708067"/>
    <n v="3.6524816747208928E+16"/>
    <x v="0"/>
    <s v="imposto"/>
    <s v="alto"/>
    <s v="longo"/>
    <s v="linear"/>
    <s v="univariado"/>
  </r>
  <r>
    <x v="3"/>
    <s v="mensal"/>
    <n v="16"/>
    <x v="3"/>
    <n v="1111279342.9737113"/>
    <n v="1201226820"/>
    <n v="8090548623394742"/>
    <x v="0"/>
    <s v="imposto"/>
    <s v="alto"/>
    <s v="longo"/>
    <s v="linear"/>
    <s v="univariado"/>
  </r>
  <r>
    <x v="3"/>
    <s v="mensal"/>
    <n v="17"/>
    <x v="3"/>
    <n v="899746222.45693254"/>
    <n v="832922924"/>
    <n v="4465353216664283.5"/>
    <x v="0"/>
    <s v="imposto"/>
    <s v="alto"/>
    <s v="longo"/>
    <s v="linear"/>
    <s v="univariado"/>
  </r>
  <r>
    <x v="3"/>
    <s v="mensal"/>
    <n v="18"/>
    <x v="3"/>
    <n v="1092890516.8205559"/>
    <n v="904153972"/>
    <n v="3.5621483350801716E+16"/>
    <x v="0"/>
    <s v="imposto"/>
    <s v="alto"/>
    <s v="longo"/>
    <s v="linear"/>
    <s v="univariado"/>
  </r>
  <r>
    <x v="3"/>
    <s v="mensal"/>
    <n v="19"/>
    <x v="3"/>
    <n v="1141187399.581013"/>
    <n v="1152635862"/>
    <n v="131067291758958.48"/>
    <x v="0"/>
    <s v="imposto"/>
    <s v="alto"/>
    <s v="longo"/>
    <s v="linear"/>
    <s v="univariado"/>
  </r>
  <r>
    <x v="3"/>
    <s v="mensal"/>
    <n v="20"/>
    <x v="3"/>
    <n v="1096000591.3943334"/>
    <n v="1034662041"/>
    <n v="3762417764478173.5"/>
    <x v="0"/>
    <s v="imposto"/>
    <s v="alto"/>
    <s v="longo"/>
    <s v="linear"/>
    <s v="univariado"/>
  </r>
  <r>
    <x v="3"/>
    <s v="mensal"/>
    <n v="1"/>
    <x v="4"/>
    <n v="2156187627.9837198"/>
    <n v="2273713810"/>
    <n v="1.3812403459323818E+16"/>
    <x v="1"/>
    <s v="imposto"/>
    <s v="alto"/>
    <s v="curto"/>
    <s v="linear"/>
    <s v="univariado"/>
  </r>
  <r>
    <x v="3"/>
    <s v="mensal"/>
    <n v="2"/>
    <x v="4"/>
    <n v="2304748014.984179"/>
    <n v="2254535107"/>
    <n v="2521336128227629"/>
    <x v="1"/>
    <s v="imposto"/>
    <s v="alto"/>
    <s v="curto"/>
    <s v="linear"/>
    <s v="univariado"/>
  </r>
  <r>
    <x v="3"/>
    <s v="mensal"/>
    <n v="3"/>
    <x v="4"/>
    <n v="2209974863.5936465"/>
    <n v="2132216522"/>
    <n v="6046359687394219"/>
    <x v="1"/>
    <s v="imposto"/>
    <s v="alto"/>
    <s v="curto"/>
    <s v="linear"/>
    <s v="univariado"/>
  </r>
  <r>
    <x v="3"/>
    <s v="mensal"/>
    <n v="4"/>
    <x v="4"/>
    <n v="2159372739.2347379"/>
    <n v="2106476923"/>
    <n v="2797967375139158.5"/>
    <x v="1"/>
    <s v="imposto"/>
    <s v="alto"/>
    <s v="curto"/>
    <s v="linear"/>
    <s v="univariado"/>
  </r>
  <r>
    <x v="3"/>
    <s v="mensal"/>
    <n v="5"/>
    <x v="4"/>
    <n v="2234943764.0614257"/>
    <n v="2136178908"/>
    <n v="9754496792834134"/>
    <x v="1"/>
    <s v="imposto"/>
    <s v="alto"/>
    <s v="médio"/>
    <s v="linear"/>
    <s v="univariado"/>
  </r>
  <r>
    <x v="3"/>
    <s v="mensal"/>
    <n v="6"/>
    <x v="4"/>
    <n v="2329406821.8793306"/>
    <n v="2162115958"/>
    <n v="2.7986233137492732E+16"/>
    <x v="1"/>
    <s v="imposto"/>
    <s v="alto"/>
    <s v="médio"/>
    <s v="linear"/>
    <s v="univariado"/>
  </r>
  <r>
    <x v="3"/>
    <s v="mensal"/>
    <n v="7"/>
    <x v="4"/>
    <n v="2232100139.3301997"/>
    <n v="2359565958"/>
    <n v="1.6247534929162406E+16"/>
    <x v="1"/>
    <s v="imposto"/>
    <s v="alto"/>
    <s v="médio"/>
    <s v="linear"/>
    <s v="univariado"/>
  </r>
  <r>
    <x v="3"/>
    <s v="mensal"/>
    <n v="8"/>
    <x v="4"/>
    <n v="2938638954.6978951"/>
    <n v="2636880956"/>
    <n v="9.1057889778158832E+16"/>
    <x v="1"/>
    <s v="imposto"/>
    <s v="alto"/>
    <s v="médio"/>
    <s v="linear"/>
    <s v="univariado"/>
  </r>
  <r>
    <x v="3"/>
    <s v="mensal"/>
    <n v="9"/>
    <x v="4"/>
    <n v="2627216641.6995544"/>
    <n v="2611726254"/>
    <n v="239952111082507.59"/>
    <x v="1"/>
    <s v="imposto"/>
    <s v="alto"/>
    <s v="longo"/>
    <s v="linear"/>
    <s v="univariado"/>
  </r>
  <r>
    <x v="3"/>
    <s v="mensal"/>
    <n v="10"/>
    <x v="4"/>
    <n v="2051579136.2384629"/>
    <n v="2235879053"/>
    <n v="3.3966459318309496E+16"/>
    <x v="1"/>
    <s v="imposto"/>
    <s v="alto"/>
    <s v="longo"/>
    <s v="linear"/>
    <s v="univariado"/>
  </r>
  <r>
    <x v="3"/>
    <s v="mensal"/>
    <n v="11"/>
    <x v="4"/>
    <n v="2158250406.8078208"/>
    <n v="2202634971"/>
    <n v="1969989538529676.2"/>
    <x v="1"/>
    <s v="imposto"/>
    <s v="alto"/>
    <s v="longo"/>
    <s v="linear"/>
    <s v="univariado"/>
  </r>
  <r>
    <x v="3"/>
    <s v="mensal"/>
    <n v="12"/>
    <x v="4"/>
    <n v="2453314064.5690899"/>
    <n v="2236182783"/>
    <n v="4.7145993435835392E+16"/>
    <x v="1"/>
    <s v="imposto"/>
    <s v="alto"/>
    <s v="longo"/>
    <s v="linear"/>
    <s v="univariado"/>
  </r>
  <r>
    <x v="3"/>
    <s v="mensal"/>
    <n v="13"/>
    <x v="4"/>
    <n v="2400794091.3038116"/>
    <n v="2402109402"/>
    <n v="1730042227507.7446"/>
    <x v="1"/>
    <s v="imposto"/>
    <s v="alto"/>
    <s v="longo"/>
    <s v="linear"/>
    <s v="univariado"/>
  </r>
  <r>
    <x v="3"/>
    <s v="mensal"/>
    <n v="14"/>
    <x v="4"/>
    <n v="2568190474.2251973"/>
    <n v="2321834131"/>
    <n v="6.0691447847291224E+16"/>
    <x v="1"/>
    <s v="imposto"/>
    <s v="alto"/>
    <s v="longo"/>
    <s v="linear"/>
    <s v="univariado"/>
  </r>
  <r>
    <x v="3"/>
    <s v="mensal"/>
    <n v="15"/>
    <x v="4"/>
    <n v="2436860093.1542249"/>
    <n v="2138079793"/>
    <n v="8.9269667760248704E+16"/>
    <x v="1"/>
    <s v="imposto"/>
    <s v="alto"/>
    <s v="longo"/>
    <s v="linear"/>
    <s v="univariado"/>
  </r>
  <r>
    <x v="3"/>
    <s v="mensal"/>
    <n v="16"/>
    <x v="4"/>
    <n v="2421596352.497097"/>
    <n v="2248449379"/>
    <n v="2.9979874431204416E+16"/>
    <x v="1"/>
    <s v="imposto"/>
    <s v="alto"/>
    <s v="longo"/>
    <s v="linear"/>
    <s v="univariado"/>
  </r>
  <r>
    <x v="3"/>
    <s v="mensal"/>
    <n v="17"/>
    <x v="4"/>
    <n v="2473012544.2462692"/>
    <n v="2402022616"/>
    <n v="5039569912410453"/>
    <x v="1"/>
    <s v="imposto"/>
    <s v="alto"/>
    <s v="longo"/>
    <s v="linear"/>
    <s v="univariado"/>
  </r>
  <r>
    <x v="3"/>
    <s v="mensal"/>
    <n v="18"/>
    <x v="4"/>
    <n v="2596118967.9364452"/>
    <n v="2282510078"/>
    <n v="9.8350535847169424E+16"/>
    <x v="1"/>
    <s v="imposto"/>
    <s v="alto"/>
    <s v="longo"/>
    <s v="linear"/>
    <s v="univariado"/>
  </r>
  <r>
    <x v="3"/>
    <s v="mensal"/>
    <n v="19"/>
    <x v="4"/>
    <n v="2471769763.8551331"/>
    <n v="2459884212"/>
    <n v="141266342901056.84"/>
    <x v="1"/>
    <s v="imposto"/>
    <s v="alto"/>
    <s v="longo"/>
    <s v="linear"/>
    <s v="univariado"/>
  </r>
  <r>
    <x v="3"/>
    <s v="mensal"/>
    <n v="20"/>
    <x v="4"/>
    <n v="3307030217.945435"/>
    <n v="3092153144"/>
    <n v="4.617215690735196E+16"/>
    <x v="1"/>
    <s v="imposto"/>
    <s v="alto"/>
    <s v="longo"/>
    <s v="linear"/>
    <s v="univariado"/>
  </r>
  <r>
    <x v="3"/>
    <s v="mensal"/>
    <n v="1"/>
    <x v="5"/>
    <n v="1960301450.3711545"/>
    <n v="1982512350"/>
    <n v="493324062322647.06"/>
    <x v="1"/>
    <s v="imposto"/>
    <s v="alto"/>
    <s v="curto"/>
    <s v="linear"/>
    <s v="univariado"/>
  </r>
  <r>
    <x v="3"/>
    <s v="mensal"/>
    <n v="2"/>
    <x v="5"/>
    <n v="1902796628.9496"/>
    <n v="2179445520"/>
    <n v="7.6534608919416096E+16"/>
    <x v="1"/>
    <s v="imposto"/>
    <s v="alto"/>
    <s v="curto"/>
    <s v="linear"/>
    <s v="univariado"/>
  </r>
  <r>
    <x v="3"/>
    <s v="mensal"/>
    <n v="3"/>
    <x v="5"/>
    <n v="1933099280.576678"/>
    <n v="2018154602"/>
    <n v="7234407702424612"/>
    <x v="1"/>
    <s v="imposto"/>
    <s v="alto"/>
    <s v="curto"/>
    <s v="linear"/>
    <s v="univariado"/>
  </r>
  <r>
    <x v="3"/>
    <s v="mensal"/>
    <n v="4"/>
    <x v="5"/>
    <n v="2012638833.3361495"/>
    <n v="1939427380"/>
    <n v="5359916899591189"/>
    <x v="1"/>
    <s v="imposto"/>
    <s v="alto"/>
    <s v="curto"/>
    <s v="linear"/>
    <s v="univariado"/>
  </r>
  <r>
    <x v="3"/>
    <s v="mensal"/>
    <n v="5"/>
    <x v="5"/>
    <n v="2009872561.2665851"/>
    <n v="2018813594"/>
    <n v="79942066339996.516"/>
    <x v="1"/>
    <s v="imposto"/>
    <s v="alto"/>
    <s v="médio"/>
    <s v="linear"/>
    <s v="univariado"/>
  </r>
  <r>
    <x v="3"/>
    <s v="mensal"/>
    <n v="6"/>
    <x v="5"/>
    <n v="2080462645.5206094"/>
    <n v="2133874691"/>
    <n v="2852846602292492"/>
    <x v="1"/>
    <s v="imposto"/>
    <s v="alto"/>
    <s v="médio"/>
    <s v="linear"/>
    <s v="univariado"/>
  </r>
  <r>
    <x v="3"/>
    <s v="mensal"/>
    <n v="7"/>
    <x v="5"/>
    <n v="2107394133.7426507"/>
    <n v="2177051769"/>
    <n v="4852186149645906"/>
    <x v="1"/>
    <s v="imposto"/>
    <s v="alto"/>
    <s v="médio"/>
    <s v="linear"/>
    <s v="univariado"/>
  </r>
  <r>
    <x v="3"/>
    <s v="mensal"/>
    <n v="8"/>
    <x v="5"/>
    <n v="2336686220.8556819"/>
    <n v="2927117578"/>
    <n v="3.4860918749928134E+17"/>
    <x v="1"/>
    <s v="imposto"/>
    <s v="alto"/>
    <s v="médio"/>
    <s v="linear"/>
    <s v="univariado"/>
  </r>
  <r>
    <x v="3"/>
    <s v="mensal"/>
    <n v="9"/>
    <x v="5"/>
    <n v="2152193768.7865791"/>
    <n v="2375634955"/>
    <n v="4.9925963696460616E+16"/>
    <x v="1"/>
    <s v="imposto"/>
    <s v="alto"/>
    <s v="longo"/>
    <s v="linear"/>
    <s v="univariado"/>
  </r>
  <r>
    <x v="3"/>
    <s v="mensal"/>
    <n v="10"/>
    <x v="5"/>
    <n v="2190560478.8903008"/>
    <n v="2271089742"/>
    <n v="6484962216991168"/>
    <x v="1"/>
    <s v="imposto"/>
    <s v="alto"/>
    <s v="longo"/>
    <s v="linear"/>
    <s v="univariado"/>
  </r>
  <r>
    <x v="3"/>
    <s v="mensal"/>
    <n v="11"/>
    <x v="5"/>
    <n v="2094061548.6407986"/>
    <n v="2043958110"/>
    <n v="2510354563632267"/>
    <x v="1"/>
    <s v="imposto"/>
    <s v="alto"/>
    <s v="longo"/>
    <s v="linear"/>
    <s v="univariado"/>
  </r>
  <r>
    <x v="3"/>
    <s v="mensal"/>
    <n v="12"/>
    <x v="5"/>
    <n v="2194895656.8998399"/>
    <n v="2358111259"/>
    <n v="2.6639332768917792E+16"/>
    <x v="1"/>
    <s v="imposto"/>
    <s v="alto"/>
    <s v="longo"/>
    <s v="linear"/>
    <s v="univariado"/>
  </r>
  <r>
    <x v="3"/>
    <s v="mensal"/>
    <n v="13"/>
    <x v="5"/>
    <n v="2171238302.8941255"/>
    <n v="2281691272"/>
    <n v="1.2199858384303276E+16"/>
    <x v="1"/>
    <s v="imposto"/>
    <s v="alto"/>
    <s v="longo"/>
    <s v="linear"/>
    <s v="univariado"/>
  </r>
  <r>
    <x v="3"/>
    <s v="mensal"/>
    <n v="14"/>
    <x v="5"/>
    <n v="2112684687.218349"/>
    <n v="2085815903"/>
    <n v="721931565372199.25"/>
    <x v="1"/>
    <s v="imposto"/>
    <s v="alto"/>
    <s v="longo"/>
    <s v="linear"/>
    <s v="univariado"/>
  </r>
  <r>
    <x v="3"/>
    <s v="mensal"/>
    <n v="15"/>
    <x v="5"/>
    <n v="2147301781.13556"/>
    <n v="2114937214"/>
    <n v="1047465205872172.7"/>
    <x v="1"/>
    <s v="imposto"/>
    <s v="alto"/>
    <s v="longo"/>
    <s v="linear"/>
    <s v="univariado"/>
  </r>
  <r>
    <x v="3"/>
    <s v="mensal"/>
    <n v="16"/>
    <x v="5"/>
    <n v="2235986031.3587379"/>
    <n v="2182588057"/>
    <n v="2851343665616435"/>
    <x v="1"/>
    <s v="imposto"/>
    <s v="alto"/>
    <s v="longo"/>
    <s v="linear"/>
    <s v="univariado"/>
  </r>
  <r>
    <x v="3"/>
    <s v="mensal"/>
    <n v="17"/>
    <x v="5"/>
    <n v="2232995911.4997449"/>
    <n v="2266185055"/>
    <n v="1101519246280525.9"/>
    <x v="1"/>
    <s v="imposto"/>
    <s v="alto"/>
    <s v="longo"/>
    <s v="linear"/>
    <s v="univariado"/>
  </r>
  <r>
    <x v="3"/>
    <s v="mensal"/>
    <n v="18"/>
    <x v="5"/>
    <n v="2311446677.0844254"/>
    <n v="2310861469"/>
    <n v="342468502076.90387"/>
    <x v="1"/>
    <s v="imposto"/>
    <s v="alto"/>
    <s v="longo"/>
    <s v="linear"/>
    <s v="univariado"/>
  </r>
  <r>
    <x v="3"/>
    <s v="mensal"/>
    <n v="19"/>
    <x v="5"/>
    <n v="2341374806.255528"/>
    <n v="2334294830"/>
    <n v="50126063778839.898"/>
    <x v="1"/>
    <s v="imposto"/>
    <s v="alto"/>
    <s v="longo"/>
    <s v="linear"/>
    <s v="univariado"/>
  </r>
  <r>
    <x v="3"/>
    <s v="mensal"/>
    <n v="20"/>
    <x v="5"/>
    <n v="2596126825.993196"/>
    <n v="3711530999"/>
    <n v="1.2441264691609923E+18"/>
    <x v="1"/>
    <s v="imposto"/>
    <s v="alto"/>
    <s v="longo"/>
    <s v="linear"/>
    <s v="univariado"/>
  </r>
  <r>
    <x v="3"/>
    <s v="mensal"/>
    <n v="1"/>
    <x v="6"/>
    <n v="1297433452.3319082"/>
    <n v="1323846262"/>
    <n v="697636514562842.25"/>
    <x v="1"/>
    <s v="imposto"/>
    <s v="alto"/>
    <s v="curto"/>
    <s v="linear"/>
    <s v="univariado"/>
  </r>
  <r>
    <x v="3"/>
    <s v="mensal"/>
    <n v="2"/>
    <x v="6"/>
    <n v="1348232549.3519998"/>
    <n v="1242278300"/>
    <n v="1.1226302955745742E+16"/>
    <x v="1"/>
    <s v="imposto"/>
    <s v="alto"/>
    <s v="curto"/>
    <s v="linear"/>
    <s v="univariado"/>
  </r>
  <r>
    <x v="3"/>
    <s v="mensal"/>
    <n v="3"/>
    <x v="6"/>
    <n v="1290489427.1605878"/>
    <n v="1257131575"/>
    <n v="1112746300767631.4"/>
    <x v="1"/>
    <s v="imposto"/>
    <s v="alto"/>
    <s v="curto"/>
    <s v="linear"/>
    <s v="univariado"/>
  </r>
  <r>
    <x v="3"/>
    <s v="mensal"/>
    <n v="4"/>
    <x v="6"/>
    <n v="1304508489.4238956"/>
    <n v="1307402407"/>
    <n v="8374758937285.9805"/>
    <x v="1"/>
    <s v="imposto"/>
    <s v="alto"/>
    <s v="curto"/>
    <s v="linear"/>
    <s v="univariado"/>
  </r>
  <r>
    <x v="3"/>
    <s v="mensal"/>
    <n v="5"/>
    <x v="6"/>
    <n v="1348385613.7668493"/>
    <n v="1360596845"/>
    <n v="149114168229475.66"/>
    <x v="1"/>
    <s v="imposto"/>
    <s v="alto"/>
    <s v="médio"/>
    <s v="linear"/>
    <s v="univariado"/>
  </r>
  <r>
    <x v="3"/>
    <s v="mensal"/>
    <n v="6"/>
    <x v="6"/>
    <n v="1445600602.2138877"/>
    <n v="1337777433"/>
    <n v="1.1625835819326658E+16"/>
    <x v="1"/>
    <s v="imposto"/>
    <s v="alto"/>
    <s v="médio"/>
    <s v="linear"/>
    <s v="univariado"/>
  </r>
  <r>
    <x v="3"/>
    <s v="mensal"/>
    <n v="7"/>
    <x v="6"/>
    <n v="1381290828.2309239"/>
    <n v="1544205944"/>
    <n v="2.6541334946051472E+16"/>
    <x v="1"/>
    <s v="imposto"/>
    <s v="alto"/>
    <s v="médio"/>
    <s v="linear"/>
    <s v="univariado"/>
  </r>
  <r>
    <x v="3"/>
    <s v="mensal"/>
    <n v="8"/>
    <x v="6"/>
    <n v="1564304914.685221"/>
    <n v="1611930088"/>
    <n v="2268157133262742"/>
    <x v="1"/>
    <s v="imposto"/>
    <s v="alto"/>
    <s v="médio"/>
    <s v="linear"/>
    <s v="univariado"/>
  </r>
  <r>
    <x v="3"/>
    <s v="mensal"/>
    <n v="9"/>
    <x v="6"/>
    <n v="1444465937.0813835"/>
    <n v="1526515773"/>
    <n v="6732175574271896"/>
    <x v="1"/>
    <s v="imposto"/>
    <s v="alto"/>
    <s v="longo"/>
    <s v="linear"/>
    <s v="univariado"/>
  </r>
  <r>
    <x v="3"/>
    <s v="mensal"/>
    <n v="10"/>
    <x v="6"/>
    <n v="1304739346.4708536"/>
    <n v="1429253116"/>
    <n v="1.5503678802357394E+16"/>
    <x v="1"/>
    <s v="imposto"/>
    <s v="alto"/>
    <s v="longo"/>
    <s v="linear"/>
    <s v="univariado"/>
  </r>
  <r>
    <x v="3"/>
    <s v="mensal"/>
    <n v="11"/>
    <x v="6"/>
    <n v="1370751346.7643902"/>
    <n v="1367373572"/>
    <n v="11409362358951.475"/>
    <x v="1"/>
    <s v="imposto"/>
    <s v="alto"/>
    <s v="longo"/>
    <s v="linear"/>
    <s v="univariado"/>
  </r>
  <r>
    <x v="3"/>
    <s v="mensal"/>
    <n v="12"/>
    <x v="6"/>
    <n v="1413212748.0751412"/>
    <n v="1417551434"/>
    <n v="18824195554567.934"/>
    <x v="1"/>
    <s v="imposto"/>
    <s v="alto"/>
    <s v="longo"/>
    <s v="linear"/>
    <s v="univariado"/>
  </r>
  <r>
    <x v="3"/>
    <s v="mensal"/>
    <n v="13"/>
    <x v="6"/>
    <n v="1452471207.5066605"/>
    <n v="1465976985"/>
    <n v="182406025699596.84"/>
    <x v="1"/>
    <s v="imposto"/>
    <s v="alto"/>
    <s v="longo"/>
    <s v="linear"/>
    <s v="univariado"/>
  </r>
  <r>
    <x v="3"/>
    <s v="mensal"/>
    <n v="14"/>
    <x v="6"/>
    <n v="1509340579.6169701"/>
    <n v="1461146063"/>
    <n v="2322711431943403.5"/>
    <x v="1"/>
    <s v="imposto"/>
    <s v="alto"/>
    <s v="longo"/>
    <s v="linear"/>
    <s v="univariado"/>
  </r>
  <r>
    <x v="3"/>
    <s v="mensal"/>
    <n v="15"/>
    <x v="6"/>
    <n v="1444697400.9908681"/>
    <n v="1390321113"/>
    <n v="2956780695665825.5"/>
    <x v="1"/>
    <s v="imposto"/>
    <s v="alto"/>
    <s v="longo"/>
    <s v="linear"/>
    <s v="univariado"/>
  </r>
  <r>
    <x v="3"/>
    <s v="mensal"/>
    <n v="16"/>
    <x v="6"/>
    <n v="1460391681.3079872"/>
    <n v="1438671575"/>
    <n v="471763018030265.94"/>
    <x v="1"/>
    <s v="imposto"/>
    <s v="alto"/>
    <s v="longo"/>
    <s v="linear"/>
    <s v="univariado"/>
  </r>
  <r>
    <x v="3"/>
    <s v="mensal"/>
    <n v="17"/>
    <x v="6"/>
    <n v="1509511934.5755334"/>
    <n v="1521984403"/>
    <n v="155562468599316.59"/>
    <x v="1"/>
    <s v="imposto"/>
    <s v="alto"/>
    <s v="longo"/>
    <s v="linear"/>
    <s v="univariado"/>
  </r>
  <r>
    <x v="3"/>
    <s v="mensal"/>
    <n v="18"/>
    <x v="6"/>
    <n v="1618343698.8587983"/>
    <n v="1574621865"/>
    <n v="1911598755976358.5"/>
    <x v="1"/>
    <s v="imposto"/>
    <s v="alto"/>
    <s v="longo"/>
    <s v="linear"/>
    <s v="univariado"/>
  </r>
  <r>
    <x v="3"/>
    <s v="mensal"/>
    <n v="19"/>
    <x v="6"/>
    <n v="1546349181.6034961"/>
    <n v="1585717768"/>
    <n v="1549885594858994"/>
    <x v="1"/>
    <s v="imposto"/>
    <s v="alto"/>
    <s v="longo"/>
    <s v="linear"/>
    <s v="univariado"/>
  </r>
  <r>
    <x v="3"/>
    <s v="mensal"/>
    <n v="20"/>
    <x v="6"/>
    <n v="1751232669.589128"/>
    <n v="1656377360"/>
    <n v="8997529757249322"/>
    <x v="1"/>
    <s v="imposto"/>
    <s v="alto"/>
    <s v="longo"/>
    <s v="linear"/>
    <s v="univariado"/>
  </r>
  <r>
    <x v="3"/>
    <s v="mensal"/>
    <n v="1"/>
    <x v="7"/>
    <n v="607757119.9037472"/>
    <n v="574268508"/>
    <n v="1121487127239798.7"/>
    <x v="2"/>
    <s v="imposto"/>
    <s v="alto"/>
    <s v="curto"/>
    <s v="linear"/>
    <s v="univariado"/>
  </r>
  <r>
    <x v="3"/>
    <s v="mensal"/>
    <n v="2"/>
    <x v="7"/>
    <n v="589761232.23193347"/>
    <n v="593178917"/>
    <n v="11680569173873.939"/>
    <x v="2"/>
    <s v="imposto"/>
    <s v="alto"/>
    <s v="curto"/>
    <s v="linear"/>
    <s v="univariado"/>
  </r>
  <r>
    <x v="3"/>
    <s v="mensal"/>
    <n v="3"/>
    <x v="7"/>
    <n v="604891146.23707223"/>
    <n v="586002291"/>
    <n v="356788852167071"/>
    <x v="2"/>
    <s v="imposto"/>
    <s v="alto"/>
    <s v="curto"/>
    <s v="linear"/>
    <s v="univariado"/>
  </r>
  <r>
    <x v="3"/>
    <s v="mensal"/>
    <n v="4"/>
    <x v="7"/>
    <n v="586110307.38097632"/>
    <n v="595483135"/>
    <n v="87849897575933.125"/>
    <x v="2"/>
    <s v="imposto"/>
    <s v="alto"/>
    <s v="curto"/>
    <s v="linear"/>
    <s v="univariado"/>
  </r>
  <r>
    <x v="3"/>
    <s v="mensal"/>
    <n v="5"/>
    <x v="7"/>
    <n v="587339320.79273534"/>
    <n v="584141888"/>
    <n v="10223576464059.305"/>
    <x v="2"/>
    <s v="imposto"/>
    <s v="alto"/>
    <s v="médio"/>
    <s v="linear"/>
    <s v="univariado"/>
  </r>
  <r>
    <x v="3"/>
    <s v="mensal"/>
    <n v="6"/>
    <x v="7"/>
    <n v="604581171.50398469"/>
    <n v="620417002"/>
    <n v="250773527498528.5"/>
    <x v="2"/>
    <s v="imposto"/>
    <s v="alto"/>
    <s v="médio"/>
    <s v="linear"/>
    <s v="univariado"/>
  </r>
  <r>
    <x v="3"/>
    <s v="mensal"/>
    <n v="7"/>
    <x v="7"/>
    <n v="627470928.19385672"/>
    <n v="614982249"/>
    <n v="155967108007069.62"/>
    <x v="2"/>
    <s v="imposto"/>
    <s v="alto"/>
    <s v="médio"/>
    <s v="linear"/>
    <s v="univariado"/>
  </r>
  <r>
    <x v="3"/>
    <s v="mensal"/>
    <n v="8"/>
    <x v="7"/>
    <n v="735315564.14182711"/>
    <n v="656230734"/>
    <n v="6254410358561645"/>
    <x v="2"/>
    <s v="imposto"/>
    <s v="alto"/>
    <s v="médio"/>
    <s v="linear"/>
    <s v="univariado"/>
  </r>
  <r>
    <x v="3"/>
    <s v="mensal"/>
    <n v="9"/>
    <x v="7"/>
    <n v="696601329.15961397"/>
    <n v="767141671"/>
    <n v="4975939826958516"/>
    <x v="2"/>
    <s v="imposto"/>
    <s v="alto"/>
    <s v="longo"/>
    <s v="linear"/>
    <s v="univariado"/>
  </r>
  <r>
    <x v="3"/>
    <s v="mensal"/>
    <n v="10"/>
    <x v="7"/>
    <n v="599644463.30908883"/>
    <n v="645720476"/>
    <n v="2122998945493007.5"/>
    <x v="2"/>
    <s v="imposto"/>
    <s v="alto"/>
    <s v="longo"/>
    <s v="linear"/>
    <s v="univariado"/>
  </r>
  <r>
    <x v="3"/>
    <s v="mensal"/>
    <n v="11"/>
    <x v="7"/>
    <n v="623099676.64884377"/>
    <n v="583161133"/>
    <n v="1595087268790598.7"/>
    <x v="2"/>
    <s v="imposto"/>
    <s v="alto"/>
    <s v="longo"/>
    <s v="linear"/>
    <s v="univariado"/>
  </r>
  <r>
    <x v="3"/>
    <s v="mensal"/>
    <n v="12"/>
    <x v="7"/>
    <n v="652071955.05248785"/>
    <n v="637477419"/>
    <n v="213000482587367.66"/>
    <x v="2"/>
    <s v="imposto"/>
    <s v="alto"/>
    <s v="longo"/>
    <s v="linear"/>
    <s v="univariado"/>
  </r>
  <r>
    <x v="3"/>
    <s v="mensal"/>
    <n v="13"/>
    <x v="7"/>
    <n v="650484238.87745345"/>
    <n v="649357017"/>
    <n v="1270629161009.6726"/>
    <x v="2"/>
    <s v="imposto"/>
    <s v="alto"/>
    <s v="longo"/>
    <s v="linear"/>
    <s v="univariado"/>
  </r>
  <r>
    <x v="3"/>
    <s v="mensal"/>
    <n v="14"/>
    <x v="7"/>
    <n v="649915676.49867654"/>
    <n v="654660060"/>
    <n v="22509174807630.27"/>
    <x v="2"/>
    <s v="imposto"/>
    <s v="alto"/>
    <s v="longo"/>
    <s v="linear"/>
    <s v="univariado"/>
  </r>
  <r>
    <x v="3"/>
    <s v="mensal"/>
    <n v="15"/>
    <x v="7"/>
    <n v="674702786.38580537"/>
    <n v="620449557"/>
    <n v="2943412898788815"/>
    <x v="2"/>
    <s v="imposto"/>
    <s v="alto"/>
    <s v="longo"/>
    <s v="linear"/>
    <s v="univariado"/>
  </r>
  <r>
    <x v="3"/>
    <s v="mensal"/>
    <n v="16"/>
    <x v="7"/>
    <n v="651807619.82496583"/>
    <n v="639078506"/>
    <n v="162030338768936.34"/>
    <x v="2"/>
    <s v="imposto"/>
    <s v="alto"/>
    <s v="longo"/>
    <s v="linear"/>
    <s v="univariado"/>
  </r>
  <r>
    <x v="3"/>
    <s v="mensal"/>
    <n v="17"/>
    <x v="7"/>
    <n v="660764334.18687856"/>
    <n v="712156114"/>
    <n v="2641115032360356"/>
    <x v="2"/>
    <s v="imposto"/>
    <s v="alto"/>
    <s v="longo"/>
    <s v="linear"/>
    <s v="univariado"/>
  </r>
  <r>
    <x v="3"/>
    <s v="mensal"/>
    <n v="18"/>
    <x v="7"/>
    <n v="672927574.18986619"/>
    <n v="661780269"/>
    <n v="124262412996017.59"/>
    <x v="2"/>
    <s v="imposto"/>
    <s v="alto"/>
    <s v="longo"/>
    <s v="linear"/>
    <s v="univariado"/>
  </r>
  <r>
    <x v="3"/>
    <s v="mensal"/>
    <n v="19"/>
    <x v="7"/>
    <n v="700884501.72594547"/>
    <n v="678759593"/>
    <n v="489511586131418.12"/>
    <x v="2"/>
    <s v="imposto"/>
    <s v="alto"/>
    <s v="longo"/>
    <s v="linear"/>
    <s v="univariado"/>
  </r>
  <r>
    <x v="3"/>
    <s v="mensal"/>
    <n v="20"/>
    <x v="7"/>
    <n v="826614643.82180429"/>
    <n v="845847442"/>
    <n v="369900525763208.44"/>
    <x v="2"/>
    <s v="imposto"/>
    <s v="alto"/>
    <s v="longo"/>
    <s v="linear"/>
    <s v="univariado"/>
  </r>
  <r>
    <x v="3"/>
    <s v="mensal"/>
    <n v="1"/>
    <x v="8"/>
    <n v="841045927.06887662"/>
    <n v="911426751"/>
    <n v="4953460377223789"/>
    <x v="2"/>
    <s v="imposto"/>
    <s v="alto"/>
    <s v="curto"/>
    <s v="linear"/>
    <s v="univariado"/>
  </r>
  <r>
    <x v="3"/>
    <s v="mensal"/>
    <n v="2"/>
    <x v="8"/>
    <n v="863890685.77744865"/>
    <n v="783961524"/>
    <n v="6388670902445559"/>
    <x v="2"/>
    <s v="imposto"/>
    <s v="alto"/>
    <s v="curto"/>
    <s v="linear"/>
    <s v="univariado"/>
  </r>
  <r>
    <x v="3"/>
    <s v="mensal"/>
    <n v="3"/>
    <x v="8"/>
    <n v="856276663.77126956"/>
    <n v="793926967"/>
    <n v="3887484687469262"/>
    <x v="2"/>
    <s v="imposto"/>
    <s v="alto"/>
    <s v="curto"/>
    <s v="linear"/>
    <s v="univariado"/>
  </r>
  <r>
    <x v="3"/>
    <s v="mensal"/>
    <n v="4"/>
    <x v="8"/>
    <n v="848272950.29840589"/>
    <n v="803912055"/>
    <n v="1967889031676129.5"/>
    <x v="2"/>
    <s v="imposto"/>
    <s v="alto"/>
    <s v="curto"/>
    <s v="linear"/>
    <s v="univariado"/>
  </r>
  <r>
    <x v="3"/>
    <s v="mensal"/>
    <n v="5"/>
    <x v="8"/>
    <n v="840532432.58162773"/>
    <n v="778866311"/>
    <n v="3802710550920093"/>
    <x v="2"/>
    <s v="imposto"/>
    <s v="alto"/>
    <s v="médio"/>
    <s v="linear"/>
    <s v="univariado"/>
  </r>
  <r>
    <x v="3"/>
    <s v="mensal"/>
    <n v="6"/>
    <x v="8"/>
    <n v="899008807.67972922"/>
    <n v="817490738"/>
    <n v="6645195684309189"/>
    <x v="2"/>
    <s v="imposto"/>
    <s v="alto"/>
    <s v="médio"/>
    <s v="linear"/>
    <s v="univariado"/>
  </r>
  <r>
    <x v="3"/>
    <s v="mensal"/>
    <n v="7"/>
    <x v="8"/>
    <n v="914166117.58237457"/>
    <n v="876891667"/>
    <n v="1389384666217884.2"/>
    <x v="2"/>
    <s v="imposto"/>
    <s v="alto"/>
    <s v="médio"/>
    <s v="linear"/>
    <s v="univariado"/>
  </r>
  <r>
    <x v="3"/>
    <s v="mensal"/>
    <n v="8"/>
    <x v="8"/>
    <n v="1031300359.700093"/>
    <n v="799181670"/>
    <n v="5.3879086108088072E+16"/>
    <x v="2"/>
    <s v="imposto"/>
    <s v="alto"/>
    <s v="médio"/>
    <s v="linear"/>
    <s v="univariado"/>
  </r>
  <r>
    <x v="3"/>
    <s v="mensal"/>
    <n v="9"/>
    <x v="8"/>
    <n v="862205162.28749716"/>
    <n v="1128284508"/>
    <n v="7.07982182147936E+16"/>
    <x v="2"/>
    <s v="imposto"/>
    <s v="alto"/>
    <s v="longo"/>
    <s v="linear"/>
    <s v="univariado"/>
  </r>
  <r>
    <x v="3"/>
    <s v="mensal"/>
    <n v="10"/>
    <x v="8"/>
    <n v="803013435.95198083"/>
    <n v="873830295"/>
    <n v="5015027525427015"/>
    <x v="2"/>
    <s v="imposto"/>
    <s v="alto"/>
    <s v="longo"/>
    <s v="linear"/>
    <s v="univariado"/>
  </r>
  <r>
    <x v="3"/>
    <s v="mensal"/>
    <n v="11"/>
    <x v="8"/>
    <n v="880538949.65251148"/>
    <n v="841027036"/>
    <n v="1561191320483523"/>
    <x v="2"/>
    <s v="imposto"/>
    <s v="alto"/>
    <s v="longo"/>
    <s v="linear"/>
    <s v="univariado"/>
  </r>
  <r>
    <x v="3"/>
    <s v="mensal"/>
    <n v="12"/>
    <x v="8"/>
    <n v="940788643.65960181"/>
    <n v="939521437"/>
    <n v="1605812718139.1714"/>
    <x v="2"/>
    <s v="imposto"/>
    <s v="alto"/>
    <s v="longo"/>
    <s v="linear"/>
    <s v="univariado"/>
  </r>
  <r>
    <x v="3"/>
    <s v="mensal"/>
    <n v="13"/>
    <x v="8"/>
    <n v="949169531.52739"/>
    <n v="918861385"/>
    <n v="918583745925742.75"/>
    <x v="2"/>
    <s v="imposto"/>
    <s v="alto"/>
    <s v="longo"/>
    <s v="linear"/>
    <s v="univariado"/>
  </r>
  <r>
    <x v="3"/>
    <s v="mensal"/>
    <n v="14"/>
    <x v="8"/>
    <n v="958686961.27758145"/>
    <n v="905053073"/>
    <n v="2876593971772089"/>
    <x v="2"/>
    <s v="imposto"/>
    <s v="alto"/>
    <s v="longo"/>
    <s v="linear"/>
    <s v="univariado"/>
  </r>
  <r>
    <x v="3"/>
    <s v="mensal"/>
    <n v="15"/>
    <x v="8"/>
    <n v="948275636.69791508"/>
    <n v="876050868"/>
    <n v="5216417213467334"/>
    <x v="2"/>
    <s v="imposto"/>
    <s v="alto"/>
    <s v="longo"/>
    <s v="linear"/>
    <s v="univariado"/>
  </r>
  <r>
    <x v="3"/>
    <s v="mensal"/>
    <n v="16"/>
    <x v="8"/>
    <n v="958079109.40536988"/>
    <n v="860030808"/>
    <n v="9613469408478256"/>
    <x v="2"/>
    <s v="imposto"/>
    <s v="alto"/>
    <s v="longo"/>
    <s v="linear"/>
    <s v="univariado"/>
  </r>
  <r>
    <x v="3"/>
    <s v="mensal"/>
    <n v="17"/>
    <x v="8"/>
    <n v="930128802.90456653"/>
    <n v="851658759"/>
    <n v="6157547790384598"/>
    <x v="2"/>
    <s v="imposto"/>
    <s v="alto"/>
    <s v="longo"/>
    <s v="linear"/>
    <s v="univariado"/>
  </r>
  <r>
    <x v="3"/>
    <s v="mensal"/>
    <n v="18"/>
    <x v="8"/>
    <n v="995705740.08682835"/>
    <n v="887638348"/>
    <n v="1.167856123244829E+16"/>
    <x v="2"/>
    <s v="imposto"/>
    <s v="alto"/>
    <s v="longo"/>
    <s v="linear"/>
    <s v="univariado"/>
  </r>
  <r>
    <x v="3"/>
    <s v="mensal"/>
    <n v="19"/>
    <x v="8"/>
    <n v="1022599722.9762309"/>
    <n v="898743610"/>
    <n v="1.5340336721580862E+16"/>
    <x v="2"/>
    <s v="imposto"/>
    <s v="alto"/>
    <s v="longo"/>
    <s v="linear"/>
    <s v="univariado"/>
  </r>
  <r>
    <x v="3"/>
    <s v="mensal"/>
    <n v="20"/>
    <x v="8"/>
    <n v="1158315368.5618634"/>
    <n v="947031183"/>
    <n v="4.4641007068539936E+16"/>
    <x v="2"/>
    <s v="imposto"/>
    <s v="alto"/>
    <s v="longo"/>
    <s v="linear"/>
    <s v="univariado"/>
  </r>
  <r>
    <x v="3"/>
    <s v="mensal"/>
    <n v="1"/>
    <x v="9"/>
    <n v="1333174974.6487975"/>
    <n v="1221135548"/>
    <n v="1.2552833123791278E+16"/>
    <x v="2"/>
    <s v="imposto"/>
    <s v="alto"/>
    <s v="curto"/>
    <s v="linear"/>
    <s v="univariado"/>
  </r>
  <r>
    <x v="3"/>
    <s v="mensal"/>
    <n v="2"/>
    <x v="9"/>
    <n v="1402192802.1459911"/>
    <n v="1329171703"/>
    <n v="5332080920488660"/>
    <x v="2"/>
    <s v="imposto"/>
    <s v="alto"/>
    <s v="curto"/>
    <s v="linear"/>
    <s v="univariado"/>
  </r>
  <r>
    <x v="3"/>
    <s v="mensal"/>
    <n v="3"/>
    <x v="9"/>
    <n v="1355368036.5761664"/>
    <n v="1183105033"/>
    <n v="2.9674542401082316E+16"/>
    <x v="2"/>
    <s v="imposto"/>
    <s v="alto"/>
    <s v="curto"/>
    <s v="linear"/>
    <s v="univariado"/>
  </r>
  <r>
    <x v="3"/>
    <s v="mensal"/>
    <n v="4"/>
    <x v="9"/>
    <n v="1421003705.7112682"/>
    <n v="1187314008"/>
    <n v="5.4610874816383904E+16"/>
    <x v="2"/>
    <s v="imposto"/>
    <s v="alto"/>
    <s v="curto"/>
    <s v="linear"/>
    <s v="univariado"/>
  </r>
  <r>
    <x v="3"/>
    <s v="mensal"/>
    <n v="5"/>
    <x v="9"/>
    <n v="1389057040.929595"/>
    <n v="1262217954"/>
    <n v="1.6088153973133356E+16"/>
    <x v="2"/>
    <s v="imposto"/>
    <s v="alto"/>
    <s v="médio"/>
    <s v="linear"/>
    <s v="univariado"/>
  </r>
  <r>
    <x v="3"/>
    <s v="mensal"/>
    <n v="6"/>
    <x v="9"/>
    <n v="1415184627.9767625"/>
    <n v="1439575283"/>
    <n v="594904052462579.12"/>
    <x v="2"/>
    <s v="imposto"/>
    <s v="alto"/>
    <s v="médio"/>
    <s v="linear"/>
    <s v="univariado"/>
  </r>
  <r>
    <x v="3"/>
    <s v="mensal"/>
    <n v="7"/>
    <x v="9"/>
    <n v="1472405756.7270305"/>
    <n v="1359317961"/>
    <n v="1.2788849542398582E+16"/>
    <x v="2"/>
    <s v="imposto"/>
    <s v="alto"/>
    <s v="médio"/>
    <s v="linear"/>
    <s v="univariado"/>
  </r>
  <r>
    <x v="3"/>
    <s v="mensal"/>
    <n v="8"/>
    <x v="9"/>
    <n v="1334692811.1836915"/>
    <n v="1629682191"/>
    <n v="8.701873420441032E+16"/>
    <x v="2"/>
    <s v="imposto"/>
    <s v="alto"/>
    <s v="médio"/>
    <s v="linear"/>
    <s v="univariado"/>
  </r>
  <r>
    <x v="3"/>
    <s v="mensal"/>
    <n v="9"/>
    <x v="9"/>
    <n v="1297603092.0886247"/>
    <n v="1254134984"/>
    <n v="1889476420804361.5"/>
    <x v="2"/>
    <s v="imposto"/>
    <s v="alto"/>
    <s v="longo"/>
    <s v="linear"/>
    <s v="univariado"/>
  </r>
  <r>
    <x v="3"/>
    <s v="mensal"/>
    <n v="10"/>
    <x v="9"/>
    <n v="1342436667.8267531"/>
    <n v="1275603539"/>
    <n v="4466667108773381.5"/>
    <x v="2"/>
    <s v="imposto"/>
    <s v="alto"/>
    <s v="longo"/>
    <s v="linear"/>
    <s v="univariado"/>
  </r>
  <r>
    <x v="3"/>
    <s v="mensal"/>
    <n v="11"/>
    <x v="9"/>
    <n v="1525824893.0168393"/>
    <n v="1155796303"/>
    <n v="1.3692115742985011E+17"/>
    <x v="2"/>
    <s v="imposto"/>
    <s v="alto"/>
    <s v="longo"/>
    <s v="linear"/>
    <s v="univariado"/>
  </r>
  <r>
    <x v="3"/>
    <s v="mensal"/>
    <n v="12"/>
    <x v="9"/>
    <n v="1386878892.9543548"/>
    <n v="1397055072"/>
    <n v="103554619969029.2"/>
    <x v="2"/>
    <s v="imposto"/>
    <s v="alto"/>
    <s v="longo"/>
    <s v="linear"/>
    <s v="univariado"/>
  </r>
  <r>
    <x v="3"/>
    <s v="mensal"/>
    <n v="13"/>
    <x v="9"/>
    <n v="1452934948.6710334"/>
    <n v="1392608120"/>
    <n v="3639326257504215.5"/>
    <x v="2"/>
    <s v="imposto"/>
    <s v="alto"/>
    <s v="longo"/>
    <s v="linear"/>
    <s v="univariado"/>
  </r>
  <r>
    <x v="3"/>
    <s v="mensal"/>
    <n v="14"/>
    <x v="9"/>
    <n v="1576949126.0197175"/>
    <n v="1367244610"/>
    <n v="4.3975984039063936E+16"/>
    <x v="2"/>
    <s v="imposto"/>
    <s v="alto"/>
    <s v="longo"/>
    <s v="linear"/>
    <s v="univariado"/>
  </r>
  <r>
    <x v="3"/>
    <s v="mensal"/>
    <n v="15"/>
    <x v="9"/>
    <n v="1516325072.1701117"/>
    <n v="1345577819"/>
    <n v="2.9154624465138204E+16"/>
    <x v="2"/>
    <s v="imposto"/>
    <s v="alto"/>
    <s v="longo"/>
    <s v="linear"/>
    <s v="univariado"/>
  </r>
  <r>
    <x v="3"/>
    <s v="mensal"/>
    <n v="16"/>
    <x v="9"/>
    <n v="1553614058.5879326"/>
    <n v="1369170776"/>
    <n v="3.4019324491811956E+16"/>
    <x v="2"/>
    <s v="imposto"/>
    <s v="alto"/>
    <s v="longo"/>
    <s v="linear"/>
    <s v="univariado"/>
  </r>
  <r>
    <x v="3"/>
    <s v="mensal"/>
    <n v="17"/>
    <x v="9"/>
    <n v="1542349826.5529172"/>
    <n v="1509616129"/>
    <n v="1071494955485860.2"/>
    <x v="2"/>
    <s v="imposto"/>
    <s v="alto"/>
    <s v="longo"/>
    <s v="linear"/>
    <s v="univariado"/>
  </r>
  <r>
    <x v="3"/>
    <s v="mensal"/>
    <n v="18"/>
    <x v="9"/>
    <n v="1595795973.8604786"/>
    <n v="1419883463"/>
    <n v="3.0945211477238016E+16"/>
    <x v="2"/>
    <s v="imposto"/>
    <s v="alto"/>
    <s v="longo"/>
    <s v="linear"/>
    <s v="univariado"/>
  </r>
  <r>
    <x v="3"/>
    <s v="mensal"/>
    <n v="19"/>
    <x v="9"/>
    <n v="1616183034.575815"/>
    <n v="1568561268"/>
    <n v="2267832651801407"/>
    <x v="2"/>
    <s v="imposto"/>
    <s v="alto"/>
    <s v="longo"/>
    <s v="linear"/>
    <s v="univariado"/>
  </r>
  <r>
    <x v="3"/>
    <s v="mensal"/>
    <n v="20"/>
    <x v="9"/>
    <n v="1669152980.0031908"/>
    <n v="1601240068"/>
    <n v="4612163616753131"/>
    <x v="2"/>
    <s v="imposto"/>
    <s v="alto"/>
    <s v="longo"/>
    <s v="linear"/>
    <s v="univariado"/>
  </r>
  <r>
    <x v="3"/>
    <s v="mensal"/>
    <n v="1"/>
    <x v="10"/>
    <n v="1454429795.9174483"/>
    <n v="1670262630"/>
    <n v="4.6583812268106296E+16"/>
    <x v="2"/>
    <s v="imposto"/>
    <s v="alto"/>
    <s v="curto"/>
    <s v="linear"/>
    <s v="univariado"/>
  </r>
  <r>
    <x v="3"/>
    <s v="mensal"/>
    <n v="2"/>
    <x v="10"/>
    <n v="1344549254.6054995"/>
    <n v="1337419006"/>
    <n v="50840445176227.648"/>
    <x v="2"/>
    <s v="imposto"/>
    <s v="alto"/>
    <s v="curto"/>
    <s v="linear"/>
    <s v="univariado"/>
  </r>
  <r>
    <x v="3"/>
    <s v="mensal"/>
    <n v="3"/>
    <x v="10"/>
    <n v="1286176486.7793088"/>
    <n v="1335556131"/>
    <n v="2438349263362042"/>
    <x v="2"/>
    <s v="imposto"/>
    <s v="alto"/>
    <s v="curto"/>
    <s v="linear"/>
    <s v="univariado"/>
  </r>
  <r>
    <x v="3"/>
    <s v="mensal"/>
    <n v="4"/>
    <x v="10"/>
    <n v="1270196832.1040626"/>
    <n v="1233550944"/>
    <n v="1342921114935473.7"/>
    <x v="2"/>
    <s v="imposto"/>
    <s v="alto"/>
    <s v="curto"/>
    <s v="linear"/>
    <s v="univariado"/>
  </r>
  <r>
    <x v="3"/>
    <s v="mensal"/>
    <n v="5"/>
    <x v="10"/>
    <n v="1320181624.4714775"/>
    <n v="1322702230"/>
    <n v="6353452230418.1484"/>
    <x v="2"/>
    <s v="imposto"/>
    <s v="alto"/>
    <s v="médio"/>
    <s v="linear"/>
    <s v="univariado"/>
  </r>
  <r>
    <x v="3"/>
    <s v="mensal"/>
    <n v="6"/>
    <x v="10"/>
    <n v="1292180855.0276265"/>
    <n v="1377490762"/>
    <n v="7277780227635018"/>
    <x v="2"/>
    <s v="imposto"/>
    <s v="alto"/>
    <s v="médio"/>
    <s v="linear"/>
    <s v="univariado"/>
  </r>
  <r>
    <x v="3"/>
    <s v="mensal"/>
    <n v="7"/>
    <x v="10"/>
    <n v="1227242599.0904493"/>
    <n v="1286099707"/>
    <n v="3464159151476491.5"/>
    <x v="2"/>
    <s v="imposto"/>
    <s v="alto"/>
    <s v="médio"/>
    <s v="linear"/>
    <s v="univariado"/>
  </r>
  <r>
    <x v="3"/>
    <s v="mensal"/>
    <n v="8"/>
    <x v="10"/>
    <n v="1624012821.0913925"/>
    <n v="1521885106"/>
    <n v="1.0430070189788642E+16"/>
    <x v="2"/>
    <s v="imposto"/>
    <s v="alto"/>
    <s v="médio"/>
    <s v="linear"/>
    <s v="univariado"/>
  </r>
  <r>
    <x v="3"/>
    <s v="mensal"/>
    <n v="9"/>
    <x v="10"/>
    <n v="1281944262.7353351"/>
    <n v="1245052755"/>
    <n v="1360983342986290.5"/>
    <x v="2"/>
    <s v="imposto"/>
    <s v="alto"/>
    <s v="longo"/>
    <s v="linear"/>
    <s v="univariado"/>
  </r>
  <r>
    <x v="3"/>
    <s v="mensal"/>
    <n v="10"/>
    <x v="10"/>
    <n v="1241181609.5904033"/>
    <n v="1190685422"/>
    <n v="2549864961165202"/>
    <x v="2"/>
    <s v="imposto"/>
    <s v="alto"/>
    <s v="longo"/>
    <s v="linear"/>
    <s v="univariado"/>
  </r>
  <r>
    <x v="3"/>
    <s v="mensal"/>
    <n v="11"/>
    <x v="10"/>
    <n v="1280310146.2641463"/>
    <n v="1258355469"/>
    <n v="482007853772823.69"/>
    <x v="2"/>
    <s v="imposto"/>
    <s v="alto"/>
    <s v="longo"/>
    <s v="linear"/>
    <s v="univariado"/>
  </r>
  <r>
    <x v="3"/>
    <s v="mensal"/>
    <n v="12"/>
    <x v="10"/>
    <n v="1557281385.0416162"/>
    <n v="1545815300"/>
    <n v="131471106181574.81"/>
    <x v="2"/>
    <s v="imposto"/>
    <s v="alto"/>
    <s v="longo"/>
    <s v="linear"/>
    <s v="univariado"/>
  </r>
  <r>
    <x v="3"/>
    <s v="mensal"/>
    <n v="13"/>
    <x v="10"/>
    <n v="1586001245.0266223"/>
    <n v="1681016044"/>
    <n v="9027812023951376"/>
    <x v="2"/>
    <s v="imposto"/>
    <s v="alto"/>
    <s v="longo"/>
    <s v="linear"/>
    <s v="univariado"/>
  </r>
  <r>
    <x v="3"/>
    <s v="mensal"/>
    <n v="14"/>
    <x v="10"/>
    <n v="1508842717.2711856"/>
    <n v="1458658264"/>
    <n v="2518479350127814.5"/>
    <x v="2"/>
    <s v="imposto"/>
    <s v="alto"/>
    <s v="longo"/>
    <s v="linear"/>
    <s v="univariado"/>
  </r>
  <r>
    <x v="3"/>
    <s v="mensal"/>
    <n v="15"/>
    <x v="10"/>
    <n v="1450658560.3675609"/>
    <n v="1406484852"/>
    <n v="1951316510942316.7"/>
    <x v="2"/>
    <s v="imposto"/>
    <s v="alto"/>
    <s v="longo"/>
    <s v="linear"/>
    <s v="univariado"/>
  </r>
  <r>
    <x v="3"/>
    <s v="mensal"/>
    <n v="16"/>
    <x v="10"/>
    <n v="1412055249.1233671"/>
    <n v="1508541864"/>
    <n v="9309666850351682"/>
    <x v="2"/>
    <s v="imposto"/>
    <s v="alto"/>
    <s v="longo"/>
    <s v="linear"/>
    <s v="univariado"/>
  </r>
  <r>
    <x v="3"/>
    <s v="mensal"/>
    <n v="17"/>
    <x v="10"/>
    <n v="1445400107.8779817"/>
    <n v="1569653479"/>
    <n v="1.543890023518602E+16"/>
    <x v="2"/>
    <s v="imposto"/>
    <s v="alto"/>
    <s v="longo"/>
    <s v="linear"/>
    <s v="univariado"/>
  </r>
  <r>
    <x v="3"/>
    <s v="mensal"/>
    <n v="18"/>
    <x v="10"/>
    <n v="1421642310.3507373"/>
    <n v="1582447206"/>
    <n v="2.5858214464770256E+16"/>
    <x v="2"/>
    <s v="imposto"/>
    <s v="alto"/>
    <s v="longo"/>
    <s v="linear"/>
    <s v="univariado"/>
  </r>
  <r>
    <x v="3"/>
    <s v="mensal"/>
    <n v="19"/>
    <x v="10"/>
    <n v="1389463899.9866915"/>
    <n v="1397025896"/>
    <n v="57183783705294.023"/>
    <x v="2"/>
    <s v="imposto"/>
    <s v="alto"/>
    <s v="longo"/>
    <s v="linear"/>
    <s v="univariado"/>
  </r>
  <r>
    <x v="3"/>
    <s v="mensal"/>
    <n v="20"/>
    <x v="10"/>
    <n v="1747508586.1255906"/>
    <n v="1660533072"/>
    <n v="7564740057410804"/>
    <x v="2"/>
    <s v="imposto"/>
    <s v="alto"/>
    <s v="longo"/>
    <s v="linear"/>
    <s v="univariado"/>
  </r>
  <r>
    <x v="3"/>
    <s v="mensal"/>
    <n v="1"/>
    <x v="11"/>
    <n v="302635973.98460943"/>
    <n v="312167408"/>
    <n v="90848234389744.5"/>
    <x v="3"/>
    <s v="transferência"/>
    <s v="baixo"/>
    <s v="curto"/>
    <s v="linear"/>
    <s v="univariado"/>
  </r>
  <r>
    <x v="3"/>
    <s v="mensal"/>
    <n v="2"/>
    <x v="11"/>
    <n v="294848601.15864998"/>
    <n v="291680743"/>
    <n v="10035325313325.248"/>
    <x v="3"/>
    <s v="transferência"/>
    <s v="baixo"/>
    <s v="curto"/>
    <s v="linear"/>
    <s v="univariado"/>
  </r>
  <r>
    <x v="3"/>
    <s v="mensal"/>
    <n v="3"/>
    <x v="11"/>
    <n v="278732329.99813342"/>
    <n v="231422374"/>
    <n v="2238231936545320.5"/>
    <x v="3"/>
    <s v="transferência"/>
    <s v="baixo"/>
    <s v="curto"/>
    <s v="linear"/>
    <s v="univariado"/>
  </r>
  <r>
    <x v="3"/>
    <s v="mensal"/>
    <n v="4"/>
    <x v="11"/>
    <n v="293616598.16502333"/>
    <n v="286663710"/>
    <n v="48342653835321.445"/>
    <x v="3"/>
    <s v="transferência"/>
    <s v="baixo"/>
    <s v="curto"/>
    <s v="linear"/>
    <s v="univariado"/>
  </r>
  <r>
    <x v="3"/>
    <s v="mensal"/>
    <n v="5"/>
    <x v="11"/>
    <n v="268736593.22955763"/>
    <n v="283255487"/>
    <n v="210798276317390.16"/>
    <x v="3"/>
    <s v="transferência"/>
    <s v="baixo"/>
    <s v="médio"/>
    <s v="linear"/>
    <s v="univariado"/>
  </r>
  <r>
    <x v="3"/>
    <s v="mensal"/>
    <n v="6"/>
    <x v="11"/>
    <n v="304346870.18195528"/>
    <n v="273991364"/>
    <n v="921456755562725.12"/>
    <x v="3"/>
    <s v="transferência"/>
    <s v="baixo"/>
    <s v="médio"/>
    <s v="linear"/>
    <s v="univariado"/>
  </r>
  <r>
    <x v="3"/>
    <s v="mensal"/>
    <n v="7"/>
    <x v="11"/>
    <n v="292904278.8570528"/>
    <n v="341908729"/>
    <n v="2401436133812597.5"/>
    <x v="3"/>
    <s v="transferência"/>
    <s v="baixo"/>
    <s v="médio"/>
    <s v="linear"/>
    <s v="univariado"/>
  </r>
  <r>
    <x v="3"/>
    <s v="mensal"/>
    <n v="8"/>
    <x v="11"/>
    <n v="400399041.82465845"/>
    <n v="531831548"/>
    <n v="1.7274503679531194E+16"/>
    <x v="3"/>
    <s v="transferência"/>
    <s v="baixo"/>
    <s v="médio"/>
    <s v="linear"/>
    <s v="univariado"/>
  </r>
  <r>
    <x v="3"/>
    <s v="mensal"/>
    <n v="9"/>
    <x v="11"/>
    <n v="325065817.17287451"/>
    <n v="459334557"/>
    <n v="1.8028094494764316E+16"/>
    <x v="3"/>
    <s v="transferência"/>
    <s v="baixo"/>
    <s v="longo"/>
    <s v="linear"/>
    <s v="univariado"/>
  </r>
  <r>
    <x v="3"/>
    <s v="mensal"/>
    <n v="10"/>
    <x v="11"/>
    <n v="343720758.00989854"/>
    <n v="418233920"/>
    <n v="5552211309763100"/>
    <x v="3"/>
    <s v="transferência"/>
    <s v="baixo"/>
    <s v="longo"/>
    <s v="linear"/>
    <s v="univariado"/>
  </r>
  <r>
    <x v="3"/>
    <s v="mensal"/>
    <n v="11"/>
    <x v="11"/>
    <n v="294477420.12263608"/>
    <n v="275269060"/>
    <n v="368961098600875.94"/>
    <x v="3"/>
    <s v="transferência"/>
    <s v="baixo"/>
    <s v="longo"/>
    <s v="linear"/>
    <s v="univariado"/>
  </r>
  <r>
    <x v="3"/>
    <s v="mensal"/>
    <n v="12"/>
    <x v="11"/>
    <n v="360220021.232804"/>
    <n v="282024689"/>
    <n v="6114509982998596"/>
    <x v="3"/>
    <s v="transferência"/>
    <s v="baixo"/>
    <s v="longo"/>
    <s v="linear"/>
    <s v="univariado"/>
  </r>
  <r>
    <x v="3"/>
    <s v="mensal"/>
    <n v="13"/>
    <x v="11"/>
    <n v="347855155.53166461"/>
    <n v="367542657"/>
    <n v="387597714065708.12"/>
    <x v="3"/>
    <s v="transferência"/>
    <s v="baixo"/>
    <s v="longo"/>
    <s v="linear"/>
    <s v="univariado"/>
  </r>
  <r>
    <x v="3"/>
    <s v="mensal"/>
    <n v="14"/>
    <x v="11"/>
    <n v="326435355.29590267"/>
    <n v="311524365"/>
    <n v="222337631604503.56"/>
    <x v="3"/>
    <s v="transferência"/>
    <s v="baixo"/>
    <s v="longo"/>
    <s v="linear"/>
    <s v="univariado"/>
  </r>
  <r>
    <x v="3"/>
    <s v="mensal"/>
    <n v="15"/>
    <x v="11"/>
    <n v="321968155.31957799"/>
    <n v="320542995"/>
    <n v="2031081936499.6443"/>
    <x v="3"/>
    <s v="transferência"/>
    <s v="baixo"/>
    <s v="longo"/>
    <s v="linear"/>
    <s v="univariado"/>
  </r>
  <r>
    <x v="3"/>
    <s v="mensal"/>
    <n v="16"/>
    <x v="11"/>
    <n v="324238604.71862715"/>
    <n v="365815350"/>
    <n v="1728625748192159.2"/>
    <x v="3"/>
    <s v="transferência"/>
    <s v="baixo"/>
    <s v="longo"/>
    <s v="linear"/>
    <s v="univariado"/>
  </r>
  <r>
    <x v="3"/>
    <s v="mensal"/>
    <n v="17"/>
    <x v="11"/>
    <n v="310951904.5551948"/>
    <n v="322443975"/>
    <n v="132067683108365.3"/>
    <x v="3"/>
    <s v="transferência"/>
    <s v="baixo"/>
    <s v="longo"/>
    <s v="linear"/>
    <s v="univariado"/>
  </r>
  <r>
    <x v="3"/>
    <s v="mensal"/>
    <n v="18"/>
    <x v="11"/>
    <n v="336359993.19064045"/>
    <n v="295414016"/>
    <n v="1676573048096448"/>
    <x v="3"/>
    <s v="transferência"/>
    <s v="baixo"/>
    <s v="longo"/>
    <s v="linear"/>
    <s v="univariado"/>
  </r>
  <r>
    <x v="3"/>
    <s v="mensal"/>
    <n v="19"/>
    <x v="11"/>
    <n v="338078541.3193329"/>
    <n v="328627855"/>
    <n v="89315471906426"/>
    <x v="3"/>
    <s v="transferência"/>
    <s v="baixo"/>
    <s v="longo"/>
    <s v="linear"/>
    <s v="univariado"/>
  </r>
  <r>
    <x v="3"/>
    <s v="mensal"/>
    <n v="20"/>
    <x v="11"/>
    <n v="443578341.02192932"/>
    <n v="520457258"/>
    <n v="5910367875721084"/>
    <x v="3"/>
    <s v="transferência"/>
    <s v="baixo"/>
    <s v="longo"/>
    <s v="linear"/>
    <s v="univariado"/>
  </r>
  <r>
    <x v="3"/>
    <s v="mensal"/>
    <n v="1"/>
    <x v="12"/>
    <n v="277140557.26073015"/>
    <n v="308513493"/>
    <n v="984261096900355.62"/>
    <x v="3"/>
    <s v="transferência"/>
    <s v="baixo"/>
    <s v="curto"/>
    <s v="linear"/>
    <s v="univariado"/>
  </r>
  <r>
    <x v="3"/>
    <s v="mensal"/>
    <n v="2"/>
    <x v="12"/>
    <n v="257538609.51381388"/>
    <n v="189623150"/>
    <n v="4612509640972493"/>
    <x v="3"/>
    <s v="transferência"/>
    <s v="baixo"/>
    <s v="curto"/>
    <s v="linear"/>
    <s v="univariado"/>
  </r>
  <r>
    <x v="3"/>
    <s v="mensal"/>
    <n v="3"/>
    <x v="12"/>
    <n v="259931411.79927018"/>
    <n v="233711910"/>
    <n v="687462274601932.37"/>
    <x v="3"/>
    <s v="transferência"/>
    <s v="baixo"/>
    <s v="curto"/>
    <s v="linear"/>
    <s v="univariado"/>
  </r>
  <r>
    <x v="3"/>
    <s v="mensal"/>
    <n v="4"/>
    <x v="12"/>
    <n v="244094524.2423186"/>
    <n v="422360440"/>
    <n v="3.177873672092476E+16"/>
    <x v="3"/>
    <s v="transferência"/>
    <s v="baixo"/>
    <s v="curto"/>
    <s v="linear"/>
    <s v="univariado"/>
  </r>
  <r>
    <x v="3"/>
    <s v="mensal"/>
    <n v="5"/>
    <x v="12"/>
    <n v="274051516.34990454"/>
    <n v="247581716"/>
    <n v="700650330563806.37"/>
    <x v="3"/>
    <s v="transferência"/>
    <s v="baixo"/>
    <s v="médio"/>
    <s v="linear"/>
    <s v="univariado"/>
  </r>
  <r>
    <x v="3"/>
    <s v="mensal"/>
    <n v="6"/>
    <x v="12"/>
    <n v="298472651.42008919"/>
    <n v="282606973"/>
    <n v="251719751729683.66"/>
    <x v="3"/>
    <s v="transferência"/>
    <s v="baixo"/>
    <s v="médio"/>
    <s v="linear"/>
    <s v="univariado"/>
  </r>
  <r>
    <x v="3"/>
    <s v="mensal"/>
    <n v="7"/>
    <x v="12"/>
    <n v="343607722.50328678"/>
    <n v="314411246"/>
    <n v="852434240206977"/>
    <x v="3"/>
    <s v="transferência"/>
    <s v="baixo"/>
    <s v="médio"/>
    <s v="linear"/>
    <s v="univariado"/>
  </r>
  <r>
    <x v="3"/>
    <s v="mensal"/>
    <n v="8"/>
    <x v="12"/>
    <n v="310396077.35753781"/>
    <n v="426007596"/>
    <n v="1.3366023242816384E+16"/>
    <x v="3"/>
    <s v="transferência"/>
    <s v="baixo"/>
    <s v="médio"/>
    <s v="linear"/>
    <s v="univariado"/>
  </r>
  <r>
    <x v="3"/>
    <s v="mensal"/>
    <n v="9"/>
    <x v="12"/>
    <n v="310498540.0307169"/>
    <n v="346365589"/>
    <n v="1286445201764952.2"/>
    <x v="3"/>
    <s v="transferência"/>
    <s v="baixo"/>
    <s v="longo"/>
    <s v="linear"/>
    <s v="univariado"/>
  </r>
  <r>
    <x v="3"/>
    <s v="mensal"/>
    <n v="10"/>
    <x v="12"/>
    <n v="289550443.36726922"/>
    <n v="367304404"/>
    <n v="6045678394076248"/>
    <x v="3"/>
    <s v="transferência"/>
    <s v="baixo"/>
    <s v="longo"/>
    <s v="linear"/>
    <s v="univariado"/>
  </r>
  <r>
    <x v="3"/>
    <s v="mensal"/>
    <n v="11"/>
    <x v="12"/>
    <n v="318450925.63540834"/>
    <n v="276882178"/>
    <n v="1727960779976266.5"/>
    <x v="3"/>
    <s v="transferência"/>
    <s v="baixo"/>
    <s v="longo"/>
    <s v="linear"/>
    <s v="univariado"/>
  </r>
  <r>
    <x v="3"/>
    <s v="mensal"/>
    <n v="12"/>
    <x v="12"/>
    <n v="321503960.44877231"/>
    <n v="252291991"/>
    <n v="4790296714977792"/>
    <x v="3"/>
    <s v="transferência"/>
    <s v="baixo"/>
    <s v="longo"/>
    <s v="linear"/>
    <s v="univariado"/>
  </r>
  <r>
    <x v="3"/>
    <s v="mensal"/>
    <n v="13"/>
    <x v="12"/>
    <n v="310687593.52914566"/>
    <n v="511703058"/>
    <n v="4.0407216956433304E+16"/>
    <x v="3"/>
    <s v="transferência"/>
    <s v="baixo"/>
    <s v="longo"/>
    <s v="linear"/>
    <s v="univariado"/>
  </r>
  <r>
    <x v="3"/>
    <s v="mensal"/>
    <n v="14"/>
    <x v="12"/>
    <n v="288712888.58459288"/>
    <n v="259863287"/>
    <n v="832299511589744"/>
    <x v="3"/>
    <s v="transferência"/>
    <s v="baixo"/>
    <s v="longo"/>
    <s v="linear"/>
    <s v="univariado"/>
  </r>
  <r>
    <x v="3"/>
    <s v="mensal"/>
    <n v="15"/>
    <x v="12"/>
    <n v="291395332.43621606"/>
    <n v="323218498"/>
    <n v="1012713866500004.2"/>
    <x v="3"/>
    <s v="transferência"/>
    <s v="baixo"/>
    <s v="longo"/>
    <s v="linear"/>
    <s v="univariado"/>
  </r>
  <r>
    <x v="3"/>
    <s v="mensal"/>
    <n v="16"/>
    <x v="12"/>
    <n v="273641436.96637231"/>
    <n v="366055806"/>
    <n v="8540415603883524"/>
    <x v="3"/>
    <s v="transferência"/>
    <s v="baixo"/>
    <s v="longo"/>
    <s v="linear"/>
    <s v="univariado"/>
  </r>
  <r>
    <x v="3"/>
    <s v="mensal"/>
    <n v="17"/>
    <x v="12"/>
    <n v="307224633.44714439"/>
    <n v="303375098"/>
    <n v="14818923158821.152"/>
    <x v="3"/>
    <s v="transferência"/>
    <s v="baixo"/>
    <s v="longo"/>
    <s v="linear"/>
    <s v="univariado"/>
  </r>
  <r>
    <x v="3"/>
    <s v="mensal"/>
    <n v="18"/>
    <x v="12"/>
    <n v="334601873.93911546"/>
    <n v="238075455"/>
    <n v="9317349553209628"/>
    <x v="3"/>
    <s v="transferência"/>
    <s v="baixo"/>
    <s v="longo"/>
    <s v="linear"/>
    <s v="univariado"/>
  </r>
  <r>
    <x v="3"/>
    <s v="mensal"/>
    <n v="19"/>
    <x v="12"/>
    <n v="385200410.49835682"/>
    <n v="371070822"/>
    <n v="199645271132897.31"/>
    <x v="3"/>
    <s v="transferência"/>
    <s v="baixo"/>
    <s v="longo"/>
    <s v="linear"/>
    <s v="univariado"/>
  </r>
  <r>
    <x v="3"/>
    <s v="mensal"/>
    <n v="20"/>
    <x v="12"/>
    <n v="347968594.95513695"/>
    <n v="403923855"/>
    <n v="3130991126688246.5"/>
    <x v="3"/>
    <s v="transferência"/>
    <s v="baixo"/>
    <s v="longo"/>
    <s v="linear"/>
    <s v="univariado"/>
  </r>
  <r>
    <x v="3"/>
    <s v="mensal"/>
    <n v="1"/>
    <x v="13"/>
    <n v="876723531.20808029"/>
    <n v="892168393"/>
    <n v="238543755771501.25"/>
    <x v="3"/>
    <s v="imposto"/>
    <s v="alto"/>
    <s v="curto"/>
    <s v="linear"/>
    <s v="univariado"/>
  </r>
  <r>
    <x v="3"/>
    <s v="mensal"/>
    <n v="2"/>
    <x v="13"/>
    <n v="865466464.72396648"/>
    <n v="811941570"/>
    <n v="2864914355211694.5"/>
    <x v="3"/>
    <s v="imposto"/>
    <s v="alto"/>
    <s v="curto"/>
    <s v="linear"/>
    <s v="univariado"/>
  </r>
  <r>
    <x v="3"/>
    <s v="mensal"/>
    <n v="3"/>
    <x v="13"/>
    <n v="848964184.15821505"/>
    <n v="861928839"/>
    <n v="168082275166618.06"/>
    <x v="3"/>
    <s v="imposto"/>
    <s v="alto"/>
    <s v="curto"/>
    <s v="linear"/>
    <s v="univariado"/>
  </r>
  <r>
    <x v="3"/>
    <s v="mensal"/>
    <n v="4"/>
    <x v="13"/>
    <n v="867780151.07754159"/>
    <n v="884995971"/>
    <n v="296384455602515.87"/>
    <x v="3"/>
    <s v="imposto"/>
    <s v="alto"/>
    <s v="curto"/>
    <s v="linear"/>
    <s v="univariado"/>
  </r>
  <r>
    <x v="3"/>
    <s v="mensal"/>
    <n v="5"/>
    <x v="13"/>
    <n v="912269255.07418668"/>
    <n v="887164024"/>
    <n v="630272627288308.62"/>
    <x v="3"/>
    <s v="imposto"/>
    <s v="alto"/>
    <s v="médio"/>
    <s v="linear"/>
    <s v="univariado"/>
  </r>
  <r>
    <x v="3"/>
    <s v="mensal"/>
    <n v="6"/>
    <x v="13"/>
    <n v="943568685.26250076"/>
    <n v="925856833"/>
    <n v="313709710568653.37"/>
    <x v="3"/>
    <s v="imposto"/>
    <s v="alto"/>
    <s v="médio"/>
    <s v="linear"/>
    <s v="univariado"/>
  </r>
  <r>
    <x v="3"/>
    <s v="mensal"/>
    <n v="7"/>
    <x v="13"/>
    <n v="979782514.76286769"/>
    <n v="1068011007"/>
    <n v="7784266842437716"/>
    <x v="3"/>
    <s v="imposto"/>
    <s v="alto"/>
    <s v="médio"/>
    <s v="linear"/>
    <s v="univariado"/>
  </r>
  <r>
    <x v="3"/>
    <s v="mensal"/>
    <n v="8"/>
    <x v="13"/>
    <n v="1088011129.5702379"/>
    <n v="933482574"/>
    <n v="2.3879074486624096E+16"/>
    <x v="3"/>
    <s v="imposto"/>
    <s v="alto"/>
    <s v="médio"/>
    <s v="linear"/>
    <s v="univariado"/>
  </r>
  <r>
    <x v="3"/>
    <s v="mensal"/>
    <n v="9"/>
    <x v="13"/>
    <n v="862686149.21033549"/>
    <n v="951532296"/>
    <n v="7893637799370613"/>
    <x v="3"/>
    <s v="imposto"/>
    <s v="alto"/>
    <s v="longo"/>
    <s v="linear"/>
    <s v="univariado"/>
  </r>
  <r>
    <x v="3"/>
    <s v="mensal"/>
    <n v="10"/>
    <x v="13"/>
    <n v="874613873.66420209"/>
    <n v="1045402858"/>
    <n v="2.9168877170453424E+16"/>
    <x v="3"/>
    <s v="imposto"/>
    <s v="alto"/>
    <s v="longo"/>
    <s v="linear"/>
    <s v="univariado"/>
  </r>
  <r>
    <x v="3"/>
    <s v="mensal"/>
    <n v="11"/>
    <x v="13"/>
    <n v="904278770.33961165"/>
    <n v="941789643"/>
    <n v="1407065567743870.2"/>
    <x v="3"/>
    <s v="imposto"/>
    <s v="alto"/>
    <s v="longo"/>
    <s v="linear"/>
    <s v="univariado"/>
  </r>
  <r>
    <x v="3"/>
    <s v="mensal"/>
    <n v="12"/>
    <x v="13"/>
    <n v="936092337.88076925"/>
    <n v="873908785"/>
    <n v="3866794248875426"/>
    <x v="3"/>
    <s v="imposto"/>
    <s v="alto"/>
    <s v="longo"/>
    <s v="linear"/>
    <s v="univariado"/>
  </r>
  <r>
    <x v="3"/>
    <s v="mensal"/>
    <n v="13"/>
    <x v="13"/>
    <n v="1003683426.8171587"/>
    <n v="980079414"/>
    <n v="557149421072592.12"/>
    <x v="3"/>
    <s v="imposto"/>
    <s v="alto"/>
    <s v="longo"/>
    <s v="linear"/>
    <s v="univariado"/>
  </r>
  <r>
    <x v="3"/>
    <s v="mensal"/>
    <n v="14"/>
    <x v="13"/>
    <n v="980098595.43072438"/>
    <n v="863624928"/>
    <n v="1.3566115204762986E+16"/>
    <x v="3"/>
    <s v="imposto"/>
    <s v="alto"/>
    <s v="longo"/>
    <s v="linear"/>
    <s v="univariado"/>
  </r>
  <r>
    <x v="3"/>
    <s v="mensal"/>
    <n v="15"/>
    <x v="13"/>
    <n v="960745986.25670755"/>
    <n v="757027193"/>
    <n v="4.1501346725969152E+16"/>
    <x v="3"/>
    <s v="imposto"/>
    <s v="alto"/>
    <s v="longo"/>
    <s v="linear"/>
    <s v="univariado"/>
  </r>
  <r>
    <x v="3"/>
    <s v="mensal"/>
    <n v="16"/>
    <x v="13"/>
    <n v="981292394.21702051"/>
    <n v="901227246"/>
    <n v="6410427959013463"/>
    <x v="3"/>
    <s v="imposto"/>
    <s v="alto"/>
    <s v="longo"/>
    <s v="linear"/>
    <s v="univariado"/>
  </r>
  <r>
    <x v="3"/>
    <s v="mensal"/>
    <n v="17"/>
    <x v="13"/>
    <n v="1034610400.7277546"/>
    <n v="862729092"/>
    <n v="2.9543184289965688E+16"/>
    <x v="3"/>
    <s v="imposto"/>
    <s v="alto"/>
    <s v="longo"/>
    <s v="linear"/>
    <s v="univariado"/>
  </r>
  <r>
    <x v="3"/>
    <s v="mensal"/>
    <n v="18"/>
    <x v="13"/>
    <n v="1062200200.7096809"/>
    <n v="886006649"/>
    <n v="3.1044167664072004E+16"/>
    <x v="3"/>
    <s v="imposto"/>
    <s v="alto"/>
    <s v="longo"/>
    <s v="linear"/>
    <s v="univariado"/>
  </r>
  <r>
    <x v="3"/>
    <s v="mensal"/>
    <n v="19"/>
    <x v="13"/>
    <n v="1114829590.2134407"/>
    <n v="1039698264"/>
    <n v="5644716178590435"/>
    <x v="3"/>
    <s v="imposto"/>
    <s v="alto"/>
    <s v="longo"/>
    <s v="linear"/>
    <s v="univariado"/>
  </r>
  <r>
    <x v="3"/>
    <s v="mensal"/>
    <n v="20"/>
    <x v="13"/>
    <n v="1243084108.2322056"/>
    <n v="936929897"/>
    <n v="9.3730401055213984E+16"/>
    <x v="3"/>
    <s v="imposto"/>
    <s v="alto"/>
    <s v="longo"/>
    <s v="linear"/>
    <s v="univariado"/>
  </r>
  <r>
    <x v="3"/>
    <s v="mensal"/>
    <n v="1"/>
    <x v="14"/>
    <n v="1145487463.822969"/>
    <n v="1119320501"/>
    <n v="684709943378639.62"/>
    <x v="3"/>
    <s v="imposto"/>
    <s v="baixo"/>
    <s v="curto"/>
    <s v="linear"/>
    <s v="univariado"/>
  </r>
  <r>
    <x v="3"/>
    <s v="mensal"/>
    <n v="2"/>
    <x v="14"/>
    <n v="1192802404.9423695"/>
    <n v="1065577731"/>
    <n v="1.6186117659742222E+16"/>
    <x v="3"/>
    <s v="imposto"/>
    <s v="baixo"/>
    <s v="curto"/>
    <s v="linear"/>
    <s v="univariado"/>
  </r>
  <r>
    <x v="3"/>
    <s v="mensal"/>
    <n v="3"/>
    <x v="14"/>
    <n v="1098753143.9543409"/>
    <n v="1010953870"/>
    <n v="7708712506909410"/>
    <x v="3"/>
    <s v="imposto"/>
    <s v="baixo"/>
    <s v="curto"/>
    <s v="linear"/>
    <s v="univariado"/>
  </r>
  <r>
    <x v="3"/>
    <s v="mensal"/>
    <n v="4"/>
    <x v="14"/>
    <n v="1137479276.4331379"/>
    <n v="1079222052"/>
    <n v="3393904198652999"/>
    <x v="3"/>
    <s v="imposto"/>
    <s v="baixo"/>
    <s v="curto"/>
    <s v="linear"/>
    <s v="univariado"/>
  </r>
  <r>
    <x v="3"/>
    <s v="mensal"/>
    <n v="5"/>
    <x v="14"/>
    <n v="1132690239.6062393"/>
    <n v="1027311578"/>
    <n v="1.1104662321922296E+16"/>
    <x v="3"/>
    <s v="imposto"/>
    <s v="baixo"/>
    <s v="médio"/>
    <s v="linear"/>
    <s v="univariado"/>
  </r>
  <r>
    <x v="3"/>
    <s v="mensal"/>
    <n v="6"/>
    <x v="14"/>
    <n v="1177983694.7160864"/>
    <n v="1032809549"/>
    <n v="2.1075532584395484E+16"/>
    <x v="3"/>
    <s v="imposto"/>
    <s v="baixo"/>
    <s v="médio"/>
    <s v="linear"/>
    <s v="univariado"/>
  </r>
  <r>
    <x v="3"/>
    <s v="mensal"/>
    <n v="7"/>
    <x v="14"/>
    <n v="1264376810.8776836"/>
    <n v="1245022601"/>
    <n v="374585439989426.94"/>
    <x v="3"/>
    <s v="imposto"/>
    <s v="baixo"/>
    <s v="médio"/>
    <s v="linear"/>
    <s v="univariado"/>
  </r>
  <r>
    <x v="3"/>
    <s v="mensal"/>
    <n v="8"/>
    <x v="14"/>
    <n v="1524842629.8930395"/>
    <n v="1525057208"/>
    <n v="46043763986.766823"/>
    <x v="3"/>
    <s v="imposto"/>
    <s v="baixo"/>
    <s v="médio"/>
    <s v="linear"/>
    <s v="univariado"/>
  </r>
  <r>
    <x v="3"/>
    <s v="mensal"/>
    <n v="9"/>
    <x v="14"/>
    <n v="1262395604.2482033"/>
    <n v="1234916893"/>
    <n v="755079571862133.37"/>
    <x v="3"/>
    <s v="imposto"/>
    <s v="baixo"/>
    <s v="longo"/>
    <s v="linear"/>
    <s v="univariado"/>
  </r>
  <r>
    <x v="3"/>
    <s v="mensal"/>
    <n v="10"/>
    <x v="14"/>
    <n v="1187731740.2760043"/>
    <n v="1359449989"/>
    <n v="2.9487156944836044E+16"/>
    <x v="3"/>
    <s v="imposto"/>
    <s v="baixo"/>
    <s v="longo"/>
    <s v="linear"/>
    <s v="univariado"/>
  </r>
  <r>
    <x v="3"/>
    <s v="mensal"/>
    <n v="11"/>
    <x v="14"/>
    <n v="1204323907.3266184"/>
    <n v="1108009971"/>
    <n v="9276374330727910"/>
    <x v="3"/>
    <s v="imposto"/>
    <s v="baixo"/>
    <s v="longo"/>
    <s v="linear"/>
    <s v="univariado"/>
  </r>
  <r>
    <x v="3"/>
    <s v="mensal"/>
    <n v="12"/>
    <x v="14"/>
    <n v="1302471895.4651544"/>
    <n v="1102124604"/>
    <n v="4.0139037197423536E+16"/>
    <x v="3"/>
    <s v="imposto"/>
    <s v="baixo"/>
    <s v="longo"/>
    <s v="linear"/>
    <s v="univariado"/>
  </r>
  <r>
    <x v="3"/>
    <s v="mensal"/>
    <n v="13"/>
    <x v="14"/>
    <n v="1309386673.2104151"/>
    <n v="1397946267"/>
    <n v="7842801652176280"/>
    <x v="3"/>
    <s v="imposto"/>
    <s v="baixo"/>
    <s v="longo"/>
    <s v="linear"/>
    <s v="univariado"/>
  </r>
  <r>
    <x v="3"/>
    <s v="mensal"/>
    <n v="14"/>
    <x v="14"/>
    <n v="1358876254.4798715"/>
    <n v="1192049636"/>
    <n v="2.7831120633428608E+16"/>
    <x v="3"/>
    <s v="imposto"/>
    <s v="baixo"/>
    <s v="longo"/>
    <s v="linear"/>
    <s v="univariado"/>
  </r>
  <r>
    <x v="3"/>
    <s v="mensal"/>
    <n v="15"/>
    <x v="14"/>
    <n v="1252995808.1967621"/>
    <n v="1152362098"/>
    <n v="1.0127143627965898E+16"/>
    <x v="3"/>
    <s v="imposto"/>
    <s v="baixo"/>
    <s v="longo"/>
    <s v="linear"/>
    <s v="univariado"/>
  </r>
  <r>
    <x v="3"/>
    <s v="mensal"/>
    <n v="16"/>
    <x v="14"/>
    <n v="1301061446.8372979"/>
    <n v="1289563373"/>
    <n v="132205701967954.83"/>
    <x v="3"/>
    <s v="imposto"/>
    <s v="baixo"/>
    <s v="longo"/>
    <s v="linear"/>
    <s v="univariado"/>
  </r>
  <r>
    <x v="3"/>
    <s v="mensal"/>
    <n v="17"/>
    <x v="14"/>
    <n v="1288606443.4824255"/>
    <n v="1154960095"/>
    <n v="1.7861346462685904E+16"/>
    <x v="3"/>
    <s v="imposto"/>
    <s v="baixo"/>
    <s v="longo"/>
    <s v="linear"/>
    <s v="univariado"/>
  </r>
  <r>
    <x v="3"/>
    <s v="mensal"/>
    <n v="18"/>
    <x v="14"/>
    <n v="1376588821.2308702"/>
    <n v="1221066259"/>
    <n v="2.4187267362854908E+16"/>
    <x v="3"/>
    <s v="imposto"/>
    <s v="baixo"/>
    <s v="longo"/>
    <s v="linear"/>
    <s v="univariado"/>
  </r>
  <r>
    <x v="3"/>
    <s v="mensal"/>
    <n v="19"/>
    <x v="14"/>
    <n v="1462391547.5853286"/>
    <n v="1340840281"/>
    <n v="1.4774710408497616E+16"/>
    <x v="3"/>
    <s v="imposto"/>
    <s v="baixo"/>
    <s v="longo"/>
    <s v="linear"/>
    <s v="univariado"/>
  </r>
  <r>
    <x v="3"/>
    <s v="mensal"/>
    <n v="20"/>
    <x v="14"/>
    <n v="1740226471.3256226"/>
    <n v="1539174079"/>
    <n v="4.0422064459856056E+16"/>
    <x v="3"/>
    <s v="imposto"/>
    <s v="baixo"/>
    <s v="longo"/>
    <s v="linear"/>
    <s v="univariado"/>
  </r>
  <r>
    <x v="3"/>
    <s v="mensal"/>
    <n v="1"/>
    <x v="15"/>
    <n v="489791815.92853034"/>
    <n v="448576910"/>
    <n v="1698668470697605"/>
    <x v="3"/>
    <s v="transferência"/>
    <s v="alto"/>
    <s v="curto"/>
    <s v="linear"/>
    <s v="univariado"/>
  </r>
  <r>
    <x v="3"/>
    <s v="mensal"/>
    <n v="2"/>
    <x v="15"/>
    <n v="479184270.18572086"/>
    <n v="461074271"/>
    <n v="327972070506810.25"/>
    <x v="3"/>
    <s v="transferência"/>
    <s v="alto"/>
    <s v="curto"/>
    <s v="linear"/>
    <s v="univariado"/>
  </r>
  <r>
    <x v="3"/>
    <s v="mensal"/>
    <n v="3"/>
    <x v="15"/>
    <n v="466854048.5793187"/>
    <n v="337728251"/>
    <n v="1.6673471600495188E+16"/>
    <x v="3"/>
    <s v="transferência"/>
    <s v="alto"/>
    <s v="curto"/>
    <s v="linear"/>
    <s v="univariado"/>
  </r>
  <r>
    <x v="3"/>
    <s v="mensal"/>
    <n v="4"/>
    <x v="15"/>
    <n v="481582719.49563724"/>
    <n v="404749757"/>
    <n v="5903304125855998"/>
    <x v="3"/>
    <s v="transferência"/>
    <s v="alto"/>
    <s v="curto"/>
    <s v="linear"/>
    <s v="univariado"/>
  </r>
  <r>
    <x v="3"/>
    <s v="mensal"/>
    <n v="5"/>
    <x v="15"/>
    <n v="488036036.81747794"/>
    <n v="375242416"/>
    <n v="1.2722400897116994E+16"/>
    <x v="3"/>
    <s v="transferência"/>
    <s v="alto"/>
    <s v="médio"/>
    <s v="linear"/>
    <s v="univariado"/>
  </r>
  <r>
    <x v="3"/>
    <s v="mensal"/>
    <n v="6"/>
    <x v="15"/>
    <n v="528086003.87924582"/>
    <n v="366801668"/>
    <n v="2.601263700000938E+16"/>
    <x v="3"/>
    <s v="transferência"/>
    <s v="alto"/>
    <s v="médio"/>
    <s v="linear"/>
    <s v="univariado"/>
  </r>
  <r>
    <x v="3"/>
    <s v="mensal"/>
    <n v="7"/>
    <x v="15"/>
    <n v="496317650.95073664"/>
    <n v="446014130"/>
    <n v="2530444220041200.5"/>
    <x v="3"/>
    <s v="transferência"/>
    <s v="alto"/>
    <s v="médio"/>
    <s v="linear"/>
    <s v="univariado"/>
  </r>
  <r>
    <x v="3"/>
    <s v="mensal"/>
    <n v="8"/>
    <x v="15"/>
    <n v="380953790.30886364"/>
    <n v="488058052"/>
    <n v="1.147132287240342E+16"/>
    <x v="3"/>
    <s v="transferência"/>
    <s v="alto"/>
    <s v="médio"/>
    <s v="linear"/>
    <s v="univariado"/>
  </r>
  <r>
    <x v="3"/>
    <s v="mensal"/>
    <n v="9"/>
    <x v="15"/>
    <n v="518560682.15175885"/>
    <n v="561378662"/>
    <n v="1833379398284385.2"/>
    <x v="3"/>
    <s v="transferência"/>
    <s v="alto"/>
    <s v="longo"/>
    <s v="linear"/>
    <s v="univariado"/>
  </r>
  <r>
    <x v="3"/>
    <s v="mensal"/>
    <n v="10"/>
    <x v="15"/>
    <n v="479589759.65955603"/>
    <n v="416347002"/>
    <n v="3999646396385333"/>
    <x v="3"/>
    <s v="transferência"/>
    <s v="alto"/>
    <s v="longo"/>
    <s v="linear"/>
    <s v="univariado"/>
  </r>
  <r>
    <x v="3"/>
    <s v="mensal"/>
    <n v="11"/>
    <x v="15"/>
    <n v="433783926.14518887"/>
    <n v="355983324"/>
    <n v="6052933694153967"/>
    <x v="3"/>
    <s v="transferência"/>
    <s v="alto"/>
    <s v="longo"/>
    <s v="linear"/>
    <s v="univariado"/>
  </r>
  <r>
    <x v="3"/>
    <s v="mensal"/>
    <n v="12"/>
    <x v="15"/>
    <n v="494725985.10259414"/>
    <n v="458700699"/>
    <n v="1297821238773762.2"/>
    <x v="3"/>
    <s v="transferência"/>
    <s v="alto"/>
    <s v="longo"/>
    <s v="linear"/>
    <s v="univariado"/>
  </r>
  <r>
    <x v="3"/>
    <s v="mensal"/>
    <n v="13"/>
    <x v="15"/>
    <n v="556383115.5637908"/>
    <n v="459408718"/>
    <n v="9404033782860154"/>
    <x v="3"/>
    <s v="transferência"/>
    <s v="alto"/>
    <s v="longo"/>
    <s v="linear"/>
    <s v="univariado"/>
  </r>
  <r>
    <x v="3"/>
    <s v="mensal"/>
    <n v="14"/>
    <x v="15"/>
    <n v="544513798.46082294"/>
    <n v="440621838"/>
    <n v="1.0793539448393198E+16"/>
    <x v="3"/>
    <s v="transferência"/>
    <s v="alto"/>
    <s v="longo"/>
    <s v="linear"/>
    <s v="univariado"/>
  </r>
  <r>
    <x v="3"/>
    <s v="mensal"/>
    <n v="15"/>
    <x v="15"/>
    <n v="530502177.65251893"/>
    <n v="474729315"/>
    <n v="3110612208456740.5"/>
    <x v="3"/>
    <s v="transferência"/>
    <s v="alto"/>
    <s v="longo"/>
    <s v="linear"/>
    <s v="univariado"/>
  </r>
  <r>
    <x v="3"/>
    <s v="mensal"/>
    <n v="16"/>
    <x v="15"/>
    <n v="547238869.50249183"/>
    <n v="497003747"/>
    <n v="2523567532840361"/>
    <x v="3"/>
    <s v="transferência"/>
    <s v="alto"/>
    <s v="longo"/>
    <s v="linear"/>
    <s v="univariado"/>
  </r>
  <r>
    <x v="3"/>
    <s v="mensal"/>
    <n v="17"/>
    <x v="15"/>
    <n v="554571994.07698548"/>
    <n v="490470380"/>
    <n v="4109016927274783"/>
    <x v="3"/>
    <s v="transferência"/>
    <s v="alto"/>
    <s v="longo"/>
    <s v="linear"/>
    <s v="univariado"/>
  </r>
  <r>
    <x v="3"/>
    <s v="mensal"/>
    <n v="18"/>
    <x v="15"/>
    <n v="600082137.63318944"/>
    <n v="479347981"/>
    <n v="1.4576736577927522E+16"/>
    <x v="3"/>
    <s v="transferência"/>
    <s v="alto"/>
    <s v="longo"/>
    <s v="linear"/>
    <s v="univariado"/>
  </r>
  <r>
    <x v="3"/>
    <s v="mensal"/>
    <n v="19"/>
    <x v="15"/>
    <n v="563982674.67755973"/>
    <n v="542361673"/>
    <n v="467467713541040.81"/>
    <x v="3"/>
    <s v="transferência"/>
    <s v="alto"/>
    <s v="longo"/>
    <s v="linear"/>
    <s v="univariado"/>
  </r>
  <r>
    <x v="3"/>
    <s v="mensal"/>
    <n v="20"/>
    <x v="15"/>
    <n v="432890785.11590713"/>
    <n v="312913749"/>
    <n v="1.4394489195157684E+16"/>
    <x v="3"/>
    <s v="transferência"/>
    <s v="alto"/>
    <s v="longo"/>
    <s v="linear"/>
    <s v="univariado"/>
  </r>
  <r>
    <x v="3"/>
    <s v="mensal"/>
    <n v="1"/>
    <x v="16"/>
    <n v="202156473.48639494"/>
    <n v="213103220"/>
    <n v="119831259233124.5"/>
    <x v="3"/>
    <s v="transferência"/>
    <s v="baixo"/>
    <s v="curto"/>
    <s v="linear"/>
    <s v="univariado"/>
  </r>
  <r>
    <x v="3"/>
    <s v="mensal"/>
    <n v="2"/>
    <x v="16"/>
    <n v="223652805.07456315"/>
    <n v="189506627"/>
    <n v="1165961477099777"/>
    <x v="3"/>
    <s v="transferência"/>
    <s v="baixo"/>
    <s v="curto"/>
    <s v="linear"/>
    <s v="univariado"/>
  </r>
  <r>
    <x v="3"/>
    <s v="mensal"/>
    <n v="3"/>
    <x v="16"/>
    <n v="189400951.3178674"/>
    <n v="31181553"/>
    <n v="2.503337800406798E+16"/>
    <x v="3"/>
    <s v="transferência"/>
    <s v="baixo"/>
    <s v="curto"/>
    <s v="linear"/>
    <s v="univariado"/>
  </r>
  <r>
    <x v="3"/>
    <s v="mensal"/>
    <n v="4"/>
    <x v="16"/>
    <n v="192725092.43619519"/>
    <n v="323744259"/>
    <n v="1.7166022007074028E+16"/>
    <x v="3"/>
    <s v="transferência"/>
    <s v="baixo"/>
    <s v="curto"/>
    <s v="linear"/>
    <s v="univariado"/>
  </r>
  <r>
    <x v="3"/>
    <s v="mensal"/>
    <n v="5"/>
    <x v="16"/>
    <n v="177299761.44248587"/>
    <n v="171660458"/>
    <n v="31801743316432.973"/>
    <x v="3"/>
    <s v="transferência"/>
    <s v="baixo"/>
    <s v="médio"/>
    <s v="linear"/>
    <s v="univariado"/>
  </r>
  <r>
    <x v="3"/>
    <s v="mensal"/>
    <n v="6"/>
    <x v="16"/>
    <n v="205913274.24936748"/>
    <n v="230029114"/>
    <n v="581573726878187.75"/>
    <x v="3"/>
    <s v="transferência"/>
    <s v="baixo"/>
    <s v="médio"/>
    <s v="linear"/>
    <s v="univariado"/>
  </r>
  <r>
    <x v="3"/>
    <s v="mensal"/>
    <n v="7"/>
    <x v="16"/>
    <n v="261363975.58248815"/>
    <n v="191393648"/>
    <n v="4895846742000702"/>
    <x v="3"/>
    <s v="transferência"/>
    <s v="baixo"/>
    <s v="médio"/>
    <s v="linear"/>
    <s v="univariado"/>
  </r>
  <r>
    <x v="3"/>
    <s v="mensal"/>
    <n v="8"/>
    <x v="16"/>
    <n v="229096018.99553448"/>
    <n v="231943849"/>
    <n v="8110135734334.0859"/>
    <x v="3"/>
    <s v="transferência"/>
    <s v="baixo"/>
    <s v="médio"/>
    <s v="linear"/>
    <s v="univariado"/>
  </r>
  <r>
    <x v="3"/>
    <s v="mensal"/>
    <n v="9"/>
    <x v="16"/>
    <n v="240647724.47251314"/>
    <n v="265707016"/>
    <n v="627968091859574.75"/>
    <x v="3"/>
    <s v="transferência"/>
    <s v="baixo"/>
    <s v="longo"/>
    <s v="linear"/>
    <s v="univariado"/>
  </r>
  <r>
    <x v="3"/>
    <s v="mensal"/>
    <n v="10"/>
    <x v="16"/>
    <n v="188915465.17749867"/>
    <n v="282819915"/>
    <n v="8818045696466670"/>
    <x v="3"/>
    <s v="transferência"/>
    <s v="baixo"/>
    <s v="longo"/>
    <s v="linear"/>
    <s v="univariado"/>
  </r>
  <r>
    <x v="3"/>
    <s v="mensal"/>
    <n v="11"/>
    <x v="16"/>
    <n v="221886777.3368468"/>
    <n v="220879617"/>
    <n v="1014371944117.3569"/>
    <x v="3"/>
    <s v="transferência"/>
    <s v="baixo"/>
    <s v="longo"/>
    <s v="linear"/>
    <s v="univariado"/>
  </r>
  <r>
    <x v="3"/>
    <s v="mensal"/>
    <n v="12"/>
    <x v="16"/>
    <n v="235495589.25998712"/>
    <n v="182496829"/>
    <n v="2808868589095589.5"/>
    <x v="3"/>
    <s v="transferência"/>
    <s v="baixo"/>
    <s v="longo"/>
    <s v="linear"/>
    <s v="univariado"/>
  </r>
  <r>
    <x v="3"/>
    <s v="mensal"/>
    <n v="13"/>
    <x v="16"/>
    <n v="225604310.7095032"/>
    <n v="281715915"/>
    <n v="3148512136053298.5"/>
    <x v="3"/>
    <s v="transferência"/>
    <s v="baixo"/>
    <s v="longo"/>
    <s v="linear"/>
    <s v="univariado"/>
  </r>
  <r>
    <x v="3"/>
    <s v="mensal"/>
    <n v="14"/>
    <x v="16"/>
    <n v="249593970.73420674"/>
    <n v="211458743"/>
    <n v="1454295594339810.7"/>
    <x v="3"/>
    <s v="transferência"/>
    <s v="baixo"/>
    <s v="longo"/>
    <s v="linear"/>
    <s v="univariado"/>
  </r>
  <r>
    <x v="3"/>
    <s v="mensal"/>
    <n v="15"/>
    <x v="16"/>
    <n v="211369293.95766881"/>
    <n v="226545745"/>
    <n v="230324666240275.44"/>
    <x v="3"/>
    <s v="transferência"/>
    <s v="baixo"/>
    <s v="longo"/>
    <s v="linear"/>
    <s v="univariado"/>
  </r>
  <r>
    <x v="3"/>
    <s v="mensal"/>
    <n v="16"/>
    <x v="16"/>
    <n v="215078997.40059161"/>
    <n v="229155848"/>
    <n v="198157722798064.28"/>
    <x v="3"/>
    <s v="transferência"/>
    <s v="baixo"/>
    <s v="longo"/>
    <s v="linear"/>
    <s v="univariado"/>
  </r>
  <r>
    <x v="3"/>
    <s v="mensal"/>
    <n v="17"/>
    <x v="16"/>
    <n v="197864504.55608681"/>
    <n v="212474853"/>
    <n v="213462281652556.62"/>
    <x v="3"/>
    <s v="transferência"/>
    <s v="baixo"/>
    <s v="longo"/>
    <s v="linear"/>
    <s v="univariado"/>
  </r>
  <r>
    <x v="3"/>
    <s v="mensal"/>
    <n v="18"/>
    <x v="16"/>
    <n v="229796857.36401451"/>
    <n v="218264883"/>
    <n v="132986432732287.78"/>
    <x v="3"/>
    <s v="transferência"/>
    <s v="baixo"/>
    <s v="longo"/>
    <s v="linear"/>
    <s v="univariado"/>
  </r>
  <r>
    <x v="3"/>
    <s v="mensal"/>
    <n v="19"/>
    <x v="16"/>
    <n v="291679205.41288412"/>
    <n v="231873258"/>
    <n v="3576751345952660.5"/>
    <x v="3"/>
    <s v="transferência"/>
    <s v="baixo"/>
    <s v="longo"/>
    <s v="linear"/>
    <s v="univariado"/>
  </r>
  <r>
    <x v="3"/>
    <s v="mensal"/>
    <n v="20"/>
    <x v="16"/>
    <n v="255668535.17187521"/>
    <n v="221901117"/>
    <n v="1140238529994288"/>
    <x v="3"/>
    <s v="transferência"/>
    <s v="baixo"/>
    <s v="longo"/>
    <s v="linear"/>
    <s v="univariado"/>
  </r>
  <r>
    <x v="3"/>
    <s v="mensal"/>
    <n v="1"/>
    <x v="17"/>
    <n v="492994149.28935558"/>
    <n v="480335641"/>
    <n v="160237832111683.84"/>
    <x v="3"/>
    <s v="transferência"/>
    <s v="baixo"/>
    <s v="curto"/>
    <s v="linear"/>
    <s v="univariado"/>
  </r>
  <r>
    <x v="3"/>
    <s v="mensal"/>
    <n v="2"/>
    <x v="17"/>
    <n v="460489298.26162285"/>
    <n v="444583344"/>
    <n v="252999380972837.97"/>
    <x v="3"/>
    <s v="transferência"/>
    <s v="baixo"/>
    <s v="curto"/>
    <s v="linear"/>
    <s v="univariado"/>
  </r>
  <r>
    <x v="3"/>
    <s v="mensal"/>
    <n v="3"/>
    <x v="17"/>
    <n v="434858271.06404114"/>
    <n v="403089182"/>
    <n v="1009275019958978.2"/>
    <x v="3"/>
    <s v="transferência"/>
    <s v="baixo"/>
    <s v="curto"/>
    <s v="linear"/>
    <s v="univariado"/>
  </r>
  <r>
    <x v="3"/>
    <s v="mensal"/>
    <n v="4"/>
    <x v="17"/>
    <n v="446148771.86635065"/>
    <n v="470784697"/>
    <n v="606928807190775.75"/>
    <x v="3"/>
    <s v="transferência"/>
    <s v="baixo"/>
    <s v="curto"/>
    <s v="linear"/>
    <s v="univariado"/>
  </r>
  <r>
    <x v="3"/>
    <s v="mensal"/>
    <n v="5"/>
    <x v="17"/>
    <n v="430510555.25313544"/>
    <n v="402657843"/>
    <n v="775773579855961.25"/>
    <x v="3"/>
    <s v="transferência"/>
    <s v="baixo"/>
    <s v="médio"/>
    <s v="linear"/>
    <s v="univariado"/>
  </r>
  <r>
    <x v="3"/>
    <s v="mensal"/>
    <n v="6"/>
    <x v="17"/>
    <n v="438527932.90688539"/>
    <n v="417983282"/>
    <n v="422082680885786.5"/>
    <x v="3"/>
    <s v="transferência"/>
    <s v="baixo"/>
    <s v="médio"/>
    <s v="linear"/>
    <s v="univariado"/>
  </r>
  <r>
    <x v="3"/>
    <s v="mensal"/>
    <n v="7"/>
    <x v="17"/>
    <n v="475888507.7263543"/>
    <n v="491297810"/>
    <n v="237446596560582.5"/>
    <x v="3"/>
    <s v="transferência"/>
    <s v="baixo"/>
    <s v="médio"/>
    <s v="linear"/>
    <s v="univariado"/>
  </r>
  <r>
    <x v="3"/>
    <s v="mensal"/>
    <n v="8"/>
    <x v="17"/>
    <n v="653044106.25494194"/>
    <n v="543444128"/>
    <n v="1.2012155233483746E+16"/>
    <x v="3"/>
    <s v="transferência"/>
    <s v="baixo"/>
    <s v="médio"/>
    <s v="linear"/>
    <s v="univariado"/>
  </r>
  <r>
    <x v="3"/>
    <s v="mensal"/>
    <n v="9"/>
    <x v="17"/>
    <n v="415765598.93766212"/>
    <n v="518942014"/>
    <n v="1.0645372625115822E+16"/>
    <x v="3"/>
    <s v="transferência"/>
    <s v="baixo"/>
    <s v="longo"/>
    <s v="linear"/>
    <s v="univariado"/>
  </r>
  <r>
    <x v="3"/>
    <s v="mensal"/>
    <n v="10"/>
    <x v="17"/>
    <n v="465321714.95155632"/>
    <n v="577131141"/>
    <n v="1.2501347753282396E+16"/>
    <x v="3"/>
    <s v="transferência"/>
    <s v="baixo"/>
    <s v="longo"/>
    <s v="linear"/>
    <s v="univariado"/>
  </r>
  <r>
    <x v="3"/>
    <s v="mensal"/>
    <n v="11"/>
    <x v="17"/>
    <n v="448869892.24789751"/>
    <n v="419888901"/>
    <n v="839897853710711.87"/>
    <x v="3"/>
    <s v="transferência"/>
    <s v="baixo"/>
    <s v="longo"/>
    <s v="linear"/>
    <s v="univariado"/>
  </r>
  <r>
    <x v="3"/>
    <s v="mensal"/>
    <n v="12"/>
    <x v="17"/>
    <n v="516836117.0543853"/>
    <n v="465970628"/>
    <n v="2587297976741791"/>
    <x v="3"/>
    <s v="transferência"/>
    <s v="baixo"/>
    <s v="longo"/>
    <s v="linear"/>
    <s v="univariado"/>
  </r>
  <r>
    <x v="3"/>
    <s v="mensal"/>
    <n v="13"/>
    <x v="17"/>
    <n v="546688338.39254868"/>
    <n v="601843752"/>
    <n v="3042119650209026"/>
    <x v="3"/>
    <s v="transferência"/>
    <s v="baixo"/>
    <s v="longo"/>
    <s v="linear"/>
    <s v="univariado"/>
  </r>
  <r>
    <x v="3"/>
    <s v="mensal"/>
    <n v="14"/>
    <x v="17"/>
    <n v="509835013.04331332"/>
    <n v="468965786"/>
    <n v="1670293719117893.2"/>
    <x v="3"/>
    <s v="transferência"/>
    <s v="baixo"/>
    <s v="longo"/>
    <s v="linear"/>
    <s v="univariado"/>
  </r>
  <r>
    <x v="3"/>
    <s v="mensal"/>
    <n v="15"/>
    <x v="17"/>
    <n v="498494430.25612062"/>
    <n v="455476545"/>
    <n v="1850538451908760"/>
    <x v="3"/>
    <s v="transferência"/>
    <s v="baixo"/>
    <s v="longo"/>
    <s v="linear"/>
    <s v="univariado"/>
  </r>
  <r>
    <x v="3"/>
    <s v="mensal"/>
    <n v="16"/>
    <x v="17"/>
    <n v="518863007.5696798"/>
    <n v="551491849"/>
    <n v="1064641293084980.1"/>
    <x v="3"/>
    <s v="transferência"/>
    <s v="baixo"/>
    <s v="longo"/>
    <s v="linear"/>
    <s v="univariado"/>
  </r>
  <r>
    <x v="3"/>
    <s v="mensal"/>
    <n v="17"/>
    <x v="17"/>
    <n v="487239658.1484434"/>
    <n v="450387226"/>
    <n v="1358101755255624.7"/>
    <x v="3"/>
    <s v="transferência"/>
    <s v="baixo"/>
    <s v="longo"/>
    <s v="linear"/>
    <s v="univariado"/>
  </r>
  <r>
    <x v="3"/>
    <s v="mensal"/>
    <n v="18"/>
    <x v="17"/>
    <n v="507723056.40448242"/>
    <n v="475891884"/>
    <n v="1013223536643883.4"/>
    <x v="3"/>
    <s v="transferência"/>
    <s v="baixo"/>
    <s v="longo"/>
    <s v="linear"/>
    <s v="univariado"/>
  </r>
  <r>
    <x v="3"/>
    <s v="mensal"/>
    <n v="19"/>
    <x v="17"/>
    <n v="542552208.68205285"/>
    <n v="530682400"/>
    <n v="140892358148537.22"/>
    <x v="3"/>
    <s v="transferência"/>
    <s v="baixo"/>
    <s v="longo"/>
    <s v="linear"/>
    <s v="univariado"/>
  </r>
  <r>
    <x v="3"/>
    <s v="mensal"/>
    <n v="20"/>
    <x v="17"/>
    <n v="730328983.99003327"/>
    <n v="554778169"/>
    <n v="3.0818088643664888E+16"/>
    <x v="3"/>
    <s v="transferência"/>
    <s v="baixo"/>
    <s v="longo"/>
    <s v="linear"/>
    <s v="univariado"/>
  </r>
  <r>
    <x v="3"/>
    <s v="mensal"/>
    <n v="1"/>
    <x v="18"/>
    <n v="485505771.64492655"/>
    <n v="508810143"/>
    <n v="543093724255168.06"/>
    <x v="4"/>
    <s v="transferência"/>
    <s v="baixo"/>
    <s v="curto"/>
    <s v="linear"/>
    <s v="univariado"/>
  </r>
  <r>
    <x v="3"/>
    <s v="mensal"/>
    <n v="2"/>
    <x v="18"/>
    <n v="458713290.31235701"/>
    <n v="450392127"/>
    <n v="69241758870916.258"/>
    <x v="4"/>
    <s v="transferência"/>
    <s v="baixo"/>
    <s v="curto"/>
    <s v="linear"/>
    <s v="univariado"/>
  </r>
  <r>
    <x v="3"/>
    <s v="mensal"/>
    <n v="3"/>
    <x v="18"/>
    <n v="446208940.88368517"/>
    <n v="367864609"/>
    <n v="6137834338301009"/>
    <x v="4"/>
    <s v="transferência"/>
    <s v="baixo"/>
    <s v="curto"/>
    <s v="linear"/>
    <s v="univariado"/>
  </r>
  <r>
    <x v="3"/>
    <s v="mensal"/>
    <n v="4"/>
    <x v="18"/>
    <n v="463504504.29028207"/>
    <n v="463350054"/>
    <n v="23854892168.215885"/>
    <x v="4"/>
    <s v="transferência"/>
    <s v="baixo"/>
    <s v="curto"/>
    <s v="linear"/>
    <s v="univariado"/>
  </r>
  <r>
    <x v="3"/>
    <s v="mensal"/>
    <n v="5"/>
    <x v="18"/>
    <n v="429565003.8929438"/>
    <n v="405394905"/>
    <n v="584193680494683.12"/>
    <x v="4"/>
    <s v="transferência"/>
    <s v="baixo"/>
    <s v="médio"/>
    <s v="linear"/>
    <s v="univariado"/>
  </r>
  <r>
    <x v="3"/>
    <s v="mensal"/>
    <n v="6"/>
    <x v="18"/>
    <n v="462693396.83712339"/>
    <n v="444631696"/>
    <n v="326225037129743.94"/>
    <x v="4"/>
    <s v="transferência"/>
    <s v="baixo"/>
    <s v="médio"/>
    <s v="linear"/>
    <s v="univariado"/>
  </r>
  <r>
    <x v="3"/>
    <s v="mensal"/>
    <n v="7"/>
    <x v="18"/>
    <n v="523177785.79436749"/>
    <n v="469657714"/>
    <n v="2864398084874251"/>
    <x v="4"/>
    <s v="transferência"/>
    <s v="baixo"/>
    <s v="médio"/>
    <s v="linear"/>
    <s v="univariado"/>
  </r>
  <r>
    <x v="3"/>
    <s v="mensal"/>
    <n v="8"/>
    <x v="18"/>
    <n v="620654156.42649245"/>
    <n v="522954972"/>
    <n v="9545130637601786"/>
    <x v="4"/>
    <s v="transferência"/>
    <s v="baixo"/>
    <s v="médio"/>
    <s v="linear"/>
    <s v="univariado"/>
  </r>
  <r>
    <x v="3"/>
    <s v="mensal"/>
    <n v="9"/>
    <x v="18"/>
    <n v="544726331.82582438"/>
    <n v="603632613"/>
    <n v="3469949961771037"/>
    <x v="4"/>
    <s v="transferência"/>
    <s v="baixo"/>
    <s v="longo"/>
    <s v="linear"/>
    <s v="univariado"/>
  </r>
  <r>
    <x v="3"/>
    <s v="mensal"/>
    <n v="10"/>
    <x v="18"/>
    <n v="499846741.04020894"/>
    <n v="576307233"/>
    <n v="5846206830733274"/>
    <x v="4"/>
    <s v="transferência"/>
    <s v="baixo"/>
    <s v="longo"/>
    <s v="linear"/>
    <s v="univariado"/>
  </r>
  <r>
    <x v="3"/>
    <s v="mensal"/>
    <n v="11"/>
    <x v="18"/>
    <n v="458316338.53932101"/>
    <n v="425981323"/>
    <n v="1045553229928130.9"/>
    <x v="4"/>
    <s v="transferência"/>
    <s v="baixo"/>
    <s v="longo"/>
    <s v="linear"/>
    <s v="univariado"/>
  </r>
  <r>
    <x v="3"/>
    <s v="mensal"/>
    <n v="12"/>
    <x v="18"/>
    <n v="533759558.77906317"/>
    <n v="464633142"/>
    <n v="4778461496712746"/>
    <x v="4"/>
    <s v="transferência"/>
    <s v="baixo"/>
    <s v="longo"/>
    <s v="linear"/>
    <s v="univariado"/>
  </r>
  <r>
    <x v="3"/>
    <s v="mensal"/>
    <n v="13"/>
    <x v="18"/>
    <n v="549331470.53822327"/>
    <n v="563967623"/>
    <n v="214216958884373.12"/>
    <x v="4"/>
    <s v="transferência"/>
    <s v="baixo"/>
    <s v="longo"/>
    <s v="linear"/>
    <s v="univariado"/>
  </r>
  <r>
    <x v="3"/>
    <s v="mensal"/>
    <n v="14"/>
    <x v="18"/>
    <n v="520075931.03237617"/>
    <n v="441998970"/>
    <n v="6096011844051187"/>
    <x v="4"/>
    <s v="transferência"/>
    <s v="baixo"/>
    <s v="longo"/>
    <s v="linear"/>
    <s v="univariado"/>
  </r>
  <r>
    <x v="3"/>
    <s v="mensal"/>
    <n v="15"/>
    <x v="18"/>
    <n v="505849720.70159566"/>
    <n v="434490445"/>
    <n v="5092146228656341"/>
    <x v="4"/>
    <s v="transferência"/>
    <s v="baixo"/>
    <s v="longo"/>
    <s v="linear"/>
    <s v="univariado"/>
  </r>
  <r>
    <x v="3"/>
    <s v="mensal"/>
    <n v="16"/>
    <x v="18"/>
    <n v="525459460.25063038"/>
    <n v="455050878"/>
    <n v="4957368454543783"/>
    <x v="4"/>
    <s v="transferência"/>
    <s v="baixo"/>
    <s v="longo"/>
    <s v="linear"/>
    <s v="univariado"/>
  </r>
  <r>
    <x v="3"/>
    <s v="mensal"/>
    <n v="17"/>
    <x v="18"/>
    <n v="486983283.26762396"/>
    <n v="474505966"/>
    <n v="155683446196947.06"/>
    <x v="4"/>
    <s v="transferência"/>
    <s v="baixo"/>
    <s v="longo"/>
    <s v="linear"/>
    <s v="univariado"/>
  </r>
  <r>
    <x v="3"/>
    <s v="mensal"/>
    <n v="18"/>
    <x v="18"/>
    <n v="524539824.85483134"/>
    <n v="443851783"/>
    <n v="6510560098367014"/>
    <x v="4"/>
    <s v="transferência"/>
    <s v="baixo"/>
    <s v="longo"/>
    <s v="linear"/>
    <s v="univariado"/>
  </r>
  <r>
    <x v="3"/>
    <s v="mensal"/>
    <n v="19"/>
    <x v="18"/>
    <n v="593108926.7040292"/>
    <n v="517537986"/>
    <n v="5710967078891898"/>
    <x v="4"/>
    <s v="transferência"/>
    <s v="baixo"/>
    <s v="longo"/>
    <s v="linear"/>
    <s v="univariado"/>
  </r>
  <r>
    <x v="3"/>
    <s v="mensal"/>
    <n v="20"/>
    <x v="18"/>
    <n v="703614584.90131843"/>
    <n v="567754806"/>
    <n v="1.8457879523115128E+16"/>
    <x v="4"/>
    <s v="transferência"/>
    <s v="baixo"/>
    <s v="longo"/>
    <s v="linear"/>
    <s v="univariado"/>
  </r>
  <r>
    <x v="3"/>
    <s v="mensal"/>
    <n v="1"/>
    <x v="19"/>
    <n v="1949289694.0360086"/>
    <n v="1901201719"/>
    <n v="2312453343063786"/>
    <x v="4"/>
    <s v="imposto"/>
    <s v="baixo"/>
    <s v="curto"/>
    <s v="linear"/>
    <s v="univariado"/>
  </r>
  <r>
    <x v="3"/>
    <s v="mensal"/>
    <n v="2"/>
    <x v="19"/>
    <n v="1935447580.8829241"/>
    <n v="1815355083"/>
    <n v="1.4422208047760124E+16"/>
    <x v="4"/>
    <s v="imposto"/>
    <s v="baixo"/>
    <s v="curto"/>
    <s v="linear"/>
    <s v="univariado"/>
  </r>
  <r>
    <x v="3"/>
    <s v="mensal"/>
    <n v="3"/>
    <x v="19"/>
    <n v="1817872684.0265498"/>
    <n v="1722093743"/>
    <n v="9173605544167308"/>
    <x v="4"/>
    <s v="imposto"/>
    <s v="baixo"/>
    <s v="curto"/>
    <s v="linear"/>
    <s v="univariado"/>
  </r>
  <r>
    <x v="3"/>
    <s v="mensal"/>
    <n v="4"/>
    <x v="19"/>
    <n v="1971442397.4836278"/>
    <n v="1842487677"/>
    <n v="1.6629319935010574E+16"/>
    <x v="4"/>
    <s v="imposto"/>
    <s v="baixo"/>
    <s v="curto"/>
    <s v="linear"/>
    <s v="univariado"/>
  </r>
  <r>
    <x v="3"/>
    <s v="mensal"/>
    <n v="5"/>
    <x v="19"/>
    <n v="1916924177.6864703"/>
    <n v="1736183718"/>
    <n v="3.2667113767676584E+16"/>
    <x v="4"/>
    <s v="imposto"/>
    <s v="baixo"/>
    <s v="médio"/>
    <s v="linear"/>
    <s v="univariado"/>
  </r>
  <r>
    <x v="3"/>
    <s v="mensal"/>
    <n v="6"/>
    <x v="19"/>
    <n v="1969624508.8723185"/>
    <n v="1753645918"/>
    <n v="4.6646751715192344E+16"/>
    <x v="4"/>
    <s v="imposto"/>
    <s v="baixo"/>
    <s v="médio"/>
    <s v="linear"/>
    <s v="univariado"/>
  </r>
  <r>
    <x v="3"/>
    <s v="mensal"/>
    <n v="7"/>
    <x v="19"/>
    <n v="2106866352.3741698"/>
    <n v="3037995686"/>
    <n v="8.6700183593848256E+17"/>
    <x v="4"/>
    <s v="imposto"/>
    <s v="baixo"/>
    <s v="médio"/>
    <s v="linear"/>
    <s v="univariado"/>
  </r>
  <r>
    <x v="3"/>
    <s v="mensal"/>
    <n v="8"/>
    <x v="19"/>
    <n v="2341883901.9839759"/>
    <n v="2281553468"/>
    <n v="3639761264694872.5"/>
    <x v="4"/>
    <s v="imposto"/>
    <s v="baixo"/>
    <s v="médio"/>
    <s v="linear"/>
    <s v="univariado"/>
  </r>
  <r>
    <x v="3"/>
    <s v="mensal"/>
    <n v="9"/>
    <x v="19"/>
    <n v="2031825563.202688"/>
    <n v="2139149540"/>
    <n v="1.151843599558997E+16"/>
    <x v="4"/>
    <s v="imposto"/>
    <s v="baixo"/>
    <s v="longo"/>
    <s v="linear"/>
    <s v="univariado"/>
  </r>
  <r>
    <x v="3"/>
    <s v="mensal"/>
    <n v="10"/>
    <x v="19"/>
    <n v="2020596246.8428166"/>
    <n v="2326727386"/>
    <n v="9.37162743616748E+16"/>
    <x v="4"/>
    <s v="imposto"/>
    <s v="baixo"/>
    <s v="longo"/>
    <s v="linear"/>
    <s v="univariado"/>
  </r>
  <r>
    <x v="3"/>
    <s v="mensal"/>
    <n v="11"/>
    <x v="19"/>
    <n v="1915509926.7123113"/>
    <n v="1762141181"/>
    <n v="2.3521972161367596E+16"/>
    <x v="4"/>
    <s v="imposto"/>
    <s v="baixo"/>
    <s v="longo"/>
    <s v="linear"/>
    <s v="univariado"/>
  </r>
  <r>
    <x v="3"/>
    <s v="mensal"/>
    <n v="12"/>
    <x v="19"/>
    <n v="2191771131.7547913"/>
    <n v="2034518785"/>
    <n v="2.4728300559889108E+16"/>
    <x v="4"/>
    <s v="imposto"/>
    <s v="baixo"/>
    <s v="longo"/>
    <s v="linear"/>
    <s v="univariado"/>
  </r>
  <r>
    <x v="3"/>
    <s v="mensal"/>
    <n v="13"/>
    <x v="19"/>
    <n v="2177157421.2360253"/>
    <n v="2233367885"/>
    <n v="3159616236561109"/>
    <x v="4"/>
    <s v="imposto"/>
    <s v="baixo"/>
    <s v="longo"/>
    <s v="linear"/>
    <s v="univariado"/>
  </r>
  <r>
    <x v="3"/>
    <s v="mensal"/>
    <n v="14"/>
    <x v="19"/>
    <n v="2161697195.1500659"/>
    <n v="1992257136"/>
    <n v="2.8709933644777832E+16"/>
    <x v="4"/>
    <s v="imposto"/>
    <s v="baixo"/>
    <s v="longo"/>
    <s v="linear"/>
    <s v="univariado"/>
  </r>
  <r>
    <x v="3"/>
    <s v="mensal"/>
    <n v="15"/>
    <x v="19"/>
    <n v="2030378048.4757152"/>
    <n v="2531036552"/>
    <n v="2.5065893715117632E+17"/>
    <x v="4"/>
    <s v="imposto"/>
    <s v="baixo"/>
    <s v="longo"/>
    <s v="linear"/>
    <s v="univariado"/>
  </r>
  <r>
    <x v="3"/>
    <s v="mensal"/>
    <n v="16"/>
    <x v="19"/>
    <n v="2201899727.5535536"/>
    <n v="2081079160"/>
    <n v="1.4597609543962804E+16"/>
    <x v="4"/>
    <s v="imposto"/>
    <s v="baixo"/>
    <s v="longo"/>
    <s v="linear"/>
    <s v="univariado"/>
  </r>
  <r>
    <x v="3"/>
    <s v="mensal"/>
    <n v="17"/>
    <x v="19"/>
    <n v="2141008446.3924577"/>
    <n v="2005652933"/>
    <n v="1.8321115005735804E+16"/>
    <x v="4"/>
    <s v="imposto"/>
    <s v="baixo"/>
    <s v="longo"/>
    <s v="linear"/>
    <s v="univariado"/>
  </r>
  <r>
    <x v="3"/>
    <s v="mensal"/>
    <n v="18"/>
    <x v="19"/>
    <n v="2199869331.7159228"/>
    <n v="1949987503"/>
    <n v="6.24409283224138E+16"/>
    <x v="4"/>
    <s v="imposto"/>
    <s v="baixo"/>
    <s v="longo"/>
    <s v="linear"/>
    <s v="univariado"/>
  </r>
  <r>
    <x v="3"/>
    <s v="mensal"/>
    <n v="19"/>
    <x v="19"/>
    <n v="2353154448.3398705"/>
    <n v="2071043475"/>
    <n v="7.9586601278769104E+16"/>
    <x v="4"/>
    <s v="imposto"/>
    <s v="baixo"/>
    <s v="longo"/>
    <s v="linear"/>
    <s v="univariado"/>
  </r>
  <r>
    <x v="3"/>
    <s v="mensal"/>
    <n v="20"/>
    <x v="19"/>
    <n v="2615645038.5375228"/>
    <n v="2743563684"/>
    <n v="1.636317985695494E+16"/>
    <x v="4"/>
    <s v="imposto"/>
    <s v="baixo"/>
    <s v="longo"/>
    <s v="linear"/>
    <s v="univariado"/>
  </r>
  <r>
    <x v="3"/>
    <s v="mensal"/>
    <n v="1"/>
    <x v="20"/>
    <n v="868995617.84398377"/>
    <n v="1110190584"/>
    <n v="5.8175011699001816E+16"/>
    <x v="4"/>
    <s v="imposto"/>
    <s v="baixo"/>
    <s v="curto"/>
    <s v="linear"/>
    <s v="univariado"/>
  </r>
  <r>
    <x v="3"/>
    <s v="mensal"/>
    <n v="2"/>
    <x v="20"/>
    <n v="1010329088.6646467"/>
    <n v="1084306371"/>
    <n v="5472638301724569"/>
    <x v="4"/>
    <s v="imposto"/>
    <s v="baixo"/>
    <s v="curto"/>
    <s v="linear"/>
    <s v="univariado"/>
  </r>
  <r>
    <x v="3"/>
    <s v="mensal"/>
    <n v="3"/>
    <x v="20"/>
    <n v="985558990.34435916"/>
    <n v="991808071"/>
    <n v="39051009040704.555"/>
    <x v="4"/>
    <s v="imposto"/>
    <s v="baixo"/>
    <s v="curto"/>
    <s v="linear"/>
    <s v="univariado"/>
  </r>
  <r>
    <x v="3"/>
    <s v="mensal"/>
    <n v="4"/>
    <x v="20"/>
    <n v="1071163491.1917369"/>
    <n v="1083924528"/>
    <n v="162844060421844.75"/>
    <x v="4"/>
    <s v="imposto"/>
    <s v="baixo"/>
    <s v="curto"/>
    <s v="linear"/>
    <s v="univariado"/>
  </r>
  <r>
    <x v="3"/>
    <s v="mensal"/>
    <n v="5"/>
    <x v="20"/>
    <n v="1019074008.3596979"/>
    <n v="1090957464"/>
    <n v="5167231194791274"/>
    <x v="4"/>
    <s v="imposto"/>
    <s v="baixo"/>
    <s v="médio"/>
    <s v="linear"/>
    <s v="univariado"/>
  </r>
  <r>
    <x v="3"/>
    <s v="mensal"/>
    <n v="6"/>
    <x v="20"/>
    <n v="1098255710.4660196"/>
    <n v="1042712796"/>
    <n v="3085015347379572.5"/>
    <x v="4"/>
    <s v="imposto"/>
    <s v="baixo"/>
    <s v="médio"/>
    <s v="linear"/>
    <s v="univariado"/>
  </r>
  <r>
    <x v="3"/>
    <s v="mensal"/>
    <n v="7"/>
    <x v="20"/>
    <n v="1145336438.3129129"/>
    <n v="1185122560"/>
    <n v="1582935478899699.2"/>
    <x v="4"/>
    <s v="imposto"/>
    <s v="baixo"/>
    <s v="médio"/>
    <s v="linear"/>
    <s v="univariado"/>
  </r>
  <r>
    <x v="3"/>
    <s v="mensal"/>
    <n v="8"/>
    <x v="20"/>
    <n v="1408856800.875715"/>
    <n v="1429045091"/>
    <n v="407567058142302.56"/>
    <x v="4"/>
    <s v="imposto"/>
    <s v="baixo"/>
    <s v="médio"/>
    <s v="linear"/>
    <s v="univariado"/>
  </r>
  <r>
    <x v="3"/>
    <s v="mensal"/>
    <n v="9"/>
    <x v="20"/>
    <n v="1273746694.2938442"/>
    <n v="1273587461"/>
    <n v="25355241868.480675"/>
    <x v="4"/>
    <s v="imposto"/>
    <s v="baixo"/>
    <s v="longo"/>
    <s v="linear"/>
    <s v="univariado"/>
  </r>
  <r>
    <x v="3"/>
    <s v="mensal"/>
    <n v="10"/>
    <x v="20"/>
    <n v="1158184604.0613463"/>
    <n v="1350703186"/>
    <n v="3.706340439167012E+16"/>
    <x v="4"/>
    <s v="imposto"/>
    <s v="baixo"/>
    <s v="longo"/>
    <s v="linear"/>
    <s v="univariado"/>
  </r>
  <r>
    <x v="3"/>
    <s v="mensal"/>
    <n v="11"/>
    <x v="20"/>
    <n v="1082278496.3791227"/>
    <n v="1033846382"/>
    <n v="2345669703232427"/>
    <x v="4"/>
    <s v="imposto"/>
    <s v="baixo"/>
    <s v="longo"/>
    <s v="linear"/>
    <s v="univariado"/>
  </r>
  <r>
    <x v="3"/>
    <s v="mensal"/>
    <n v="12"/>
    <x v="20"/>
    <n v="1255098446.8980255"/>
    <n v="1106763452"/>
    <n v="2.2003270711397256E+16"/>
    <x v="4"/>
    <s v="imposto"/>
    <s v="baixo"/>
    <s v="longo"/>
    <s v="linear"/>
    <s v="univariado"/>
  </r>
  <r>
    <x v="3"/>
    <s v="mensal"/>
    <n v="13"/>
    <x v="20"/>
    <n v="1068522327.7415286"/>
    <n v="1238801043"/>
    <n v="2.8994840870075572E+16"/>
    <x v="4"/>
    <s v="imposto"/>
    <s v="baixo"/>
    <s v="longo"/>
    <s v="linear"/>
    <s v="univariado"/>
  </r>
  <r>
    <x v="3"/>
    <s v="mensal"/>
    <n v="14"/>
    <x v="20"/>
    <n v="1112363972.3822951"/>
    <n v="1174722750"/>
    <n v="3888617145974369.5"/>
    <x v="4"/>
    <s v="imposto"/>
    <s v="baixo"/>
    <s v="longo"/>
    <s v="linear"/>
    <s v="univariado"/>
  </r>
  <r>
    <x v="3"/>
    <s v="mensal"/>
    <n v="15"/>
    <x v="20"/>
    <n v="1120551780.1785884"/>
    <n v="1104621528"/>
    <n v="253772934473420.16"/>
    <x v="4"/>
    <s v="imposto"/>
    <s v="baixo"/>
    <s v="longo"/>
    <s v="linear"/>
    <s v="univariado"/>
  </r>
  <r>
    <x v="3"/>
    <s v="mensal"/>
    <n v="16"/>
    <x v="20"/>
    <n v="1201453122.6975026"/>
    <n v="1119194152"/>
    <n v="6766538260212594"/>
    <x v="4"/>
    <s v="imposto"/>
    <s v="baixo"/>
    <s v="longo"/>
    <s v="linear"/>
    <s v="univariado"/>
  </r>
  <r>
    <x v="3"/>
    <s v="mensal"/>
    <n v="17"/>
    <x v="20"/>
    <n v="1132781410.2482641"/>
    <n v="1179615783"/>
    <n v="2193458471048544.5"/>
    <x v="4"/>
    <s v="imposto"/>
    <s v="baixo"/>
    <s v="longo"/>
    <s v="linear"/>
    <s v="univariado"/>
  </r>
  <r>
    <x v="3"/>
    <s v="mensal"/>
    <n v="18"/>
    <x v="20"/>
    <n v="1231163759.1080811"/>
    <n v="1102223672"/>
    <n v="1.6625546063439542E+16"/>
    <x v="4"/>
    <s v="imposto"/>
    <s v="baixo"/>
    <s v="longo"/>
    <s v="linear"/>
    <s v="univariado"/>
  </r>
  <r>
    <x v="3"/>
    <s v="mensal"/>
    <n v="19"/>
    <x v="20"/>
    <n v="1259445759.7546241"/>
    <n v="1174663131"/>
    <n v="7188094138544418"/>
    <x v="4"/>
    <s v="imposto"/>
    <s v="baixo"/>
    <s v="longo"/>
    <s v="linear"/>
    <s v="univariado"/>
  </r>
  <r>
    <x v="3"/>
    <s v="mensal"/>
    <n v="20"/>
    <x v="20"/>
    <n v="1496496897.2982788"/>
    <n v="1559734966"/>
    <n v="3999053333123609.5"/>
    <x v="4"/>
    <s v="imposto"/>
    <s v="baixo"/>
    <s v="longo"/>
    <s v="linear"/>
    <s v="univariado"/>
  </r>
  <r>
    <x v="3"/>
    <s v="mensal"/>
    <n v="1"/>
    <x v="21"/>
    <n v="875422170.25430858"/>
    <n v="819796492"/>
    <n v="3094216081251858.5"/>
    <x v="4"/>
    <s v="transferência"/>
    <s v="baixo"/>
    <s v="curto"/>
    <s v="linear"/>
    <s v="univariado"/>
  </r>
  <r>
    <x v="3"/>
    <s v="mensal"/>
    <n v="2"/>
    <x v="21"/>
    <n v="783820282.23154712"/>
    <n v="733249768"/>
    <n v="2557376909643109.5"/>
    <x v="4"/>
    <s v="transferência"/>
    <s v="baixo"/>
    <s v="curto"/>
    <s v="linear"/>
    <s v="univariado"/>
  </r>
  <r>
    <x v="3"/>
    <s v="mensal"/>
    <n v="3"/>
    <x v="21"/>
    <n v="755180156.26749766"/>
    <n v="653634500"/>
    <n v="1.0311520306796786E+16"/>
    <x v="4"/>
    <s v="transferência"/>
    <s v="baixo"/>
    <s v="curto"/>
    <s v="linear"/>
    <s v="univariado"/>
  </r>
  <r>
    <x v="3"/>
    <s v="mensal"/>
    <n v="4"/>
    <x v="21"/>
    <n v="808118893.58109248"/>
    <n v="740073044"/>
    <n v="4630237645212663"/>
    <x v="4"/>
    <s v="transferência"/>
    <s v="baixo"/>
    <s v="curto"/>
    <s v="linear"/>
    <s v="univariado"/>
  </r>
  <r>
    <x v="3"/>
    <s v="mensal"/>
    <n v="5"/>
    <x v="21"/>
    <n v="754167599.54676771"/>
    <n v="687159072"/>
    <n v="4490142763985927"/>
    <x v="4"/>
    <s v="transferência"/>
    <s v="baixo"/>
    <s v="médio"/>
    <s v="linear"/>
    <s v="univariado"/>
  </r>
  <r>
    <x v="3"/>
    <s v="mensal"/>
    <n v="6"/>
    <x v="21"/>
    <n v="801262044.06150532"/>
    <n v="720282890"/>
    <n v="6557623392517013"/>
    <x v="4"/>
    <s v="transferência"/>
    <s v="baixo"/>
    <s v="médio"/>
    <s v="linear"/>
    <s v="univariado"/>
  </r>
  <r>
    <x v="3"/>
    <s v="mensal"/>
    <n v="7"/>
    <x v="21"/>
    <n v="851792369.28174627"/>
    <n v="828572867"/>
    <n v="539145286212020.19"/>
    <x v="4"/>
    <s v="transferência"/>
    <s v="baixo"/>
    <s v="médio"/>
    <s v="linear"/>
    <s v="univariado"/>
  </r>
  <r>
    <x v="3"/>
    <s v="mensal"/>
    <n v="8"/>
    <x v="21"/>
    <n v="1079694009.6394365"/>
    <n v="865229167"/>
    <n v="4.5995168728358256E+16"/>
    <x v="4"/>
    <s v="transferência"/>
    <s v="baixo"/>
    <s v="médio"/>
    <s v="linear"/>
    <s v="univariado"/>
  </r>
  <r>
    <x v="3"/>
    <s v="mensal"/>
    <n v="9"/>
    <x v="21"/>
    <n v="898859406.56426167"/>
    <n v="995503351"/>
    <n v="9340051996098076"/>
    <x v="4"/>
    <s v="transferência"/>
    <s v="baixo"/>
    <s v="longo"/>
    <s v="linear"/>
    <s v="univariado"/>
  </r>
  <r>
    <x v="3"/>
    <s v="mensal"/>
    <n v="10"/>
    <x v="21"/>
    <n v="907119596.16597795"/>
    <n v="981834329"/>
    <n v="5582291302459292"/>
    <x v="4"/>
    <s v="transferência"/>
    <s v="baixo"/>
    <s v="longo"/>
    <s v="linear"/>
    <s v="univariado"/>
  </r>
  <r>
    <x v="3"/>
    <s v="mensal"/>
    <n v="11"/>
    <x v="21"/>
    <n v="842537333.89613163"/>
    <n v="737771292"/>
    <n v="1.0975923534582008E+16"/>
    <x v="4"/>
    <s v="transferência"/>
    <s v="baixo"/>
    <s v="longo"/>
    <s v="linear"/>
    <s v="univariado"/>
  </r>
  <r>
    <x v="3"/>
    <s v="mensal"/>
    <n v="12"/>
    <x v="21"/>
    <n v="938217562.02463305"/>
    <n v="752466399"/>
    <n v="3.4503494565003804E+16"/>
    <x v="4"/>
    <s v="transferência"/>
    <s v="baixo"/>
    <s v="longo"/>
    <s v="linear"/>
    <s v="univariado"/>
  </r>
  <r>
    <x v="3"/>
    <s v="mensal"/>
    <n v="13"/>
    <x v="21"/>
    <n v="999812916.05822098"/>
    <n v="1065522573"/>
    <n v="4317759015406287.5"/>
    <x v="4"/>
    <s v="transferência"/>
    <s v="baixo"/>
    <s v="longo"/>
    <s v="linear"/>
    <s v="univariado"/>
  </r>
  <r>
    <x v="3"/>
    <s v="mensal"/>
    <n v="14"/>
    <x v="21"/>
    <n v="905583461.70820498"/>
    <n v="754609171"/>
    <n v="2.2793236454845588E+16"/>
    <x v="4"/>
    <s v="transferência"/>
    <s v="baixo"/>
    <s v="longo"/>
    <s v="linear"/>
    <s v="univariado"/>
  </r>
  <r>
    <x v="3"/>
    <s v="mensal"/>
    <n v="15"/>
    <x v="21"/>
    <n v="871909942.67428362"/>
    <n v="738477446"/>
    <n v="1.780423116873271E+16"/>
    <x v="4"/>
    <s v="transferência"/>
    <s v="baixo"/>
    <s v="longo"/>
    <s v="linear"/>
    <s v="univariado"/>
  </r>
  <r>
    <x v="3"/>
    <s v="mensal"/>
    <n v="16"/>
    <x v="21"/>
    <n v="934384076.67819071"/>
    <n v="837049823"/>
    <n v="9473956939090382"/>
    <x v="4"/>
    <s v="transferência"/>
    <s v="baixo"/>
    <s v="longo"/>
    <s v="linear"/>
    <s v="univariado"/>
  </r>
  <r>
    <x v="3"/>
    <s v="mensal"/>
    <n v="17"/>
    <x v="21"/>
    <n v="871888373.57901216"/>
    <n v="735690473"/>
    <n v="1.854986812213048E+16"/>
    <x v="4"/>
    <s v="transferência"/>
    <s v="baixo"/>
    <s v="longo"/>
    <s v="linear"/>
    <s v="univariado"/>
  </r>
  <r>
    <x v="3"/>
    <s v="mensal"/>
    <n v="18"/>
    <x v="21"/>
    <n v="925267759.03373861"/>
    <n v="775159463"/>
    <n v="2.2532500538152508E+16"/>
    <x v="4"/>
    <s v="transferência"/>
    <s v="baixo"/>
    <s v="longo"/>
    <s v="linear"/>
    <s v="univariado"/>
  </r>
  <r>
    <x v="3"/>
    <s v="mensal"/>
    <n v="19"/>
    <x v="21"/>
    <n v="982602554.09479868"/>
    <n v="828635165"/>
    <n v="2.3705956904669132E+16"/>
    <x v="4"/>
    <s v="transferência"/>
    <s v="baixo"/>
    <s v="longo"/>
    <s v="linear"/>
    <s v="univariado"/>
  </r>
  <r>
    <x v="3"/>
    <s v="mensal"/>
    <n v="20"/>
    <x v="21"/>
    <n v="1242908331.418479"/>
    <n v="944742955"/>
    <n v="8.8902591694773248E+16"/>
    <x v="4"/>
    <s v="transferência"/>
    <s v="baixo"/>
    <s v="longo"/>
    <s v="linear"/>
    <s v="univariado"/>
  </r>
  <r>
    <x v="3"/>
    <s v="mensal"/>
    <n v="1"/>
    <x v="22"/>
    <n v="624004440.25049651"/>
    <n v="664885458"/>
    <n v="1671257612235219.7"/>
    <x v="4"/>
    <s v="transferência"/>
    <s v="baixo"/>
    <s v="curto"/>
    <s v="linear"/>
    <s v="univariado"/>
  </r>
  <r>
    <x v="3"/>
    <s v="mensal"/>
    <n v="2"/>
    <x v="22"/>
    <n v="595100236.00887251"/>
    <n v="591131824"/>
    <n v="15748293872163.543"/>
    <x v="4"/>
    <s v="transferência"/>
    <s v="baixo"/>
    <s v="curto"/>
    <s v="linear"/>
    <s v="univariado"/>
  </r>
  <r>
    <x v="3"/>
    <s v="mensal"/>
    <n v="3"/>
    <x v="22"/>
    <n v="547946233.45503521"/>
    <n v="529639110"/>
    <n v="335150769197900.31"/>
    <x v="4"/>
    <s v="transferência"/>
    <s v="baixo"/>
    <s v="curto"/>
    <s v="linear"/>
    <s v="univariado"/>
  </r>
  <r>
    <x v="3"/>
    <s v="mensal"/>
    <n v="4"/>
    <x v="22"/>
    <n v="588028963.83232248"/>
    <n v="554680849"/>
    <n v="1112096762869766.5"/>
    <x v="4"/>
    <s v="transferência"/>
    <s v="baixo"/>
    <s v="curto"/>
    <s v="linear"/>
    <s v="univariado"/>
  </r>
  <r>
    <x v="3"/>
    <s v="mensal"/>
    <n v="5"/>
    <x v="22"/>
    <n v="573441244.7461853"/>
    <n v="527808640"/>
    <n v="2082334615921573.5"/>
    <x v="4"/>
    <s v="transferência"/>
    <s v="baixo"/>
    <s v="médio"/>
    <s v="linear"/>
    <s v="univariado"/>
  </r>
  <r>
    <x v="3"/>
    <s v="mensal"/>
    <n v="6"/>
    <x v="22"/>
    <n v="603708764.31831312"/>
    <n v="542048330"/>
    <n v="3802009160323006.5"/>
    <x v="4"/>
    <s v="transferência"/>
    <s v="baixo"/>
    <s v="médio"/>
    <s v="linear"/>
    <s v="univariado"/>
  </r>
  <r>
    <x v="3"/>
    <s v="mensal"/>
    <n v="7"/>
    <x v="22"/>
    <n v="619775743.5223999"/>
    <n v="624790237"/>
    <n v="25145144836893.922"/>
    <x v="4"/>
    <s v="transferência"/>
    <s v="baixo"/>
    <s v="médio"/>
    <s v="linear"/>
    <s v="univariado"/>
  </r>
  <r>
    <x v="3"/>
    <s v="mensal"/>
    <n v="8"/>
    <x v="22"/>
    <n v="824702032.71048677"/>
    <n v="738621439"/>
    <n v="7409868613549894"/>
    <x v="4"/>
    <s v="transferência"/>
    <s v="baixo"/>
    <s v="médio"/>
    <s v="linear"/>
    <s v="univariado"/>
  </r>
  <r>
    <x v="3"/>
    <s v="mensal"/>
    <n v="9"/>
    <x v="22"/>
    <n v="689096195.51006782"/>
    <n v="688492000"/>
    <n v="365052214386.11383"/>
    <x v="4"/>
    <s v="transferência"/>
    <s v="baixo"/>
    <s v="longo"/>
    <s v="linear"/>
    <s v="univariado"/>
  </r>
  <r>
    <x v="3"/>
    <s v="mensal"/>
    <n v="10"/>
    <x v="22"/>
    <n v="591125897.73468506"/>
    <n v="724773000"/>
    <n v="1.7861547943915548E+16"/>
    <x v="4"/>
    <s v="transferência"/>
    <s v="baixo"/>
    <s v="longo"/>
    <s v="linear"/>
    <s v="univariado"/>
  </r>
  <r>
    <x v="3"/>
    <s v="mensal"/>
    <n v="11"/>
    <x v="22"/>
    <n v="606659132.52763557"/>
    <n v="546815000"/>
    <n v="3581320197985210"/>
    <x v="4"/>
    <s v="transferência"/>
    <s v="baixo"/>
    <s v="longo"/>
    <s v="linear"/>
    <s v="univariado"/>
  </r>
  <r>
    <x v="3"/>
    <s v="mensal"/>
    <n v="12"/>
    <x v="22"/>
    <n v="656650195.77036572"/>
    <n v="587357000"/>
    <n v="4801546980070229"/>
    <x v="4"/>
    <s v="transferência"/>
    <s v="baixo"/>
    <s v="longo"/>
    <s v="linear"/>
    <s v="univariado"/>
  </r>
  <r>
    <x v="3"/>
    <s v="mensal"/>
    <n v="13"/>
    <x v="22"/>
    <n v="708923193.89843607"/>
    <n v="735825000"/>
    <n v="723707171526142.37"/>
    <x v="4"/>
    <s v="transferência"/>
    <s v="baixo"/>
    <s v="longo"/>
    <s v="linear"/>
    <s v="univariado"/>
  </r>
  <r>
    <x v="3"/>
    <s v="mensal"/>
    <n v="14"/>
    <x v="22"/>
    <n v="677129976.06640065"/>
    <n v="584814000"/>
    <n v="8522239437092257"/>
    <x v="4"/>
    <s v="transferência"/>
    <s v="baixo"/>
    <s v="longo"/>
    <s v="linear"/>
    <s v="univariado"/>
  </r>
  <r>
    <x v="3"/>
    <s v="mensal"/>
    <n v="15"/>
    <x v="22"/>
    <n v="615102529.72698796"/>
    <n v="544003000"/>
    <n v="5055143127398844"/>
    <x v="4"/>
    <s v="transferência"/>
    <s v="baixo"/>
    <s v="longo"/>
    <s v="linear"/>
    <s v="univariado"/>
  </r>
  <r>
    <x v="3"/>
    <s v="mensal"/>
    <n v="16"/>
    <x v="22"/>
    <n v="654829641.83431304"/>
    <n v="584080000"/>
    <n v="5005511819683577"/>
    <x v="4"/>
    <s v="transferência"/>
    <s v="baixo"/>
    <s v="longo"/>
    <s v="linear"/>
    <s v="univariado"/>
  </r>
  <r>
    <x v="3"/>
    <s v="mensal"/>
    <n v="17"/>
    <x v="22"/>
    <n v="621667931.20785844"/>
    <n v="577811000"/>
    <n v="1923430414970827.7"/>
    <x v="4"/>
    <s v="transferência"/>
    <s v="baixo"/>
    <s v="longo"/>
    <s v="linear"/>
    <s v="univariado"/>
  </r>
  <r>
    <x v="3"/>
    <s v="mensal"/>
    <n v="18"/>
    <x v="22"/>
    <n v="662655759.67816699"/>
    <n v="547983000"/>
    <n v="1.314984181220664E+16"/>
    <x v="4"/>
    <s v="transferência"/>
    <s v="baixo"/>
    <s v="longo"/>
    <s v="linear"/>
    <s v="univariado"/>
  </r>
  <r>
    <x v="3"/>
    <s v="mensal"/>
    <n v="19"/>
    <x v="22"/>
    <n v="702854076.28255343"/>
    <n v="607405000"/>
    <n v="9110526163192704"/>
    <x v="4"/>
    <s v="transferência"/>
    <s v="baixo"/>
    <s v="longo"/>
    <s v="linear"/>
    <s v="univariado"/>
  </r>
  <r>
    <x v="3"/>
    <s v="mensal"/>
    <n v="20"/>
    <x v="22"/>
    <n v="912659542.88530934"/>
    <n v="670431000"/>
    <n v="5.8674666988340144E+16"/>
    <x v="4"/>
    <s v="transferência"/>
    <s v="baixo"/>
    <s v="longo"/>
    <s v="linear"/>
    <s v="univariado"/>
  </r>
  <r>
    <x v="3"/>
    <s v="mensal"/>
    <n v="1"/>
    <x v="23"/>
    <n v="1489830871.0290627"/>
    <n v="1627681664"/>
    <n v="1.9002841122716204E+16"/>
    <x v="4"/>
    <s v="imposto"/>
    <s v="baixo"/>
    <s v="curto"/>
    <s v="linear"/>
    <s v="univariado"/>
  </r>
  <r>
    <x v="3"/>
    <s v="mensal"/>
    <n v="2"/>
    <x v="23"/>
    <n v="1480433624.423399"/>
    <n v="1335838548"/>
    <n v="2.0907736125888588E+16"/>
    <x v="4"/>
    <s v="imposto"/>
    <s v="baixo"/>
    <s v="curto"/>
    <s v="linear"/>
    <s v="univariado"/>
  </r>
  <r>
    <x v="3"/>
    <s v="mensal"/>
    <n v="3"/>
    <x v="23"/>
    <n v="1410019081.2754257"/>
    <n v="1325449475"/>
    <n v="7152018305580517"/>
    <x v="4"/>
    <s v="imposto"/>
    <s v="baixo"/>
    <s v="curto"/>
    <s v="linear"/>
    <s v="univariado"/>
  </r>
  <r>
    <x v="3"/>
    <s v="mensal"/>
    <n v="4"/>
    <x v="23"/>
    <n v="1452732537.7124226"/>
    <n v="1361364011"/>
    <n v="8348207673598684"/>
    <x v="4"/>
    <s v="imposto"/>
    <s v="baixo"/>
    <s v="curto"/>
    <s v="linear"/>
    <s v="univariado"/>
  </r>
  <r>
    <x v="3"/>
    <s v="mensal"/>
    <n v="5"/>
    <x v="23"/>
    <n v="1405660243.3601537"/>
    <n v="1322475733"/>
    <n v="6919662763858514"/>
    <x v="4"/>
    <s v="imposto"/>
    <s v="baixo"/>
    <s v="médio"/>
    <s v="linear"/>
    <s v="univariado"/>
  </r>
  <r>
    <x v="3"/>
    <s v="mensal"/>
    <n v="6"/>
    <x v="23"/>
    <n v="1461671639.7634814"/>
    <n v="1327345090"/>
    <n v="1.804362197136104E+16"/>
    <x v="4"/>
    <s v="imposto"/>
    <s v="baixo"/>
    <s v="médio"/>
    <s v="linear"/>
    <s v="univariado"/>
  </r>
  <r>
    <x v="3"/>
    <s v="mensal"/>
    <n v="7"/>
    <x v="23"/>
    <n v="1578112266.9543307"/>
    <n v="1510093934"/>
    <n v="4626493617886187"/>
    <x v="4"/>
    <s v="imposto"/>
    <s v="baixo"/>
    <s v="médio"/>
    <s v="linear"/>
    <s v="univariado"/>
  </r>
  <r>
    <x v="3"/>
    <s v="mensal"/>
    <n v="8"/>
    <x v="23"/>
    <n v="1745973762.7477579"/>
    <n v="1484867078"/>
    <n v="6.8176700819965032E+16"/>
    <x v="4"/>
    <s v="imposto"/>
    <s v="baixo"/>
    <s v="médio"/>
    <s v="linear"/>
    <s v="univariado"/>
  </r>
  <r>
    <x v="3"/>
    <s v="mensal"/>
    <n v="9"/>
    <x v="23"/>
    <n v="1761934843.5808268"/>
    <n v="1683273264"/>
    <n v="6187644102150741"/>
    <x v="4"/>
    <s v="imposto"/>
    <s v="baixo"/>
    <s v="longo"/>
    <s v="linear"/>
    <s v="univariado"/>
  </r>
  <r>
    <x v="3"/>
    <s v="mensal"/>
    <n v="10"/>
    <x v="23"/>
    <n v="1626301717.1956534"/>
    <n v="1687521018"/>
    <n v="3747802790973067.5"/>
    <x v="4"/>
    <s v="imposto"/>
    <s v="baixo"/>
    <s v="longo"/>
    <s v="linear"/>
    <s v="univariado"/>
  </r>
  <r>
    <x v="3"/>
    <s v="mensal"/>
    <n v="11"/>
    <x v="23"/>
    <n v="1617502589.0888917"/>
    <n v="1526025266"/>
    <n v="8368100639509487"/>
    <x v="4"/>
    <s v="imposto"/>
    <s v="baixo"/>
    <s v="longo"/>
    <s v="linear"/>
    <s v="univariado"/>
  </r>
  <r>
    <x v="3"/>
    <s v="mensal"/>
    <n v="12"/>
    <x v="23"/>
    <n v="1741109753.1718674"/>
    <n v="1429053893"/>
    <n v="9.7378859867604048E+16"/>
    <x v="4"/>
    <s v="imposto"/>
    <s v="baixo"/>
    <s v="longo"/>
    <s v="linear"/>
    <s v="univariado"/>
  </r>
  <r>
    <x v="3"/>
    <s v="mensal"/>
    <n v="13"/>
    <x v="23"/>
    <n v="1721597726.6723821"/>
    <n v="1728645475"/>
    <n v="49670756489440.68"/>
    <x v="4"/>
    <s v="imposto"/>
    <s v="baixo"/>
    <s v="longo"/>
    <s v="linear"/>
    <s v="univariado"/>
  </r>
  <r>
    <x v="3"/>
    <s v="mensal"/>
    <n v="14"/>
    <x v="23"/>
    <n v="1702190749.590003"/>
    <n v="1496131677"/>
    <n v="4.2460341396652128E+16"/>
    <x v="4"/>
    <s v="imposto"/>
    <s v="baixo"/>
    <s v="longo"/>
    <s v="linear"/>
    <s v="univariado"/>
  </r>
  <r>
    <x v="3"/>
    <s v="mensal"/>
    <n v="15"/>
    <x v="23"/>
    <n v="1637414962.0277028"/>
    <n v="1397556875"/>
    <n v="5.7531901912589056E+16"/>
    <x v="4"/>
    <s v="imposto"/>
    <s v="baixo"/>
    <s v="longo"/>
    <s v="linear"/>
    <s v="univariado"/>
  </r>
  <r>
    <x v="3"/>
    <s v="mensal"/>
    <n v="16"/>
    <x v="23"/>
    <n v="1688709792.6022403"/>
    <n v="1442572235"/>
    <n v="6.0583697262396176E+16"/>
    <x v="4"/>
    <s v="imposto"/>
    <s v="baixo"/>
    <s v="longo"/>
    <s v="linear"/>
    <s v="univariado"/>
  </r>
  <r>
    <x v="3"/>
    <s v="mensal"/>
    <n v="17"/>
    <x v="23"/>
    <n v="1628888634.7818129"/>
    <n v="1439189967"/>
    <n v="3.598558455819462E+16"/>
    <x v="4"/>
    <s v="imposto"/>
    <s v="baixo"/>
    <s v="longo"/>
    <s v="linear"/>
    <s v="univariado"/>
  </r>
  <r>
    <x v="3"/>
    <s v="mensal"/>
    <n v="18"/>
    <x v="23"/>
    <n v="1692519046.9955938"/>
    <n v="1468451921"/>
    <n v="5.0206076951925304E+16"/>
    <x v="4"/>
    <s v="imposto"/>
    <s v="baixo"/>
    <s v="longo"/>
    <s v="linear"/>
    <s v="univariado"/>
  </r>
  <r>
    <x v="3"/>
    <s v="mensal"/>
    <n v="19"/>
    <x v="23"/>
    <n v="1827583417.2698333"/>
    <n v="1588561210"/>
    <n v="5.713161556814316E+16"/>
    <x v="4"/>
    <s v="imposto"/>
    <s v="baixo"/>
    <s v="longo"/>
    <s v="linear"/>
    <s v="univariado"/>
  </r>
  <r>
    <x v="3"/>
    <s v="mensal"/>
    <n v="20"/>
    <x v="23"/>
    <n v="2025660147.691669"/>
    <n v="1588037280"/>
    <n v="1.9151377432668003E+17"/>
    <x v="4"/>
    <s v="imposto"/>
    <s v="baixo"/>
    <s v="longo"/>
    <s v="linear"/>
    <s v="univariado"/>
  </r>
  <r>
    <x v="3"/>
    <s v="mensal"/>
    <n v="1"/>
    <x v="24"/>
    <n v="510545670.90132374"/>
    <n v="557464619"/>
    <n v="2201387690686277"/>
    <x v="4"/>
    <s v="transferência"/>
    <s v="baixo"/>
    <s v="curto"/>
    <s v="linear"/>
    <s v="univariado"/>
  </r>
  <r>
    <x v="3"/>
    <s v="mensal"/>
    <n v="2"/>
    <x v="24"/>
    <n v="490432147.11359811"/>
    <n v="467412899"/>
    <n v="529885783715390.06"/>
    <x v="4"/>
    <s v="transferência"/>
    <s v="baixo"/>
    <s v="curto"/>
    <s v="linear"/>
    <s v="univariado"/>
  </r>
  <r>
    <x v="3"/>
    <s v="mensal"/>
    <n v="3"/>
    <x v="24"/>
    <n v="451845200.55711603"/>
    <n v="433970342"/>
    <n v="319510568436904.25"/>
    <x v="4"/>
    <s v="transferência"/>
    <s v="baixo"/>
    <s v="curto"/>
    <s v="linear"/>
    <s v="univariado"/>
  </r>
  <r>
    <x v="3"/>
    <s v="mensal"/>
    <n v="4"/>
    <x v="24"/>
    <n v="445511162.42228264"/>
    <n v="472847854"/>
    <n v="747294706415243.5"/>
    <x v="4"/>
    <s v="transferência"/>
    <s v="baixo"/>
    <s v="curto"/>
    <s v="linear"/>
    <s v="univariado"/>
  </r>
  <r>
    <x v="3"/>
    <s v="mensal"/>
    <n v="5"/>
    <x v="24"/>
    <n v="502183305.94202727"/>
    <n v="432152927"/>
    <n v="4904253974763937"/>
    <x v="4"/>
    <s v="transferência"/>
    <s v="baixo"/>
    <s v="médio"/>
    <s v="linear"/>
    <s v="univariado"/>
  </r>
  <r>
    <x v="3"/>
    <s v="mensal"/>
    <n v="6"/>
    <x v="24"/>
    <n v="527050037.93210447"/>
    <n v="460746354"/>
    <n v="4396178502968408.5"/>
    <x v="4"/>
    <s v="transferência"/>
    <s v="baixo"/>
    <s v="médio"/>
    <s v="linear"/>
    <s v="univariado"/>
  </r>
  <r>
    <x v="3"/>
    <s v="mensal"/>
    <n v="7"/>
    <x v="24"/>
    <n v="684035872.1887939"/>
    <n v="513806552"/>
    <n v="2.8978021451938912E+16"/>
    <x v="4"/>
    <s v="transferência"/>
    <s v="baixo"/>
    <s v="médio"/>
    <s v="linear"/>
    <s v="univariado"/>
  </r>
  <r>
    <x v="3"/>
    <s v="mensal"/>
    <n v="8"/>
    <x v="24"/>
    <n v="559681266.55790162"/>
    <n v="542596693"/>
    <n v="291882653655351.25"/>
    <x v="4"/>
    <s v="transferência"/>
    <s v="baixo"/>
    <s v="médio"/>
    <s v="linear"/>
    <s v="univariado"/>
  </r>
  <r>
    <x v="3"/>
    <s v="mensal"/>
    <n v="9"/>
    <x v="24"/>
    <n v="543585408.45948613"/>
    <n v="569528924"/>
    <n v="673065998600884.87"/>
    <x v="4"/>
    <s v="transferência"/>
    <s v="baixo"/>
    <s v="longo"/>
    <s v="linear"/>
    <s v="univariado"/>
  </r>
  <r>
    <x v="3"/>
    <s v="mensal"/>
    <n v="10"/>
    <x v="24"/>
    <n v="462770206.11303061"/>
    <n v="624919567"/>
    <n v="2.6292415236052636E+16"/>
    <x v="4"/>
    <s v="transferência"/>
    <s v="baixo"/>
    <s v="longo"/>
    <s v="linear"/>
    <s v="univariado"/>
  </r>
  <r>
    <x v="3"/>
    <s v="mensal"/>
    <n v="11"/>
    <x v="24"/>
    <n v="563204463.92229295"/>
    <n v="455260799"/>
    <n v="1.1651834796856256E+16"/>
    <x v="4"/>
    <s v="transferência"/>
    <s v="baixo"/>
    <s v="longo"/>
    <s v="linear"/>
    <s v="univariado"/>
  </r>
  <r>
    <x v="3"/>
    <s v="mensal"/>
    <n v="12"/>
    <x v="24"/>
    <n v="590616775.631724"/>
    <n v="457524812"/>
    <n v="1.7713470783348144E+16"/>
    <x v="4"/>
    <s v="transferência"/>
    <s v="baixo"/>
    <s v="longo"/>
    <s v="linear"/>
    <s v="univariado"/>
  </r>
  <r>
    <x v="3"/>
    <s v="mensal"/>
    <n v="13"/>
    <x v="24"/>
    <n v="561965000.68654776"/>
    <n v="595368303"/>
    <n v="1115780605443884"/>
    <x v="4"/>
    <s v="transferência"/>
    <s v="baixo"/>
    <s v="longo"/>
    <s v="linear"/>
    <s v="univariado"/>
  </r>
  <r>
    <x v="3"/>
    <s v="mensal"/>
    <n v="14"/>
    <x v="24"/>
    <n v="555777036.71514106"/>
    <n v="499880752"/>
    <n v="3124394644956112"/>
    <x v="4"/>
    <s v="transferência"/>
    <s v="baixo"/>
    <s v="longo"/>
    <s v="linear"/>
    <s v="univariado"/>
  </r>
  <r>
    <x v="3"/>
    <s v="mensal"/>
    <n v="15"/>
    <x v="24"/>
    <n v="530447246.16693258"/>
    <n v="453700958"/>
    <n v="5889992747401856"/>
    <x v="4"/>
    <s v="transferência"/>
    <s v="baixo"/>
    <s v="longo"/>
    <s v="linear"/>
    <s v="univariado"/>
  </r>
  <r>
    <x v="3"/>
    <s v="mensal"/>
    <n v="16"/>
    <x v="24"/>
    <n v="505766175.3246153"/>
    <n v="498112860"/>
    <n v="58573235457991.391"/>
    <x v="4"/>
    <s v="transferência"/>
    <s v="baixo"/>
    <s v="longo"/>
    <s v="linear"/>
    <s v="univariado"/>
  </r>
  <r>
    <x v="3"/>
    <s v="mensal"/>
    <n v="17"/>
    <x v="24"/>
    <n v="561502203.72706378"/>
    <n v="472545182"/>
    <n v="7913351714549297"/>
    <x v="4"/>
    <s v="transferência"/>
    <s v="baixo"/>
    <s v="longo"/>
    <s v="linear"/>
    <s v="univariado"/>
  </r>
  <r>
    <x v="3"/>
    <s v="mensal"/>
    <n v="18"/>
    <x v="24"/>
    <n v="607185809.71428108"/>
    <n v="470666825"/>
    <n v="1.8637433187418112E+16"/>
    <x v="4"/>
    <s v="transferência"/>
    <s v="baixo"/>
    <s v="longo"/>
    <s v="linear"/>
    <s v="univariado"/>
  </r>
  <r>
    <x v="3"/>
    <s v="mensal"/>
    <n v="19"/>
    <x v="24"/>
    <n v="780413822.5869559"/>
    <n v="536303667"/>
    <n v="5.9589768060687816E+16"/>
    <x v="4"/>
    <s v="transferência"/>
    <s v="baixo"/>
    <s v="longo"/>
    <s v="linear"/>
    <s v="univariado"/>
  </r>
  <r>
    <x v="3"/>
    <s v="mensal"/>
    <n v="20"/>
    <x v="24"/>
    <n v="629730401.44453609"/>
    <n v="567694266"/>
    <n v="3848482100892827"/>
    <x v="4"/>
    <s v="transferência"/>
    <s v="baixo"/>
    <s v="longo"/>
    <s v="linear"/>
    <s v="univariado"/>
  </r>
  <r>
    <x v="3"/>
    <s v="mensal"/>
    <n v="1"/>
    <x v="25"/>
    <n v="615242669.88329339"/>
    <n v="569259565"/>
    <n v="2114445934707960.5"/>
    <x v="4"/>
    <s v="transferência"/>
    <s v="baixo"/>
    <s v="curto"/>
    <s v="linear"/>
    <s v="univariado"/>
  </r>
  <r>
    <x v="3"/>
    <s v="mensal"/>
    <n v="2"/>
    <x v="25"/>
    <n v="596157811.50915158"/>
    <n v="668645393"/>
    <n v="5254449470392391"/>
    <x v="4"/>
    <s v="transferência"/>
    <s v="baixo"/>
    <s v="curto"/>
    <s v="linear"/>
    <s v="univariado"/>
  </r>
  <r>
    <x v="3"/>
    <s v="mensal"/>
    <n v="3"/>
    <x v="25"/>
    <n v="619045213.98812056"/>
    <n v="609265972"/>
    <n v="95633573862220.078"/>
    <x v="4"/>
    <s v="transferência"/>
    <s v="baixo"/>
    <s v="curto"/>
    <s v="linear"/>
    <s v="univariado"/>
  </r>
  <r>
    <x v="3"/>
    <s v="mensal"/>
    <n v="4"/>
    <x v="25"/>
    <n v="572056944.57651198"/>
    <n v="525215485"/>
    <n v="2194122335258005.7"/>
    <x v="4"/>
    <s v="transferência"/>
    <s v="baixo"/>
    <s v="curto"/>
    <s v="linear"/>
    <s v="univariado"/>
  </r>
  <r>
    <x v="3"/>
    <s v="mensal"/>
    <n v="5"/>
    <x v="25"/>
    <n v="601459298.35575783"/>
    <n v="536548033"/>
    <n v="4213472370085607"/>
    <x v="4"/>
    <s v="transferência"/>
    <s v="baixo"/>
    <s v="médio"/>
    <s v="linear"/>
    <s v="univariado"/>
  </r>
  <r>
    <x v="3"/>
    <s v="mensal"/>
    <n v="6"/>
    <x v="25"/>
    <n v="607823562.3724463"/>
    <n v="604458995"/>
    <n v="11320313603730.189"/>
    <x v="4"/>
    <s v="transferência"/>
    <s v="baixo"/>
    <s v="médio"/>
    <s v="linear"/>
    <s v="univariado"/>
  </r>
  <r>
    <x v="3"/>
    <s v="mensal"/>
    <n v="7"/>
    <x v="25"/>
    <n v="653832494.15831447"/>
    <n v="632556684"/>
    <n v="452660097892637.06"/>
    <x v="4"/>
    <s v="transferência"/>
    <s v="baixo"/>
    <s v="médio"/>
    <s v="linear"/>
    <s v="univariado"/>
  </r>
  <r>
    <x v="3"/>
    <s v="mensal"/>
    <n v="8"/>
    <x v="25"/>
    <n v="850673179.66179895"/>
    <n v="713457999"/>
    <n v="1.8828005804050124E+16"/>
    <x v="4"/>
    <s v="transferência"/>
    <s v="baixo"/>
    <s v="médio"/>
    <s v="linear"/>
    <s v="univariado"/>
  </r>
  <r>
    <x v="3"/>
    <s v="mensal"/>
    <n v="9"/>
    <x v="25"/>
    <n v="745138514.34899271"/>
    <n v="698978149"/>
    <n v="2130779329152486.5"/>
    <x v="4"/>
    <s v="transferência"/>
    <s v="baixo"/>
    <s v="longo"/>
    <s v="linear"/>
    <s v="univariado"/>
  </r>
  <r>
    <x v="3"/>
    <s v="mensal"/>
    <n v="10"/>
    <x v="25"/>
    <n v="592361812.4962008"/>
    <n v="571800910"/>
    <n v="422750711458276.31"/>
    <x v="4"/>
    <s v="transferência"/>
    <s v="baixo"/>
    <s v="longo"/>
    <s v="linear"/>
    <s v="univariado"/>
  </r>
  <r>
    <x v="3"/>
    <s v="mensal"/>
    <n v="11"/>
    <x v="25"/>
    <n v="605641950.84150517"/>
    <n v="565640842"/>
    <n v="1600088708549943"/>
    <x v="4"/>
    <s v="transferência"/>
    <s v="baixo"/>
    <s v="longo"/>
    <s v="linear"/>
    <s v="univariado"/>
  </r>
  <r>
    <x v="3"/>
    <s v="mensal"/>
    <n v="12"/>
    <x v="25"/>
    <n v="698119853.41547489"/>
    <n v="695082129"/>
    <n v="9227769624372.2715"/>
    <x v="4"/>
    <s v="transferência"/>
    <s v="baixo"/>
    <s v="longo"/>
    <s v="linear"/>
    <s v="univariado"/>
  </r>
  <r>
    <x v="3"/>
    <s v="mensal"/>
    <n v="13"/>
    <x v="25"/>
    <n v="693494972.56288171"/>
    <n v="590693729"/>
    <n v="1.0568095678074928E+16"/>
    <x v="4"/>
    <s v="transferência"/>
    <s v="baixo"/>
    <s v="longo"/>
    <s v="linear"/>
    <s v="univariado"/>
  </r>
  <r>
    <x v="3"/>
    <s v="mensal"/>
    <n v="14"/>
    <x v="25"/>
    <n v="669024576.79149866"/>
    <n v="579889002"/>
    <n v="7945150693410852"/>
    <x v="4"/>
    <s v="transferência"/>
    <s v="baixo"/>
    <s v="longo"/>
    <s v="linear"/>
    <s v="univariado"/>
  </r>
  <r>
    <x v="3"/>
    <s v="mensal"/>
    <n v="15"/>
    <x v="25"/>
    <n v="695255162.65799606"/>
    <n v="598979625"/>
    <n v="9268979151336218"/>
    <x v="4"/>
    <s v="transferência"/>
    <s v="baixo"/>
    <s v="longo"/>
    <s v="linear"/>
    <s v="univariado"/>
  </r>
  <r>
    <x v="3"/>
    <s v="mensal"/>
    <n v="16"/>
    <x v="25"/>
    <n v="642392436.85623586"/>
    <n v="596415968"/>
    <n v="2113835688488426.2"/>
    <x v="4"/>
    <s v="transferência"/>
    <s v="baixo"/>
    <s v="longo"/>
    <s v="linear"/>
    <s v="univariado"/>
  </r>
  <r>
    <x v="3"/>
    <s v="mensal"/>
    <n v="17"/>
    <x v="25"/>
    <n v="675426666.4133662"/>
    <n v="558788649"/>
    <n v="1.3604427106120716E+16"/>
    <x v="4"/>
    <s v="transferência"/>
    <s v="baixo"/>
    <s v="longo"/>
    <s v="linear"/>
    <s v="univariado"/>
  </r>
  <r>
    <x v="3"/>
    <s v="mensal"/>
    <n v="18"/>
    <x v="25"/>
    <n v="682570584.7820344"/>
    <n v="603253212"/>
    <n v="6291245625044211"/>
    <x v="4"/>
    <s v="transferência"/>
    <s v="baixo"/>
    <s v="longo"/>
    <s v="linear"/>
    <s v="univariado"/>
  </r>
  <r>
    <x v="3"/>
    <s v="mensal"/>
    <n v="19"/>
    <x v="25"/>
    <n v="734238037.42276967"/>
    <n v="595828239"/>
    <n v="1.9157272299431732E+16"/>
    <x v="4"/>
    <s v="transferência"/>
    <s v="baixo"/>
    <s v="longo"/>
    <s v="linear"/>
    <s v="univariado"/>
  </r>
  <r>
    <x v="3"/>
    <s v="mensal"/>
    <n v="20"/>
    <x v="25"/>
    <n v="955285220.46637881"/>
    <n v="730794790"/>
    <n v="5.0395953370980056E+16"/>
    <x v="4"/>
    <s v="transferência"/>
    <s v="baixo"/>
    <s v="longo"/>
    <s v="linear"/>
    <s v="univariado"/>
  </r>
  <r>
    <x v="3"/>
    <s v="mensal"/>
    <n v="1"/>
    <x v="26"/>
    <n v="481538791.44818825"/>
    <n v="508716451.88999999"/>
    <n v="738625227090418.75"/>
    <x v="4"/>
    <s v="transferência"/>
    <s v="baixo"/>
    <s v="curto"/>
    <s v="linear"/>
    <s v="univariado"/>
  </r>
  <r>
    <x v="3"/>
    <s v="mensal"/>
    <n v="2"/>
    <x v="26"/>
    <n v="462097562.08302879"/>
    <n v="446639896.39999998"/>
    <n v="238939428368286.75"/>
    <x v="4"/>
    <s v="transferência"/>
    <s v="baixo"/>
    <s v="curto"/>
    <s v="linear"/>
    <s v="univariado"/>
  </r>
  <r>
    <x v="3"/>
    <s v="mensal"/>
    <n v="3"/>
    <x v="26"/>
    <n v="448409423.67534536"/>
    <n v="395251304.99000001"/>
    <n v="2825785582165262.5"/>
    <x v="4"/>
    <s v="transferência"/>
    <s v="baixo"/>
    <s v="curto"/>
    <s v="linear"/>
    <s v="univariado"/>
  </r>
  <r>
    <x v="3"/>
    <s v="mensal"/>
    <n v="4"/>
    <x v="26"/>
    <n v="456772257.75840014"/>
    <n v="455078068.88999999"/>
    <n v="2870275921811.0029"/>
    <x v="4"/>
    <s v="transferência"/>
    <s v="baixo"/>
    <s v="curto"/>
    <s v="linear"/>
    <s v="univariado"/>
  </r>
  <r>
    <x v="3"/>
    <s v="mensal"/>
    <n v="5"/>
    <x v="26"/>
    <n v="444976827.22872877"/>
    <n v="413759547.10000002"/>
    <n v="974518578635522.75"/>
    <x v="4"/>
    <s v="transferência"/>
    <s v="baixo"/>
    <s v="médio"/>
    <s v="linear"/>
    <s v="univariado"/>
  </r>
  <r>
    <x v="3"/>
    <s v="mensal"/>
    <n v="6"/>
    <x v="26"/>
    <n v="480452818.87740386"/>
    <n v="420006050.22000003"/>
    <n v="3653811841121697.5"/>
    <x v="4"/>
    <s v="transferência"/>
    <s v="baixo"/>
    <s v="médio"/>
    <s v="linear"/>
    <s v="univariado"/>
  </r>
  <r>
    <x v="3"/>
    <s v="mensal"/>
    <n v="7"/>
    <x v="26"/>
    <n v="506543930.43083215"/>
    <n v="503106109.04000002"/>
    <n v="11818615915262.934"/>
    <x v="4"/>
    <s v="transferência"/>
    <s v="baixo"/>
    <s v="médio"/>
    <s v="linear"/>
    <s v="univariado"/>
  </r>
  <r>
    <x v="3"/>
    <s v="mensal"/>
    <n v="8"/>
    <x v="26"/>
    <n v="625703259.68480718"/>
    <n v="523931555.00999999"/>
    <n v="1.0357479872416172E+16"/>
    <x v="4"/>
    <s v="transferência"/>
    <s v="baixo"/>
    <s v="médio"/>
    <s v="linear"/>
    <s v="univariado"/>
  </r>
  <r>
    <x v="3"/>
    <s v="mensal"/>
    <n v="9"/>
    <x v="26"/>
    <n v="534342254.67349946"/>
    <n v="570856604.17999995"/>
    <n v="1333297719882872"/>
    <x v="4"/>
    <s v="transferência"/>
    <s v="baixo"/>
    <s v="longo"/>
    <s v="linear"/>
    <s v="univariado"/>
  </r>
  <r>
    <x v="3"/>
    <s v="mensal"/>
    <n v="10"/>
    <x v="26"/>
    <n v="512591553.68454021"/>
    <n v="582933694.88999999"/>
    <n v="4948016829368842"/>
    <x v="4"/>
    <s v="transferência"/>
    <s v="baixo"/>
    <s v="longo"/>
    <s v="linear"/>
    <s v="univariado"/>
  </r>
  <r>
    <x v="3"/>
    <s v="mensal"/>
    <n v="11"/>
    <x v="26"/>
    <n v="461532187.26153892"/>
    <n v="434674925.68000001"/>
    <n v="721312499659206.25"/>
    <x v="4"/>
    <s v="transferência"/>
    <s v="baixo"/>
    <s v="longo"/>
    <s v="linear"/>
    <s v="univariado"/>
  </r>
  <r>
    <x v="3"/>
    <s v="mensal"/>
    <n v="12"/>
    <x v="26"/>
    <n v="535907702.41960001"/>
    <n v="466732432.75"/>
    <n v="4785217933861883"/>
    <x v="4"/>
    <s v="transferência"/>
    <s v="baixo"/>
    <s v="longo"/>
    <s v="linear"/>
    <s v="univariado"/>
  </r>
  <r>
    <x v="3"/>
    <s v="mensal"/>
    <n v="13"/>
    <x v="26"/>
    <n v="547465365.08526409"/>
    <n v="525072922.32999998"/>
    <n v="501421492547779.81"/>
    <x v="4"/>
    <s v="transferência"/>
    <s v="baixo"/>
    <s v="longo"/>
    <s v="linear"/>
    <s v="univariado"/>
  </r>
  <r>
    <x v="3"/>
    <s v="mensal"/>
    <n v="14"/>
    <x v="26"/>
    <n v="521195266.59622306"/>
    <n v="472716071.89999998"/>
    <n v="2350232318394304"/>
    <x v="4"/>
    <s v="transferência"/>
    <s v="baixo"/>
    <s v="longo"/>
    <s v="linear"/>
    <s v="univariado"/>
  </r>
  <r>
    <x v="3"/>
    <s v="mensal"/>
    <n v="15"/>
    <x v="26"/>
    <n v="504215546.25641328"/>
    <n v="441156193.94999999"/>
    <n v="3976481913304351.5"/>
    <x v="4"/>
    <s v="transferência"/>
    <s v="baixo"/>
    <s v="longo"/>
    <s v="linear"/>
    <s v="univariado"/>
  </r>
  <r>
    <x v="3"/>
    <s v="mensal"/>
    <n v="16"/>
    <x v="26"/>
    <n v="511045022.22961837"/>
    <n v="484929393.25999999"/>
    <n v="682026076478770.75"/>
    <x v="4"/>
    <s v="transferência"/>
    <s v="baixo"/>
    <s v="longo"/>
    <s v="linear"/>
    <s v="univariado"/>
  </r>
  <r>
    <x v="3"/>
    <s v="mensal"/>
    <n v="17"/>
    <x v="26"/>
    <n v="498912145.86784369"/>
    <n v="443655970.38"/>
    <n v="3053244929543378"/>
    <x v="4"/>
    <s v="transferência"/>
    <s v="baixo"/>
    <s v="longo"/>
    <s v="linear"/>
    <s v="univariado"/>
  </r>
  <r>
    <x v="3"/>
    <s v="mensal"/>
    <n v="18"/>
    <x v="26"/>
    <n v="534435023.86652273"/>
    <n v="450217340.32999998"/>
    <n v="7092618220257894"/>
    <x v="4"/>
    <s v="transferência"/>
    <s v="baixo"/>
    <s v="longo"/>
    <s v="linear"/>
    <s v="univariado"/>
  </r>
  <r>
    <x v="3"/>
    <s v="mensal"/>
    <n v="19"/>
    <x v="26"/>
    <n v="570416456.92742097"/>
    <n v="529005871.36000001"/>
    <n v="1714836597036693"/>
    <x v="4"/>
    <s v="transferência"/>
    <s v="baixo"/>
    <s v="longo"/>
    <s v="linear"/>
    <s v="univariado"/>
  </r>
  <r>
    <x v="3"/>
    <s v="mensal"/>
    <n v="20"/>
    <x v="26"/>
    <n v="697848201.63282287"/>
    <n v="580533928.92999995"/>
    <n v="1.3762638579792304E+16"/>
    <x v="4"/>
    <s v="transferência"/>
    <s v="baixo"/>
    <s v="longo"/>
    <s v="linear"/>
    <s v="univariado"/>
  </r>
  <r>
    <x v="4"/>
    <s v="mensal"/>
    <n v="1"/>
    <x v="0"/>
    <n v="9809091531.2873726"/>
    <n v="10473996000"/>
    <n v="4.4209795251402131E+17"/>
    <x v="0"/>
    <s v="imposto"/>
    <s v="alto"/>
    <s v="curto"/>
    <s v="não linear"/>
    <s v="univariado"/>
  </r>
  <r>
    <x v="4"/>
    <s v="mensal"/>
    <n v="2"/>
    <x v="0"/>
    <n v="10117364650.641029"/>
    <n v="12475206000"/>
    <n v="5.5594158287469312E+18"/>
    <x v="0"/>
    <s v="imposto"/>
    <s v="alto"/>
    <s v="curto"/>
    <s v="não linear"/>
    <s v="univariado"/>
  </r>
  <r>
    <x v="4"/>
    <s v="mensal"/>
    <n v="3"/>
    <x v="0"/>
    <n v="10668416540.347805"/>
    <n v="10329314000"/>
    <n v="1.1499053287033474E+17"/>
    <x v="0"/>
    <s v="imposto"/>
    <s v="alto"/>
    <s v="curto"/>
    <s v="não linear"/>
    <s v="univariado"/>
  </r>
  <r>
    <x v="4"/>
    <s v="mensal"/>
    <n v="4"/>
    <x v="0"/>
    <n v="10448886385.535669"/>
    <n v="10317026000"/>
    <n v="1.7387161273615352E+16"/>
    <x v="0"/>
    <s v="imposto"/>
    <s v="alto"/>
    <s v="curto"/>
    <s v="não linear"/>
    <s v="univariado"/>
  </r>
  <r>
    <x v="4"/>
    <s v="mensal"/>
    <n v="5"/>
    <x v="0"/>
    <n v="10821876772.937168"/>
    <n v="11011940000"/>
    <n v="3.6124030281537592E+16"/>
    <x v="0"/>
    <s v="imposto"/>
    <s v="alto"/>
    <s v="médio"/>
    <s v="não linear"/>
    <s v="univariado"/>
  </r>
  <r>
    <x v="4"/>
    <s v="mensal"/>
    <n v="6"/>
    <x v="0"/>
    <n v="11063911558.809746"/>
    <n v="10780925000"/>
    <n v="8.0081392466981712E+16"/>
    <x v="0"/>
    <s v="imposto"/>
    <s v="alto"/>
    <s v="médio"/>
    <s v="não linear"/>
    <s v="univariado"/>
  </r>
  <r>
    <x v="4"/>
    <s v="mensal"/>
    <n v="7"/>
    <x v="0"/>
    <n v="11133261619.192152"/>
    <n v="10588195000"/>
    <n v="2.970976193575625E+17"/>
    <x v="0"/>
    <s v="imposto"/>
    <s v="alto"/>
    <s v="médio"/>
    <s v="não linear"/>
    <s v="univariado"/>
  </r>
  <r>
    <x v="4"/>
    <s v="mensal"/>
    <n v="8"/>
    <x v="0"/>
    <n v="9026923522.0183601"/>
    <n v="12031927000"/>
    <n v="9.0300459026817516E+18"/>
    <x v="0"/>
    <s v="imposto"/>
    <s v="alto"/>
    <s v="médio"/>
    <s v="não linear"/>
    <s v="univariado"/>
  </r>
  <r>
    <x v="4"/>
    <s v="mensal"/>
    <n v="9"/>
    <x v="0"/>
    <n v="13074438848.973581"/>
    <n v="13126083000"/>
    <n v="2667118335239542"/>
    <x v="0"/>
    <s v="imposto"/>
    <s v="alto"/>
    <s v="longo"/>
    <s v="não linear"/>
    <s v="univariado"/>
  </r>
  <r>
    <x v="4"/>
    <s v="mensal"/>
    <n v="10"/>
    <x v="0"/>
    <n v="11828864850.225937"/>
    <n v="10973402000"/>
    <n v="7.3181668811668378E+17"/>
    <x v="0"/>
    <s v="imposto"/>
    <s v="alto"/>
    <s v="longo"/>
    <s v="não linear"/>
    <s v="univariado"/>
  </r>
  <r>
    <x v="4"/>
    <s v="mensal"/>
    <n v="11"/>
    <x v="0"/>
    <n v="12254690410.775175"/>
    <n v="11346223000"/>
    <n v="8.2531303644055078E+17"/>
    <x v="0"/>
    <s v="imposto"/>
    <s v="alto"/>
    <s v="longo"/>
    <s v="não linear"/>
    <s v="univariado"/>
  </r>
  <r>
    <x v="4"/>
    <s v="mensal"/>
    <n v="12"/>
    <x v="0"/>
    <n v="11302597297.567286"/>
    <n v="10501480000"/>
    <n v="6.4178892446151078E+17"/>
    <x v="0"/>
    <s v="imposto"/>
    <s v="alto"/>
    <s v="longo"/>
    <s v="não linear"/>
    <s v="univariado"/>
  </r>
  <r>
    <x v="4"/>
    <s v="mensal"/>
    <n v="13"/>
    <x v="0"/>
    <n v="11641859086.906666"/>
    <n v="10719252016"/>
    <n v="8.5120380728697741E+17"/>
    <x v="0"/>
    <s v="imposto"/>
    <s v="alto"/>
    <s v="longo"/>
    <s v="não linear"/>
    <s v="univariado"/>
  </r>
  <r>
    <x v="4"/>
    <s v="mensal"/>
    <n v="14"/>
    <x v="0"/>
    <n v="12192041683.669724"/>
    <n v="11098115727"/>
    <n v="1.1966739986757699E+18"/>
    <x v="0"/>
    <s v="imposto"/>
    <s v="alto"/>
    <s v="longo"/>
    <s v="não linear"/>
    <s v="univariado"/>
  </r>
  <r>
    <x v="4"/>
    <s v="mensal"/>
    <n v="15"/>
    <x v="0"/>
    <n v="12510577852.111658"/>
    <n v="11170238303"/>
    <n v="1.796510106912843E+18"/>
    <x v="0"/>
    <s v="imposto"/>
    <s v="alto"/>
    <s v="longo"/>
    <s v="não linear"/>
    <s v="univariado"/>
  </r>
  <r>
    <x v="4"/>
    <s v="mensal"/>
    <n v="16"/>
    <x v="0"/>
    <n v="12487039703.621502"/>
    <n v="10781428079"/>
    <n v="2.9091110140439992E+18"/>
    <x v="0"/>
    <s v="imposto"/>
    <s v="alto"/>
    <s v="longo"/>
    <s v="não linear"/>
    <s v="univariado"/>
  </r>
  <r>
    <x v="4"/>
    <s v="mensal"/>
    <n v="17"/>
    <x v="0"/>
    <n v="12816801046.226437"/>
    <n v="11873733058"/>
    <n v="8.8937723041745843E+17"/>
    <x v="0"/>
    <s v="imposto"/>
    <s v="alto"/>
    <s v="longo"/>
    <s v="não linear"/>
    <s v="univariado"/>
  </r>
  <r>
    <x v="4"/>
    <s v="mensal"/>
    <n v="18"/>
    <x v="0"/>
    <n v="13140562540.629791"/>
    <n v="11476678584"/>
    <n v="2.7685098211300091E+18"/>
    <x v="0"/>
    <s v="imposto"/>
    <s v="alto"/>
    <s v="longo"/>
    <s v="não linear"/>
    <s v="univariado"/>
  </r>
  <r>
    <x v="4"/>
    <s v="mensal"/>
    <n v="19"/>
    <x v="0"/>
    <n v="13221221033.515675"/>
    <n v="11248460267"/>
    <n v="3.8917850419035121E+18"/>
    <x v="0"/>
    <s v="imposto"/>
    <s v="alto"/>
    <s v="longo"/>
    <s v="não linear"/>
    <s v="univariado"/>
  </r>
  <r>
    <x v="4"/>
    <s v="mensal"/>
    <n v="20"/>
    <x v="0"/>
    <n v="10713524976.861635"/>
    <n v="11315071889"/>
    <n v="3.618586875032016E+17"/>
    <x v="0"/>
    <s v="imposto"/>
    <s v="alto"/>
    <s v="longo"/>
    <s v="não linear"/>
    <s v="univariado"/>
  </r>
  <r>
    <x v="4"/>
    <s v="mensal"/>
    <n v="1"/>
    <x v="1"/>
    <n v="3392967107.3290339"/>
    <n v="3357028355"/>
    <n v="1291593918967636"/>
    <x v="0"/>
    <s v="imposto"/>
    <s v="alto"/>
    <s v="curto"/>
    <s v="não linear"/>
    <s v="univariado"/>
  </r>
  <r>
    <x v="4"/>
    <s v="mensal"/>
    <n v="2"/>
    <x v="1"/>
    <n v="3616557225.2260361"/>
    <n v="3716649604"/>
    <n v="1.0018484288630664E+16"/>
    <x v="0"/>
    <s v="imposto"/>
    <s v="alto"/>
    <s v="curto"/>
    <s v="não linear"/>
    <s v="univariado"/>
  </r>
  <r>
    <x v="4"/>
    <s v="mensal"/>
    <n v="3"/>
    <x v="1"/>
    <n v="3556982685.5744982"/>
    <n v="3220668113"/>
    <n v="1.1310749172596741E+17"/>
    <x v="0"/>
    <s v="imposto"/>
    <s v="alto"/>
    <s v="curto"/>
    <s v="não linear"/>
    <s v="univariado"/>
  </r>
  <r>
    <x v="4"/>
    <s v="mensal"/>
    <n v="4"/>
    <x v="1"/>
    <n v="3673689239.3712063"/>
    <n v="3370762046"/>
    <n v="9.1764884483756208E+16"/>
    <x v="0"/>
    <s v="imposto"/>
    <s v="alto"/>
    <s v="curto"/>
    <s v="não linear"/>
    <s v="univariado"/>
  </r>
  <r>
    <x v="4"/>
    <s v="mensal"/>
    <n v="5"/>
    <x v="1"/>
    <n v="3560838334.4740486"/>
    <n v="3391327371"/>
    <n v="2.8733966737900244E+16"/>
    <x v="0"/>
    <s v="imposto"/>
    <s v="alto"/>
    <s v="médio"/>
    <s v="não linear"/>
    <s v="univariado"/>
  </r>
  <r>
    <x v="4"/>
    <s v="mensal"/>
    <n v="6"/>
    <x v="1"/>
    <n v="3623417956.6286473"/>
    <n v="3683527657"/>
    <n v="3613176078733795.5"/>
    <x v="0"/>
    <s v="imposto"/>
    <s v="alto"/>
    <s v="médio"/>
    <s v="não linear"/>
    <s v="univariado"/>
  </r>
  <r>
    <x v="4"/>
    <s v="mensal"/>
    <n v="7"/>
    <x v="1"/>
    <n v="3907285290.9274888"/>
    <n v="3522385481"/>
    <n v="1.4814786368221702E+17"/>
    <x v="0"/>
    <s v="imposto"/>
    <s v="alto"/>
    <s v="médio"/>
    <s v="não linear"/>
    <s v="univariado"/>
  </r>
  <r>
    <x v="4"/>
    <s v="mensal"/>
    <n v="8"/>
    <x v="1"/>
    <n v="4691766733.060956"/>
    <n v="4426157172"/>
    <n v="7.0548438926993712E+16"/>
    <x v="0"/>
    <s v="imposto"/>
    <s v="alto"/>
    <s v="médio"/>
    <s v="não linear"/>
    <s v="univariado"/>
  </r>
  <r>
    <x v="4"/>
    <s v="mensal"/>
    <n v="9"/>
    <x v="1"/>
    <n v="4768084705.4266167"/>
    <n v="4952785236"/>
    <n v="3.4114285994089312E+16"/>
    <x v="0"/>
    <s v="imposto"/>
    <s v="alto"/>
    <s v="longo"/>
    <s v="não linear"/>
    <s v="univariado"/>
  </r>
  <r>
    <x v="4"/>
    <s v="mensal"/>
    <n v="10"/>
    <x v="1"/>
    <n v="3716625238.2898149"/>
    <n v="3870532712"/>
    <n v="2.3687510463851304E+16"/>
    <x v="0"/>
    <s v="imposto"/>
    <s v="alto"/>
    <s v="longo"/>
    <s v="não linear"/>
    <s v="univariado"/>
  </r>
  <r>
    <x v="4"/>
    <s v="mensal"/>
    <n v="11"/>
    <x v="1"/>
    <n v="3905939937.7520471"/>
    <n v="3704057113"/>
    <n v="4.0756674929865744E+16"/>
    <x v="0"/>
    <s v="imposto"/>
    <s v="alto"/>
    <s v="longo"/>
    <s v="não linear"/>
    <s v="univariado"/>
  </r>
  <r>
    <x v="4"/>
    <s v="mensal"/>
    <n v="12"/>
    <x v="1"/>
    <n v="4050589543.1525631"/>
    <n v="3601189526"/>
    <n v="2.01960375416724E+17"/>
    <x v="0"/>
    <s v="imposto"/>
    <s v="alto"/>
    <s v="longo"/>
    <s v="não linear"/>
    <s v="univariado"/>
  </r>
  <r>
    <x v="4"/>
    <s v="mensal"/>
    <n v="13"/>
    <x v="1"/>
    <n v="3846788500.470417"/>
    <n v="3463474590"/>
    <n v="1.4692955396012288E+17"/>
    <x v="0"/>
    <s v="imposto"/>
    <s v="alto"/>
    <s v="longo"/>
    <s v="não linear"/>
    <s v="univariado"/>
  </r>
  <r>
    <x v="4"/>
    <s v="mensal"/>
    <n v="14"/>
    <x v="1"/>
    <n v="4104189226.2169585"/>
    <n v="4292643883"/>
    <n v="3.551515766321396E+16"/>
    <x v="0"/>
    <s v="imposto"/>
    <s v="alto"/>
    <s v="longo"/>
    <s v="não linear"/>
    <s v="univariado"/>
  </r>
  <r>
    <x v="4"/>
    <s v="mensal"/>
    <n v="15"/>
    <x v="1"/>
    <n v="4034428340.806447"/>
    <n v="3562734178"/>
    <n v="2.2249538322567494E+17"/>
    <x v="0"/>
    <s v="imposto"/>
    <s v="alto"/>
    <s v="longo"/>
    <s v="não linear"/>
    <s v="univariado"/>
  </r>
  <r>
    <x v="4"/>
    <s v="mensal"/>
    <n v="16"/>
    <x v="1"/>
    <n v="4167835525.4423127"/>
    <n v="3696401761"/>
    <n v="2.2224979425624998E+17"/>
    <x v="0"/>
    <s v="imposto"/>
    <s v="alto"/>
    <s v="longo"/>
    <s v="não linear"/>
    <s v="univariado"/>
  </r>
  <r>
    <x v="4"/>
    <s v="mensal"/>
    <n v="17"/>
    <x v="1"/>
    <n v="4039366299.5912743"/>
    <n v="3678873314"/>
    <n v="1.2995519266051067E+17"/>
    <x v="0"/>
    <s v="imposto"/>
    <s v="alto"/>
    <s v="longo"/>
    <s v="não linear"/>
    <s v="univariado"/>
  </r>
  <r>
    <x v="4"/>
    <s v="mensal"/>
    <n v="18"/>
    <x v="1"/>
    <n v="4110546147.5432506"/>
    <n v="3887113544"/>
    <n v="4.9922128326115384E+16"/>
    <x v="0"/>
    <s v="imposto"/>
    <s v="alto"/>
    <s v="longo"/>
    <s v="não linear"/>
    <s v="univariado"/>
  </r>
  <r>
    <x v="4"/>
    <s v="mensal"/>
    <n v="19"/>
    <x v="1"/>
    <n v="4432489671.8834629"/>
    <n v="3979902304"/>
    <n v="2.0483532556768099E+17"/>
    <x v="0"/>
    <s v="imposto"/>
    <s v="alto"/>
    <s v="longo"/>
    <s v="não linear"/>
    <s v="univariado"/>
  </r>
  <r>
    <x v="4"/>
    <s v="mensal"/>
    <n v="20"/>
    <x v="1"/>
    <n v="5322462191.376111"/>
    <n v="4954527274"/>
    <n v="1.3537610342456565E+17"/>
    <x v="0"/>
    <s v="imposto"/>
    <s v="alto"/>
    <s v="longo"/>
    <s v="não linear"/>
    <s v="univariado"/>
  </r>
  <r>
    <x v="4"/>
    <s v="mensal"/>
    <n v="1"/>
    <x v="2"/>
    <n v="4303553702.7768421"/>
    <n v="4610705783"/>
    <n v="9.4342400385413216E+16"/>
    <x v="0"/>
    <s v="imposto"/>
    <s v="alto"/>
    <s v="curto"/>
    <s v="não linear"/>
    <s v="univariado"/>
  </r>
  <r>
    <x v="4"/>
    <s v="mensal"/>
    <n v="2"/>
    <x v="2"/>
    <n v="3105999961.5790954"/>
    <n v="3530842329"/>
    <n v="1.8049103715579894E+17"/>
    <x v="0"/>
    <s v="imposto"/>
    <s v="alto"/>
    <s v="curto"/>
    <s v="não linear"/>
    <s v="univariado"/>
  </r>
  <r>
    <x v="4"/>
    <s v="mensal"/>
    <n v="3"/>
    <x v="2"/>
    <n v="3162245566.6314039"/>
    <n v="2928472816"/>
    <n v="5.464969893777256E+16"/>
    <x v="0"/>
    <s v="imposto"/>
    <s v="alto"/>
    <s v="curto"/>
    <s v="não linear"/>
    <s v="univariado"/>
  </r>
  <r>
    <x v="4"/>
    <s v="mensal"/>
    <n v="4"/>
    <x v="2"/>
    <n v="4394454369.892437"/>
    <n v="3906673696"/>
    <n v="2.3792998582295997E+17"/>
    <x v="0"/>
    <s v="imposto"/>
    <s v="alto"/>
    <s v="curto"/>
    <s v="não linear"/>
    <s v="univariado"/>
  </r>
  <r>
    <x v="4"/>
    <s v="mensal"/>
    <n v="5"/>
    <x v="2"/>
    <n v="3071570543.9431658"/>
    <n v="3130956951"/>
    <n v="3526745343120009.5"/>
    <x v="0"/>
    <s v="imposto"/>
    <s v="alto"/>
    <s v="médio"/>
    <s v="não linear"/>
    <s v="univariado"/>
  </r>
  <r>
    <x v="4"/>
    <s v="mensal"/>
    <n v="6"/>
    <x v="2"/>
    <n v="3414332071.7968197"/>
    <n v="3425222901"/>
    <n v="118610160732845.14"/>
    <x v="0"/>
    <s v="imposto"/>
    <s v="alto"/>
    <s v="médio"/>
    <s v="não linear"/>
    <s v="univariado"/>
  </r>
  <r>
    <x v="4"/>
    <s v="mensal"/>
    <n v="7"/>
    <x v="2"/>
    <n v="5051400061.9196177"/>
    <n v="4657448056"/>
    <n v="1.5519818296809046E+17"/>
    <x v="0"/>
    <s v="imposto"/>
    <s v="alto"/>
    <s v="médio"/>
    <s v="não linear"/>
    <s v="univariado"/>
  </r>
  <r>
    <x v="4"/>
    <s v="mensal"/>
    <n v="8"/>
    <x v="2"/>
    <n v="3982031046.4858198"/>
    <n v="6789650541"/>
    <n v="7.8827272259760609E+18"/>
    <x v="0"/>
    <s v="imposto"/>
    <s v="alto"/>
    <s v="médio"/>
    <s v="não linear"/>
    <s v="univariado"/>
  </r>
  <r>
    <x v="4"/>
    <s v="mensal"/>
    <n v="9"/>
    <x v="2"/>
    <n v="3835889579.9778757"/>
    <n v="3804725671"/>
    <n v="971189222781322.25"/>
    <x v="0"/>
    <s v="imposto"/>
    <s v="alto"/>
    <s v="longo"/>
    <s v="não linear"/>
    <s v="univariado"/>
  </r>
  <r>
    <x v="4"/>
    <s v="mensal"/>
    <n v="10"/>
    <x v="2"/>
    <n v="4689166774.2978334"/>
    <n v="4517788946"/>
    <n v="2.937036003208168E+16"/>
    <x v="0"/>
    <s v="imposto"/>
    <s v="alto"/>
    <s v="longo"/>
    <s v="não linear"/>
    <s v="univariado"/>
  </r>
  <r>
    <x v="4"/>
    <s v="mensal"/>
    <n v="11"/>
    <x v="2"/>
    <n v="3627385555.8090734"/>
    <n v="2943040634"/>
    <n v="4.6832797200586688E+17"/>
    <x v="0"/>
    <s v="imposto"/>
    <s v="alto"/>
    <s v="longo"/>
    <s v="não linear"/>
    <s v="univariado"/>
  </r>
  <r>
    <x v="4"/>
    <s v="mensal"/>
    <n v="12"/>
    <x v="2"/>
    <n v="3556793198.9232588"/>
    <n v="3142812902"/>
    <n v="1.713796862406695E+17"/>
    <x v="0"/>
    <s v="imposto"/>
    <s v="alto"/>
    <s v="longo"/>
    <s v="não linear"/>
    <s v="univariado"/>
  </r>
  <r>
    <x v="4"/>
    <s v="mensal"/>
    <n v="13"/>
    <x v="2"/>
    <n v="4798175495.9741125"/>
    <n v="4274804384"/>
    <n v="2.7391732084901901E+17"/>
    <x v="0"/>
    <s v="imposto"/>
    <s v="alto"/>
    <s v="longo"/>
    <s v="não linear"/>
    <s v="univariado"/>
  </r>
  <r>
    <x v="4"/>
    <s v="mensal"/>
    <n v="14"/>
    <x v="2"/>
    <n v="3610914812.4847655"/>
    <n v="3486952353"/>
    <n v="1.5366691361512136E+16"/>
    <x v="0"/>
    <s v="imposto"/>
    <s v="alto"/>
    <s v="longo"/>
    <s v="não linear"/>
    <s v="univariado"/>
  </r>
  <r>
    <x v="4"/>
    <s v="mensal"/>
    <n v="15"/>
    <x v="2"/>
    <n v="3562902799.9055104"/>
    <n v="2890647325"/>
    <n v="4.5192742354043334E+17"/>
    <x v="0"/>
    <s v="imposto"/>
    <s v="alto"/>
    <s v="longo"/>
    <s v="não linear"/>
    <s v="univariado"/>
  </r>
  <r>
    <x v="4"/>
    <s v="mensal"/>
    <n v="16"/>
    <x v="2"/>
    <n v="4991705065.0088902"/>
    <n v="4832258945"/>
    <n v="2.54230651858894E+16"/>
    <x v="0"/>
    <s v="imposto"/>
    <s v="alto"/>
    <s v="longo"/>
    <s v="não linear"/>
    <s v="univariado"/>
  </r>
  <r>
    <x v="4"/>
    <s v="mensal"/>
    <n v="17"/>
    <x v="2"/>
    <n v="3510547266.8304172"/>
    <n v="3209184458"/>
    <n v="9.081954254615856E+16"/>
    <x v="0"/>
    <s v="imposto"/>
    <s v="alto"/>
    <s v="longo"/>
    <s v="não linear"/>
    <s v="univariado"/>
  </r>
  <r>
    <x v="4"/>
    <s v="mensal"/>
    <n v="18"/>
    <x v="2"/>
    <n v="3870425234.7347417"/>
    <n v="3334791764"/>
    <n v="2.8690321497134538E+17"/>
    <x v="0"/>
    <s v="imposto"/>
    <s v="alto"/>
    <s v="longo"/>
    <s v="não linear"/>
    <s v="univariado"/>
  </r>
  <r>
    <x v="4"/>
    <s v="mensal"/>
    <n v="19"/>
    <x v="2"/>
    <n v="5749522721.291111"/>
    <n v="4795523111"/>
    <n v="9.1011525643559168E+17"/>
    <x v="0"/>
    <s v="imposto"/>
    <s v="alto"/>
    <s v="longo"/>
    <s v="não linear"/>
    <s v="univariado"/>
  </r>
  <r>
    <x v="4"/>
    <s v="mensal"/>
    <n v="20"/>
    <x v="2"/>
    <n v="4532637894.9050102"/>
    <n v="4812987281"/>
    <n v="7.8595778283837648E+16"/>
    <x v="0"/>
    <s v="imposto"/>
    <s v="alto"/>
    <s v="longo"/>
    <s v="não linear"/>
    <s v="univariado"/>
  </r>
  <r>
    <x v="4"/>
    <s v="mensal"/>
    <n v="1"/>
    <x v="3"/>
    <n v="990972348.38594198"/>
    <n v="1016440051"/>
    <n v="648603876438097.62"/>
    <x v="0"/>
    <s v="imposto"/>
    <s v="alto"/>
    <s v="curto"/>
    <s v="não linear"/>
    <s v="univariado"/>
  </r>
  <r>
    <x v="4"/>
    <s v="mensal"/>
    <n v="2"/>
    <x v="3"/>
    <n v="754936324.61577618"/>
    <n v="812026031"/>
    <n v="3259234575036886"/>
    <x v="0"/>
    <s v="imposto"/>
    <s v="alto"/>
    <s v="curto"/>
    <s v="não linear"/>
    <s v="univariado"/>
  </r>
  <r>
    <x v="4"/>
    <s v="mensal"/>
    <n v="3"/>
    <x v="3"/>
    <n v="822872611.54811656"/>
    <n v="755875792"/>
    <n v="4488573829562894"/>
    <x v="0"/>
    <s v="imposto"/>
    <s v="alto"/>
    <s v="curto"/>
    <s v="não linear"/>
    <s v="univariado"/>
  </r>
  <r>
    <x v="4"/>
    <s v="mensal"/>
    <n v="4"/>
    <x v="3"/>
    <n v="992031589.72471917"/>
    <n v="999942436"/>
    <n v="62581488791124.633"/>
    <x v="0"/>
    <s v="imposto"/>
    <s v="alto"/>
    <s v="curto"/>
    <s v="não linear"/>
    <s v="univariado"/>
  </r>
  <r>
    <x v="4"/>
    <s v="mensal"/>
    <n v="5"/>
    <x v="3"/>
    <n v="768068707.68200314"/>
    <n v="801040673"/>
    <n v="1087150496931187.7"/>
    <x v="0"/>
    <s v="imposto"/>
    <s v="alto"/>
    <s v="médio"/>
    <s v="não linear"/>
    <s v="univariado"/>
  </r>
  <r>
    <x v="4"/>
    <s v="mensal"/>
    <n v="6"/>
    <x v="3"/>
    <n v="834607131.83923817"/>
    <n v="899283821"/>
    <n v="4183074120797807"/>
    <x v="0"/>
    <s v="imposto"/>
    <s v="alto"/>
    <s v="médio"/>
    <s v="não linear"/>
    <s v="univariado"/>
  </r>
  <r>
    <x v="4"/>
    <s v="mensal"/>
    <n v="7"/>
    <x v="3"/>
    <n v="962579295.39001417"/>
    <n v="1091876574"/>
    <n v="1.6717786255948298E+16"/>
    <x v="0"/>
    <s v="imposto"/>
    <s v="alto"/>
    <s v="médio"/>
    <s v="não linear"/>
    <s v="univariado"/>
  </r>
  <r>
    <x v="4"/>
    <s v="mensal"/>
    <n v="8"/>
    <x v="3"/>
    <n v="945093178.26692641"/>
    <n v="879383550"/>
    <n v="4317755246977654"/>
    <x v="0"/>
    <s v="imposto"/>
    <s v="alto"/>
    <s v="médio"/>
    <s v="não linear"/>
    <s v="univariado"/>
  </r>
  <r>
    <x v="4"/>
    <s v="mensal"/>
    <n v="9"/>
    <x v="3"/>
    <n v="859497903.52633679"/>
    <n v="962637622"/>
    <n v="1.0637801526826504E+16"/>
    <x v="0"/>
    <s v="imposto"/>
    <s v="alto"/>
    <s v="longo"/>
    <s v="não linear"/>
    <s v="univariado"/>
  </r>
  <r>
    <x v="4"/>
    <s v="mensal"/>
    <n v="10"/>
    <x v="3"/>
    <n v="902316598.76430261"/>
    <n v="1099672003"/>
    <n v="3.894915558103552E+16"/>
    <x v="0"/>
    <s v="imposto"/>
    <s v="alto"/>
    <s v="longo"/>
    <s v="não linear"/>
    <s v="univariado"/>
  </r>
  <r>
    <x v="4"/>
    <s v="mensal"/>
    <n v="11"/>
    <x v="3"/>
    <n v="852424509.74286342"/>
    <n v="932422399"/>
    <n v="6399662285597089"/>
    <x v="0"/>
    <s v="imposto"/>
    <s v="alto"/>
    <s v="longo"/>
    <s v="não linear"/>
    <s v="univariado"/>
  </r>
  <r>
    <x v="4"/>
    <s v="mensal"/>
    <n v="12"/>
    <x v="3"/>
    <n v="906942621.31566167"/>
    <n v="862951751"/>
    <n v="1935196671129363"/>
    <x v="0"/>
    <s v="imposto"/>
    <s v="alto"/>
    <s v="longo"/>
    <s v="não linear"/>
    <s v="univariado"/>
  </r>
  <r>
    <x v="4"/>
    <s v="mensal"/>
    <n v="13"/>
    <x v="3"/>
    <n v="996725573.57992208"/>
    <n v="1081267218"/>
    <n v="7147289641250892"/>
    <x v="0"/>
    <s v="imposto"/>
    <s v="alto"/>
    <s v="longo"/>
    <s v="não linear"/>
    <s v="univariado"/>
  </r>
  <r>
    <x v="4"/>
    <s v="mensal"/>
    <n v="14"/>
    <x v="3"/>
    <n v="947903458.97199798"/>
    <n v="864027970"/>
    <n v="7035097650291754"/>
    <x v="0"/>
    <s v="imposto"/>
    <s v="alto"/>
    <s v="longo"/>
    <s v="não linear"/>
    <s v="univariado"/>
  </r>
  <r>
    <x v="4"/>
    <s v="mensal"/>
    <n v="15"/>
    <x v="3"/>
    <n v="966031755.31948352"/>
    <n v="869708067"/>
    <n v="9278252931469006"/>
    <x v="0"/>
    <s v="imposto"/>
    <s v="alto"/>
    <s v="longo"/>
    <s v="não linear"/>
    <s v="univariado"/>
  </r>
  <r>
    <x v="4"/>
    <s v="mensal"/>
    <n v="16"/>
    <x v="3"/>
    <n v="1038464754.964869"/>
    <n v="1201226820"/>
    <n v="2.6491489814500204E+16"/>
    <x v="0"/>
    <s v="imposto"/>
    <s v="alto"/>
    <s v="longo"/>
    <s v="não linear"/>
    <s v="univariado"/>
  </r>
  <r>
    <x v="4"/>
    <s v="mensal"/>
    <n v="17"/>
    <x v="3"/>
    <n v="966764236.53369188"/>
    <n v="832922924"/>
    <n v="1.7913496940741388E+16"/>
    <x v="0"/>
    <s v="imposto"/>
    <s v="alto"/>
    <s v="longo"/>
    <s v="não linear"/>
    <s v="univariado"/>
  </r>
  <r>
    <x v="4"/>
    <s v="mensal"/>
    <n v="18"/>
    <x v="3"/>
    <n v="1013390883.9259666"/>
    <n v="904153972"/>
    <n v="1.1932702927121388E+16"/>
    <x v="0"/>
    <s v="imposto"/>
    <s v="alto"/>
    <s v="longo"/>
    <s v="não linear"/>
    <s v="univariado"/>
  </r>
  <r>
    <x v="4"/>
    <s v="mensal"/>
    <n v="19"/>
    <x v="3"/>
    <n v="1100815183.1205196"/>
    <n v="1152635862"/>
    <n v="2685382759530222"/>
    <x v="0"/>
    <s v="imposto"/>
    <s v="alto"/>
    <s v="longo"/>
    <s v="não linear"/>
    <s v="univariado"/>
  </r>
  <r>
    <x v="4"/>
    <s v="mensal"/>
    <n v="20"/>
    <x v="3"/>
    <n v="1196556679.7025483"/>
    <n v="1034662041"/>
    <n v="2.620987404062864E+16"/>
    <x v="0"/>
    <s v="imposto"/>
    <s v="alto"/>
    <s v="longo"/>
    <s v="não linear"/>
    <s v="univariado"/>
  </r>
  <r>
    <x v="4"/>
    <s v="mensal"/>
    <n v="1"/>
    <x v="4"/>
    <n v="2191707214.769896"/>
    <n v="2273713810"/>
    <n v="6725081661234111"/>
    <x v="1"/>
    <s v="imposto"/>
    <s v="alto"/>
    <s v="curto"/>
    <s v="não linear"/>
    <s v="univariado"/>
  </r>
  <r>
    <x v="4"/>
    <s v="mensal"/>
    <n v="2"/>
    <x v="4"/>
    <n v="2232006968.2193375"/>
    <n v="2254535107"/>
    <n v="507517036920791.31"/>
    <x v="1"/>
    <s v="imposto"/>
    <s v="alto"/>
    <s v="curto"/>
    <s v="não linear"/>
    <s v="univariado"/>
  </r>
  <r>
    <x v="4"/>
    <s v="mensal"/>
    <n v="3"/>
    <x v="4"/>
    <n v="2152416732.8873644"/>
    <n v="2132216522"/>
    <n v="408048519893994.75"/>
    <x v="1"/>
    <s v="imposto"/>
    <s v="alto"/>
    <s v="curto"/>
    <s v="não linear"/>
    <s v="univariado"/>
  </r>
  <r>
    <x v="4"/>
    <s v="mensal"/>
    <n v="4"/>
    <x v="4"/>
    <n v="2104817448.2765303"/>
    <n v="2106476923"/>
    <n v="2753856357834.9507"/>
    <x v="1"/>
    <s v="imposto"/>
    <s v="alto"/>
    <s v="curto"/>
    <s v="não linear"/>
    <s v="univariado"/>
  </r>
  <r>
    <x v="4"/>
    <s v="mensal"/>
    <n v="5"/>
    <x v="4"/>
    <n v="2143690076.5645208"/>
    <n v="2136178908"/>
    <n v="56417653204645.992"/>
    <x v="1"/>
    <s v="imposto"/>
    <s v="alto"/>
    <s v="médio"/>
    <s v="não linear"/>
    <s v="univariado"/>
  </r>
  <r>
    <x v="4"/>
    <s v="mensal"/>
    <n v="6"/>
    <x v="4"/>
    <n v="2248752441.190608"/>
    <n v="2162115958"/>
    <n v="7505880219636507"/>
    <x v="1"/>
    <s v="imposto"/>
    <s v="alto"/>
    <s v="médio"/>
    <s v="não linear"/>
    <s v="univariado"/>
  </r>
  <r>
    <x v="4"/>
    <s v="mensal"/>
    <n v="7"/>
    <x v="4"/>
    <n v="2288918837.6713543"/>
    <n v="2359565958"/>
    <n v="4991015610730145"/>
    <x v="1"/>
    <s v="imposto"/>
    <s v="alto"/>
    <s v="médio"/>
    <s v="não linear"/>
    <s v="univariado"/>
  </r>
  <r>
    <x v="4"/>
    <s v="mensal"/>
    <n v="8"/>
    <x v="4"/>
    <n v="2846685671.7110372"/>
    <n v="2636880956"/>
    <n v="4.401801873458912E+16"/>
    <x v="1"/>
    <s v="imposto"/>
    <s v="alto"/>
    <s v="médio"/>
    <s v="não linear"/>
    <s v="univariado"/>
  </r>
  <r>
    <x v="4"/>
    <s v="mensal"/>
    <n v="9"/>
    <x v="4"/>
    <n v="2554859838.8736873"/>
    <n v="2611726254"/>
    <n v="3233789169318129.5"/>
    <x v="1"/>
    <s v="imposto"/>
    <s v="alto"/>
    <s v="longo"/>
    <s v="não linear"/>
    <s v="univariado"/>
  </r>
  <r>
    <x v="4"/>
    <s v="mensal"/>
    <n v="10"/>
    <x v="4"/>
    <n v="2051626538.8244333"/>
    <n v="2235879053"/>
    <n v="3.3948988980017396E+16"/>
    <x v="1"/>
    <s v="imposto"/>
    <s v="alto"/>
    <s v="longo"/>
    <s v="não linear"/>
    <s v="univariado"/>
  </r>
  <r>
    <x v="4"/>
    <s v="mensal"/>
    <n v="11"/>
    <x v="4"/>
    <n v="2193717234.9866409"/>
    <n v="2202634971"/>
    <n v="79526015603961.312"/>
    <x v="1"/>
    <s v="imposto"/>
    <s v="alto"/>
    <s v="longo"/>
    <s v="não linear"/>
    <s v="univariado"/>
  </r>
  <r>
    <x v="4"/>
    <s v="mensal"/>
    <n v="12"/>
    <x v="4"/>
    <n v="2455185879.4973402"/>
    <n v="2236182783"/>
    <n v="4.7962356275423304E+16"/>
    <x v="1"/>
    <s v="imposto"/>
    <s v="alto"/>
    <s v="longo"/>
    <s v="não linear"/>
    <s v="univariado"/>
  </r>
  <r>
    <x v="4"/>
    <s v="mensal"/>
    <n v="13"/>
    <x v="4"/>
    <n v="2420921474.1402721"/>
    <n v="2402109402"/>
    <n v="353894058210803.25"/>
    <x v="1"/>
    <s v="imposto"/>
    <s v="alto"/>
    <s v="longo"/>
    <s v="não linear"/>
    <s v="univariado"/>
  </r>
  <r>
    <x v="4"/>
    <s v="mensal"/>
    <n v="14"/>
    <x v="4"/>
    <n v="2505069810.4708405"/>
    <n v="2321834131"/>
    <n v="3.357531423114058E+16"/>
    <x v="1"/>
    <s v="imposto"/>
    <s v="alto"/>
    <s v="longo"/>
    <s v="não linear"/>
    <s v="univariado"/>
  </r>
  <r>
    <x v="4"/>
    <s v="mensal"/>
    <n v="15"/>
    <x v="4"/>
    <n v="2389058576.6476088"/>
    <n v="2138079793"/>
    <n v="6.2990349841233208E+16"/>
    <x v="1"/>
    <s v="imposto"/>
    <s v="alto"/>
    <s v="longo"/>
    <s v="não linear"/>
    <s v="univariado"/>
  </r>
  <r>
    <x v="4"/>
    <s v="mensal"/>
    <n v="16"/>
    <x v="4"/>
    <n v="2344769337.0223017"/>
    <n v="2248449379"/>
    <n v="9277534313417956"/>
    <x v="1"/>
    <s v="imposto"/>
    <s v="alto"/>
    <s v="longo"/>
    <s v="não linear"/>
    <s v="univariado"/>
  </r>
  <r>
    <x v="4"/>
    <s v="mensal"/>
    <n v="17"/>
    <x v="4"/>
    <n v="2389362757.9238958"/>
    <n v="2402022616"/>
    <n v="160272006507099.81"/>
    <x v="1"/>
    <s v="imposto"/>
    <s v="alto"/>
    <s v="longo"/>
    <s v="não linear"/>
    <s v="univariado"/>
  </r>
  <r>
    <x v="4"/>
    <s v="mensal"/>
    <n v="18"/>
    <x v="4"/>
    <n v="2502735332.0379462"/>
    <n v="2282510078"/>
    <n v="4.8499162516077952E+16"/>
    <x v="1"/>
    <s v="imposto"/>
    <s v="alto"/>
    <s v="longo"/>
    <s v="não linear"/>
    <s v="univariado"/>
  </r>
  <r>
    <x v="4"/>
    <s v="mensal"/>
    <n v="19"/>
    <x v="4"/>
    <n v="2549893731.0331044"/>
    <n v="2459884212"/>
    <n v="8101713516570787"/>
    <x v="1"/>
    <s v="imposto"/>
    <s v="alto"/>
    <s v="longo"/>
    <s v="não linear"/>
    <s v="univariado"/>
  </r>
  <r>
    <x v="4"/>
    <s v="mensal"/>
    <n v="20"/>
    <x v="4"/>
    <n v="3170351073.2196388"/>
    <n v="3092153144"/>
    <n v="6114916134239643"/>
    <x v="1"/>
    <s v="imposto"/>
    <s v="alto"/>
    <s v="longo"/>
    <s v="não linear"/>
    <s v="univariado"/>
  </r>
  <r>
    <x v="4"/>
    <s v="mensal"/>
    <n v="1"/>
    <x v="5"/>
    <n v="1897626050.7410209"/>
    <n v="1982512350"/>
    <n v="7205683801884953"/>
    <x v="1"/>
    <s v="imposto"/>
    <s v="alto"/>
    <s v="curto"/>
    <s v="não linear"/>
    <s v="univariado"/>
  </r>
  <r>
    <x v="4"/>
    <s v="mensal"/>
    <n v="2"/>
    <x v="5"/>
    <n v="1944412424.6605983"/>
    <n v="2179445520"/>
    <n v="5.5240555904820296E+16"/>
    <x v="1"/>
    <s v="imposto"/>
    <s v="alto"/>
    <s v="curto"/>
    <s v="não linear"/>
    <s v="univariado"/>
  </r>
  <r>
    <x v="4"/>
    <s v="mensal"/>
    <n v="3"/>
    <x v="5"/>
    <n v="1934623217.1402943"/>
    <n v="2018154602"/>
    <n v="6977492256580268"/>
    <x v="1"/>
    <s v="imposto"/>
    <s v="alto"/>
    <s v="curto"/>
    <s v="não linear"/>
    <s v="univariado"/>
  </r>
  <r>
    <x v="4"/>
    <s v="mensal"/>
    <n v="4"/>
    <x v="5"/>
    <n v="2035676915.4614158"/>
    <n v="1939427380"/>
    <n v="9263973076538332"/>
    <x v="1"/>
    <s v="imposto"/>
    <s v="alto"/>
    <s v="curto"/>
    <s v="não linear"/>
    <s v="univariado"/>
  </r>
  <r>
    <x v="4"/>
    <s v="mensal"/>
    <n v="5"/>
    <x v="5"/>
    <n v="2045486329.342514"/>
    <n v="2018813594"/>
    <n v="711434810651797.5"/>
    <x v="1"/>
    <s v="imposto"/>
    <s v="alto"/>
    <s v="médio"/>
    <s v="não linear"/>
    <s v="univariado"/>
  </r>
  <r>
    <x v="4"/>
    <s v="mensal"/>
    <n v="6"/>
    <x v="5"/>
    <n v="2119122283.7724755"/>
    <n v="2133874691"/>
    <n v="217633519006717.66"/>
    <x v="1"/>
    <s v="imposto"/>
    <s v="alto"/>
    <s v="médio"/>
    <s v="não linear"/>
    <s v="univariado"/>
  </r>
  <r>
    <x v="4"/>
    <s v="mensal"/>
    <n v="7"/>
    <x v="5"/>
    <n v="2159488328.2865653"/>
    <n v="2177051769"/>
    <n v="308474449694335.5"/>
    <x v="1"/>
    <s v="imposto"/>
    <s v="alto"/>
    <s v="médio"/>
    <s v="não linear"/>
    <s v="univariado"/>
  </r>
  <r>
    <x v="4"/>
    <s v="mensal"/>
    <n v="8"/>
    <x v="5"/>
    <n v="2402924488.9300942"/>
    <n v="2927117578"/>
    <n v="2.7477839462865014E+17"/>
    <x v="1"/>
    <s v="imposto"/>
    <s v="alto"/>
    <s v="médio"/>
    <s v="não linear"/>
    <s v="univariado"/>
  </r>
  <r>
    <x v="4"/>
    <s v="mensal"/>
    <n v="9"/>
    <x v="5"/>
    <n v="2222088117.6205783"/>
    <n v="2375634955"/>
    <n v="2.3576631269222576E+16"/>
    <x v="1"/>
    <s v="imposto"/>
    <s v="alto"/>
    <s v="longo"/>
    <s v="não linear"/>
    <s v="univariado"/>
  </r>
  <r>
    <x v="4"/>
    <s v="mensal"/>
    <n v="10"/>
    <x v="5"/>
    <n v="2271481375.3986664"/>
    <n v="2271089742"/>
    <n v="153376718950.98117"/>
    <x v="1"/>
    <s v="imposto"/>
    <s v="alto"/>
    <s v="longo"/>
    <s v="não linear"/>
    <s v="univariado"/>
  </r>
  <r>
    <x v="4"/>
    <s v="mensal"/>
    <n v="11"/>
    <x v="5"/>
    <n v="2180021587.1151285"/>
    <n v="2043958110"/>
    <n v="1.85132698046591E+16"/>
    <x v="1"/>
    <s v="imposto"/>
    <s v="alto"/>
    <s v="longo"/>
    <s v="não linear"/>
    <s v="univariado"/>
  </r>
  <r>
    <x v="4"/>
    <s v="mensal"/>
    <n v="12"/>
    <x v="5"/>
    <n v="2294482792.8031321"/>
    <n v="2358111259"/>
    <n v="4048581710565966.5"/>
    <x v="1"/>
    <s v="imposto"/>
    <s v="alto"/>
    <s v="longo"/>
    <s v="não linear"/>
    <s v="univariado"/>
  </r>
  <r>
    <x v="4"/>
    <s v="mensal"/>
    <n v="13"/>
    <x v="5"/>
    <n v="2279072541.6589646"/>
    <n v="2281691272"/>
    <n v="6857748599059.2051"/>
    <x v="1"/>
    <s v="imposto"/>
    <s v="alto"/>
    <s v="longo"/>
    <s v="não linear"/>
    <s v="univariado"/>
  </r>
  <r>
    <x v="4"/>
    <s v="mensal"/>
    <n v="14"/>
    <x v="5"/>
    <n v="2226680537.1561422"/>
    <n v="2085815903"/>
    <n v="1.9842845155943792E+16"/>
    <x v="1"/>
    <s v="imposto"/>
    <s v="alto"/>
    <s v="longo"/>
    <s v="não linear"/>
    <s v="univariado"/>
  </r>
  <r>
    <x v="4"/>
    <s v="mensal"/>
    <n v="15"/>
    <x v="5"/>
    <n v="2272477742.4501243"/>
    <n v="2114937214"/>
    <n v="2.4819018104344412E+16"/>
    <x v="1"/>
    <s v="imposto"/>
    <s v="alto"/>
    <s v="longo"/>
    <s v="não linear"/>
    <s v="univariado"/>
  </r>
  <r>
    <x v="4"/>
    <s v="mensal"/>
    <n v="16"/>
    <x v="5"/>
    <n v="2376034672.5519538"/>
    <n v="2182588057"/>
    <n v="3.7421593068505408E+16"/>
    <x v="1"/>
    <s v="imposto"/>
    <s v="alto"/>
    <s v="longo"/>
    <s v="não linear"/>
    <s v="univariado"/>
  </r>
  <r>
    <x v="4"/>
    <s v="mensal"/>
    <n v="17"/>
    <x v="5"/>
    <n v="2382596649.8562813"/>
    <n v="2266185055"/>
    <n v="1.3551659416982974E+16"/>
    <x v="1"/>
    <s v="imposto"/>
    <s v="alto"/>
    <s v="longo"/>
    <s v="não linear"/>
    <s v="univariado"/>
  </r>
  <r>
    <x v="4"/>
    <s v="mensal"/>
    <n v="18"/>
    <x v="5"/>
    <n v="2476428056.4830108"/>
    <n v="2310861469"/>
    <n v="2.741229489076946E+16"/>
    <x v="1"/>
    <s v="imposto"/>
    <s v="alto"/>
    <s v="longo"/>
    <s v="não linear"/>
    <s v="univariado"/>
  </r>
  <r>
    <x v="4"/>
    <s v="mensal"/>
    <n v="19"/>
    <x v="5"/>
    <n v="2518786109.1948729"/>
    <n v="2334294830"/>
    <n v="3.4037032098960524E+16"/>
    <x v="1"/>
    <s v="imposto"/>
    <s v="alto"/>
    <s v="longo"/>
    <s v="não linear"/>
    <s v="univariado"/>
  </r>
  <r>
    <x v="4"/>
    <s v="mensal"/>
    <n v="20"/>
    <x v="5"/>
    <n v="2804304865.1491518"/>
    <n v="3711530999"/>
    <n v="8.2305925794195712E+17"/>
    <x v="1"/>
    <s v="imposto"/>
    <s v="alto"/>
    <s v="longo"/>
    <s v="não linear"/>
    <s v="univariado"/>
  </r>
  <r>
    <x v="4"/>
    <s v="mensal"/>
    <n v="1"/>
    <x v="6"/>
    <n v="1253962476.517267"/>
    <n v="1323846262"/>
    <n v="4883743473396645"/>
    <x v="1"/>
    <s v="imposto"/>
    <s v="alto"/>
    <s v="curto"/>
    <s v="não linear"/>
    <s v="univariado"/>
  </r>
  <r>
    <x v="4"/>
    <s v="mensal"/>
    <n v="2"/>
    <x v="6"/>
    <n v="1342421757.2142892"/>
    <n v="1242278300"/>
    <n v="1.002871202283017E+16"/>
    <x v="1"/>
    <s v="imposto"/>
    <s v="alto"/>
    <s v="curto"/>
    <s v="não linear"/>
    <s v="univariado"/>
  </r>
  <r>
    <x v="4"/>
    <s v="mensal"/>
    <n v="3"/>
    <x v="6"/>
    <n v="1265778598.0094833"/>
    <n v="1257131575"/>
    <n v="74771006926534.266"/>
    <x v="1"/>
    <s v="imposto"/>
    <s v="alto"/>
    <s v="curto"/>
    <s v="não linear"/>
    <s v="univariado"/>
  </r>
  <r>
    <x v="4"/>
    <s v="mensal"/>
    <n v="4"/>
    <x v="6"/>
    <n v="1291849711.1104784"/>
    <n v="1307402407"/>
    <n v="241886349431942.03"/>
    <x v="1"/>
    <s v="imposto"/>
    <s v="alto"/>
    <s v="curto"/>
    <s v="não linear"/>
    <s v="univariado"/>
  </r>
  <r>
    <x v="4"/>
    <s v="mensal"/>
    <n v="5"/>
    <x v="6"/>
    <n v="1330331241.0447257"/>
    <n v="1360596845"/>
    <n v="916006782777518"/>
    <x v="1"/>
    <s v="imposto"/>
    <s v="alto"/>
    <s v="médio"/>
    <s v="não linear"/>
    <s v="univariado"/>
  </r>
  <r>
    <x v="4"/>
    <s v="mensal"/>
    <n v="6"/>
    <x v="6"/>
    <n v="1431146399.2385209"/>
    <n v="1337777433"/>
    <n v="8717763856450048"/>
    <x v="1"/>
    <s v="imposto"/>
    <s v="alto"/>
    <s v="médio"/>
    <s v="não linear"/>
    <s v="univariado"/>
  </r>
  <r>
    <x v="4"/>
    <s v="mensal"/>
    <n v="7"/>
    <x v="6"/>
    <n v="1366918882.1169341"/>
    <n v="1544205944"/>
    <n v="3.1430702311130052E+16"/>
    <x v="1"/>
    <s v="imposto"/>
    <s v="alto"/>
    <s v="médio"/>
    <s v="não linear"/>
    <s v="univariado"/>
  </r>
  <r>
    <x v="4"/>
    <s v="mensal"/>
    <n v="8"/>
    <x v="6"/>
    <n v="1550582596.0068526"/>
    <n v="1611930088"/>
    <n v="3763514773849281"/>
    <x v="1"/>
    <s v="imposto"/>
    <s v="alto"/>
    <s v="médio"/>
    <s v="não linear"/>
    <s v="univariado"/>
  </r>
  <r>
    <x v="4"/>
    <s v="mensal"/>
    <n v="9"/>
    <x v="6"/>
    <n v="1432576368.6912031"/>
    <n v="1526515773"/>
    <n v="8824611681891606"/>
    <x v="1"/>
    <s v="imposto"/>
    <s v="alto"/>
    <s v="longo"/>
    <s v="não linear"/>
    <s v="univariado"/>
  </r>
  <r>
    <x v="4"/>
    <s v="mensal"/>
    <n v="10"/>
    <x v="6"/>
    <n v="1295471030.9265428"/>
    <n v="1429253116"/>
    <n v="1.789764628660175E+16"/>
    <x v="1"/>
    <s v="imposto"/>
    <s v="alto"/>
    <s v="longo"/>
    <s v="não linear"/>
    <s v="univariado"/>
  </r>
  <r>
    <x v="4"/>
    <s v="mensal"/>
    <n v="11"/>
    <x v="6"/>
    <n v="1362130569.2532182"/>
    <n v="1367373572"/>
    <n v="27489077802761.773"/>
    <x v="1"/>
    <s v="imposto"/>
    <s v="alto"/>
    <s v="longo"/>
    <s v="não linear"/>
    <s v="univariado"/>
  </r>
  <r>
    <x v="4"/>
    <s v="mensal"/>
    <n v="12"/>
    <x v="6"/>
    <n v="1405714980.5935924"/>
    <n v="1417551434"/>
    <n v="140101629242057.95"/>
    <x v="1"/>
    <s v="imposto"/>
    <s v="alto"/>
    <s v="longo"/>
    <s v="não linear"/>
    <s v="univariado"/>
  </r>
  <r>
    <x v="4"/>
    <s v="mensal"/>
    <n v="13"/>
    <x v="6"/>
    <n v="1446064075.6341631"/>
    <n v="1465976985"/>
    <n v="396523959412033.31"/>
    <x v="1"/>
    <s v="imposto"/>
    <s v="alto"/>
    <s v="longo"/>
    <s v="não linear"/>
    <s v="univariado"/>
  </r>
  <r>
    <x v="4"/>
    <s v="mensal"/>
    <n v="14"/>
    <x v="6"/>
    <n v="1504106629.3964581"/>
    <n v="1461146063"/>
    <n v="1845610265104489"/>
    <x v="1"/>
    <s v="imposto"/>
    <s v="alto"/>
    <s v="longo"/>
    <s v="não linear"/>
    <s v="univariado"/>
  </r>
  <r>
    <x v="4"/>
    <s v="mensal"/>
    <n v="15"/>
    <x v="6"/>
    <n v="1441014479.4013724"/>
    <n v="1390321113"/>
    <n v="2569817397103795.5"/>
    <x v="1"/>
    <s v="imposto"/>
    <s v="alto"/>
    <s v="longo"/>
    <s v="não linear"/>
    <s v="univariado"/>
  </r>
  <r>
    <x v="4"/>
    <s v="mensal"/>
    <n v="16"/>
    <x v="6"/>
    <n v="1458031573.5461738"/>
    <n v="1438671575"/>
    <n v="374809543707852.06"/>
    <x v="1"/>
    <s v="imposto"/>
    <s v="alto"/>
    <s v="longo"/>
    <s v="não linear"/>
    <s v="univariado"/>
  </r>
  <r>
    <x v="4"/>
    <s v="mensal"/>
    <n v="17"/>
    <x v="6"/>
    <n v="1508471172.8849332"/>
    <n v="1521984403"/>
    <n v="182607388142747.37"/>
    <x v="1"/>
    <s v="imposto"/>
    <s v="alto"/>
    <s v="longo"/>
    <s v="não linear"/>
    <s v="univariado"/>
  </r>
  <r>
    <x v="4"/>
    <s v="mensal"/>
    <n v="18"/>
    <x v="6"/>
    <n v="1618735330.8901031"/>
    <n v="1574621865"/>
    <n v="1945997872837289.7"/>
    <x v="1"/>
    <s v="imposto"/>
    <s v="alto"/>
    <s v="longo"/>
    <s v="não linear"/>
    <s v="univariado"/>
  </r>
  <r>
    <x v="4"/>
    <s v="mensal"/>
    <n v="19"/>
    <x v="6"/>
    <n v="1548161792.1361723"/>
    <n v="1585717768"/>
    <n v="1410451323084409.2"/>
    <x v="1"/>
    <s v="imposto"/>
    <s v="alto"/>
    <s v="longo"/>
    <s v="não linear"/>
    <s v="univariado"/>
  </r>
  <r>
    <x v="4"/>
    <s v="mensal"/>
    <n v="20"/>
    <x v="6"/>
    <n v="1754917948.5051091"/>
    <n v="1656377360"/>
    <n v="9710247582933234"/>
    <x v="1"/>
    <s v="imposto"/>
    <s v="alto"/>
    <s v="longo"/>
    <s v="não linear"/>
    <s v="univariado"/>
  </r>
  <r>
    <x v="4"/>
    <s v="mensal"/>
    <n v="1"/>
    <x v="7"/>
    <n v="578923564.28063655"/>
    <n v="574268508"/>
    <n v="21669548975893.781"/>
    <x v="2"/>
    <s v="imposto"/>
    <s v="alto"/>
    <s v="curto"/>
    <s v="não linear"/>
    <s v="univariado"/>
  </r>
  <r>
    <x v="4"/>
    <s v="mensal"/>
    <n v="2"/>
    <x v="7"/>
    <n v="572472561.98693275"/>
    <n v="593178917"/>
    <n v="428753137927175.06"/>
    <x v="2"/>
    <s v="imposto"/>
    <s v="alto"/>
    <s v="curto"/>
    <s v="não linear"/>
    <s v="univariado"/>
  </r>
  <r>
    <x v="4"/>
    <s v="mensal"/>
    <n v="3"/>
    <x v="7"/>
    <n v="599268117.10212779"/>
    <n v="586002291"/>
    <n v="175982142171895"/>
    <x v="2"/>
    <s v="imposto"/>
    <s v="alto"/>
    <s v="curto"/>
    <s v="não linear"/>
    <s v="univariado"/>
  </r>
  <r>
    <x v="4"/>
    <s v="mensal"/>
    <n v="4"/>
    <x v="7"/>
    <n v="580839601.64193368"/>
    <n v="595483135"/>
    <n v="214433069208801.09"/>
    <x v="2"/>
    <s v="imposto"/>
    <s v="alto"/>
    <s v="curto"/>
    <s v="não linear"/>
    <s v="univariado"/>
  </r>
  <r>
    <x v="4"/>
    <s v="mensal"/>
    <n v="5"/>
    <x v="7"/>
    <n v="583963604.80352581"/>
    <n v="584141888"/>
    <n v="31784898145.056248"/>
    <x v="2"/>
    <s v="imposto"/>
    <s v="alto"/>
    <s v="médio"/>
    <s v="não linear"/>
    <s v="univariado"/>
  </r>
  <r>
    <x v="4"/>
    <s v="mensal"/>
    <n v="6"/>
    <x v="7"/>
    <n v="599124268.57726717"/>
    <n v="620417002"/>
    <n v="453380496611563.75"/>
    <x v="2"/>
    <s v="imposto"/>
    <s v="alto"/>
    <s v="médio"/>
    <s v="não linear"/>
    <s v="univariado"/>
  </r>
  <r>
    <x v="4"/>
    <s v="mensal"/>
    <n v="7"/>
    <x v="7"/>
    <n v="615417248.66618979"/>
    <n v="614982249"/>
    <n v="189224709585.22855"/>
    <x v="2"/>
    <s v="imposto"/>
    <s v="alto"/>
    <s v="médio"/>
    <s v="não linear"/>
    <s v="univariado"/>
  </r>
  <r>
    <x v="4"/>
    <s v="mensal"/>
    <n v="8"/>
    <x v="7"/>
    <n v="738709542.63580954"/>
    <n v="656230734"/>
    <n v="6802753873982490"/>
    <x v="2"/>
    <s v="imposto"/>
    <s v="alto"/>
    <s v="médio"/>
    <s v="não linear"/>
    <s v="univariado"/>
  </r>
  <r>
    <x v="4"/>
    <s v="mensal"/>
    <n v="9"/>
    <x v="7"/>
    <n v="697003121.3146776"/>
    <n v="767141671"/>
    <n v="4919416151960439"/>
    <x v="2"/>
    <s v="imposto"/>
    <s v="alto"/>
    <s v="longo"/>
    <s v="não linear"/>
    <s v="univariado"/>
  </r>
  <r>
    <x v="4"/>
    <s v="mensal"/>
    <n v="10"/>
    <x v="7"/>
    <n v="595522044.27573466"/>
    <n v="645720476"/>
    <n v="2519882547575728.5"/>
    <x v="2"/>
    <s v="imposto"/>
    <s v="alto"/>
    <s v="longo"/>
    <s v="não linear"/>
    <s v="univariado"/>
  </r>
  <r>
    <x v="4"/>
    <s v="mensal"/>
    <n v="11"/>
    <x v="7"/>
    <n v="629725144.15592504"/>
    <n v="583161133"/>
    <n v="2168207134929111.2"/>
    <x v="2"/>
    <s v="imposto"/>
    <s v="alto"/>
    <s v="longo"/>
    <s v="não linear"/>
    <s v="univariado"/>
  </r>
  <r>
    <x v="4"/>
    <s v="mensal"/>
    <n v="12"/>
    <x v="7"/>
    <n v="657531001.81587744"/>
    <n v="637477419"/>
    <n v="402146183753254.87"/>
    <x v="2"/>
    <s v="imposto"/>
    <s v="alto"/>
    <s v="longo"/>
    <s v="não linear"/>
    <s v="univariado"/>
  </r>
  <r>
    <x v="4"/>
    <s v="mensal"/>
    <n v="13"/>
    <x v="7"/>
    <n v="652612575.55299497"/>
    <n v="649357017"/>
    <n v="10598661491978.68"/>
    <x v="2"/>
    <s v="imposto"/>
    <s v="alto"/>
    <s v="longo"/>
    <s v="não linear"/>
    <s v="univariado"/>
  </r>
  <r>
    <x v="4"/>
    <s v="mensal"/>
    <n v="14"/>
    <x v="7"/>
    <n v="657877892.80872738"/>
    <n v="654660060"/>
    <n v="10354447984922.363"/>
    <x v="2"/>
    <s v="imposto"/>
    <s v="alto"/>
    <s v="longo"/>
    <s v="não linear"/>
    <s v="univariado"/>
  </r>
  <r>
    <x v="4"/>
    <s v="mensal"/>
    <n v="15"/>
    <x v="7"/>
    <n v="691033776.52093232"/>
    <n v="620449557"/>
    <n v="4982132045379163"/>
    <x v="2"/>
    <s v="imposto"/>
    <s v="alto"/>
    <s v="longo"/>
    <s v="não linear"/>
    <s v="univariado"/>
  </r>
  <r>
    <x v="4"/>
    <s v="mensal"/>
    <n v="16"/>
    <x v="7"/>
    <n v="664534164.58507776"/>
    <n v="639078506"/>
    <n v="647990554000043.25"/>
    <x v="2"/>
    <s v="imposto"/>
    <s v="alto"/>
    <s v="longo"/>
    <s v="não linear"/>
    <s v="univariado"/>
  </r>
  <r>
    <x v="4"/>
    <s v="mensal"/>
    <n v="17"/>
    <x v="7"/>
    <n v="670533651.72402465"/>
    <n v="712156114"/>
    <n v="1732429365914990.7"/>
    <x v="2"/>
    <s v="imposto"/>
    <s v="alto"/>
    <s v="longo"/>
    <s v="não linear"/>
    <s v="univariado"/>
  </r>
  <r>
    <x v="4"/>
    <s v="mensal"/>
    <n v="18"/>
    <x v="7"/>
    <n v="688106815.44137919"/>
    <n v="661780269"/>
    <n v="693087047530095.25"/>
    <x v="2"/>
    <s v="imposto"/>
    <s v="alto"/>
    <s v="longo"/>
    <s v="não linear"/>
    <s v="univariado"/>
  </r>
  <r>
    <x v="4"/>
    <s v="mensal"/>
    <n v="19"/>
    <x v="7"/>
    <n v="705942617.81255627"/>
    <n v="678759593"/>
    <n v="738916837960049.62"/>
    <x v="2"/>
    <s v="imposto"/>
    <s v="alto"/>
    <s v="longo"/>
    <s v="não linear"/>
    <s v="univariado"/>
  </r>
  <r>
    <x v="4"/>
    <s v="mensal"/>
    <n v="20"/>
    <x v="7"/>
    <n v="847932730.01157367"/>
    <n v="845847442"/>
    <n v="4348426091212.8799"/>
    <x v="2"/>
    <s v="imposto"/>
    <s v="alto"/>
    <s v="longo"/>
    <s v="não linear"/>
    <s v="univariado"/>
  </r>
  <r>
    <x v="4"/>
    <s v="mensal"/>
    <n v="1"/>
    <x v="8"/>
    <n v="871490284.075912"/>
    <n v="911426751"/>
    <n v="1594921390378775"/>
    <x v="2"/>
    <s v="imposto"/>
    <s v="alto"/>
    <s v="curto"/>
    <s v="não linear"/>
    <s v="univariado"/>
  </r>
  <r>
    <x v="4"/>
    <s v="mensal"/>
    <n v="2"/>
    <x v="8"/>
    <n v="876835957.28865933"/>
    <n v="783961524"/>
    <n v="8625660358689633"/>
    <x v="2"/>
    <s v="imposto"/>
    <s v="alto"/>
    <s v="curto"/>
    <s v="não linear"/>
    <s v="univariado"/>
  </r>
  <r>
    <x v="4"/>
    <s v="mensal"/>
    <n v="3"/>
    <x v="8"/>
    <n v="863951654.0428977"/>
    <n v="793926967"/>
    <n v="4903456795455765"/>
    <x v="2"/>
    <s v="imposto"/>
    <s v="alto"/>
    <s v="curto"/>
    <s v="não linear"/>
    <s v="univariado"/>
  </r>
  <r>
    <x v="4"/>
    <s v="mensal"/>
    <n v="4"/>
    <x v="8"/>
    <n v="874762983.09805429"/>
    <n v="803912055"/>
    <n v="5019854012355659"/>
    <x v="2"/>
    <s v="imposto"/>
    <s v="alto"/>
    <s v="curto"/>
    <s v="não linear"/>
    <s v="univariado"/>
  </r>
  <r>
    <x v="4"/>
    <s v="mensal"/>
    <n v="5"/>
    <x v="8"/>
    <n v="851471012.73656046"/>
    <n v="778866311"/>
    <n v="5271442714254906"/>
    <x v="2"/>
    <s v="imposto"/>
    <s v="alto"/>
    <s v="médio"/>
    <s v="não linear"/>
    <s v="univariado"/>
  </r>
  <r>
    <x v="4"/>
    <s v="mensal"/>
    <n v="6"/>
    <x v="8"/>
    <n v="911303968.61274695"/>
    <n v="817490738"/>
    <n v="8800922238000442"/>
    <x v="2"/>
    <s v="imposto"/>
    <s v="alto"/>
    <s v="médio"/>
    <s v="não linear"/>
    <s v="univariado"/>
  </r>
  <r>
    <x v="4"/>
    <s v="mensal"/>
    <n v="7"/>
    <x v="8"/>
    <n v="935873193.18234277"/>
    <n v="876891667"/>
    <n v="3478820430798385.5"/>
    <x v="2"/>
    <s v="imposto"/>
    <s v="alto"/>
    <s v="médio"/>
    <s v="não linear"/>
    <s v="univariado"/>
  </r>
  <r>
    <x v="4"/>
    <s v="mensal"/>
    <n v="8"/>
    <x v="8"/>
    <n v="1060261190.6762127"/>
    <n v="799181670"/>
    <n v="6.816251611652096E+16"/>
    <x v="2"/>
    <s v="imposto"/>
    <s v="alto"/>
    <s v="médio"/>
    <s v="não linear"/>
    <s v="univariado"/>
  </r>
  <r>
    <x v="4"/>
    <s v="mensal"/>
    <n v="9"/>
    <x v="8"/>
    <n v="874870180.45057571"/>
    <n v="1128284508"/>
    <n v="6.4218821407326904E+16"/>
    <x v="2"/>
    <s v="imposto"/>
    <s v="alto"/>
    <s v="longo"/>
    <s v="não linear"/>
    <s v="univariado"/>
  </r>
  <r>
    <x v="4"/>
    <s v="mensal"/>
    <n v="10"/>
    <x v="8"/>
    <n v="836020313.09734166"/>
    <n v="873830295"/>
    <n v="1429594731479351.5"/>
    <x v="2"/>
    <s v="imposto"/>
    <s v="alto"/>
    <s v="longo"/>
    <s v="não linear"/>
    <s v="univariado"/>
  </r>
  <r>
    <x v="4"/>
    <s v="mensal"/>
    <n v="11"/>
    <x v="8"/>
    <n v="908817212.18148017"/>
    <n v="841027036"/>
    <n v="4595507986716121"/>
    <x v="2"/>
    <s v="imposto"/>
    <s v="alto"/>
    <s v="longo"/>
    <s v="não linear"/>
    <s v="univariado"/>
  </r>
  <r>
    <x v="4"/>
    <s v="mensal"/>
    <n v="12"/>
    <x v="8"/>
    <n v="968264534.08811581"/>
    <n v="939521437"/>
    <n v="826165630216851.62"/>
    <x v="2"/>
    <s v="imposto"/>
    <s v="alto"/>
    <s v="longo"/>
    <s v="não linear"/>
    <s v="univariado"/>
  </r>
  <r>
    <x v="4"/>
    <s v="mensal"/>
    <n v="13"/>
    <x v="8"/>
    <n v="976878528.40776145"/>
    <n v="918861385"/>
    <n v="3365988929196758.5"/>
    <x v="2"/>
    <s v="imposto"/>
    <s v="alto"/>
    <s v="longo"/>
    <s v="não linear"/>
    <s v="univariado"/>
  </r>
  <r>
    <x v="4"/>
    <s v="mensal"/>
    <n v="14"/>
    <x v="8"/>
    <n v="989305673.58163142"/>
    <n v="905053073"/>
    <n v="7098500704767919"/>
    <x v="2"/>
    <s v="imposto"/>
    <s v="alto"/>
    <s v="longo"/>
    <s v="não linear"/>
    <s v="univariado"/>
  </r>
  <r>
    <x v="4"/>
    <s v="mensal"/>
    <n v="15"/>
    <x v="8"/>
    <n v="979449095.78454185"/>
    <n v="876050868"/>
    <n v="1.0691193508984002E+16"/>
    <x v="2"/>
    <s v="imposto"/>
    <s v="alto"/>
    <s v="longo"/>
    <s v="não linear"/>
    <s v="univariado"/>
  </r>
  <r>
    <x v="4"/>
    <s v="mensal"/>
    <n v="16"/>
    <x v="8"/>
    <n v="987918889.59853387"/>
    <n v="860030808"/>
    <n v="1.6355361414953258E+16"/>
    <x v="2"/>
    <s v="imposto"/>
    <s v="alto"/>
    <s v="longo"/>
    <s v="não linear"/>
    <s v="univariado"/>
  </r>
  <r>
    <x v="4"/>
    <s v="mensal"/>
    <n v="17"/>
    <x v="8"/>
    <n v="962068623.77809227"/>
    <n v="851658759"/>
    <n v="1.2190338240316618E+16"/>
    <x v="2"/>
    <s v="imposto"/>
    <s v="alto"/>
    <s v="longo"/>
    <s v="não linear"/>
    <s v="univariado"/>
  </r>
  <r>
    <x v="4"/>
    <s v="mensal"/>
    <n v="18"/>
    <x v="8"/>
    <n v="1030473400.1254486"/>
    <n v="887638348"/>
    <n v="2.0401852115679616E+16"/>
    <x v="2"/>
    <s v="imposto"/>
    <s v="alto"/>
    <s v="longo"/>
    <s v="não linear"/>
    <s v="univariado"/>
  </r>
  <r>
    <x v="4"/>
    <s v="mensal"/>
    <n v="19"/>
    <x v="8"/>
    <n v="1057759087.9974055"/>
    <n v="898743610"/>
    <n v="2.528592224274336E+16"/>
    <x v="2"/>
    <s v="imposto"/>
    <s v="alto"/>
    <s v="longo"/>
    <s v="não linear"/>
    <s v="univariado"/>
  </r>
  <r>
    <x v="4"/>
    <s v="mensal"/>
    <n v="20"/>
    <x v="8"/>
    <n v="1198357963.0347888"/>
    <n v="947031183"/>
    <n v="6.3165150362655136E+16"/>
    <x v="2"/>
    <s v="imposto"/>
    <s v="alto"/>
    <s v="longo"/>
    <s v="não linear"/>
    <s v="univariado"/>
  </r>
  <r>
    <x v="4"/>
    <s v="mensal"/>
    <n v="1"/>
    <x v="9"/>
    <n v="1236577394.1509645"/>
    <n v="1221135548"/>
    <n v="238450612550057.09"/>
    <x v="2"/>
    <s v="imposto"/>
    <s v="alto"/>
    <s v="curto"/>
    <s v="não linear"/>
    <s v="univariado"/>
  </r>
  <r>
    <x v="4"/>
    <s v="mensal"/>
    <n v="2"/>
    <x v="9"/>
    <n v="1217185426.3526804"/>
    <n v="1329171703"/>
    <n v="1.254092615732999E+16"/>
    <x v="2"/>
    <s v="imposto"/>
    <s v="alto"/>
    <s v="curto"/>
    <s v="não linear"/>
    <s v="univariado"/>
  </r>
  <r>
    <x v="4"/>
    <s v="mensal"/>
    <n v="3"/>
    <x v="9"/>
    <n v="1186731076.6828547"/>
    <n v="1183105033"/>
    <n v="13148192789970.131"/>
    <x v="2"/>
    <s v="imposto"/>
    <s v="alto"/>
    <s v="curto"/>
    <s v="não linear"/>
    <s v="univariado"/>
  </r>
  <r>
    <x v="4"/>
    <s v="mensal"/>
    <n v="4"/>
    <x v="9"/>
    <n v="1226862240.0233479"/>
    <n v="1187314008"/>
    <n v="1564062656172556.7"/>
    <x v="2"/>
    <s v="imposto"/>
    <s v="alto"/>
    <s v="curto"/>
    <s v="não linear"/>
    <s v="univariado"/>
  </r>
  <r>
    <x v="4"/>
    <s v="mensal"/>
    <n v="5"/>
    <x v="9"/>
    <n v="1199989887.6697721"/>
    <n v="1262217954"/>
    <n v="3872332239199237"/>
    <x v="2"/>
    <s v="imposto"/>
    <s v="alto"/>
    <s v="médio"/>
    <s v="não linear"/>
    <s v="univariado"/>
  </r>
  <r>
    <x v="4"/>
    <s v="mensal"/>
    <n v="6"/>
    <x v="9"/>
    <n v="1241391272.636729"/>
    <n v="1439575283"/>
    <n v="3.9276901963669104E+16"/>
    <x v="2"/>
    <s v="imposto"/>
    <s v="alto"/>
    <s v="médio"/>
    <s v="não linear"/>
    <s v="univariado"/>
  </r>
  <r>
    <x v="4"/>
    <s v="mensal"/>
    <n v="7"/>
    <x v="9"/>
    <n v="1292106042.5652916"/>
    <n v="1359317961"/>
    <n v="4517441979673889"/>
    <x v="2"/>
    <s v="imposto"/>
    <s v="alto"/>
    <s v="médio"/>
    <s v="não linear"/>
    <s v="univariado"/>
  </r>
  <r>
    <x v="4"/>
    <s v="mensal"/>
    <n v="8"/>
    <x v="9"/>
    <n v="1377490041.2089319"/>
    <n v="1629682191"/>
    <n v="6.360088041624052E+16"/>
    <x v="2"/>
    <s v="imposto"/>
    <s v="alto"/>
    <s v="médio"/>
    <s v="não linear"/>
    <s v="univariado"/>
  </r>
  <r>
    <x v="4"/>
    <s v="mensal"/>
    <n v="9"/>
    <x v="9"/>
    <n v="1223981435.3777382"/>
    <n v="1254134984"/>
    <n v="909236494515104.25"/>
    <x v="2"/>
    <s v="imposto"/>
    <s v="alto"/>
    <s v="longo"/>
    <s v="não linear"/>
    <s v="univariado"/>
  </r>
  <r>
    <x v="4"/>
    <s v="mensal"/>
    <n v="10"/>
    <x v="9"/>
    <n v="1196955339.9807067"/>
    <n v="1275603539"/>
    <n v="6185539208978369"/>
    <x v="2"/>
    <s v="imposto"/>
    <s v="alto"/>
    <s v="longo"/>
    <s v="não linear"/>
    <s v="univariado"/>
  </r>
  <r>
    <x v="4"/>
    <s v="mensal"/>
    <n v="11"/>
    <x v="9"/>
    <n v="1236733091.1736968"/>
    <n v="1155796303"/>
    <n v="6550763679873859"/>
    <x v="2"/>
    <s v="imposto"/>
    <s v="alto"/>
    <s v="longo"/>
    <s v="não linear"/>
    <s v="univariado"/>
  </r>
  <r>
    <x v="4"/>
    <s v="mensal"/>
    <n v="12"/>
    <x v="9"/>
    <n v="1226861800.9952476"/>
    <n v="1397055072"/>
    <n v="2.8965749495297092E+16"/>
    <x v="2"/>
    <s v="imposto"/>
    <s v="alto"/>
    <s v="longo"/>
    <s v="não linear"/>
    <s v="univariado"/>
  </r>
  <r>
    <x v="4"/>
    <s v="mensal"/>
    <n v="13"/>
    <x v="9"/>
    <n v="1351215727.1539843"/>
    <n v="1392608120"/>
    <n v="1713330185518891"/>
    <x v="2"/>
    <s v="imposto"/>
    <s v="alto"/>
    <s v="longo"/>
    <s v="não linear"/>
    <s v="univariado"/>
  </r>
  <r>
    <x v="4"/>
    <s v="mensal"/>
    <n v="14"/>
    <x v="9"/>
    <n v="1361438887.6443098"/>
    <n v="1367244610"/>
    <n v="33706412071361.441"/>
    <x v="2"/>
    <s v="imposto"/>
    <s v="alto"/>
    <s v="longo"/>
    <s v="não linear"/>
    <s v="univariado"/>
  </r>
  <r>
    <x v="4"/>
    <s v="mensal"/>
    <n v="15"/>
    <x v="9"/>
    <n v="1312890260.3888016"/>
    <n v="1345577819"/>
    <n v="1068476487960532.4"/>
    <x v="2"/>
    <s v="imposto"/>
    <s v="alto"/>
    <s v="longo"/>
    <s v="não linear"/>
    <s v="univariado"/>
  </r>
  <r>
    <x v="4"/>
    <s v="mensal"/>
    <n v="16"/>
    <x v="9"/>
    <n v="1357371939.056778"/>
    <n v="1369170776"/>
    <n v="139212553212741.36"/>
    <x v="2"/>
    <s v="imposto"/>
    <s v="alto"/>
    <s v="longo"/>
    <s v="não linear"/>
    <s v="univariado"/>
  </r>
  <r>
    <x v="4"/>
    <s v="mensal"/>
    <n v="17"/>
    <x v="9"/>
    <n v="1331263303.004307"/>
    <n v="1509616129"/>
    <n v="3.1809730540649932E+16"/>
    <x v="2"/>
    <s v="imposto"/>
    <s v="alto"/>
    <s v="longo"/>
    <s v="não linear"/>
    <s v="univariado"/>
  </r>
  <r>
    <x v="4"/>
    <s v="mensal"/>
    <n v="18"/>
    <x v="9"/>
    <n v="1375145870.8725302"/>
    <n v="1419883463"/>
    <n v="2001452149363845.7"/>
    <x v="2"/>
    <s v="imposto"/>
    <s v="alto"/>
    <s v="longo"/>
    <s v="não linear"/>
    <s v="univariado"/>
  </r>
  <r>
    <x v="4"/>
    <s v="mensal"/>
    <n v="19"/>
    <x v="9"/>
    <n v="1431495783.8763654"/>
    <n v="1568561268"/>
    <n v="1.8786946938046324E+16"/>
    <x v="2"/>
    <s v="imposto"/>
    <s v="alto"/>
    <s v="longo"/>
    <s v="não linear"/>
    <s v="univariado"/>
  </r>
  <r>
    <x v="4"/>
    <s v="mensal"/>
    <n v="20"/>
    <x v="9"/>
    <n v="1526563349.6190777"/>
    <n v="1601240068"/>
    <n v="5576612268143581"/>
    <x v="2"/>
    <s v="imposto"/>
    <s v="alto"/>
    <s v="longo"/>
    <s v="não linear"/>
    <s v="univariado"/>
  </r>
  <r>
    <x v="4"/>
    <s v="mensal"/>
    <n v="1"/>
    <x v="10"/>
    <n v="1361162317.8054571"/>
    <n v="1670262630"/>
    <n v="9.5543002998763872E+16"/>
    <x v="2"/>
    <s v="imposto"/>
    <s v="alto"/>
    <s v="curto"/>
    <s v="não linear"/>
    <s v="univariado"/>
  </r>
  <r>
    <x v="4"/>
    <s v="mensal"/>
    <n v="2"/>
    <x v="10"/>
    <n v="1347498736.2361021"/>
    <n v="1337419006"/>
    <n v="101600961632590.98"/>
    <x v="2"/>
    <s v="imposto"/>
    <s v="alto"/>
    <s v="curto"/>
    <s v="não linear"/>
    <s v="univariado"/>
  </r>
  <r>
    <x v="4"/>
    <s v="mensal"/>
    <n v="3"/>
    <x v="10"/>
    <n v="1305051934.6675301"/>
    <n v="1335556131"/>
    <n v="930505993889872.5"/>
    <x v="2"/>
    <s v="imposto"/>
    <s v="alto"/>
    <s v="curto"/>
    <s v="não linear"/>
    <s v="univariado"/>
  </r>
  <r>
    <x v="4"/>
    <s v="mensal"/>
    <n v="4"/>
    <x v="10"/>
    <n v="1241740377.2261212"/>
    <n v="1233550944"/>
    <n v="67066816565097.68"/>
    <x v="2"/>
    <s v="imposto"/>
    <s v="alto"/>
    <s v="curto"/>
    <s v="não linear"/>
    <s v="univariado"/>
  </r>
  <r>
    <x v="4"/>
    <s v="mensal"/>
    <n v="5"/>
    <x v="10"/>
    <n v="1248200566.5845234"/>
    <n v="1322702230"/>
    <n v="5550497851672959"/>
    <x v="2"/>
    <s v="imposto"/>
    <s v="alto"/>
    <s v="médio"/>
    <s v="não linear"/>
    <s v="univariado"/>
  </r>
  <r>
    <x v="4"/>
    <s v="mensal"/>
    <n v="6"/>
    <x v="10"/>
    <n v="1231153227.9675305"/>
    <n v="1377490762"/>
    <n v="2.1414673866704172E+16"/>
    <x v="2"/>
    <s v="imposto"/>
    <s v="alto"/>
    <s v="médio"/>
    <s v="não linear"/>
    <s v="univariado"/>
  </r>
  <r>
    <x v="4"/>
    <s v="mensal"/>
    <n v="7"/>
    <x v="10"/>
    <n v="1238653612.0403514"/>
    <n v="1286099707"/>
    <n v="2251131926919993.2"/>
    <x v="2"/>
    <s v="imposto"/>
    <s v="alto"/>
    <s v="médio"/>
    <s v="não linear"/>
    <s v="univariado"/>
  </r>
  <r>
    <x v="4"/>
    <s v="mensal"/>
    <n v="8"/>
    <x v="10"/>
    <n v="1468129164.8292379"/>
    <n v="1521885106"/>
    <n v="2889701211154431.5"/>
    <x v="2"/>
    <s v="imposto"/>
    <s v="alto"/>
    <s v="médio"/>
    <s v="não linear"/>
    <s v="univariado"/>
  </r>
  <r>
    <x v="4"/>
    <s v="mensal"/>
    <n v="9"/>
    <x v="10"/>
    <n v="1309057417.196111"/>
    <n v="1245052755"/>
    <n v="4096596782838276"/>
    <x v="2"/>
    <s v="imposto"/>
    <s v="alto"/>
    <s v="longo"/>
    <s v="não linear"/>
    <s v="univariado"/>
  </r>
  <r>
    <x v="4"/>
    <s v="mensal"/>
    <n v="10"/>
    <x v="10"/>
    <n v="1259396498.1945271"/>
    <n v="1190685422"/>
    <n v="4721211991810116"/>
    <x v="2"/>
    <s v="imposto"/>
    <s v="alto"/>
    <s v="longo"/>
    <s v="não linear"/>
    <s v="univariado"/>
  </r>
  <r>
    <x v="4"/>
    <s v="mensal"/>
    <n v="11"/>
    <x v="10"/>
    <n v="1335322469.0933907"/>
    <n v="1258355469"/>
    <n v="5923919103376005"/>
    <x v="2"/>
    <s v="imposto"/>
    <s v="alto"/>
    <s v="longo"/>
    <s v="não linear"/>
    <s v="univariado"/>
  </r>
  <r>
    <x v="4"/>
    <s v="mensal"/>
    <n v="12"/>
    <x v="10"/>
    <n v="1484141274.9609661"/>
    <n v="1545815300"/>
    <n v="3803685364515379"/>
    <x v="2"/>
    <s v="imposto"/>
    <s v="alto"/>
    <s v="longo"/>
    <s v="não linear"/>
    <s v="univariado"/>
  </r>
  <r>
    <x v="4"/>
    <s v="mensal"/>
    <n v="13"/>
    <x v="10"/>
    <n v="1516087811.4787877"/>
    <n v="1681016044"/>
    <n v="2.7201321882571084E+16"/>
    <x v="2"/>
    <s v="imposto"/>
    <s v="alto"/>
    <s v="longo"/>
    <s v="não linear"/>
    <s v="univariado"/>
  </r>
  <r>
    <x v="4"/>
    <s v="mensal"/>
    <n v="14"/>
    <x v="10"/>
    <n v="1484120352.559824"/>
    <n v="1458658264"/>
    <n v="648317953828319.75"/>
    <x v="2"/>
    <s v="imposto"/>
    <s v="alto"/>
    <s v="longo"/>
    <s v="não linear"/>
    <s v="univariado"/>
  </r>
  <r>
    <x v="4"/>
    <s v="mensal"/>
    <n v="15"/>
    <x v="10"/>
    <n v="1430309226.1519592"/>
    <n v="1406484852"/>
    <n v="567600803732540.75"/>
    <x v="2"/>
    <s v="imposto"/>
    <s v="alto"/>
    <s v="longo"/>
    <s v="não linear"/>
    <s v="univariado"/>
  </r>
  <r>
    <x v="4"/>
    <s v="mensal"/>
    <n v="16"/>
    <x v="10"/>
    <n v="1366260326.9760916"/>
    <n v="1508541864"/>
    <n v="2.0244035777885812E+16"/>
    <x v="2"/>
    <s v="imposto"/>
    <s v="alto"/>
    <s v="longo"/>
    <s v="não linear"/>
    <s v="univariado"/>
  </r>
  <r>
    <x v="4"/>
    <s v="mensal"/>
    <n v="17"/>
    <x v="10"/>
    <n v="1371752489.9028375"/>
    <n v="1569653479"/>
    <n v="3.9164801485635224E+16"/>
    <x v="2"/>
    <s v="imposto"/>
    <s v="alto"/>
    <s v="longo"/>
    <s v="não linear"/>
    <s v="univariado"/>
  </r>
  <r>
    <x v="4"/>
    <s v="mensal"/>
    <n v="18"/>
    <x v="10"/>
    <n v="1353035972.143791"/>
    <n v="1582447206"/>
    <n v="5.2629514219428232E+16"/>
    <x v="2"/>
    <s v="imposto"/>
    <s v="alto"/>
    <s v="longo"/>
    <s v="não linear"/>
    <s v="univariado"/>
  </r>
  <r>
    <x v="4"/>
    <s v="mensal"/>
    <n v="19"/>
    <x v="10"/>
    <n v="1361494235.8515558"/>
    <n v="1397025896"/>
    <n v="1262498872904536"/>
    <x v="2"/>
    <s v="imposto"/>
    <s v="alto"/>
    <s v="longo"/>
    <s v="não linear"/>
    <s v="univariado"/>
  </r>
  <r>
    <x v="4"/>
    <s v="mensal"/>
    <n v="20"/>
    <x v="10"/>
    <n v="1613602827.1531358"/>
    <n v="1660533072"/>
    <n v="2202447881386626"/>
    <x v="2"/>
    <s v="imposto"/>
    <s v="alto"/>
    <s v="longo"/>
    <s v="não linear"/>
    <s v="univariado"/>
  </r>
  <r>
    <x v="4"/>
    <s v="mensal"/>
    <n v="1"/>
    <x v="11"/>
    <n v="309432249.12767202"/>
    <n v="312167408"/>
    <n v="7481094056874.4854"/>
    <x v="3"/>
    <s v="transferência"/>
    <s v="baixo"/>
    <s v="curto"/>
    <s v="não linear"/>
    <s v="univariado"/>
  </r>
  <r>
    <x v="4"/>
    <s v="mensal"/>
    <n v="2"/>
    <x v="11"/>
    <n v="265458359.40352574"/>
    <n v="291680743"/>
    <n v="687613401480642.37"/>
    <x v="3"/>
    <s v="transferência"/>
    <s v="baixo"/>
    <s v="curto"/>
    <s v="não linear"/>
    <s v="univariado"/>
  </r>
  <r>
    <x v="4"/>
    <s v="mensal"/>
    <n v="3"/>
    <x v="11"/>
    <n v="259171046.17219228"/>
    <n v="231422374"/>
    <n v="769988807319798"/>
    <x v="3"/>
    <s v="transferência"/>
    <s v="baixo"/>
    <s v="curto"/>
    <s v="não linear"/>
    <s v="univariado"/>
  </r>
  <r>
    <x v="4"/>
    <s v="mensal"/>
    <n v="4"/>
    <x v="11"/>
    <n v="267012346.91295469"/>
    <n v="286663710"/>
    <n v="386176071178887.06"/>
    <x v="3"/>
    <s v="transferência"/>
    <s v="baixo"/>
    <s v="curto"/>
    <s v="não linear"/>
    <s v="univariado"/>
  </r>
  <r>
    <x v="4"/>
    <s v="mensal"/>
    <n v="5"/>
    <x v="11"/>
    <n v="254882302.33976379"/>
    <n v="283255487"/>
    <n v="805037607763863.37"/>
    <x v="3"/>
    <s v="transferência"/>
    <s v="baixo"/>
    <s v="médio"/>
    <s v="não linear"/>
    <s v="univariado"/>
  </r>
  <r>
    <x v="4"/>
    <s v="mensal"/>
    <n v="6"/>
    <x v="11"/>
    <n v="282222434.54089183"/>
    <n v="273991364"/>
    <n v="67750522249137.258"/>
    <x v="3"/>
    <s v="transferência"/>
    <s v="baixo"/>
    <s v="médio"/>
    <s v="não linear"/>
    <s v="univariado"/>
  </r>
  <r>
    <x v="4"/>
    <s v="mensal"/>
    <n v="7"/>
    <x v="11"/>
    <n v="282184583.90122986"/>
    <n v="341908729"/>
    <n v="3566973507778949.5"/>
    <x v="3"/>
    <s v="transferência"/>
    <s v="baixo"/>
    <s v="médio"/>
    <s v="não linear"/>
    <s v="univariado"/>
  </r>
  <r>
    <x v="4"/>
    <s v="mensal"/>
    <n v="8"/>
    <x v="11"/>
    <n v="379134108.68303245"/>
    <n v="531831548"/>
    <n v="2.3316507973958988E+16"/>
    <x v="3"/>
    <s v="transferência"/>
    <s v="baixo"/>
    <s v="médio"/>
    <s v="não linear"/>
    <s v="univariado"/>
  </r>
  <r>
    <x v="4"/>
    <s v="mensal"/>
    <n v="9"/>
    <x v="11"/>
    <n v="317928620.68266904"/>
    <n v="459334557"/>
    <n v="1.9995638825781056E+16"/>
    <x v="3"/>
    <s v="transferência"/>
    <s v="baixo"/>
    <s v="longo"/>
    <s v="não linear"/>
    <s v="univariado"/>
  </r>
  <r>
    <x v="4"/>
    <s v="mensal"/>
    <n v="10"/>
    <x v="11"/>
    <n v="332811290.91325563"/>
    <n v="418233920"/>
    <n v="7297025560091505"/>
    <x v="3"/>
    <s v="transferência"/>
    <s v="baixo"/>
    <s v="longo"/>
    <s v="não linear"/>
    <s v="univariado"/>
  </r>
  <r>
    <x v="4"/>
    <s v="mensal"/>
    <n v="11"/>
    <x v="11"/>
    <n v="292051416.36934942"/>
    <n v="275269060"/>
    <n v="281647485307843.06"/>
    <x v="3"/>
    <s v="transferência"/>
    <s v="baixo"/>
    <s v="longo"/>
    <s v="não linear"/>
    <s v="univariado"/>
  </r>
  <r>
    <x v="4"/>
    <s v="mensal"/>
    <n v="12"/>
    <x v="11"/>
    <n v="357413838.53432745"/>
    <n v="282024689"/>
    <n v="5683523867509184"/>
    <x v="3"/>
    <s v="transferência"/>
    <s v="baixo"/>
    <s v="longo"/>
    <s v="não linear"/>
    <s v="univariado"/>
  </r>
  <r>
    <x v="4"/>
    <s v="mensal"/>
    <n v="13"/>
    <x v="11"/>
    <n v="349763041.55111033"/>
    <n v="367542657"/>
    <n v="316114725510396.31"/>
    <x v="3"/>
    <s v="transferência"/>
    <s v="baixo"/>
    <s v="longo"/>
    <s v="não linear"/>
    <s v="univariado"/>
  </r>
  <r>
    <x v="4"/>
    <s v="mensal"/>
    <n v="14"/>
    <x v="11"/>
    <n v="330993876.25196302"/>
    <n v="311524365"/>
    <n v="379061868390314.62"/>
    <x v="3"/>
    <s v="transferência"/>
    <s v="baixo"/>
    <s v="longo"/>
    <s v="não linear"/>
    <s v="univariado"/>
  </r>
  <r>
    <x v="4"/>
    <s v="mensal"/>
    <n v="15"/>
    <x v="11"/>
    <n v="328543143.83361822"/>
    <n v="320542995"/>
    <n v="64002381360043.023"/>
    <x v="3"/>
    <s v="transferência"/>
    <s v="baixo"/>
    <s v="longo"/>
    <s v="não linear"/>
    <s v="univariado"/>
  </r>
  <r>
    <x v="4"/>
    <s v="mensal"/>
    <n v="16"/>
    <x v="11"/>
    <n v="335930210.37075776"/>
    <n v="365815350"/>
    <n v="893121570659305.12"/>
    <x v="3"/>
    <s v="transferência"/>
    <s v="baixo"/>
    <s v="longo"/>
    <s v="não linear"/>
    <s v="univariado"/>
  </r>
  <r>
    <x v="4"/>
    <s v="mensal"/>
    <n v="17"/>
    <x v="11"/>
    <n v="322357241.84555417"/>
    <n v="322443975"/>
    <n v="7522640080.1236811"/>
    <x v="3"/>
    <s v="transferência"/>
    <s v="baixo"/>
    <s v="longo"/>
    <s v="não linear"/>
    <s v="univariado"/>
  </r>
  <r>
    <x v="4"/>
    <s v="mensal"/>
    <n v="18"/>
    <x v="11"/>
    <n v="355678342.9623003"/>
    <n v="295414016"/>
    <n v="3631789104219035"/>
    <x v="3"/>
    <s v="transferência"/>
    <s v="baixo"/>
    <s v="longo"/>
    <s v="não linear"/>
    <s v="univariado"/>
  </r>
  <r>
    <x v="4"/>
    <s v="mensal"/>
    <n v="19"/>
    <x v="11"/>
    <n v="356476104.6374169"/>
    <n v="328627855"/>
    <n v="775525007867890.5"/>
    <x v="3"/>
    <s v="transferência"/>
    <s v="baixo"/>
    <s v="longo"/>
    <s v="não linear"/>
    <s v="univariado"/>
  </r>
  <r>
    <x v="4"/>
    <s v="mensal"/>
    <n v="20"/>
    <x v="11"/>
    <n v="478184886.63835931"/>
    <n v="520457258"/>
    <n v="1786953380536460"/>
    <x v="3"/>
    <s v="transferência"/>
    <s v="baixo"/>
    <s v="longo"/>
    <s v="não linear"/>
    <s v="univariado"/>
  </r>
  <r>
    <x v="4"/>
    <s v="mensal"/>
    <n v="1"/>
    <x v="12"/>
    <n v="251425976.65797895"/>
    <n v="308513493"/>
    <n v="3258984522100520"/>
    <x v="3"/>
    <s v="transferência"/>
    <s v="baixo"/>
    <s v="curto"/>
    <s v="não linear"/>
    <s v="univariado"/>
  </r>
  <r>
    <x v="4"/>
    <s v="mensal"/>
    <n v="2"/>
    <x v="12"/>
    <n v="230854991.87207925"/>
    <n v="189623150"/>
    <n v="1700064784164148"/>
    <x v="3"/>
    <s v="transferência"/>
    <s v="baixo"/>
    <s v="curto"/>
    <s v="não linear"/>
    <s v="univariado"/>
  </r>
  <r>
    <x v="4"/>
    <s v="mensal"/>
    <n v="3"/>
    <x v="12"/>
    <n v="238222032.93044567"/>
    <n v="233711910"/>
    <n v="20341208847731.848"/>
    <x v="3"/>
    <s v="transferência"/>
    <s v="baixo"/>
    <s v="curto"/>
    <s v="não linear"/>
    <s v="univariado"/>
  </r>
  <r>
    <x v="4"/>
    <s v="mensal"/>
    <n v="4"/>
    <x v="12"/>
    <n v="222616984.14200717"/>
    <n v="422360440"/>
    <n v="3.9897448158093928E+16"/>
    <x v="3"/>
    <s v="transferência"/>
    <s v="baixo"/>
    <s v="curto"/>
    <s v="não linear"/>
    <s v="univariado"/>
  </r>
  <r>
    <x v="4"/>
    <s v="mensal"/>
    <n v="5"/>
    <x v="12"/>
    <n v="251834278.06230223"/>
    <n v="247581716"/>
    <n v="18084284093732.211"/>
    <x v="3"/>
    <s v="transferência"/>
    <s v="baixo"/>
    <s v="médio"/>
    <s v="não linear"/>
    <s v="univariado"/>
  </r>
  <r>
    <x v="4"/>
    <s v="mensal"/>
    <n v="6"/>
    <x v="12"/>
    <n v="275483187.91176158"/>
    <n v="282606973"/>
    <n v="50748313983408.047"/>
    <x v="3"/>
    <s v="transferência"/>
    <s v="baixo"/>
    <s v="médio"/>
    <s v="não linear"/>
    <s v="univariado"/>
  </r>
  <r>
    <x v="4"/>
    <s v="mensal"/>
    <n v="7"/>
    <x v="12"/>
    <n v="318393762.11609405"/>
    <n v="314411246"/>
    <n v="15860434614948.859"/>
    <x v="3"/>
    <s v="transferência"/>
    <s v="baixo"/>
    <s v="médio"/>
    <s v="não linear"/>
    <s v="univariado"/>
  </r>
  <r>
    <x v="4"/>
    <s v="mensal"/>
    <n v="8"/>
    <x v="12"/>
    <n v="289058849.05893427"/>
    <n v="426007596"/>
    <n v="1.875495928872806E+16"/>
    <x v="3"/>
    <s v="transferência"/>
    <s v="baixo"/>
    <s v="médio"/>
    <s v="não linear"/>
    <s v="univariado"/>
  </r>
  <r>
    <x v="4"/>
    <s v="mensal"/>
    <n v="9"/>
    <x v="12"/>
    <n v="290403317.60867804"/>
    <n v="346365589"/>
    <n v="3131775819275972"/>
    <x v="3"/>
    <s v="transferência"/>
    <s v="baixo"/>
    <s v="longo"/>
    <s v="não linear"/>
    <s v="univariado"/>
  </r>
  <r>
    <x v="4"/>
    <s v="mensal"/>
    <n v="10"/>
    <x v="12"/>
    <n v="272054463.40449607"/>
    <n v="367304404"/>
    <n v="9072551183447026"/>
    <x v="3"/>
    <s v="transferência"/>
    <s v="baixo"/>
    <s v="longo"/>
    <s v="não linear"/>
    <s v="univariado"/>
  </r>
  <r>
    <x v="4"/>
    <s v="mensal"/>
    <n v="11"/>
    <x v="12"/>
    <n v="300568203.76958382"/>
    <n v="276882178"/>
    <n v="561027816757388.87"/>
    <x v="3"/>
    <s v="transferência"/>
    <s v="baixo"/>
    <s v="longo"/>
    <s v="não linear"/>
    <s v="univariado"/>
  </r>
  <r>
    <x v="4"/>
    <s v="mensal"/>
    <n v="12"/>
    <x v="12"/>
    <n v="304820802.07794625"/>
    <n v="252291991"/>
    <n v="2759275993262568"/>
    <x v="3"/>
    <s v="transferência"/>
    <s v="baixo"/>
    <s v="longo"/>
    <s v="não linear"/>
    <s v="univariado"/>
  </r>
  <r>
    <x v="4"/>
    <s v="mensal"/>
    <n v="13"/>
    <x v="12"/>
    <n v="295905425.46757036"/>
    <n v="511703058"/>
    <n v="4.6568618206601536E+16"/>
    <x v="3"/>
    <s v="transferência"/>
    <s v="baixo"/>
    <s v="longo"/>
    <s v="não linear"/>
    <s v="univariado"/>
  </r>
  <r>
    <x v="4"/>
    <s v="mensal"/>
    <n v="14"/>
    <x v="12"/>
    <n v="276222319.15417725"/>
    <n v="259863287"/>
    <n v="267617933021405.09"/>
    <x v="3"/>
    <s v="transferência"/>
    <s v="baixo"/>
    <s v="longo"/>
    <s v="não linear"/>
    <s v="univariado"/>
  </r>
  <r>
    <x v="4"/>
    <s v="mensal"/>
    <n v="15"/>
    <x v="12"/>
    <n v="280053606.81244534"/>
    <n v="323218498"/>
    <n v="1863207831233433.7"/>
    <x v="3"/>
    <s v="transferência"/>
    <s v="baixo"/>
    <s v="longo"/>
    <s v="não linear"/>
    <s v="univariado"/>
  </r>
  <r>
    <x v="4"/>
    <s v="mensal"/>
    <n v="16"/>
    <x v="12"/>
    <n v="264183841.74598876"/>
    <n v="366055806"/>
    <n v="1.0377897100970544E+16"/>
    <x v="3"/>
    <s v="transferência"/>
    <s v="baixo"/>
    <s v="longo"/>
    <s v="não linear"/>
    <s v="univariado"/>
  </r>
  <r>
    <x v="4"/>
    <s v="mensal"/>
    <n v="17"/>
    <x v="12"/>
    <n v="297951667.13506377"/>
    <n v="303375098"/>
    <n v="29413602346742.973"/>
    <x v="3"/>
    <s v="transferência"/>
    <s v="baixo"/>
    <s v="longo"/>
    <s v="não linear"/>
    <s v="univariado"/>
  </r>
  <r>
    <x v="4"/>
    <s v="mensal"/>
    <n v="18"/>
    <x v="12"/>
    <n v="325974702.55756181"/>
    <n v="238075455"/>
    <n v="7726277721185537"/>
    <x v="3"/>
    <s v="transferência"/>
    <s v="baixo"/>
    <s v="longo"/>
    <s v="não linear"/>
    <s v="univariado"/>
  </r>
  <r>
    <x v="4"/>
    <s v="mensal"/>
    <n v="19"/>
    <x v="12"/>
    <n v="376970918.7949459"/>
    <n v="371070822"/>
    <n v="34811142189730.832"/>
    <x v="3"/>
    <s v="transferência"/>
    <s v="baixo"/>
    <s v="longo"/>
    <s v="não linear"/>
    <s v="univariado"/>
  </r>
  <r>
    <x v="4"/>
    <s v="mensal"/>
    <n v="20"/>
    <x v="12"/>
    <n v="342079287.82375115"/>
    <n v="403923855"/>
    <n v="3824750489217556.5"/>
    <x v="3"/>
    <s v="transferência"/>
    <s v="baixo"/>
    <s v="longo"/>
    <s v="não linear"/>
    <s v="univariado"/>
  </r>
  <r>
    <x v="4"/>
    <s v="mensal"/>
    <n v="1"/>
    <x v="13"/>
    <n v="591268162.9819262"/>
    <n v="892168393"/>
    <n v="9.0540948424929712E+16"/>
    <x v="3"/>
    <s v="imposto"/>
    <s v="alto"/>
    <s v="curto"/>
    <s v="não linear"/>
    <s v="univariado"/>
  </r>
  <r>
    <x v="4"/>
    <s v="mensal"/>
    <n v="2"/>
    <x v="13"/>
    <n v="719410711.16478968"/>
    <n v="811941570"/>
    <n v="8561959836781620"/>
    <x v="3"/>
    <s v="imposto"/>
    <s v="alto"/>
    <s v="curto"/>
    <s v="não linear"/>
    <s v="univariado"/>
  </r>
  <r>
    <x v="4"/>
    <s v="mensal"/>
    <n v="3"/>
    <x v="13"/>
    <n v="514409312.13259041"/>
    <n v="861928839"/>
    <n v="1.2076982155414821E+17"/>
    <x v="3"/>
    <s v="imposto"/>
    <s v="alto"/>
    <s v="curto"/>
    <s v="não linear"/>
    <s v="univariado"/>
  </r>
  <r>
    <x v="4"/>
    <s v="mensal"/>
    <n v="4"/>
    <x v="13"/>
    <n v="608959475.83734298"/>
    <n v="884995971"/>
    <n v="7.6196146661683568E+16"/>
    <x v="3"/>
    <s v="imposto"/>
    <s v="alto"/>
    <s v="curto"/>
    <s v="não linear"/>
    <s v="univariado"/>
  </r>
  <r>
    <x v="4"/>
    <s v="mensal"/>
    <n v="5"/>
    <x v="13"/>
    <n v="586271779.16064191"/>
    <n v="887164024"/>
    <n v="9.0536143004468208E+16"/>
    <x v="3"/>
    <s v="imposto"/>
    <s v="alto"/>
    <s v="médio"/>
    <s v="não linear"/>
    <s v="univariado"/>
  </r>
  <r>
    <x v="4"/>
    <s v="mensal"/>
    <n v="6"/>
    <x v="13"/>
    <n v="611530151.73118329"/>
    <n v="925856833"/>
    <n v="9.8801262557468288E+16"/>
    <x v="3"/>
    <s v="imposto"/>
    <s v="alto"/>
    <s v="médio"/>
    <s v="não linear"/>
    <s v="univariado"/>
  </r>
  <r>
    <x v="4"/>
    <s v="mensal"/>
    <n v="7"/>
    <x v="13"/>
    <n v="652812660.2393806"/>
    <n v="1068011007"/>
    <n v="1.7238966715275155E+17"/>
    <x v="3"/>
    <s v="imposto"/>
    <s v="alto"/>
    <s v="médio"/>
    <s v="não linear"/>
    <s v="univariado"/>
  </r>
  <r>
    <x v="4"/>
    <s v="mensal"/>
    <n v="8"/>
    <x v="13"/>
    <n v="715172727.49583399"/>
    <n v="933482574"/>
    <n v="4.765918908067252E+16"/>
    <x v="3"/>
    <s v="imposto"/>
    <s v="alto"/>
    <s v="médio"/>
    <s v="não linear"/>
    <s v="univariado"/>
  </r>
  <r>
    <x v="4"/>
    <s v="mensal"/>
    <n v="9"/>
    <x v="13"/>
    <n v="561730168.21486378"/>
    <n v="951532296"/>
    <n v="1.5194569882581968E+17"/>
    <x v="3"/>
    <s v="imposto"/>
    <s v="alto"/>
    <s v="longo"/>
    <s v="não linear"/>
    <s v="univariado"/>
  </r>
  <r>
    <x v="4"/>
    <s v="mensal"/>
    <n v="10"/>
    <x v="13"/>
    <n v="578155865.25292003"/>
    <n v="1045402858"/>
    <n v="2.1831975223118979E+17"/>
    <x v="3"/>
    <s v="imposto"/>
    <s v="alto"/>
    <s v="longo"/>
    <s v="não linear"/>
    <s v="univariado"/>
  </r>
  <r>
    <x v="4"/>
    <s v="mensal"/>
    <n v="11"/>
    <x v="13"/>
    <n v="581927900.77147162"/>
    <n v="941789643"/>
    <n v="1.2950047351975181E+17"/>
    <x v="3"/>
    <s v="imposto"/>
    <s v="alto"/>
    <s v="longo"/>
    <s v="não linear"/>
    <s v="univariado"/>
  </r>
  <r>
    <x v="4"/>
    <s v="mensal"/>
    <n v="12"/>
    <x v="13"/>
    <n v="614855487.83189452"/>
    <n v="873908785"/>
    <n v="6.7108610773666768E+16"/>
    <x v="3"/>
    <s v="imposto"/>
    <s v="alto"/>
    <s v="longo"/>
    <s v="não linear"/>
    <s v="univariado"/>
  </r>
  <r>
    <x v="4"/>
    <s v="mensal"/>
    <n v="13"/>
    <x v="13"/>
    <n v="656298131.71124113"/>
    <n v="980079414"/>
    <n v="1.0483431876055296E+17"/>
    <x v="3"/>
    <s v="imposto"/>
    <s v="alto"/>
    <s v="longo"/>
    <s v="não linear"/>
    <s v="univariado"/>
  </r>
  <r>
    <x v="4"/>
    <s v="mensal"/>
    <n v="14"/>
    <x v="13"/>
    <n v="640921160.34963572"/>
    <n v="863624928"/>
    <n v="4.959696812566744E+16"/>
    <x v="3"/>
    <s v="imposto"/>
    <s v="alto"/>
    <s v="longo"/>
    <s v="não linear"/>
    <s v="univariado"/>
  </r>
  <r>
    <x v="4"/>
    <s v="mensal"/>
    <n v="15"/>
    <x v="13"/>
    <n v="628348090.43985403"/>
    <n v="757027193"/>
    <n v="1.6558311435684566E+16"/>
    <x v="3"/>
    <s v="imposto"/>
    <s v="alto"/>
    <s v="longo"/>
    <s v="não linear"/>
    <s v="univariado"/>
  </r>
  <r>
    <x v="4"/>
    <s v="mensal"/>
    <n v="16"/>
    <x v="13"/>
    <n v="641615208.32735419"/>
    <n v="901227246"/>
    <n v="6.7398410104543264E+16"/>
    <x v="3"/>
    <s v="imposto"/>
    <s v="alto"/>
    <s v="longo"/>
    <s v="não linear"/>
    <s v="univariado"/>
  </r>
  <r>
    <x v="4"/>
    <s v="mensal"/>
    <n v="17"/>
    <x v="13"/>
    <n v="676195934.14677727"/>
    <n v="862729092"/>
    <n v="3.4794618978695308E+16"/>
    <x v="3"/>
    <s v="imposto"/>
    <s v="alto"/>
    <s v="longo"/>
    <s v="não linear"/>
    <s v="univariado"/>
  </r>
  <r>
    <x v="4"/>
    <s v="mensal"/>
    <n v="18"/>
    <x v="13"/>
    <n v="694418669.06944883"/>
    <n v="886006649"/>
    <n v="3.670595405386928E+16"/>
    <x v="3"/>
    <s v="imposto"/>
    <s v="alto"/>
    <s v="longo"/>
    <s v="não linear"/>
    <s v="univariado"/>
  </r>
  <r>
    <x v="4"/>
    <s v="mensal"/>
    <n v="19"/>
    <x v="13"/>
    <n v="728190460.87463856"/>
    <n v="1039698264"/>
    <n v="9.7037111407988944E+16"/>
    <x v="3"/>
    <s v="imposto"/>
    <s v="alto"/>
    <s v="longo"/>
    <s v="não linear"/>
    <s v="univariado"/>
  </r>
  <r>
    <x v="4"/>
    <s v="mensal"/>
    <n v="20"/>
    <x v="13"/>
    <n v="811594544.79291558"/>
    <n v="936929897"/>
    <n v="1.57089505128739E+16"/>
    <x v="3"/>
    <s v="imposto"/>
    <s v="alto"/>
    <s v="longo"/>
    <s v="não linear"/>
    <s v="univariado"/>
  </r>
  <r>
    <x v="4"/>
    <s v="mensal"/>
    <n v="1"/>
    <x v="14"/>
    <n v="1170773943.3028588"/>
    <n v="1119320501"/>
    <n v="2647456724813622.5"/>
    <x v="3"/>
    <s v="imposto"/>
    <s v="baixo"/>
    <s v="curto"/>
    <s v="não linear"/>
    <s v="univariado"/>
  </r>
  <r>
    <x v="4"/>
    <s v="mensal"/>
    <n v="2"/>
    <x v="14"/>
    <n v="1171005910.2425787"/>
    <n v="1065577731"/>
    <n v="1.1115100978405312E+16"/>
    <x v="3"/>
    <s v="imposto"/>
    <s v="baixo"/>
    <s v="curto"/>
    <s v="não linear"/>
    <s v="univariado"/>
  </r>
  <r>
    <x v="4"/>
    <s v="mensal"/>
    <n v="3"/>
    <x v="14"/>
    <n v="1081400420.6570287"/>
    <n v="1010953870"/>
    <n v="4962716499473307"/>
    <x v="3"/>
    <s v="imposto"/>
    <s v="baixo"/>
    <s v="curto"/>
    <s v="não linear"/>
    <s v="univariado"/>
  </r>
  <r>
    <x v="4"/>
    <s v="mensal"/>
    <n v="4"/>
    <x v="14"/>
    <n v="1177371843.0458152"/>
    <n v="1079222052"/>
    <n v="9633381482337192"/>
    <x v="3"/>
    <s v="imposto"/>
    <s v="baixo"/>
    <s v="curto"/>
    <s v="não linear"/>
    <s v="univariado"/>
  </r>
  <r>
    <x v="4"/>
    <s v="mensal"/>
    <n v="5"/>
    <x v="14"/>
    <n v="1151538226.9345376"/>
    <n v="1027311578"/>
    <n v="1.5432260305504864E+16"/>
    <x v="3"/>
    <s v="imposto"/>
    <s v="baixo"/>
    <s v="médio"/>
    <s v="não linear"/>
    <s v="univariado"/>
  </r>
  <r>
    <x v="4"/>
    <s v="mensal"/>
    <n v="6"/>
    <x v="14"/>
    <n v="1224786629.4849246"/>
    <n v="1032809549"/>
    <n v="3.68551994315152E+16"/>
    <x v="3"/>
    <s v="imposto"/>
    <s v="baixo"/>
    <s v="médio"/>
    <s v="não linear"/>
    <s v="univariado"/>
  </r>
  <r>
    <x v="4"/>
    <s v="mensal"/>
    <n v="7"/>
    <x v="14"/>
    <n v="1310072836.8796446"/>
    <n v="1245022601"/>
    <n v="4231533187997406"/>
    <x v="3"/>
    <s v="imposto"/>
    <s v="baixo"/>
    <s v="médio"/>
    <s v="não linear"/>
    <s v="univariado"/>
  </r>
  <r>
    <x v="4"/>
    <s v="mensal"/>
    <n v="8"/>
    <x v="14"/>
    <n v="1608277223.9063213"/>
    <n v="1525057208"/>
    <n v="6925571047448368"/>
    <x v="3"/>
    <s v="imposto"/>
    <s v="baixo"/>
    <s v="médio"/>
    <s v="não linear"/>
    <s v="univariado"/>
  </r>
  <r>
    <x v="4"/>
    <s v="mensal"/>
    <n v="9"/>
    <x v="14"/>
    <n v="1331386846.5636861"/>
    <n v="1234916893"/>
    <n v="9306451940579758"/>
    <x v="3"/>
    <s v="imposto"/>
    <s v="baixo"/>
    <s v="longo"/>
    <s v="não linear"/>
    <s v="univariado"/>
  </r>
  <r>
    <x v="4"/>
    <s v="mensal"/>
    <n v="10"/>
    <x v="14"/>
    <n v="1296528944.0928721"/>
    <n v="1359449989"/>
    <n v="3959057892204800.5"/>
    <x v="3"/>
    <s v="imposto"/>
    <s v="baixo"/>
    <s v="longo"/>
    <s v="não linear"/>
    <s v="univariado"/>
  </r>
  <r>
    <x v="4"/>
    <s v="mensal"/>
    <n v="11"/>
    <x v="14"/>
    <n v="1315422818.3362846"/>
    <n v="1108009971"/>
    <n v="4.302008924014492E+16"/>
    <x v="3"/>
    <s v="imposto"/>
    <s v="baixo"/>
    <s v="longo"/>
    <s v="não linear"/>
    <s v="univariado"/>
  </r>
  <r>
    <x v="4"/>
    <s v="mensal"/>
    <n v="12"/>
    <x v="14"/>
    <n v="1450463806.0330768"/>
    <n v="1102124604"/>
    <n v="1.2134019967304067E+17"/>
    <x v="3"/>
    <s v="imposto"/>
    <s v="baixo"/>
    <s v="longo"/>
    <s v="não linear"/>
    <s v="univariado"/>
  </r>
  <r>
    <x v="4"/>
    <s v="mensal"/>
    <n v="13"/>
    <x v="14"/>
    <n v="1481347930.7294991"/>
    <n v="1397946267"/>
    <n v="6955837512848446"/>
    <x v="3"/>
    <s v="imposto"/>
    <s v="baixo"/>
    <s v="longo"/>
    <s v="não linear"/>
    <s v="univariado"/>
  </r>
  <r>
    <x v="4"/>
    <s v="mensal"/>
    <n v="14"/>
    <x v="14"/>
    <n v="1562870934.2664318"/>
    <n v="1192049636"/>
    <n v="1.3750843524800198E+17"/>
    <x v="3"/>
    <s v="imposto"/>
    <s v="baixo"/>
    <s v="longo"/>
    <s v="não linear"/>
    <s v="univariado"/>
  </r>
  <r>
    <x v="4"/>
    <s v="mensal"/>
    <n v="15"/>
    <x v="14"/>
    <n v="1460858749.8744755"/>
    <n v="1152362098"/>
    <n v="9.5170184217761312E+16"/>
    <x v="3"/>
    <s v="imposto"/>
    <s v="baixo"/>
    <s v="longo"/>
    <s v="não linear"/>
    <s v="univariado"/>
  </r>
  <r>
    <x v="4"/>
    <s v="mensal"/>
    <n v="16"/>
    <x v="14"/>
    <n v="1541856153.6664162"/>
    <n v="1289563373"/>
    <n v="6.3651647176392376E+16"/>
    <x v="3"/>
    <s v="imposto"/>
    <s v="baixo"/>
    <s v="longo"/>
    <s v="não linear"/>
    <s v="univariado"/>
  </r>
  <r>
    <x v="4"/>
    <s v="mensal"/>
    <n v="17"/>
    <x v="14"/>
    <n v="1548427759.7409992"/>
    <n v="1154960095"/>
    <n v="1.5481680319673536E+17"/>
    <x v="3"/>
    <s v="imposto"/>
    <s v="baixo"/>
    <s v="longo"/>
    <s v="não linear"/>
    <s v="univariado"/>
  </r>
  <r>
    <x v="4"/>
    <s v="mensal"/>
    <n v="18"/>
    <x v="14"/>
    <n v="1679094766.9278624"/>
    <n v="1221066259"/>
    <n v="2.097901140746239E+17"/>
    <x v="3"/>
    <s v="imposto"/>
    <s v="baixo"/>
    <s v="longo"/>
    <s v="não linear"/>
    <s v="univariado"/>
  </r>
  <r>
    <x v="4"/>
    <s v="mensal"/>
    <n v="19"/>
    <x v="14"/>
    <n v="1809568666.8500264"/>
    <n v="1340840281"/>
    <n v="2.197062997015712E+17"/>
    <x v="3"/>
    <s v="imposto"/>
    <s v="baixo"/>
    <s v="longo"/>
    <s v="não linear"/>
    <s v="univariado"/>
  </r>
  <r>
    <x v="4"/>
    <s v="mensal"/>
    <n v="20"/>
    <x v="14"/>
    <n v="2189798858.9782395"/>
    <n v="1539174079"/>
    <n v="4.2331260432173261E+17"/>
    <x v="3"/>
    <s v="imposto"/>
    <s v="baixo"/>
    <s v="longo"/>
    <s v="não linear"/>
    <s v="univariado"/>
  </r>
  <r>
    <x v="4"/>
    <s v="mensal"/>
    <n v="1"/>
    <x v="15"/>
    <n v="416320282.76852822"/>
    <n v="448576910"/>
    <n v="1040490000350126.6"/>
    <x v="3"/>
    <s v="transferência"/>
    <s v="alto"/>
    <s v="curto"/>
    <s v="não linear"/>
    <s v="univariado"/>
  </r>
  <r>
    <x v="4"/>
    <s v="mensal"/>
    <n v="2"/>
    <x v="15"/>
    <n v="404768585.13382471"/>
    <n v="461074271"/>
    <n v="3170330260860412.5"/>
    <x v="3"/>
    <s v="transferência"/>
    <s v="alto"/>
    <s v="curto"/>
    <s v="não linear"/>
    <s v="univariado"/>
  </r>
  <r>
    <x v="4"/>
    <s v="mensal"/>
    <n v="3"/>
    <x v="15"/>
    <n v="395871940.13429195"/>
    <n v="337728251"/>
    <n v="3380688586145179.5"/>
    <x v="3"/>
    <s v="transferência"/>
    <s v="alto"/>
    <s v="curto"/>
    <s v="não linear"/>
    <s v="univariado"/>
  </r>
  <r>
    <x v="4"/>
    <s v="mensal"/>
    <n v="4"/>
    <x v="15"/>
    <n v="408531971.88815135"/>
    <n v="404749757"/>
    <n v="14305149460153.711"/>
    <x v="3"/>
    <s v="transferência"/>
    <s v="alto"/>
    <s v="curto"/>
    <s v="não linear"/>
    <s v="univariado"/>
  </r>
  <r>
    <x v="4"/>
    <s v="mensal"/>
    <n v="5"/>
    <x v="15"/>
    <n v="413762248.39299613"/>
    <n v="375242416"/>
    <n v="1483777487584514.2"/>
    <x v="3"/>
    <s v="transferência"/>
    <s v="alto"/>
    <s v="médio"/>
    <s v="não linear"/>
    <s v="univariado"/>
  </r>
  <r>
    <x v="4"/>
    <s v="mensal"/>
    <n v="6"/>
    <x v="15"/>
    <n v="448051753.01502985"/>
    <n v="366801668"/>
    <n v="6601576314949578"/>
    <x v="3"/>
    <s v="transferência"/>
    <s v="alto"/>
    <s v="médio"/>
    <s v="não linear"/>
    <s v="univariado"/>
  </r>
  <r>
    <x v="4"/>
    <s v="mensal"/>
    <n v="7"/>
    <x v="15"/>
    <n v="421254299.27879488"/>
    <n v="446014130"/>
    <n v="613049217342732.62"/>
    <x v="3"/>
    <s v="transferência"/>
    <s v="alto"/>
    <s v="médio"/>
    <s v="não linear"/>
    <s v="univariado"/>
  </r>
  <r>
    <x v="4"/>
    <s v="mensal"/>
    <n v="8"/>
    <x v="15"/>
    <n v="323406606.71037203"/>
    <n v="488058052"/>
    <n v="2.7110098435963352E+16"/>
    <x v="3"/>
    <s v="transferência"/>
    <s v="alto"/>
    <s v="médio"/>
    <s v="não linear"/>
    <s v="univariado"/>
  </r>
  <r>
    <x v="4"/>
    <s v="mensal"/>
    <n v="9"/>
    <x v="15"/>
    <n v="440394458.54559273"/>
    <n v="561378662"/>
    <n v="1.4637177485497414E+16"/>
    <x v="3"/>
    <s v="transferência"/>
    <s v="alto"/>
    <s v="longo"/>
    <s v="não linear"/>
    <s v="univariado"/>
  </r>
  <r>
    <x v="4"/>
    <s v="mensal"/>
    <n v="10"/>
    <x v="15"/>
    <n v="407437037.63443005"/>
    <n v="416347002"/>
    <n v="79387464995726.312"/>
    <x v="3"/>
    <s v="transferência"/>
    <s v="alto"/>
    <s v="longo"/>
    <s v="não linear"/>
    <s v="univariado"/>
  </r>
  <r>
    <x v="4"/>
    <s v="mensal"/>
    <n v="11"/>
    <x v="15"/>
    <n v="368639626.6718539"/>
    <n v="355983324"/>
    <n v="160181997321576.16"/>
    <x v="3"/>
    <s v="transferência"/>
    <s v="alto"/>
    <s v="longo"/>
    <s v="não linear"/>
    <s v="univariado"/>
  </r>
  <r>
    <x v="4"/>
    <s v="mensal"/>
    <n v="12"/>
    <x v="15"/>
    <n v="420572136.30599201"/>
    <n v="458700699"/>
    <n v="1453787293110898"/>
    <x v="3"/>
    <s v="transferência"/>
    <s v="alto"/>
    <s v="longo"/>
    <s v="não linear"/>
    <s v="univariado"/>
  </r>
  <r>
    <x v="4"/>
    <s v="mensal"/>
    <n v="13"/>
    <x v="15"/>
    <n v="473146010.28799206"/>
    <n v="459408718"/>
    <n v="188713199405726.12"/>
    <x v="3"/>
    <s v="transferência"/>
    <s v="alto"/>
    <s v="longo"/>
    <s v="não linear"/>
    <s v="univariado"/>
  </r>
  <r>
    <x v="4"/>
    <s v="mensal"/>
    <n v="14"/>
    <x v="15"/>
    <n v="463205907.55932748"/>
    <n v="440621838"/>
    <n v="510040197860542.25"/>
    <x v="3"/>
    <s v="transferência"/>
    <s v="alto"/>
    <s v="longo"/>
    <s v="não linear"/>
    <s v="univariado"/>
  </r>
  <r>
    <x v="4"/>
    <s v="mensal"/>
    <n v="15"/>
    <x v="15"/>
    <n v="451437341.46547681"/>
    <n v="474729315"/>
    <n v="542516031132928.69"/>
    <x v="3"/>
    <s v="transferência"/>
    <s v="alto"/>
    <s v="longo"/>
    <s v="não linear"/>
    <s v="univariado"/>
  </r>
  <r>
    <x v="4"/>
    <s v="mensal"/>
    <n v="16"/>
    <x v="15"/>
    <n v="465835082.05251908"/>
    <n v="497003747"/>
    <n v="971485674608325.62"/>
    <x v="3"/>
    <s v="transferência"/>
    <s v="alto"/>
    <s v="longo"/>
    <s v="não linear"/>
    <s v="univariado"/>
  </r>
  <r>
    <x v="4"/>
    <s v="mensal"/>
    <n v="17"/>
    <x v="15"/>
    <n v="472234728.99824494"/>
    <n v="490470380"/>
    <n v="332538967457810.25"/>
    <x v="3"/>
    <s v="transferência"/>
    <s v="alto"/>
    <s v="longo"/>
    <s v="não linear"/>
    <s v="univariado"/>
  </r>
  <r>
    <x v="4"/>
    <s v="mensal"/>
    <n v="18"/>
    <x v="15"/>
    <n v="511158471.86645633"/>
    <n v="479347981"/>
    <n v="1011907329164901.6"/>
    <x v="3"/>
    <s v="transferência"/>
    <s v="alto"/>
    <s v="longo"/>
    <s v="não linear"/>
    <s v="univariado"/>
  </r>
  <r>
    <x v="4"/>
    <s v="mensal"/>
    <n v="19"/>
    <x v="15"/>
    <n v="480568707.74738216"/>
    <n v="542361673"/>
    <n v="3818370554711235.5"/>
    <x v="3"/>
    <s v="transferência"/>
    <s v="alto"/>
    <s v="longo"/>
    <s v="não linear"/>
    <s v="univariado"/>
  </r>
  <r>
    <x v="4"/>
    <s v="mensal"/>
    <n v="20"/>
    <x v="15"/>
    <n v="368988557.7818104"/>
    <n v="312913749"/>
    <n v="3144384179916601"/>
    <x v="3"/>
    <s v="transferência"/>
    <s v="alto"/>
    <s v="longo"/>
    <s v="não linear"/>
    <s v="univariado"/>
  </r>
  <r>
    <x v="4"/>
    <s v="mensal"/>
    <n v="1"/>
    <x v="16"/>
    <n v="197129703.25497472"/>
    <n v="213103220"/>
    <n v="255153237203602.94"/>
    <x v="3"/>
    <s v="transferência"/>
    <s v="baixo"/>
    <s v="curto"/>
    <s v="não linear"/>
    <s v="univariado"/>
  </r>
  <r>
    <x v="4"/>
    <s v="mensal"/>
    <n v="2"/>
    <x v="16"/>
    <n v="215762129.12723002"/>
    <n v="189506627"/>
    <n v="689351391952980"/>
    <x v="3"/>
    <s v="transferência"/>
    <s v="baixo"/>
    <s v="curto"/>
    <s v="não linear"/>
    <s v="univariado"/>
  </r>
  <r>
    <x v="4"/>
    <s v="mensal"/>
    <n v="3"/>
    <x v="16"/>
    <n v="180709365.72397661"/>
    <n v="31181553"/>
    <n v="2.2358566778016624E+16"/>
    <x v="3"/>
    <s v="transferência"/>
    <s v="baixo"/>
    <s v="curto"/>
    <s v="não linear"/>
    <s v="univariado"/>
  </r>
  <r>
    <x v="4"/>
    <s v="mensal"/>
    <n v="4"/>
    <x v="16"/>
    <n v="183671598.50252384"/>
    <n v="323744259"/>
    <n v="1.962035021884122E+16"/>
    <x v="3"/>
    <s v="transferência"/>
    <s v="baixo"/>
    <s v="curto"/>
    <s v="não linear"/>
    <s v="univariado"/>
  </r>
  <r>
    <x v="4"/>
    <s v="mensal"/>
    <n v="5"/>
    <x v="16"/>
    <n v="167913043.7366538"/>
    <n v="171660458"/>
    <n v="14043113661130.508"/>
    <x v="3"/>
    <s v="transferência"/>
    <s v="baixo"/>
    <s v="médio"/>
    <s v="não linear"/>
    <s v="univariado"/>
  </r>
  <r>
    <x v="4"/>
    <s v="mensal"/>
    <n v="6"/>
    <x v="16"/>
    <n v="193907773.43211618"/>
    <n v="230029114"/>
    <n v="1304751244421049.2"/>
    <x v="3"/>
    <s v="transferência"/>
    <s v="baixo"/>
    <s v="médio"/>
    <s v="não linear"/>
    <s v="univariado"/>
  </r>
  <r>
    <x v="4"/>
    <s v="mensal"/>
    <n v="7"/>
    <x v="16"/>
    <n v="244920680.32306319"/>
    <n v="191393648"/>
    <n v="2865143189314252"/>
    <x v="3"/>
    <s v="transferência"/>
    <s v="baixo"/>
    <s v="médio"/>
    <s v="não linear"/>
    <s v="univariado"/>
  </r>
  <r>
    <x v="4"/>
    <s v="mensal"/>
    <n v="8"/>
    <x v="16"/>
    <n v="213518353.92403355"/>
    <n v="231943849"/>
    <n v="339498868794463.81"/>
    <x v="3"/>
    <s v="transferência"/>
    <s v="baixo"/>
    <s v="médio"/>
    <s v="não linear"/>
    <s v="univariado"/>
  </r>
  <r>
    <x v="4"/>
    <s v="mensal"/>
    <n v="9"/>
    <x v="16"/>
    <n v="223094048.15692261"/>
    <n v="265707016"/>
    <n v="1815865028395147.7"/>
    <x v="3"/>
    <s v="transferência"/>
    <s v="baixo"/>
    <s v="longo"/>
    <s v="não linear"/>
    <s v="univariado"/>
  </r>
  <r>
    <x v="4"/>
    <s v="mensal"/>
    <n v="10"/>
    <x v="16"/>
    <n v="174214586.82499805"/>
    <n v="282819915"/>
    <n v="1.1795117307999872E+16"/>
    <x v="3"/>
    <s v="transferência"/>
    <s v="baixo"/>
    <s v="longo"/>
    <s v="não linear"/>
    <s v="univariado"/>
  </r>
  <r>
    <x v="4"/>
    <s v="mensal"/>
    <n v="11"/>
    <x v="16"/>
    <n v="203533938.65871429"/>
    <n v="220879617"/>
    <n v="300872557119348"/>
    <x v="3"/>
    <s v="transferência"/>
    <s v="baixo"/>
    <s v="longo"/>
    <s v="não linear"/>
    <s v="univariado"/>
  </r>
  <r>
    <x v="4"/>
    <s v="mensal"/>
    <n v="12"/>
    <x v="16"/>
    <n v="214873892.64262551"/>
    <n v="182496829"/>
    <n v="1048274250118622.7"/>
    <x v="3"/>
    <s v="transferência"/>
    <s v="baixo"/>
    <s v="longo"/>
    <s v="não linear"/>
    <s v="univariado"/>
  </r>
  <r>
    <x v="4"/>
    <s v="mensal"/>
    <n v="13"/>
    <x v="16"/>
    <n v="204759826.76849228"/>
    <n v="281715915"/>
    <n v="5922239515895601"/>
    <x v="3"/>
    <s v="transferência"/>
    <s v="baixo"/>
    <s v="longo"/>
    <s v="não linear"/>
    <s v="univariado"/>
  </r>
  <r>
    <x v="4"/>
    <s v="mensal"/>
    <n v="14"/>
    <x v="16"/>
    <n v="225333575.13865173"/>
    <n v="211458743"/>
    <n v="192510966875762.91"/>
    <x v="3"/>
    <s v="transferência"/>
    <s v="baixo"/>
    <s v="longo"/>
    <s v="não linear"/>
    <s v="univariado"/>
  </r>
  <r>
    <x v="4"/>
    <s v="mensal"/>
    <n v="15"/>
    <x v="16"/>
    <n v="189814340.09371898"/>
    <n v="226545745"/>
    <n v="1349196106389165.7"/>
    <x v="3"/>
    <s v="transferência"/>
    <s v="baixo"/>
    <s v="longo"/>
    <s v="não linear"/>
    <s v="univariado"/>
  </r>
  <r>
    <x v="4"/>
    <s v="mensal"/>
    <n v="16"/>
    <x v="16"/>
    <n v="192123466.84405047"/>
    <n v="229155848"/>
    <n v="1371397254079526"/>
    <x v="3"/>
    <s v="transferência"/>
    <s v="baixo"/>
    <s v="longo"/>
    <s v="não linear"/>
    <s v="univariado"/>
  </r>
  <r>
    <x v="4"/>
    <s v="mensal"/>
    <n v="17"/>
    <x v="16"/>
    <n v="175810748.04161313"/>
    <n v="212474853"/>
    <n v="1344256592399608.5"/>
    <x v="3"/>
    <s v="transferência"/>
    <s v="baixo"/>
    <s v="longo"/>
    <s v="não linear"/>
    <s v="univariado"/>
  </r>
  <r>
    <x v="4"/>
    <s v="mensal"/>
    <n v="18"/>
    <x v="16"/>
    <n v="203103228.22135216"/>
    <n v="218264883"/>
    <n v="229875775626894.87"/>
    <x v="3"/>
    <s v="transferência"/>
    <s v="baixo"/>
    <s v="longo"/>
    <s v="não linear"/>
    <s v="univariado"/>
  </r>
  <r>
    <x v="4"/>
    <s v="mensal"/>
    <n v="19"/>
    <x v="16"/>
    <n v="256432701.71973035"/>
    <n v="231873258"/>
    <n v="603166275822602.37"/>
    <x v="3"/>
    <s v="transferência"/>
    <s v="baixo"/>
    <s v="longo"/>
    <s v="não linear"/>
    <s v="univariado"/>
  </r>
  <r>
    <x v="4"/>
    <s v="mensal"/>
    <n v="20"/>
    <x v="16"/>
    <n v="223583838.89485133"/>
    <n v="221901117"/>
    <n v="2831552975412.04"/>
    <x v="3"/>
    <s v="transferência"/>
    <s v="baixo"/>
    <s v="longo"/>
    <s v="não linear"/>
    <s v="univariado"/>
  </r>
  <r>
    <x v="4"/>
    <s v="mensal"/>
    <n v="1"/>
    <x v="17"/>
    <n v="471756506.82025015"/>
    <n v="480335641"/>
    <n v="73601543274152.078"/>
    <x v="3"/>
    <s v="transferência"/>
    <s v="baixo"/>
    <s v="curto"/>
    <s v="não linear"/>
    <s v="univariado"/>
  </r>
  <r>
    <x v="4"/>
    <s v="mensal"/>
    <n v="2"/>
    <x v="17"/>
    <n v="385697402.05255413"/>
    <n v="444583344"/>
    <n v="3467554159037965"/>
    <x v="3"/>
    <s v="transferência"/>
    <s v="baixo"/>
    <s v="curto"/>
    <s v="não linear"/>
    <s v="univariado"/>
  </r>
  <r>
    <x v="4"/>
    <s v="mensal"/>
    <n v="3"/>
    <x v="17"/>
    <n v="395352173.54627097"/>
    <n v="403089182"/>
    <n v="59861299813074.531"/>
    <x v="3"/>
    <s v="transferência"/>
    <s v="baixo"/>
    <s v="curto"/>
    <s v="não linear"/>
    <s v="univariado"/>
  </r>
  <r>
    <x v="4"/>
    <s v="mensal"/>
    <n v="4"/>
    <x v="17"/>
    <n v="417322407.43977833"/>
    <n v="470784697"/>
    <n v="2858216405020987"/>
    <x v="3"/>
    <s v="transferência"/>
    <s v="baixo"/>
    <s v="curto"/>
    <s v="não linear"/>
    <s v="univariado"/>
  </r>
  <r>
    <x v="4"/>
    <s v="mensal"/>
    <n v="5"/>
    <x v="17"/>
    <n v="377012640.57798457"/>
    <n v="402657843"/>
    <n v="657676407266146"/>
    <x v="3"/>
    <s v="transferência"/>
    <s v="baixo"/>
    <s v="médio"/>
    <s v="não linear"/>
    <s v="univariado"/>
  </r>
  <r>
    <x v="4"/>
    <s v="mensal"/>
    <n v="6"/>
    <x v="17"/>
    <n v="405608562.76849103"/>
    <n v="417983282"/>
    <n v="153133676058677.97"/>
    <x v="3"/>
    <s v="transferência"/>
    <s v="baixo"/>
    <s v="médio"/>
    <s v="não linear"/>
    <s v="univariado"/>
  </r>
  <r>
    <x v="4"/>
    <s v="mensal"/>
    <n v="7"/>
    <x v="17"/>
    <n v="438062652.74348015"/>
    <n v="491297810"/>
    <n v="2833981968126398.5"/>
    <x v="3"/>
    <s v="transferência"/>
    <s v="baixo"/>
    <s v="médio"/>
    <s v="não linear"/>
    <s v="univariado"/>
  </r>
  <r>
    <x v="4"/>
    <s v="mensal"/>
    <n v="8"/>
    <x v="17"/>
    <n v="578701672.44256389"/>
    <n v="543444128"/>
    <n v="1243094440119368"/>
    <x v="3"/>
    <s v="transferência"/>
    <s v="baixo"/>
    <s v="médio"/>
    <s v="não linear"/>
    <s v="univariado"/>
  </r>
  <r>
    <x v="4"/>
    <s v="mensal"/>
    <n v="9"/>
    <x v="17"/>
    <n v="406823929.16627264"/>
    <n v="518942014"/>
    <n v="1.2570464946782886E+16"/>
    <x v="3"/>
    <s v="transferência"/>
    <s v="baixo"/>
    <s v="longo"/>
    <s v="não linear"/>
    <s v="univariado"/>
  </r>
  <r>
    <x v="4"/>
    <s v="mensal"/>
    <n v="10"/>
    <x v="17"/>
    <n v="453521539.00595576"/>
    <n v="577131141"/>
    <n v="1.5279333705126026E+16"/>
    <x v="3"/>
    <s v="transferência"/>
    <s v="baixo"/>
    <s v="longo"/>
    <s v="não linear"/>
    <s v="univariado"/>
  </r>
  <r>
    <x v="4"/>
    <s v="mensal"/>
    <n v="11"/>
    <x v="17"/>
    <n v="410982318.28105569"/>
    <n v="419888901"/>
    <n v="79327215729397.437"/>
    <x v="3"/>
    <s v="transferência"/>
    <s v="baixo"/>
    <s v="longo"/>
    <s v="não linear"/>
    <s v="univariado"/>
  </r>
  <r>
    <x v="4"/>
    <s v="mensal"/>
    <n v="12"/>
    <x v="17"/>
    <n v="479165398.06867218"/>
    <n v="465970628"/>
    <n v="174101957165127.25"/>
    <x v="3"/>
    <s v="transferência"/>
    <s v="baixo"/>
    <s v="longo"/>
    <s v="não linear"/>
    <s v="univariado"/>
  </r>
  <r>
    <x v="4"/>
    <s v="mensal"/>
    <n v="13"/>
    <x v="17"/>
    <n v="510114977.73049051"/>
    <n v="601843752"/>
    <n v="8414168028986627"/>
    <x v="3"/>
    <s v="transferência"/>
    <s v="baixo"/>
    <s v="longo"/>
    <s v="não linear"/>
    <s v="univariado"/>
  </r>
  <r>
    <x v="4"/>
    <s v="mensal"/>
    <n v="14"/>
    <x v="17"/>
    <n v="484440849.84272766"/>
    <n v="468965786"/>
    <n v="239477600936497"/>
    <x v="3"/>
    <s v="transferência"/>
    <s v="baixo"/>
    <s v="longo"/>
    <s v="não linear"/>
    <s v="univariado"/>
  </r>
  <r>
    <x v="4"/>
    <s v="mensal"/>
    <n v="15"/>
    <x v="17"/>
    <n v="465515800.99535674"/>
    <n v="455476545"/>
    <n v="100786660940306.22"/>
    <x v="3"/>
    <s v="transferência"/>
    <s v="baixo"/>
    <s v="longo"/>
    <s v="não linear"/>
    <s v="univariado"/>
  </r>
  <r>
    <x v="4"/>
    <s v="mensal"/>
    <n v="16"/>
    <x v="17"/>
    <n v="486957014.02160883"/>
    <n v="551491849"/>
    <n v="4164744925688180.5"/>
    <x v="3"/>
    <s v="transferência"/>
    <s v="baixo"/>
    <s v="longo"/>
    <s v="não linear"/>
    <s v="univariado"/>
  </r>
  <r>
    <x v="4"/>
    <s v="mensal"/>
    <n v="17"/>
    <x v="17"/>
    <n v="452340763.91263151"/>
    <n v="450387226"/>
    <n v="3816310376088.6836"/>
    <x v="3"/>
    <s v="transferência"/>
    <s v="baixo"/>
    <s v="longo"/>
    <s v="não linear"/>
    <s v="univariado"/>
  </r>
  <r>
    <x v="4"/>
    <s v="mensal"/>
    <n v="18"/>
    <x v="17"/>
    <n v="479412532.62463039"/>
    <n v="475891884"/>
    <n v="12394966738111.867"/>
    <x v="3"/>
    <s v="transferência"/>
    <s v="baixo"/>
    <s v="longo"/>
    <s v="não linear"/>
    <s v="univariado"/>
  </r>
  <r>
    <x v="4"/>
    <s v="mensal"/>
    <n v="19"/>
    <x v="17"/>
    <n v="517902061.7583437"/>
    <n v="530682400"/>
    <n v="163337045571142.53"/>
    <x v="3"/>
    <s v="transferência"/>
    <s v="baixo"/>
    <s v="longo"/>
    <s v="não linear"/>
    <s v="univariado"/>
  </r>
  <r>
    <x v="4"/>
    <s v="mensal"/>
    <n v="20"/>
    <x v="17"/>
    <n v="687557638.39262295"/>
    <n v="554778169"/>
    <n v="1.7630387492186494E+16"/>
    <x v="3"/>
    <s v="transferência"/>
    <s v="baixo"/>
    <s v="longo"/>
    <s v="não linear"/>
    <s v="univariado"/>
  </r>
  <r>
    <x v="4"/>
    <s v="mensal"/>
    <n v="1"/>
    <x v="18"/>
    <n v="488880929.74752265"/>
    <n v="508810143"/>
    <n v="397173540862718.75"/>
    <x v="4"/>
    <s v="transferência"/>
    <s v="baixo"/>
    <s v="curto"/>
    <s v="não linear"/>
    <s v="univariado"/>
  </r>
  <r>
    <x v="4"/>
    <s v="mensal"/>
    <n v="2"/>
    <x v="18"/>
    <n v="449506510.47165686"/>
    <n v="450392127"/>
    <n v="784316635274.55762"/>
    <x v="4"/>
    <s v="transferência"/>
    <s v="baixo"/>
    <s v="curto"/>
    <s v="não linear"/>
    <s v="univariado"/>
  </r>
  <r>
    <x v="4"/>
    <s v="mensal"/>
    <n v="3"/>
    <x v="18"/>
    <n v="443538956.53512895"/>
    <n v="367864609"/>
    <n v="5726606874867477"/>
    <x v="4"/>
    <s v="transferência"/>
    <s v="baixo"/>
    <s v="curto"/>
    <s v="não linear"/>
    <s v="univariado"/>
  </r>
  <r>
    <x v="4"/>
    <s v="mensal"/>
    <n v="4"/>
    <x v="18"/>
    <n v="460965169.12958801"/>
    <n v="463350054"/>
    <n v="5687675845120.0244"/>
    <x v="4"/>
    <s v="transferência"/>
    <s v="baixo"/>
    <s v="curto"/>
    <s v="não linear"/>
    <s v="univariado"/>
  </r>
  <r>
    <x v="4"/>
    <s v="mensal"/>
    <n v="5"/>
    <x v="18"/>
    <n v="427486678.57122993"/>
    <n v="405394905"/>
    <n v="488046459522493.44"/>
    <x v="4"/>
    <s v="transferência"/>
    <s v="baixo"/>
    <s v="médio"/>
    <s v="não linear"/>
    <s v="univariado"/>
  </r>
  <r>
    <x v="4"/>
    <s v="mensal"/>
    <n v="6"/>
    <x v="18"/>
    <n v="462179666.82757932"/>
    <n v="444631696"/>
    <n v="307931280165574.81"/>
    <x v="4"/>
    <s v="transferência"/>
    <s v="baixo"/>
    <s v="médio"/>
    <s v="não linear"/>
    <s v="univariado"/>
  </r>
  <r>
    <x v="4"/>
    <s v="mensal"/>
    <n v="7"/>
    <x v="18"/>
    <n v="523344790.86327475"/>
    <n v="469657714"/>
    <n v="2882302222123171.5"/>
    <x v="4"/>
    <s v="transferência"/>
    <s v="baixo"/>
    <s v="médio"/>
    <s v="não linear"/>
    <s v="univariado"/>
  </r>
  <r>
    <x v="4"/>
    <s v="mensal"/>
    <n v="8"/>
    <x v="18"/>
    <n v="622353116.03090131"/>
    <n v="522954972"/>
    <n v="9879991036787802"/>
    <x v="4"/>
    <s v="transferência"/>
    <s v="baixo"/>
    <s v="médio"/>
    <s v="não linear"/>
    <s v="univariado"/>
  </r>
  <r>
    <x v="4"/>
    <s v="mensal"/>
    <n v="9"/>
    <x v="18"/>
    <n v="547433033.39911723"/>
    <n v="603632613"/>
    <n v="3158392747315958.5"/>
    <x v="4"/>
    <s v="transferência"/>
    <s v="baixo"/>
    <s v="longo"/>
    <s v="não linear"/>
    <s v="univariado"/>
  </r>
  <r>
    <x v="4"/>
    <s v="mensal"/>
    <n v="10"/>
    <x v="18"/>
    <n v="503404955.07662994"/>
    <n v="576307233"/>
    <n v="5314742126416290"/>
    <x v="4"/>
    <s v="transferência"/>
    <s v="baixo"/>
    <s v="longo"/>
    <s v="não linear"/>
    <s v="univariado"/>
  </r>
  <r>
    <x v="4"/>
    <s v="mensal"/>
    <n v="11"/>
    <x v="18"/>
    <n v="462616022.31346685"/>
    <n v="425981323"/>
    <n v="1342101193788128.2"/>
    <x v="4"/>
    <s v="transferência"/>
    <s v="baixo"/>
    <s v="longo"/>
    <s v="não linear"/>
    <s v="univariado"/>
  </r>
  <r>
    <x v="4"/>
    <s v="mensal"/>
    <n v="12"/>
    <x v="18"/>
    <n v="539945564.64375532"/>
    <n v="464633142"/>
    <n v="5671961004471629"/>
    <x v="4"/>
    <s v="transferência"/>
    <s v="baixo"/>
    <s v="longo"/>
    <s v="não linear"/>
    <s v="univariado"/>
  </r>
  <r>
    <x v="4"/>
    <s v="mensal"/>
    <n v="13"/>
    <x v="18"/>
    <n v="556923984.49348915"/>
    <n v="563967623"/>
    <n v="49612843410402.453"/>
    <x v="4"/>
    <s v="transferência"/>
    <s v="baixo"/>
    <s v="longo"/>
    <s v="não linear"/>
    <s v="univariado"/>
  </r>
  <r>
    <x v="4"/>
    <s v="mensal"/>
    <n v="14"/>
    <x v="18"/>
    <n v="528427325.90187365"/>
    <n v="441998970"/>
    <n v="7469860703900937"/>
    <x v="4"/>
    <s v="transferência"/>
    <s v="baixo"/>
    <s v="longo"/>
    <s v="não linear"/>
    <s v="univariado"/>
  </r>
  <r>
    <x v="4"/>
    <s v="mensal"/>
    <n v="15"/>
    <x v="18"/>
    <n v="515104402.34948671"/>
    <n v="434490445"/>
    <n v="6498610119544862"/>
    <x v="4"/>
    <s v="transferência"/>
    <s v="baixo"/>
    <s v="longo"/>
    <s v="não linear"/>
    <s v="univariado"/>
  </r>
  <r>
    <x v="4"/>
    <s v="mensal"/>
    <n v="16"/>
    <x v="18"/>
    <n v="536252785.49223077"/>
    <n v="455050878"/>
    <n v="6593749780376804"/>
    <x v="4"/>
    <s v="transferência"/>
    <s v="baixo"/>
    <s v="longo"/>
    <s v="não linear"/>
    <s v="univariado"/>
  </r>
  <r>
    <x v="4"/>
    <s v="mensal"/>
    <n v="17"/>
    <x v="18"/>
    <n v="498081507.7188623"/>
    <n v="474505966"/>
    <n v="555806167337816.56"/>
    <x v="4"/>
    <s v="transferência"/>
    <s v="baixo"/>
    <s v="longo"/>
    <s v="não linear"/>
    <s v="univariado"/>
  </r>
  <r>
    <x v="4"/>
    <s v="mensal"/>
    <n v="18"/>
    <x v="18"/>
    <n v="537676384.6277678"/>
    <n v="443851783"/>
    <n v="8803055870609328"/>
    <x v="4"/>
    <s v="transferência"/>
    <s v="baixo"/>
    <s v="longo"/>
    <s v="não linear"/>
    <s v="univariado"/>
  </r>
  <r>
    <x v="4"/>
    <s v="mensal"/>
    <n v="19"/>
    <x v="18"/>
    <n v="609302749.59711635"/>
    <n v="517537986"/>
    <n v="8420771838034650"/>
    <x v="4"/>
    <s v="transferência"/>
    <s v="baixo"/>
    <s v="longo"/>
    <s v="não linear"/>
    <s v="univariado"/>
  </r>
  <r>
    <x v="4"/>
    <s v="mensal"/>
    <n v="20"/>
    <x v="18"/>
    <n v="724418660.89972723"/>
    <n v="567754806"/>
    <n v="2.4543563432042788E+16"/>
    <x v="4"/>
    <s v="transferência"/>
    <s v="baixo"/>
    <s v="longo"/>
    <s v="não linear"/>
    <s v="univariado"/>
  </r>
  <r>
    <x v="4"/>
    <s v="mensal"/>
    <n v="1"/>
    <x v="19"/>
    <n v="1980424102.8885064"/>
    <n v="1901201719"/>
    <n v="6276186108977880"/>
    <x v="4"/>
    <s v="imposto"/>
    <s v="baixo"/>
    <s v="curto"/>
    <s v="não linear"/>
    <s v="univariado"/>
  </r>
  <r>
    <x v="4"/>
    <s v="mensal"/>
    <n v="2"/>
    <x v="19"/>
    <n v="1866136036.0947709"/>
    <n v="1815355083"/>
    <n v="2578705197213323"/>
    <x v="4"/>
    <s v="imposto"/>
    <s v="baixo"/>
    <s v="curto"/>
    <s v="não linear"/>
    <s v="univariado"/>
  </r>
  <r>
    <x v="4"/>
    <s v="mensal"/>
    <n v="3"/>
    <x v="19"/>
    <n v="1728043513.5090938"/>
    <n v="1722093743"/>
    <n v="35399769110881.836"/>
    <x v="4"/>
    <s v="imposto"/>
    <s v="baixo"/>
    <s v="curto"/>
    <s v="não linear"/>
    <s v="univariado"/>
  </r>
  <r>
    <x v="4"/>
    <s v="mensal"/>
    <n v="4"/>
    <x v="19"/>
    <n v="1931410375.4908924"/>
    <n v="1842487677"/>
    <n v="7907246306902159"/>
    <x v="4"/>
    <s v="imposto"/>
    <s v="baixo"/>
    <s v="curto"/>
    <s v="não linear"/>
    <s v="univariado"/>
  </r>
  <r>
    <x v="4"/>
    <s v="mensal"/>
    <n v="5"/>
    <x v="19"/>
    <n v="1852378362.070966"/>
    <n v="1736183718"/>
    <n v="1.3501195310778476E+16"/>
    <x v="4"/>
    <s v="imposto"/>
    <s v="baixo"/>
    <s v="médio"/>
    <s v="não linear"/>
    <s v="univariado"/>
  </r>
  <r>
    <x v="4"/>
    <s v="mensal"/>
    <n v="6"/>
    <x v="19"/>
    <n v="1910349289.9057693"/>
    <n v="1753645918"/>
    <n v="2.4555946766637864E+16"/>
    <x v="4"/>
    <s v="imposto"/>
    <s v="baixo"/>
    <s v="médio"/>
    <s v="não linear"/>
    <s v="univariado"/>
  </r>
  <r>
    <x v="4"/>
    <s v="mensal"/>
    <n v="7"/>
    <x v="19"/>
    <n v="2053906581.8712656"/>
    <n v="3037995686"/>
    <n v="9.6843136486489498E+17"/>
    <x v="4"/>
    <s v="imposto"/>
    <s v="baixo"/>
    <s v="médio"/>
    <s v="não linear"/>
    <s v="univariado"/>
  </r>
  <r>
    <x v="4"/>
    <s v="mensal"/>
    <n v="8"/>
    <x v="19"/>
    <n v="2279752685.8423953"/>
    <n v="2281553468"/>
    <n v="3242816379147.4185"/>
    <x v="4"/>
    <s v="imposto"/>
    <s v="baixo"/>
    <s v="médio"/>
    <s v="não linear"/>
    <s v="univariado"/>
  </r>
  <r>
    <x v="4"/>
    <s v="mensal"/>
    <n v="9"/>
    <x v="19"/>
    <n v="1983482123.3961759"/>
    <n v="2139149540"/>
    <n v="2.4232344592108544E+16"/>
    <x v="4"/>
    <s v="imposto"/>
    <s v="baixo"/>
    <s v="longo"/>
    <s v="não linear"/>
    <s v="univariado"/>
  </r>
  <r>
    <x v="4"/>
    <s v="mensal"/>
    <n v="10"/>
    <x v="19"/>
    <n v="1976145259.4844031"/>
    <n v="2326727386"/>
    <n v="1.2290782743219797E+17"/>
    <x v="4"/>
    <s v="imposto"/>
    <s v="baixo"/>
    <s v="longo"/>
    <s v="não linear"/>
    <s v="univariado"/>
  </r>
  <r>
    <x v="4"/>
    <s v="mensal"/>
    <n v="11"/>
    <x v="19"/>
    <n v="1875602185.0438223"/>
    <n v="1762141181"/>
    <n v="1.2873399438632258E+16"/>
    <x v="4"/>
    <s v="imposto"/>
    <s v="baixo"/>
    <s v="longo"/>
    <s v="não linear"/>
    <s v="univariado"/>
  </r>
  <r>
    <x v="4"/>
    <s v="mensal"/>
    <n v="12"/>
    <x v="19"/>
    <n v="2150321492.2251101"/>
    <n v="2034518785"/>
    <n v="1.3410267000664556E+16"/>
    <x v="4"/>
    <s v="imposto"/>
    <s v="baixo"/>
    <s v="longo"/>
    <s v="não linear"/>
    <s v="univariado"/>
  </r>
  <r>
    <x v="4"/>
    <s v="mensal"/>
    <n v="13"/>
    <x v="19"/>
    <n v="2139432287.0191147"/>
    <n v="2233367885"/>
    <n v="8823896568026496"/>
    <x v="4"/>
    <s v="imposto"/>
    <s v="baixo"/>
    <s v="longo"/>
    <s v="não linear"/>
    <s v="univariado"/>
  </r>
  <r>
    <x v="4"/>
    <s v="mensal"/>
    <n v="14"/>
    <x v="19"/>
    <n v="2127681248.372813"/>
    <n v="1992257136"/>
    <n v="1.833969021196428E+16"/>
    <x v="4"/>
    <s v="imposto"/>
    <s v="baixo"/>
    <s v="longo"/>
    <s v="não linear"/>
    <s v="univariado"/>
  </r>
  <r>
    <x v="4"/>
    <s v="mensal"/>
    <n v="15"/>
    <x v="19"/>
    <n v="2001878817.2262027"/>
    <n v="2531036552"/>
    <n v="2.8000790827093638E+17"/>
    <x v="4"/>
    <s v="imposto"/>
    <s v="baixo"/>
    <s v="longo"/>
    <s v="não linear"/>
    <s v="univariado"/>
  </r>
  <r>
    <x v="4"/>
    <s v="mensal"/>
    <n v="16"/>
    <x v="19"/>
    <n v="2174571422.9634085"/>
    <n v="2081079160"/>
    <n v="8740803234019119"/>
    <x v="4"/>
    <s v="imposto"/>
    <s v="baixo"/>
    <s v="longo"/>
    <s v="não linear"/>
    <s v="univariado"/>
  </r>
  <r>
    <x v="4"/>
    <s v="mensal"/>
    <n v="17"/>
    <x v="19"/>
    <n v="2117968389.2534463"/>
    <n v="2005652933"/>
    <n v="1.2614761713419818E+16"/>
    <x v="4"/>
    <s v="imposto"/>
    <s v="baixo"/>
    <s v="longo"/>
    <s v="não linear"/>
    <s v="univariado"/>
  </r>
  <r>
    <x v="4"/>
    <s v="mensal"/>
    <n v="18"/>
    <x v="19"/>
    <n v="2179850568.0359964"/>
    <n v="1949987503"/>
    <n v="5.2837028667742728E+16"/>
    <x v="4"/>
    <s v="imposto"/>
    <s v="baixo"/>
    <s v="longo"/>
    <s v="não linear"/>
    <s v="univariado"/>
  </r>
  <r>
    <x v="4"/>
    <s v="mensal"/>
    <n v="19"/>
    <x v="19"/>
    <n v="2335625599.6753469"/>
    <n v="2071043475"/>
    <n v="7.0003700697720784E+16"/>
    <x v="4"/>
    <s v="imposto"/>
    <s v="baixo"/>
    <s v="longo"/>
    <s v="não linear"/>
    <s v="univariado"/>
  </r>
  <r>
    <x v="4"/>
    <s v="mensal"/>
    <n v="20"/>
    <x v="19"/>
    <n v="2600503891.6868725"/>
    <n v="2743563684"/>
    <n v="2.046610417667518E+16"/>
    <x v="4"/>
    <s v="imposto"/>
    <s v="baixo"/>
    <s v="longo"/>
    <s v="não linear"/>
    <s v="univariado"/>
  </r>
  <r>
    <x v="4"/>
    <s v="mensal"/>
    <n v="1"/>
    <x v="20"/>
    <n v="1109544854.923058"/>
    <n v="1110190584"/>
    <n v="416966040808.32477"/>
    <x v="4"/>
    <s v="imposto"/>
    <s v="baixo"/>
    <s v="curto"/>
    <s v="não linear"/>
    <s v="univariado"/>
  </r>
  <r>
    <x v="4"/>
    <s v="mensal"/>
    <n v="2"/>
    <x v="20"/>
    <n v="1072272535.3745923"/>
    <n v="1084306371"/>
    <n v="144813199859331.44"/>
    <x v="4"/>
    <s v="imposto"/>
    <s v="baixo"/>
    <s v="curto"/>
    <s v="não linear"/>
    <s v="univariado"/>
  </r>
  <r>
    <x v="4"/>
    <s v="mensal"/>
    <n v="3"/>
    <x v="20"/>
    <n v="1090585936.6678121"/>
    <n v="991808071"/>
    <n v="9757066745888334"/>
    <x v="4"/>
    <s v="imposto"/>
    <s v="baixo"/>
    <s v="curto"/>
    <s v="não linear"/>
    <s v="univariado"/>
  </r>
  <r>
    <x v="4"/>
    <s v="mensal"/>
    <n v="4"/>
    <x v="20"/>
    <n v="1191272705.4025307"/>
    <n v="1083924528"/>
    <n v="1.1523631191645196E+16"/>
    <x v="4"/>
    <s v="imposto"/>
    <s v="baixo"/>
    <s v="curto"/>
    <s v="não linear"/>
    <s v="univariado"/>
  </r>
  <r>
    <x v="4"/>
    <s v="mensal"/>
    <n v="5"/>
    <x v="20"/>
    <n v="1115729130.7326097"/>
    <n v="1090957464"/>
    <n v="613635472711484.5"/>
    <x v="4"/>
    <s v="imposto"/>
    <s v="baixo"/>
    <s v="médio"/>
    <s v="não linear"/>
    <s v="univariado"/>
  </r>
  <r>
    <x v="4"/>
    <s v="mensal"/>
    <n v="6"/>
    <x v="20"/>
    <n v="1225768847.5966265"/>
    <n v="1042712796"/>
    <n v="3.3509518026146792E+16"/>
    <x v="4"/>
    <s v="imposto"/>
    <s v="baixo"/>
    <s v="médio"/>
    <s v="não linear"/>
    <s v="univariado"/>
  </r>
  <r>
    <x v="4"/>
    <s v="mensal"/>
    <n v="7"/>
    <x v="20"/>
    <n v="1255303266.9874649"/>
    <n v="1185122560"/>
    <n v="4925331633260405"/>
    <x v="4"/>
    <s v="imposto"/>
    <s v="baixo"/>
    <s v="médio"/>
    <s v="não linear"/>
    <s v="univariado"/>
  </r>
  <r>
    <x v="4"/>
    <s v="mensal"/>
    <n v="8"/>
    <x v="20"/>
    <n v="1481814211.4373472"/>
    <n v="1429045091"/>
    <n v="2784580071731251"/>
    <x v="4"/>
    <s v="imposto"/>
    <s v="baixo"/>
    <s v="médio"/>
    <s v="não linear"/>
    <s v="univariado"/>
  </r>
  <r>
    <x v="4"/>
    <s v="mensal"/>
    <n v="9"/>
    <x v="20"/>
    <n v="1502874653.9343781"/>
    <n v="1273587461"/>
    <n v="5.2572616843726752E+16"/>
    <x v="4"/>
    <s v="imposto"/>
    <s v="baixo"/>
    <s v="longo"/>
    <s v="não linear"/>
    <s v="univariado"/>
  </r>
  <r>
    <x v="4"/>
    <s v="mensal"/>
    <n v="10"/>
    <x v="20"/>
    <n v="1247314314.9426515"/>
    <n v="1350703186"/>
    <n v="1.0689258658513032E+16"/>
    <x v="4"/>
    <s v="imposto"/>
    <s v="baixo"/>
    <s v="longo"/>
    <s v="não linear"/>
    <s v="univariado"/>
  </r>
  <r>
    <x v="4"/>
    <s v="mensal"/>
    <n v="11"/>
    <x v="20"/>
    <n v="1186039131.0529084"/>
    <n v="1033846382"/>
    <n v="2.3162632864281556E+16"/>
    <x v="4"/>
    <s v="imposto"/>
    <s v="baixo"/>
    <s v="longo"/>
    <s v="não linear"/>
    <s v="univariado"/>
  </r>
  <r>
    <x v="4"/>
    <s v="mensal"/>
    <n v="12"/>
    <x v="20"/>
    <n v="1442926690.2571104"/>
    <n v="1106763452"/>
    <n v="1.1300572275550675E+17"/>
    <x v="4"/>
    <s v="imposto"/>
    <s v="baixo"/>
    <s v="longo"/>
    <s v="não linear"/>
    <s v="univariado"/>
  </r>
  <r>
    <x v="4"/>
    <s v="mensal"/>
    <n v="13"/>
    <x v="20"/>
    <n v="1266776096.724833"/>
    <n v="1238801043"/>
    <n v="782603630907293.37"/>
    <x v="4"/>
    <s v="imposto"/>
    <s v="baixo"/>
    <s v="longo"/>
    <s v="não linear"/>
    <s v="univariado"/>
  </r>
  <r>
    <x v="4"/>
    <s v="mensal"/>
    <n v="14"/>
    <x v="20"/>
    <n v="1280384111.6547387"/>
    <n v="1174722750"/>
    <n v="1.1164323346733478E+16"/>
    <x v="4"/>
    <s v="imposto"/>
    <s v="baixo"/>
    <s v="longo"/>
    <s v="não linear"/>
    <s v="univariado"/>
  </r>
  <r>
    <x v="4"/>
    <s v="mensal"/>
    <n v="15"/>
    <x v="20"/>
    <n v="1311091625.246989"/>
    <n v="1104621528"/>
    <n v="4.2629901057181096E+16"/>
    <x v="4"/>
    <s v="imposto"/>
    <s v="baixo"/>
    <s v="longo"/>
    <s v="não linear"/>
    <s v="univariado"/>
  </r>
  <r>
    <x v="4"/>
    <s v="mensal"/>
    <n v="16"/>
    <x v="20"/>
    <n v="1408050110.3245833"/>
    <n v="1119194152"/>
    <n v="8.3437764659613392E+16"/>
    <x v="4"/>
    <s v="imposto"/>
    <s v="baixo"/>
    <s v="longo"/>
    <s v="não linear"/>
    <s v="univariado"/>
  </r>
  <r>
    <x v="4"/>
    <s v="mensal"/>
    <n v="17"/>
    <x v="20"/>
    <n v="1331713919.4271131"/>
    <n v="1179615783"/>
    <n v="2.3133843104600696E+16"/>
    <x v="4"/>
    <s v="imposto"/>
    <s v="baixo"/>
    <s v="longo"/>
    <s v="não linear"/>
    <s v="univariado"/>
  </r>
  <r>
    <x v="4"/>
    <s v="mensal"/>
    <n v="18"/>
    <x v="20"/>
    <n v="1460066053.6519809"/>
    <n v="1102223672"/>
    <n v="1.2805117010636194E+17"/>
    <x v="4"/>
    <s v="imposto"/>
    <s v="baixo"/>
    <s v="longo"/>
    <s v="não linear"/>
    <s v="univariado"/>
  </r>
  <r>
    <x v="4"/>
    <s v="mensal"/>
    <n v="19"/>
    <x v="20"/>
    <n v="1493329546.6994219"/>
    <n v="1174663131"/>
    <n v="1.0154828449471675E+17"/>
    <x v="4"/>
    <s v="imposto"/>
    <s v="baixo"/>
    <s v="longo"/>
    <s v="não linear"/>
    <s v="univariado"/>
  </r>
  <r>
    <x v="4"/>
    <s v="mensal"/>
    <n v="20"/>
    <x v="20"/>
    <n v="1765333374.6588678"/>
    <n v="1559734966"/>
    <n v="4.2270705643058824E+16"/>
    <x v="4"/>
    <s v="imposto"/>
    <s v="baixo"/>
    <s v="longo"/>
    <s v="não linear"/>
    <s v="univariado"/>
  </r>
  <r>
    <x v="4"/>
    <s v="mensal"/>
    <n v="1"/>
    <x v="21"/>
    <n v="880036195.13702631"/>
    <n v="819796492"/>
    <n v="3628821834037057.5"/>
    <x v="4"/>
    <s v="transferência"/>
    <s v="baixo"/>
    <s v="curto"/>
    <s v="não linear"/>
    <s v="univariado"/>
  </r>
  <r>
    <x v="4"/>
    <s v="mensal"/>
    <n v="2"/>
    <x v="21"/>
    <n v="752841904.20375443"/>
    <n v="733249768"/>
    <n v="383851801026464.87"/>
    <x v="4"/>
    <s v="transferência"/>
    <s v="baixo"/>
    <s v="curto"/>
    <s v="não linear"/>
    <s v="univariado"/>
  </r>
  <r>
    <x v="4"/>
    <s v="mensal"/>
    <n v="3"/>
    <x v="21"/>
    <n v="735463217.2219429"/>
    <n v="653634500"/>
    <n v="6695938962188695"/>
    <x v="4"/>
    <s v="transferência"/>
    <s v="baixo"/>
    <s v="curto"/>
    <s v="não linear"/>
    <s v="univariado"/>
  </r>
  <r>
    <x v="4"/>
    <s v="mensal"/>
    <n v="4"/>
    <x v="21"/>
    <n v="788615169.20343113"/>
    <n v="740073044"/>
    <n v="2356337919265583.5"/>
    <x v="4"/>
    <s v="transferência"/>
    <s v="baixo"/>
    <s v="curto"/>
    <s v="não linear"/>
    <s v="univariado"/>
  </r>
  <r>
    <x v="4"/>
    <s v="mensal"/>
    <n v="5"/>
    <x v="21"/>
    <n v="723447646.39106977"/>
    <n v="687159072"/>
    <n v="1316860631336204.7"/>
    <x v="4"/>
    <s v="transferência"/>
    <s v="baixo"/>
    <s v="médio"/>
    <s v="não linear"/>
    <s v="univariado"/>
  </r>
  <r>
    <x v="4"/>
    <s v="mensal"/>
    <n v="6"/>
    <x v="21"/>
    <n v="767956654.21539712"/>
    <n v="720282890"/>
    <n v="2272787794465279"/>
    <x v="4"/>
    <s v="transferência"/>
    <s v="baixo"/>
    <s v="médio"/>
    <s v="não linear"/>
    <s v="univariado"/>
  </r>
  <r>
    <x v="4"/>
    <s v="mensal"/>
    <n v="7"/>
    <x v="21"/>
    <n v="811487035.70752907"/>
    <n v="828572867"/>
    <n v="291925630954778.94"/>
    <x v="4"/>
    <s v="transferência"/>
    <s v="baixo"/>
    <s v="médio"/>
    <s v="não linear"/>
    <s v="univariado"/>
  </r>
  <r>
    <x v="4"/>
    <s v="mensal"/>
    <n v="8"/>
    <x v="21"/>
    <n v="1018342190.7832785"/>
    <n v="865229167"/>
    <n v="2.3443598052058796E+16"/>
    <x v="4"/>
    <s v="transferência"/>
    <s v="baixo"/>
    <s v="médio"/>
    <s v="não linear"/>
    <s v="univariado"/>
  </r>
  <r>
    <x v="4"/>
    <s v="mensal"/>
    <n v="9"/>
    <x v="21"/>
    <n v="849165866.42914665"/>
    <n v="995503351"/>
    <n v="2.1414659390524744E+16"/>
    <x v="4"/>
    <s v="transferência"/>
    <s v="baixo"/>
    <s v="longo"/>
    <s v="não linear"/>
    <s v="univariado"/>
  </r>
  <r>
    <x v="4"/>
    <s v="mensal"/>
    <n v="10"/>
    <x v="21"/>
    <n v="846257971.86092031"/>
    <n v="981834329"/>
    <n v="1.8380948615103284E+16"/>
    <x v="4"/>
    <s v="transferência"/>
    <s v="baixo"/>
    <s v="longo"/>
    <s v="não linear"/>
    <s v="univariado"/>
  </r>
  <r>
    <x v="4"/>
    <s v="mensal"/>
    <n v="11"/>
    <x v="21"/>
    <n v="786566508.88299191"/>
    <n v="737771292"/>
    <n v="2380973190658218.5"/>
    <x v="4"/>
    <s v="transferência"/>
    <s v="baixo"/>
    <s v="longo"/>
    <s v="não linear"/>
    <s v="univariado"/>
  </r>
  <r>
    <x v="4"/>
    <s v="mensal"/>
    <n v="12"/>
    <x v="21"/>
    <n v="870075728.40484703"/>
    <n v="752466399"/>
    <n v="1.3831954363057816E+16"/>
    <x v="4"/>
    <s v="transferência"/>
    <s v="baixo"/>
    <s v="longo"/>
    <s v="não linear"/>
    <s v="univariado"/>
  </r>
  <r>
    <x v="4"/>
    <s v="mensal"/>
    <n v="13"/>
    <x v="21"/>
    <n v="921298225.52628529"/>
    <n v="1065522573"/>
    <n v="2.08006624042188E+16"/>
    <x v="4"/>
    <s v="transferência"/>
    <s v="baixo"/>
    <s v="longo"/>
    <s v="não linear"/>
    <s v="univariado"/>
  </r>
  <r>
    <x v="4"/>
    <s v="mensal"/>
    <n v="14"/>
    <x v="21"/>
    <n v="830175677.63640654"/>
    <n v="754609171"/>
    <n v="5710296925230074"/>
    <x v="4"/>
    <s v="transferência"/>
    <s v="baixo"/>
    <s v="longo"/>
    <s v="não linear"/>
    <s v="univariado"/>
  </r>
  <r>
    <x v="4"/>
    <s v="mensal"/>
    <n v="15"/>
    <x v="21"/>
    <n v="795052505.73666894"/>
    <n v="738477446"/>
    <n v="3200737384207659.5"/>
    <x v="4"/>
    <s v="transferência"/>
    <s v="baixo"/>
    <s v="longo"/>
    <s v="não linear"/>
    <s v="univariado"/>
  </r>
  <r>
    <x v="4"/>
    <s v="mensal"/>
    <n v="16"/>
    <x v="21"/>
    <n v="847436589.77825534"/>
    <n v="837049823"/>
    <n v="107884924105868.89"/>
    <x v="4"/>
    <s v="transferência"/>
    <s v="baixo"/>
    <s v="longo"/>
    <s v="não linear"/>
    <s v="univariado"/>
  </r>
  <r>
    <x v="4"/>
    <s v="mensal"/>
    <n v="17"/>
    <x v="21"/>
    <n v="786475996.79202199"/>
    <n v="735690473"/>
    <n v="2579169426830031.5"/>
    <x v="4"/>
    <s v="transferência"/>
    <s v="baixo"/>
    <s v="longo"/>
    <s v="não linear"/>
    <s v="univariado"/>
  </r>
  <r>
    <x v="4"/>
    <s v="mensal"/>
    <n v="18"/>
    <x v="21"/>
    <n v="830113655.70390761"/>
    <n v="775159463"/>
    <n v="3019963295738212.5"/>
    <x v="4"/>
    <s v="transferência"/>
    <s v="baixo"/>
    <s v="longo"/>
    <s v="não linear"/>
    <s v="univariado"/>
  </r>
  <r>
    <x v="4"/>
    <s v="mensal"/>
    <n v="19"/>
    <x v="21"/>
    <n v="876762645.16398251"/>
    <n v="828635165"/>
    <n v="2316254346934530"/>
    <x v="4"/>
    <s v="transferência"/>
    <s v="baixo"/>
    <s v="longo"/>
    <s v="não linear"/>
    <s v="univariado"/>
  </r>
  <r>
    <x v="4"/>
    <s v="mensal"/>
    <n v="20"/>
    <x v="21"/>
    <n v="1102977395.7926533"/>
    <n v="944742955"/>
    <n v="2.5038138252963708E+16"/>
    <x v="4"/>
    <s v="transferência"/>
    <s v="baixo"/>
    <s v="longo"/>
    <s v="não linear"/>
    <s v="univariado"/>
  </r>
  <r>
    <x v="4"/>
    <s v="mensal"/>
    <n v="1"/>
    <x v="22"/>
    <n v="628004193.43621898"/>
    <n v="664885458"/>
    <n v="1360227675823609.7"/>
    <x v="4"/>
    <s v="transferência"/>
    <s v="baixo"/>
    <s v="curto"/>
    <s v="não linear"/>
    <s v="univariado"/>
  </r>
  <r>
    <x v="4"/>
    <s v="mensal"/>
    <n v="2"/>
    <x v="22"/>
    <n v="585465964.61350536"/>
    <n v="591131824"/>
    <n v="32101962587529.379"/>
    <x v="4"/>
    <s v="transferência"/>
    <s v="baixo"/>
    <s v="curto"/>
    <s v="não linear"/>
    <s v="univariado"/>
  </r>
  <r>
    <x v="4"/>
    <s v="mensal"/>
    <n v="3"/>
    <x v="22"/>
    <n v="534403671.37735718"/>
    <n v="529639110"/>
    <n v="22701045118603.793"/>
    <x v="4"/>
    <s v="transferência"/>
    <s v="baixo"/>
    <s v="curto"/>
    <s v="não linear"/>
    <s v="univariado"/>
  </r>
  <r>
    <x v="4"/>
    <s v="mensal"/>
    <n v="4"/>
    <x v="22"/>
    <n v="569390488.89754939"/>
    <n v="554680849"/>
    <n v="216373505915576.84"/>
    <x v="4"/>
    <s v="transferência"/>
    <s v="baixo"/>
    <s v="curto"/>
    <s v="não linear"/>
    <s v="univariado"/>
  </r>
  <r>
    <x v="4"/>
    <s v="mensal"/>
    <n v="5"/>
    <x v="22"/>
    <n v="537773341.66619503"/>
    <n v="527808640"/>
    <n v="99295279296270.109"/>
    <x v="4"/>
    <s v="transferência"/>
    <s v="baixo"/>
    <s v="médio"/>
    <s v="não linear"/>
    <s v="univariado"/>
  </r>
  <r>
    <x v="4"/>
    <s v="mensal"/>
    <n v="6"/>
    <x v="22"/>
    <n v="575729237.93288469"/>
    <n v="542048330"/>
    <n v="1134403559183455"/>
    <x v="4"/>
    <s v="transferência"/>
    <s v="baixo"/>
    <s v="médio"/>
    <s v="não linear"/>
    <s v="univariado"/>
  </r>
  <r>
    <x v="4"/>
    <s v="mensal"/>
    <n v="7"/>
    <x v="22"/>
    <n v="616340581.11974442"/>
    <n v="624790237"/>
    <n v="71396684494737.703"/>
    <x v="4"/>
    <s v="transferência"/>
    <s v="baixo"/>
    <s v="médio"/>
    <s v="não linear"/>
    <s v="univariado"/>
  </r>
  <r>
    <x v="4"/>
    <s v="mensal"/>
    <n v="8"/>
    <x v="22"/>
    <n v="797070162.30819499"/>
    <n v="738621439"/>
    <n v="3416253256357937"/>
    <x v="4"/>
    <s v="transferência"/>
    <s v="baixo"/>
    <s v="médio"/>
    <s v="não linear"/>
    <s v="univariado"/>
  </r>
  <r>
    <x v="4"/>
    <s v="mensal"/>
    <n v="9"/>
    <x v="22"/>
    <n v="670132773.32574165"/>
    <n v="688492000"/>
    <n v="337061204076799.37"/>
    <x v="4"/>
    <s v="transferência"/>
    <s v="baixo"/>
    <s v="longo"/>
    <s v="não linear"/>
    <s v="univariado"/>
  </r>
  <r>
    <x v="4"/>
    <s v="mensal"/>
    <n v="10"/>
    <x v="22"/>
    <n v="636242172.84662712"/>
    <n v="724773000"/>
    <n v="7837707356460386"/>
    <x v="4"/>
    <s v="transferência"/>
    <s v="baixo"/>
    <s v="longo"/>
    <s v="não linear"/>
    <s v="univariado"/>
  </r>
  <r>
    <x v="4"/>
    <s v="mensal"/>
    <n v="11"/>
    <x v="22"/>
    <n v="590566272.69110739"/>
    <n v="546815000"/>
    <n v="1914173862091639.5"/>
    <x v="4"/>
    <s v="transferência"/>
    <s v="baixo"/>
    <s v="longo"/>
    <s v="não linear"/>
    <s v="univariado"/>
  </r>
  <r>
    <x v="4"/>
    <s v="mensal"/>
    <n v="12"/>
    <x v="22"/>
    <n v="647504024.38392305"/>
    <n v="587357000"/>
    <n v="3617664542240234.5"/>
    <x v="4"/>
    <s v="transferência"/>
    <s v="baixo"/>
    <s v="longo"/>
    <s v="não linear"/>
    <s v="univariado"/>
  </r>
  <r>
    <x v="4"/>
    <s v="mensal"/>
    <n v="13"/>
    <x v="22"/>
    <n v="707385576.48119545"/>
    <n v="735825000"/>
    <n v="808800810081933.37"/>
    <x v="4"/>
    <s v="transferência"/>
    <s v="baixo"/>
    <s v="longo"/>
    <s v="não linear"/>
    <s v="univariado"/>
  </r>
  <r>
    <x v="4"/>
    <s v="mensal"/>
    <n v="14"/>
    <x v="22"/>
    <n v="674228339.26764107"/>
    <n v="584814000"/>
    <n v="7994924066668819"/>
    <x v="4"/>
    <s v="transferência"/>
    <s v="baixo"/>
    <s v="longo"/>
    <s v="não linear"/>
    <s v="univariado"/>
  </r>
  <r>
    <x v="4"/>
    <s v="mensal"/>
    <n v="15"/>
    <x v="22"/>
    <n v="613110409.4384532"/>
    <n v="544003000"/>
    <n v="4775834039294010"/>
    <x v="4"/>
    <s v="transferência"/>
    <s v="baixo"/>
    <s v="longo"/>
    <s v="não linear"/>
    <s v="univariado"/>
  </r>
  <r>
    <x v="4"/>
    <s v="mensal"/>
    <n v="16"/>
    <x v="22"/>
    <n v="651697275.8954339"/>
    <n v="584080000"/>
    <n v="4572095999519227"/>
    <x v="4"/>
    <s v="transferência"/>
    <s v="baixo"/>
    <s v="longo"/>
    <s v="não linear"/>
    <s v="univariado"/>
  </r>
  <r>
    <x v="4"/>
    <s v="mensal"/>
    <n v="17"/>
    <x v="22"/>
    <n v="616786230.50100052"/>
    <n v="577811000"/>
    <n v="1519068592606121.5"/>
    <x v="4"/>
    <s v="transferência"/>
    <s v="baixo"/>
    <s v="longo"/>
    <s v="não linear"/>
    <s v="univariado"/>
  </r>
  <r>
    <x v="4"/>
    <s v="mensal"/>
    <n v="18"/>
    <x v="22"/>
    <n v="659880917.7906431"/>
    <n v="547983000"/>
    <n v="1.252114400588152E+16"/>
    <x v="4"/>
    <s v="transferência"/>
    <s v="baixo"/>
    <s v="longo"/>
    <s v="não linear"/>
    <s v="univariado"/>
  </r>
  <r>
    <x v="4"/>
    <s v="mensal"/>
    <n v="19"/>
    <x v="22"/>
    <n v="706391971.92045176"/>
    <n v="607405000"/>
    <n v="9798420609980306"/>
    <x v="4"/>
    <s v="transferência"/>
    <s v="baixo"/>
    <s v="longo"/>
    <s v="não linear"/>
    <s v="univariado"/>
  </r>
  <r>
    <x v="4"/>
    <s v="mensal"/>
    <n v="20"/>
    <x v="22"/>
    <n v="913675282.08972192"/>
    <n v="670431000"/>
    <n v="5.9167780769344208E+16"/>
    <x v="4"/>
    <s v="transferência"/>
    <s v="baixo"/>
    <s v="longo"/>
    <s v="não linear"/>
    <s v="univariado"/>
  </r>
  <r>
    <x v="4"/>
    <s v="mensal"/>
    <n v="1"/>
    <x v="23"/>
    <n v="1494837889.3252628"/>
    <n v="1627681664"/>
    <n v="1.7647468469832352E+16"/>
    <x v="4"/>
    <s v="imposto"/>
    <s v="baixo"/>
    <s v="curto"/>
    <s v="não linear"/>
    <s v="univariado"/>
  </r>
  <r>
    <x v="4"/>
    <s v="mensal"/>
    <n v="2"/>
    <x v="23"/>
    <n v="1484005777.6320596"/>
    <n v="1335838548"/>
    <n v="2.1953527936839472E+16"/>
    <x v="4"/>
    <s v="imposto"/>
    <s v="baixo"/>
    <s v="curto"/>
    <s v="não linear"/>
    <s v="univariado"/>
  </r>
  <r>
    <x v="4"/>
    <s v="mensal"/>
    <n v="3"/>
    <x v="23"/>
    <n v="1432903093.7717805"/>
    <n v="1325449475"/>
    <n v="1.1546280187151136E+16"/>
    <x v="4"/>
    <s v="imposto"/>
    <s v="baixo"/>
    <s v="curto"/>
    <s v="não linear"/>
    <s v="univariado"/>
  </r>
  <r>
    <x v="4"/>
    <s v="mensal"/>
    <n v="4"/>
    <x v="23"/>
    <n v="1486041483.5128343"/>
    <n v="1361364011"/>
    <n v="1.5544472152188556E+16"/>
    <x v="4"/>
    <s v="imposto"/>
    <s v="baixo"/>
    <s v="curto"/>
    <s v="não linear"/>
    <s v="univariado"/>
  </r>
  <r>
    <x v="4"/>
    <s v="mensal"/>
    <n v="5"/>
    <x v="23"/>
    <n v="1441037880.3678982"/>
    <n v="1322475733"/>
    <n v="1.4056982788487216E+16"/>
    <x v="4"/>
    <s v="imposto"/>
    <s v="baixo"/>
    <s v="médio"/>
    <s v="não linear"/>
    <s v="univariado"/>
  </r>
  <r>
    <x v="4"/>
    <s v="mensal"/>
    <n v="6"/>
    <x v="23"/>
    <n v="1504907687.0143056"/>
    <n v="1327345090"/>
    <n v="3.1528475858464684E+16"/>
    <x v="4"/>
    <s v="imposto"/>
    <s v="baixo"/>
    <s v="médio"/>
    <s v="não linear"/>
    <s v="univariado"/>
  </r>
  <r>
    <x v="4"/>
    <s v="mensal"/>
    <n v="7"/>
    <x v="23"/>
    <n v="1633373430.7884977"/>
    <n v="1510093934"/>
    <n v="1.5197834328425212E+16"/>
    <x v="4"/>
    <s v="imposto"/>
    <s v="baixo"/>
    <s v="médio"/>
    <s v="não linear"/>
    <s v="univariado"/>
  </r>
  <r>
    <x v="4"/>
    <s v="mensal"/>
    <n v="8"/>
    <x v="23"/>
    <n v="1819912758.518995"/>
    <n v="1484867078"/>
    <n v="1.122556080344365E+17"/>
    <x v="4"/>
    <s v="imposto"/>
    <s v="baixo"/>
    <s v="médio"/>
    <s v="não linear"/>
    <s v="univariado"/>
  </r>
  <r>
    <x v="4"/>
    <s v="mensal"/>
    <n v="9"/>
    <x v="23"/>
    <n v="1842276027.5645771"/>
    <n v="1683273264"/>
    <n v="2.5281878821172808E+16"/>
    <x v="4"/>
    <s v="imposto"/>
    <s v="baixo"/>
    <s v="longo"/>
    <s v="não linear"/>
    <s v="univariado"/>
  </r>
  <r>
    <x v="4"/>
    <s v="mensal"/>
    <n v="10"/>
    <x v="23"/>
    <n v="1707341486.4356294"/>
    <n v="1687521018"/>
    <n v="392850969007780.06"/>
    <x v="4"/>
    <s v="imposto"/>
    <s v="baixo"/>
    <s v="longo"/>
    <s v="não linear"/>
    <s v="univariado"/>
  </r>
  <r>
    <x v="4"/>
    <s v="mensal"/>
    <n v="11"/>
    <x v="23"/>
    <n v="1709967910.3635085"/>
    <n v="1526025266"/>
    <n v="3.3834896415440152E+16"/>
    <x v="4"/>
    <s v="imposto"/>
    <s v="baixo"/>
    <s v="longo"/>
    <s v="não linear"/>
    <s v="univariado"/>
  </r>
  <r>
    <x v="4"/>
    <s v="mensal"/>
    <n v="12"/>
    <x v="23"/>
    <n v="1850223926.0428815"/>
    <n v="1429053893"/>
    <n v="1.7738419673334189E+17"/>
    <x v="4"/>
    <s v="imposto"/>
    <s v="baixo"/>
    <s v="longo"/>
    <s v="não linear"/>
    <s v="univariado"/>
  </r>
  <r>
    <x v="4"/>
    <s v="mensal"/>
    <n v="13"/>
    <x v="23"/>
    <n v="1838234958.8435118"/>
    <n v="1728645475"/>
    <n v="1.2009854969087338E+16"/>
    <x v="4"/>
    <s v="imposto"/>
    <s v="baixo"/>
    <s v="longo"/>
    <s v="não linear"/>
    <s v="univariado"/>
  </r>
  <r>
    <x v="4"/>
    <s v="mensal"/>
    <n v="14"/>
    <x v="23"/>
    <n v="1826568041.5952291"/>
    <n v="1496131677"/>
    <n v="1.091881910469112E+17"/>
    <x v="4"/>
    <s v="imposto"/>
    <s v="baixo"/>
    <s v="longo"/>
    <s v="não linear"/>
    <s v="univariado"/>
  </r>
  <r>
    <x v="4"/>
    <s v="mensal"/>
    <n v="15"/>
    <x v="23"/>
    <n v="1766688980.5783954"/>
    <n v="1397556875"/>
    <n v="1.3625851136873962E+17"/>
    <x v="4"/>
    <s v="imposto"/>
    <s v="baixo"/>
    <s v="longo"/>
    <s v="não linear"/>
    <s v="univariado"/>
  </r>
  <r>
    <x v="4"/>
    <s v="mensal"/>
    <n v="16"/>
    <x v="23"/>
    <n v="1831561330.5178924"/>
    <n v="1442572235"/>
    <n v="1.51312516431828E+17"/>
    <x v="4"/>
    <s v="imposto"/>
    <s v="baixo"/>
    <s v="longo"/>
    <s v="não linear"/>
    <s v="univariado"/>
  </r>
  <r>
    <x v="4"/>
    <s v="mensal"/>
    <n v="17"/>
    <x v="23"/>
    <n v="1775663593.3664498"/>
    <n v="1439189967"/>
    <n v="1.1321450124018928E+17"/>
    <x v="4"/>
    <s v="imposto"/>
    <s v="baixo"/>
    <s v="longo"/>
    <s v="não linear"/>
    <s v="univariado"/>
  </r>
  <r>
    <x v="4"/>
    <s v="mensal"/>
    <n v="18"/>
    <x v="23"/>
    <n v="1854525810.1664526"/>
    <n v="1468451921"/>
    <n v="1.4905304789611037E+17"/>
    <x v="4"/>
    <s v="imposto"/>
    <s v="baixo"/>
    <s v="longo"/>
    <s v="não linear"/>
    <s v="univariado"/>
  </r>
  <r>
    <x v="4"/>
    <s v="mensal"/>
    <n v="19"/>
    <x v="23"/>
    <n v="2012896842.9744737"/>
    <n v="1588561210"/>
    <n v="1.8006072941184726E+17"/>
    <x v="4"/>
    <s v="imposto"/>
    <s v="baixo"/>
    <s v="longo"/>
    <s v="não linear"/>
    <s v="univariado"/>
  </r>
  <r>
    <x v="4"/>
    <s v="mensal"/>
    <n v="20"/>
    <x v="23"/>
    <n v="2242739395.6230602"/>
    <n v="1588037280"/>
    <n v="4.2863486020131091E+17"/>
    <x v="4"/>
    <s v="imposto"/>
    <s v="baixo"/>
    <s v="longo"/>
    <s v="não linear"/>
    <s v="univariado"/>
  </r>
  <r>
    <x v="4"/>
    <s v="mensal"/>
    <n v="1"/>
    <x v="24"/>
    <n v="494191130.64719051"/>
    <n v="557464619"/>
    <n v="4003534328333118"/>
    <x v="4"/>
    <s v="transferência"/>
    <s v="baixo"/>
    <s v="curto"/>
    <s v="não linear"/>
    <s v="univariado"/>
  </r>
  <r>
    <x v="4"/>
    <s v="mensal"/>
    <n v="2"/>
    <x v="24"/>
    <n v="459238832.71702433"/>
    <n v="467412899"/>
    <n v="66815359598479.75"/>
    <x v="4"/>
    <s v="transferência"/>
    <s v="baixo"/>
    <s v="curto"/>
    <s v="não linear"/>
    <s v="univariado"/>
  </r>
  <r>
    <x v="4"/>
    <s v="mensal"/>
    <n v="3"/>
    <x v="24"/>
    <n v="429919089.11038488"/>
    <n v="433970342"/>
    <n v="16412649975614.848"/>
    <x v="4"/>
    <s v="transferência"/>
    <s v="baixo"/>
    <s v="curto"/>
    <s v="não linear"/>
    <s v="univariado"/>
  </r>
  <r>
    <x v="4"/>
    <s v="mensal"/>
    <n v="4"/>
    <x v="24"/>
    <n v="407375472.04684705"/>
    <n v="472847854"/>
    <n v="4286632798619548.5"/>
    <x v="4"/>
    <s v="transferência"/>
    <s v="baixo"/>
    <s v="curto"/>
    <s v="não linear"/>
    <s v="univariado"/>
  </r>
  <r>
    <x v="4"/>
    <s v="mensal"/>
    <n v="5"/>
    <x v="24"/>
    <n v="478894636.99533892"/>
    <n v="432152927"/>
    <n v="2184787453288366"/>
    <x v="4"/>
    <s v="transferência"/>
    <s v="baixo"/>
    <s v="médio"/>
    <s v="não linear"/>
    <s v="univariado"/>
  </r>
  <r>
    <x v="4"/>
    <s v="mensal"/>
    <n v="6"/>
    <x v="24"/>
    <n v="507961793.50239801"/>
    <n v="460746354"/>
    <n v="2229297727404606.7"/>
    <x v="4"/>
    <s v="transferência"/>
    <s v="baixo"/>
    <s v="médio"/>
    <s v="não linear"/>
    <s v="univariado"/>
  </r>
  <r>
    <x v="4"/>
    <s v="mensal"/>
    <n v="7"/>
    <x v="24"/>
    <n v="648154128.75218284"/>
    <n v="513806552"/>
    <n v="1.804927137918366E+16"/>
    <x v="4"/>
    <s v="transferência"/>
    <s v="baixo"/>
    <s v="médio"/>
    <s v="não linear"/>
    <s v="univariado"/>
  </r>
  <r>
    <x v="4"/>
    <s v="mensal"/>
    <n v="8"/>
    <x v="24"/>
    <n v="508049801.20382327"/>
    <n v="542596693"/>
    <n v="1193487732776743.2"/>
    <x v="4"/>
    <s v="transferência"/>
    <s v="baixo"/>
    <s v="médio"/>
    <s v="não linear"/>
    <s v="univariado"/>
  </r>
  <r>
    <x v="4"/>
    <s v="mensal"/>
    <n v="9"/>
    <x v="24"/>
    <n v="537329484.87890613"/>
    <n v="569528924"/>
    <n v="1036803879713030.4"/>
    <x v="4"/>
    <s v="transferência"/>
    <s v="baixo"/>
    <s v="longo"/>
    <s v="não linear"/>
    <s v="univariado"/>
  </r>
  <r>
    <x v="4"/>
    <s v="mensal"/>
    <n v="10"/>
    <x v="24"/>
    <n v="465246643.01977217"/>
    <n v="624919567"/>
    <n v="2.5495442652395616E+16"/>
    <x v="4"/>
    <s v="transferência"/>
    <s v="baixo"/>
    <s v="longo"/>
    <s v="não linear"/>
    <s v="univariado"/>
  </r>
  <r>
    <x v="4"/>
    <s v="mensal"/>
    <n v="11"/>
    <x v="24"/>
    <n v="523218673.77599418"/>
    <n v="455260799"/>
    <n v="4618272744069706"/>
    <x v="4"/>
    <s v="transferência"/>
    <s v="baixo"/>
    <s v="longo"/>
    <s v="não linear"/>
    <s v="univariado"/>
  </r>
  <r>
    <x v="4"/>
    <s v="mensal"/>
    <n v="12"/>
    <x v="24"/>
    <n v="551753157.53210831"/>
    <n v="457524812"/>
    <n v="8878981101718396"/>
    <x v="4"/>
    <s v="transferência"/>
    <s v="baixo"/>
    <s v="longo"/>
    <s v="não linear"/>
    <s v="univariado"/>
  </r>
  <r>
    <x v="4"/>
    <s v="mensal"/>
    <n v="13"/>
    <x v="24"/>
    <n v="574271360.13244772"/>
    <n v="595368303"/>
    <n v="445080998356765.06"/>
    <x v="4"/>
    <s v="transferência"/>
    <s v="baixo"/>
    <s v="longo"/>
    <s v="não linear"/>
    <s v="univariado"/>
  </r>
  <r>
    <x v="4"/>
    <s v="mensal"/>
    <n v="14"/>
    <x v="24"/>
    <n v="544716760.84747708"/>
    <n v="499880752"/>
    <n v="2010267689371042.7"/>
    <x v="4"/>
    <s v="transferência"/>
    <s v="baixo"/>
    <s v="longo"/>
    <s v="não linear"/>
    <s v="univariado"/>
  </r>
  <r>
    <x v="4"/>
    <s v="mensal"/>
    <n v="15"/>
    <x v="24"/>
    <n v="513418550.88300949"/>
    <n v="453700958"/>
    <n v="3566190899740866"/>
    <x v="4"/>
    <s v="transferência"/>
    <s v="baixo"/>
    <s v="longo"/>
    <s v="não linear"/>
    <s v="univariado"/>
  </r>
  <r>
    <x v="4"/>
    <s v="mensal"/>
    <n v="16"/>
    <x v="24"/>
    <n v="480111926.50377303"/>
    <n v="498112860"/>
    <n v="324033606735586"/>
    <x v="4"/>
    <s v="transferência"/>
    <s v="baixo"/>
    <s v="longo"/>
    <s v="não linear"/>
    <s v="univariado"/>
  </r>
  <r>
    <x v="4"/>
    <s v="mensal"/>
    <n v="17"/>
    <x v="24"/>
    <n v="570263241.93099499"/>
    <n v="472545182"/>
    <n v="9548819236677528"/>
    <x v="4"/>
    <s v="transferência"/>
    <s v="baixo"/>
    <s v="longo"/>
    <s v="não linear"/>
    <s v="univariado"/>
  </r>
  <r>
    <x v="4"/>
    <s v="mensal"/>
    <n v="18"/>
    <x v="24"/>
    <n v="602629454.88401818"/>
    <n v="470666825"/>
    <n v="1.7414135685906368E+16"/>
    <x v="4"/>
    <s v="transferência"/>
    <s v="baixo"/>
    <s v="longo"/>
    <s v="não linear"/>
    <s v="univariado"/>
  </r>
  <r>
    <x v="4"/>
    <s v="mensal"/>
    <n v="19"/>
    <x v="24"/>
    <n v="767763950.27436423"/>
    <n v="536303667"/>
    <n v="5.3573862733448936E+16"/>
    <x v="4"/>
    <s v="transferência"/>
    <s v="baixo"/>
    <s v="longo"/>
    <s v="não linear"/>
    <s v="univariado"/>
  </r>
  <r>
    <x v="4"/>
    <s v="mensal"/>
    <n v="20"/>
    <x v="24"/>
    <n v="603382090.73484647"/>
    <n v="567694266"/>
    <n v="1273620834305119.7"/>
    <x v="4"/>
    <s v="transferência"/>
    <s v="baixo"/>
    <s v="longo"/>
    <s v="não linear"/>
    <s v="univariado"/>
  </r>
  <r>
    <x v="4"/>
    <s v="mensal"/>
    <n v="1"/>
    <x v="25"/>
    <n v="603041639.74975204"/>
    <n v="569259565"/>
    <n v="1141228574397834.7"/>
    <x v="4"/>
    <s v="transferência"/>
    <s v="baixo"/>
    <s v="curto"/>
    <s v="não linear"/>
    <s v="univariado"/>
  </r>
  <r>
    <x v="4"/>
    <s v="mensal"/>
    <n v="2"/>
    <x v="25"/>
    <n v="586036789.40580463"/>
    <n v="668645393"/>
    <n v="6824181387782908"/>
    <x v="4"/>
    <s v="transferência"/>
    <s v="baixo"/>
    <s v="curto"/>
    <s v="não linear"/>
    <s v="univariado"/>
  </r>
  <r>
    <x v="4"/>
    <s v="mensal"/>
    <n v="3"/>
    <x v="25"/>
    <n v="624597493.17739201"/>
    <n v="609265972"/>
    <n v="235055541612819.56"/>
    <x v="4"/>
    <s v="transferência"/>
    <s v="baixo"/>
    <s v="curto"/>
    <s v="não linear"/>
    <s v="univariado"/>
  </r>
  <r>
    <x v="4"/>
    <s v="mensal"/>
    <n v="4"/>
    <x v="25"/>
    <n v="570243991.52805936"/>
    <n v="525215485"/>
    <n v="2027566400147484.7"/>
    <x v="4"/>
    <s v="transferência"/>
    <s v="baixo"/>
    <s v="curto"/>
    <s v="não linear"/>
    <s v="univariado"/>
  </r>
  <r>
    <x v="4"/>
    <s v="mensal"/>
    <n v="5"/>
    <x v="25"/>
    <n v="603901633.32957518"/>
    <n v="536548033"/>
    <n v="4536507477356150"/>
    <x v="4"/>
    <s v="transferência"/>
    <s v="baixo"/>
    <s v="médio"/>
    <s v="não linear"/>
    <s v="univariado"/>
  </r>
  <r>
    <x v="4"/>
    <s v="mensal"/>
    <n v="6"/>
    <x v="25"/>
    <n v="616561197.31663299"/>
    <n v="604458995"/>
    <n v="146463300912716.81"/>
    <x v="4"/>
    <s v="transferência"/>
    <s v="baixo"/>
    <s v="médio"/>
    <s v="não linear"/>
    <s v="univariado"/>
  </r>
  <r>
    <x v="4"/>
    <s v="mensal"/>
    <n v="7"/>
    <x v="25"/>
    <n v="662683569.95924509"/>
    <n v="632556684"/>
    <n v="907629257601358.75"/>
    <x v="4"/>
    <s v="transferência"/>
    <s v="baixo"/>
    <s v="médio"/>
    <s v="não linear"/>
    <s v="univariado"/>
  </r>
  <r>
    <x v="4"/>
    <s v="mensal"/>
    <n v="8"/>
    <x v="25"/>
    <n v="867311032.78451645"/>
    <n v="713457999"/>
    <n v="2.367075600469956E+16"/>
    <x v="4"/>
    <s v="transferência"/>
    <s v="baixo"/>
    <s v="médio"/>
    <s v="não linear"/>
    <s v="univariado"/>
  </r>
  <r>
    <x v="4"/>
    <s v="mensal"/>
    <n v="9"/>
    <x v="25"/>
    <n v="764314034.52370167"/>
    <n v="698978149"/>
    <n v="4268777937166249"/>
    <x v="4"/>
    <s v="transferência"/>
    <s v="baixo"/>
    <s v="longo"/>
    <s v="não linear"/>
    <s v="univariado"/>
  </r>
  <r>
    <x v="4"/>
    <s v="mensal"/>
    <n v="10"/>
    <x v="25"/>
    <n v="609337066.08676517"/>
    <n v="571800910"/>
    <n v="1408963013769998"/>
    <x v="4"/>
    <s v="transferência"/>
    <s v="baixo"/>
    <s v="longo"/>
    <s v="não linear"/>
    <s v="univariado"/>
  </r>
  <r>
    <x v="4"/>
    <s v="mensal"/>
    <n v="11"/>
    <x v="25"/>
    <n v="626211365.50186336"/>
    <n v="565640842"/>
    <n v="3668788317289781.5"/>
    <x v="4"/>
    <s v="transferência"/>
    <s v="baixo"/>
    <s v="longo"/>
    <s v="não linear"/>
    <s v="univariado"/>
  </r>
  <r>
    <x v="4"/>
    <s v="mensal"/>
    <n v="12"/>
    <x v="25"/>
    <n v="725391173.30642283"/>
    <n v="695082129"/>
    <n v="918638166768702.12"/>
    <x v="4"/>
    <s v="transferência"/>
    <s v="baixo"/>
    <s v="longo"/>
    <s v="não linear"/>
    <s v="univariado"/>
  </r>
  <r>
    <x v="4"/>
    <s v="mensal"/>
    <n v="13"/>
    <x v="25"/>
    <n v="723493425.69587719"/>
    <n v="590693729"/>
    <n v="1.7635759442516976E+16"/>
    <x v="4"/>
    <s v="transferência"/>
    <s v="baixo"/>
    <s v="longo"/>
    <s v="não linear"/>
    <s v="univariado"/>
  </r>
  <r>
    <x v="4"/>
    <s v="mensal"/>
    <n v="14"/>
    <x v="25"/>
    <n v="701315039.10103369"/>
    <n v="579889002"/>
    <n v="1.474428248606161E+16"/>
    <x v="4"/>
    <s v="transferência"/>
    <s v="baixo"/>
    <s v="longo"/>
    <s v="não linear"/>
    <s v="univariado"/>
  </r>
  <r>
    <x v="4"/>
    <s v="mensal"/>
    <n v="15"/>
    <x v="25"/>
    <n v="732200760.84279418"/>
    <n v="598979625"/>
    <n v="1.774787103524422E+16"/>
    <x v="4"/>
    <s v="transferência"/>
    <s v="baixo"/>
    <s v="longo"/>
    <s v="não linear"/>
    <s v="univariado"/>
  </r>
  <r>
    <x v="4"/>
    <s v="mensal"/>
    <n v="16"/>
    <x v="25"/>
    <n v="679511418.43303668"/>
    <n v="596415968"/>
    <n v="6904853882669257"/>
    <x v="4"/>
    <s v="transferência"/>
    <s v="baixo"/>
    <s v="longo"/>
    <s v="não linear"/>
    <s v="univariado"/>
  </r>
  <r>
    <x v="4"/>
    <s v="mensal"/>
    <n v="17"/>
    <x v="25"/>
    <n v="717780754.83925104"/>
    <n v="558788649"/>
    <n v="2.5278489719199604E+16"/>
    <x v="4"/>
    <s v="transferência"/>
    <s v="baixo"/>
    <s v="longo"/>
    <s v="não linear"/>
    <s v="univariado"/>
  </r>
  <r>
    <x v="4"/>
    <s v="mensal"/>
    <n v="18"/>
    <x v="25"/>
    <n v="728698390.99269307"/>
    <n v="603253212"/>
    <n v="1.5736492932508802E+16"/>
    <x v="4"/>
    <s v="transferência"/>
    <s v="baixo"/>
    <s v="longo"/>
    <s v="não linear"/>
    <s v="univariado"/>
  </r>
  <r>
    <x v="4"/>
    <s v="mensal"/>
    <n v="19"/>
    <x v="25"/>
    <n v="787403081.68281949"/>
    <n v="595828239"/>
    <n v="3.6700920348947032E+16"/>
    <x v="4"/>
    <s v="transferência"/>
    <s v="baixo"/>
    <s v="longo"/>
    <s v="não linear"/>
    <s v="univariado"/>
  </r>
  <r>
    <x v="4"/>
    <s v="mensal"/>
    <n v="20"/>
    <x v="25"/>
    <n v="1029169754.7100523"/>
    <n v="730794790"/>
    <n v="8.9027619565724928E+16"/>
    <x v="4"/>
    <s v="transferência"/>
    <s v="baixo"/>
    <s v="longo"/>
    <s v="não linear"/>
    <s v="univariado"/>
  </r>
  <r>
    <x v="4"/>
    <s v="mensal"/>
    <n v="1"/>
    <x v="26"/>
    <n v="458030642.99768478"/>
    <n v="508716451.88999999"/>
    <n v="2569051223068299.5"/>
    <x v="4"/>
    <s v="transferência"/>
    <s v="baixo"/>
    <s v="curto"/>
    <s v="não linear"/>
    <s v="univariado"/>
  </r>
  <r>
    <x v="4"/>
    <s v="mensal"/>
    <n v="2"/>
    <x v="26"/>
    <n v="430384762.60356849"/>
    <n v="446639896.39999998"/>
    <n v="264229374739888.97"/>
    <x v="4"/>
    <s v="transferência"/>
    <s v="baixo"/>
    <s v="curto"/>
    <s v="não linear"/>
    <s v="univariado"/>
  </r>
  <r>
    <x v="4"/>
    <s v="mensal"/>
    <n v="3"/>
    <x v="26"/>
    <n v="417390010.19129246"/>
    <n v="395251304.99000001"/>
    <n v="490122267989733.62"/>
    <x v="4"/>
    <s v="transferência"/>
    <s v="baixo"/>
    <s v="curto"/>
    <s v="não linear"/>
    <s v="univariado"/>
  </r>
  <r>
    <x v="4"/>
    <s v="mensal"/>
    <n v="4"/>
    <x v="26"/>
    <n v="418132272.22810835"/>
    <n v="455078068.88999999"/>
    <n v="1364991890981843.5"/>
    <x v="4"/>
    <s v="transferência"/>
    <s v="baixo"/>
    <s v="curto"/>
    <s v="não linear"/>
    <s v="univariado"/>
  </r>
  <r>
    <x v="4"/>
    <s v="mensal"/>
    <n v="5"/>
    <x v="26"/>
    <n v="408687638.44986534"/>
    <n v="413759547.10000002"/>
    <n v="25724257355311.02"/>
    <x v="4"/>
    <s v="transferência"/>
    <s v="baixo"/>
    <s v="médio"/>
    <s v="não linear"/>
    <s v="univariado"/>
  </r>
  <r>
    <x v="4"/>
    <s v="mensal"/>
    <n v="6"/>
    <x v="26"/>
    <n v="433033719.23748595"/>
    <n v="420006050.22000003"/>
    <n v="169720160029162.47"/>
    <x v="4"/>
    <s v="transferência"/>
    <s v="baixo"/>
    <s v="médio"/>
    <s v="não linear"/>
    <s v="univariado"/>
  </r>
  <r>
    <x v="4"/>
    <s v="mensal"/>
    <n v="7"/>
    <x v="26"/>
    <n v="462135663.88022059"/>
    <n v="503106109.04000002"/>
    <n v="1678577376590493.7"/>
    <x v="4"/>
    <s v="transferência"/>
    <s v="baixo"/>
    <s v="médio"/>
    <s v="não linear"/>
    <s v="univariado"/>
  </r>
  <r>
    <x v="4"/>
    <s v="mensal"/>
    <n v="8"/>
    <x v="26"/>
    <n v="559508863.09905446"/>
    <n v="523931555.00999999"/>
    <n v="1265744850863500.2"/>
    <x v="4"/>
    <s v="transferência"/>
    <s v="baixo"/>
    <s v="médio"/>
    <s v="não linear"/>
    <s v="univariado"/>
  </r>
  <r>
    <x v="4"/>
    <s v="mensal"/>
    <n v="9"/>
    <x v="26"/>
    <n v="481741351.67295343"/>
    <n v="570856604.17999995"/>
    <n v="7941528229394661"/>
    <x v="4"/>
    <s v="transferência"/>
    <s v="baixo"/>
    <s v="longo"/>
    <s v="não linear"/>
    <s v="univariado"/>
  </r>
  <r>
    <x v="4"/>
    <s v="mensal"/>
    <n v="10"/>
    <x v="26"/>
    <n v="463902121.88069546"/>
    <n v="582933694.88999999"/>
    <n v="1.4168515373069394E+16"/>
    <x v="4"/>
    <s v="transferência"/>
    <s v="baixo"/>
    <s v="longo"/>
    <s v="não linear"/>
    <s v="univariado"/>
  </r>
  <r>
    <x v="4"/>
    <s v="mensal"/>
    <n v="11"/>
    <x v="26"/>
    <n v="410638864.29117763"/>
    <n v="434674925.68000001"/>
    <n v="577732247087237.87"/>
    <x v="4"/>
    <s v="transferência"/>
    <s v="baixo"/>
    <s v="longo"/>
    <s v="não linear"/>
    <s v="univariado"/>
  </r>
  <r>
    <x v="4"/>
    <s v="mensal"/>
    <n v="12"/>
    <x v="26"/>
    <n v="469234093.2709406"/>
    <n v="466732432.75"/>
    <n v="6258305362032.8037"/>
    <x v="4"/>
    <s v="transferência"/>
    <s v="baixo"/>
    <s v="longo"/>
    <s v="não linear"/>
    <s v="univariado"/>
  </r>
  <r>
    <x v="4"/>
    <s v="mensal"/>
    <n v="13"/>
    <x v="26"/>
    <n v="482960462.3488788"/>
    <n v="525072922.32999998"/>
    <n v="1773459285661533"/>
    <x v="4"/>
    <s v="transferência"/>
    <s v="baixo"/>
    <s v="longo"/>
    <s v="não linear"/>
    <s v="univariado"/>
  </r>
  <r>
    <x v="4"/>
    <s v="mensal"/>
    <n v="14"/>
    <x v="26"/>
    <n v="454512677.49380469"/>
    <n v="472716071.89999998"/>
    <n v="331363567907501.69"/>
    <x v="4"/>
    <s v="transferência"/>
    <s v="baixo"/>
    <s v="longo"/>
    <s v="não linear"/>
    <s v="univariado"/>
  </r>
  <r>
    <x v="4"/>
    <s v="mensal"/>
    <n v="15"/>
    <x v="26"/>
    <n v="440540623.77325481"/>
    <n v="441156193.94999999"/>
    <n v="378926642498.08759"/>
    <x v="4"/>
    <s v="transferência"/>
    <s v="baixo"/>
    <s v="longo"/>
    <s v="não linear"/>
    <s v="univariado"/>
  </r>
  <r>
    <x v="4"/>
    <s v="mensal"/>
    <n v="16"/>
    <x v="26"/>
    <n v="441416785.54415864"/>
    <n v="484929393.25999999"/>
    <n v="1893347030232696.5"/>
    <x v="4"/>
    <s v="transferência"/>
    <s v="baixo"/>
    <s v="longo"/>
    <s v="não linear"/>
    <s v="univariado"/>
  </r>
  <r>
    <x v="4"/>
    <s v="mensal"/>
    <n v="17"/>
    <x v="26"/>
    <n v="431412564.82406294"/>
    <n v="443655970.38"/>
    <n v="149900979607150.28"/>
    <x v="4"/>
    <s v="transferência"/>
    <s v="baixo"/>
    <s v="longo"/>
    <s v="não linear"/>
    <s v="univariado"/>
  </r>
  <r>
    <x v="4"/>
    <s v="mensal"/>
    <n v="18"/>
    <x v="26"/>
    <n v="457125636.24667621"/>
    <n v="450217340.32999998"/>
    <n v="47724552472365.383"/>
    <x v="4"/>
    <s v="transferência"/>
    <s v="baixo"/>
    <s v="longo"/>
    <s v="não linear"/>
    <s v="univariado"/>
  </r>
  <r>
    <x v="4"/>
    <s v="mensal"/>
    <n v="19"/>
    <x v="26"/>
    <n v="487841428.88195598"/>
    <n v="529005871.36000001"/>
    <n v="1694511324528196"/>
    <x v="4"/>
    <s v="transferência"/>
    <s v="baixo"/>
    <s v="longo"/>
    <s v="não linear"/>
    <s v="univariado"/>
  </r>
  <r>
    <x v="4"/>
    <s v="mensal"/>
    <n v="20"/>
    <x v="26"/>
    <n v="590633257.81537974"/>
    <n v="580533928.92999995"/>
    <n v="101996443935066.61"/>
    <x v="4"/>
    <s v="transferência"/>
    <s v="baixo"/>
    <s v="longo"/>
    <s v="não linear"/>
    <s v="univariado"/>
  </r>
  <r>
    <x v="5"/>
    <s v="mensal"/>
    <n v="1"/>
    <x v="0"/>
    <n v="9613125711.9526806"/>
    <n v="10473996000"/>
    <n v="7.4109765284267469E+17"/>
    <x v="0"/>
    <s v="imposto"/>
    <s v="alto"/>
    <s v="curto"/>
    <s v="linear"/>
    <s v="multivariado"/>
  </r>
  <r>
    <x v="5"/>
    <s v="mensal"/>
    <n v="2"/>
    <x v="0"/>
    <n v="10446944811.880104"/>
    <n v="12475206000"/>
    <n v="4.1138434472335319E+18"/>
    <x v="0"/>
    <s v="imposto"/>
    <s v="alto"/>
    <s v="curto"/>
    <s v="linear"/>
    <s v="multivariado"/>
  </r>
  <r>
    <x v="5"/>
    <s v="mensal"/>
    <n v="3"/>
    <x v="0"/>
    <n v="10380580902.724894"/>
    <n v="10329314000"/>
    <n v="2628295315003699.5"/>
    <x v="0"/>
    <s v="imposto"/>
    <s v="alto"/>
    <s v="curto"/>
    <s v="linear"/>
    <s v="multivariado"/>
  </r>
  <r>
    <x v="5"/>
    <s v="mensal"/>
    <n v="4"/>
    <x v="0"/>
    <n v="10440281831.809036"/>
    <n v="10317026000"/>
    <n v="1.5192000074937434E+16"/>
    <x v="0"/>
    <s v="imposto"/>
    <s v="alto"/>
    <s v="curto"/>
    <s v="linear"/>
    <s v="multivariado"/>
  </r>
  <r>
    <x v="5"/>
    <s v="mensal"/>
    <n v="5"/>
    <x v="0"/>
    <n v="10564375083.954769"/>
    <n v="11011940000"/>
    <n v="2.0031435407457456E+17"/>
    <x v="0"/>
    <s v="imposto"/>
    <s v="alto"/>
    <s v="médio"/>
    <s v="linear"/>
    <s v="multivariado"/>
  </r>
  <r>
    <x v="5"/>
    <s v="mensal"/>
    <n v="6"/>
    <x v="0"/>
    <n v="10807361146.220392"/>
    <n v="10780925000"/>
    <n v="698869826985958.25"/>
    <x v="0"/>
    <s v="imposto"/>
    <s v="alto"/>
    <s v="médio"/>
    <s v="linear"/>
    <s v="multivariado"/>
  </r>
  <r>
    <x v="5"/>
    <s v="mensal"/>
    <n v="7"/>
    <x v="0"/>
    <n v="10780352732.424107"/>
    <n v="10588195000"/>
    <n v="3.6924594130374552E+16"/>
    <x v="0"/>
    <s v="imposto"/>
    <s v="alto"/>
    <s v="médio"/>
    <s v="linear"/>
    <s v="multivariado"/>
  </r>
  <r>
    <x v="5"/>
    <s v="mensal"/>
    <n v="8"/>
    <x v="0"/>
    <n v="8690773290.7100048"/>
    <n v="12031927000"/>
    <n v="1.1163308109102293E+19"/>
    <x v="0"/>
    <s v="imposto"/>
    <s v="alto"/>
    <s v="médio"/>
    <s v="linear"/>
    <s v="multivariado"/>
  </r>
  <r>
    <x v="5"/>
    <s v="mensal"/>
    <n v="9"/>
    <x v="0"/>
    <n v="12506776270.275347"/>
    <n v="13126083000"/>
    <n v="3.8354082548224467E+17"/>
    <x v="0"/>
    <s v="imposto"/>
    <s v="alto"/>
    <s v="longo"/>
    <s v="linear"/>
    <s v="multivariado"/>
  </r>
  <r>
    <x v="5"/>
    <s v="mensal"/>
    <n v="10"/>
    <x v="0"/>
    <n v="11244500409.38773"/>
    <n v="10973402000"/>
    <n v="7.3494347572557056E+16"/>
    <x v="0"/>
    <s v="imposto"/>
    <s v="alto"/>
    <s v="longo"/>
    <s v="linear"/>
    <s v="multivariado"/>
  </r>
  <r>
    <x v="5"/>
    <s v="mensal"/>
    <n v="11"/>
    <x v="0"/>
    <n v="11575252826.248343"/>
    <n v="11346223000"/>
    <n v="5.245466131134596E+16"/>
    <x v="0"/>
    <s v="imposto"/>
    <s v="alto"/>
    <s v="longo"/>
    <s v="linear"/>
    <s v="multivariado"/>
  </r>
  <r>
    <x v="5"/>
    <s v="mensal"/>
    <n v="12"/>
    <x v="0"/>
    <n v="10609549019.546932"/>
    <n v="10501480000"/>
    <n v="1.1678912985835218E+16"/>
    <x v="0"/>
    <s v="imposto"/>
    <s v="alto"/>
    <s v="longo"/>
    <s v="linear"/>
    <s v="multivariado"/>
  </r>
  <r>
    <x v="5"/>
    <s v="mensal"/>
    <n v="13"/>
    <x v="0"/>
    <n v="10858686225.51606"/>
    <n v="10719252016"/>
    <n v="1.9441898783368484E+16"/>
    <x v="0"/>
    <s v="imposto"/>
    <s v="alto"/>
    <s v="longo"/>
    <s v="linear"/>
    <s v="multivariado"/>
  </r>
  <r>
    <x v="5"/>
    <s v="mensal"/>
    <n v="14"/>
    <x v="0"/>
    <n v="11300817419.926746"/>
    <n v="11098115727"/>
    <n v="4.1087976315368976E+16"/>
    <x v="0"/>
    <s v="imposto"/>
    <s v="alto"/>
    <s v="longo"/>
    <s v="linear"/>
    <s v="multivariado"/>
  </r>
  <r>
    <x v="5"/>
    <s v="mensal"/>
    <n v="15"/>
    <x v="0"/>
    <n v="11522950063.647869"/>
    <n v="11170238303"/>
    <n v="1.2440558609931971E+17"/>
    <x v="0"/>
    <s v="imposto"/>
    <s v="alto"/>
    <s v="longo"/>
    <s v="linear"/>
    <s v="multivariado"/>
  </r>
  <r>
    <x v="5"/>
    <s v="mensal"/>
    <n v="16"/>
    <x v="0"/>
    <n v="11429125133.747641"/>
    <n v="10781428079"/>
    <n v="4.1951147472876813E+17"/>
    <x v="0"/>
    <s v="imposto"/>
    <s v="alto"/>
    <s v="longo"/>
    <s v="linear"/>
    <s v="multivariado"/>
  </r>
  <r>
    <x v="5"/>
    <s v="mensal"/>
    <n v="17"/>
    <x v="0"/>
    <n v="11657189338.760511"/>
    <n v="11873733058"/>
    <n v="4.6891182342070464E+16"/>
    <x v="0"/>
    <s v="imposto"/>
    <s v="alto"/>
    <s v="longo"/>
    <s v="linear"/>
    <s v="multivariado"/>
  </r>
  <r>
    <x v="5"/>
    <s v="mensal"/>
    <n v="18"/>
    <x v="0"/>
    <n v="11876589670.112656"/>
    <n v="11476678584"/>
    <n v="1.5992887679580387E+17"/>
    <x v="0"/>
    <s v="imposto"/>
    <s v="alto"/>
    <s v="longo"/>
    <s v="linear"/>
    <s v="multivariado"/>
  </r>
  <r>
    <x v="5"/>
    <s v="mensal"/>
    <n v="19"/>
    <x v="0"/>
    <n v="11874408167.817915"/>
    <n v="11248460267"/>
    <n v="3.918107745383543E+17"/>
    <x v="0"/>
    <s v="imposto"/>
    <s v="alto"/>
    <s v="longo"/>
    <s v="linear"/>
    <s v="multivariado"/>
  </r>
  <r>
    <x v="5"/>
    <s v="mensal"/>
    <n v="20"/>
    <x v="0"/>
    <n v="9561715510.4155483"/>
    <n v="11315071889"/>
    <n v="3.0742585903227832E+18"/>
    <x v="0"/>
    <s v="imposto"/>
    <s v="alto"/>
    <s v="longo"/>
    <s v="linear"/>
    <s v="multivariado"/>
  </r>
  <r>
    <x v="5"/>
    <s v="mensal"/>
    <n v="1"/>
    <x v="1"/>
    <n v="3611994977.5826521"/>
    <n v="3357028355"/>
    <n v="6.5007978631204552E+16"/>
    <x v="0"/>
    <s v="imposto"/>
    <s v="alto"/>
    <s v="curto"/>
    <s v="linear"/>
    <s v="multivariado"/>
  </r>
  <r>
    <x v="5"/>
    <s v="mensal"/>
    <n v="2"/>
    <x v="1"/>
    <n v="3606091250.4471359"/>
    <n v="3716649604"/>
    <n v="1.2223149540320092E+16"/>
    <x v="0"/>
    <s v="imposto"/>
    <s v="alto"/>
    <s v="curto"/>
    <s v="linear"/>
    <s v="multivariado"/>
  </r>
  <r>
    <x v="5"/>
    <s v="mensal"/>
    <n v="3"/>
    <x v="1"/>
    <n v="3718347967.6548285"/>
    <n v="3220668113"/>
    <n v="2.4768523772925126E+17"/>
    <x v="0"/>
    <s v="imposto"/>
    <s v="alto"/>
    <s v="curto"/>
    <s v="linear"/>
    <s v="multivariado"/>
  </r>
  <r>
    <x v="5"/>
    <s v="mensal"/>
    <n v="4"/>
    <x v="1"/>
    <n v="3723617126.6322961"/>
    <n v="3370762046"/>
    <n v="1.2450670792802418E+17"/>
    <x v="0"/>
    <s v="imposto"/>
    <s v="alto"/>
    <s v="curto"/>
    <s v="linear"/>
    <s v="multivariado"/>
  </r>
  <r>
    <x v="5"/>
    <s v="mensal"/>
    <n v="5"/>
    <x v="1"/>
    <n v="3674131207.9280853"/>
    <n v="3391327371"/>
    <n v="7.9978010181247072E+16"/>
    <x v="0"/>
    <s v="imposto"/>
    <s v="alto"/>
    <s v="médio"/>
    <s v="linear"/>
    <s v="multivariado"/>
  </r>
  <r>
    <x v="5"/>
    <s v="mensal"/>
    <n v="6"/>
    <x v="1"/>
    <n v="3699698542.3249125"/>
    <n v="3683527657"/>
    <n v="261497532191472"/>
    <x v="0"/>
    <s v="imposto"/>
    <s v="alto"/>
    <s v="médio"/>
    <s v="linear"/>
    <s v="multivariado"/>
  </r>
  <r>
    <x v="5"/>
    <s v="mensal"/>
    <n v="7"/>
    <x v="1"/>
    <n v="4011245991.3069758"/>
    <n v="3522385481"/>
    <n v="2.3898459853759683E+17"/>
    <x v="0"/>
    <s v="imposto"/>
    <s v="alto"/>
    <s v="médio"/>
    <s v="linear"/>
    <s v="multivariado"/>
  </r>
  <r>
    <x v="5"/>
    <s v="mensal"/>
    <n v="8"/>
    <x v="1"/>
    <n v="4800905973.8548222"/>
    <n v="4426157172"/>
    <n v="1.4043666449162475E+17"/>
    <x v="0"/>
    <s v="imposto"/>
    <s v="alto"/>
    <s v="médio"/>
    <s v="linear"/>
    <s v="multivariado"/>
  </r>
  <r>
    <x v="5"/>
    <s v="mensal"/>
    <n v="9"/>
    <x v="1"/>
    <n v="4886117590.2756777"/>
    <n v="4952785236"/>
    <n v="4444574986423752"/>
    <x v="0"/>
    <s v="imposto"/>
    <s v="alto"/>
    <s v="longo"/>
    <s v="linear"/>
    <s v="multivariado"/>
  </r>
  <r>
    <x v="5"/>
    <s v="mensal"/>
    <n v="10"/>
    <x v="1"/>
    <n v="3804519740.2016778"/>
    <n v="3870532712"/>
    <n v="4357712445646082"/>
    <x v="0"/>
    <s v="imposto"/>
    <s v="alto"/>
    <s v="longo"/>
    <s v="linear"/>
    <s v="multivariado"/>
  </r>
  <r>
    <x v="5"/>
    <s v="mensal"/>
    <n v="11"/>
    <x v="1"/>
    <n v="3999511030.1933618"/>
    <n v="3704057113"/>
    <n v="8.7293017184901872E+16"/>
    <x v="0"/>
    <s v="imposto"/>
    <s v="alto"/>
    <s v="longo"/>
    <s v="linear"/>
    <s v="multivariado"/>
  </r>
  <r>
    <x v="5"/>
    <s v="mensal"/>
    <n v="12"/>
    <x v="1"/>
    <n v="4145771790.9927936"/>
    <n v="3601189526"/>
    <n v="2.9656984334468122E+17"/>
    <x v="0"/>
    <s v="imposto"/>
    <s v="alto"/>
    <s v="longo"/>
    <s v="linear"/>
    <s v="multivariado"/>
  </r>
  <r>
    <x v="5"/>
    <s v="mensal"/>
    <n v="13"/>
    <x v="1"/>
    <n v="3937045708.190774"/>
    <n v="3463474590"/>
    <n v="2.2426960398446E+17"/>
    <x v="0"/>
    <s v="imposto"/>
    <s v="alto"/>
    <s v="longo"/>
    <s v="linear"/>
    <s v="multivariado"/>
  </r>
  <r>
    <x v="5"/>
    <s v="mensal"/>
    <n v="14"/>
    <x v="1"/>
    <n v="4199388835.9715767"/>
    <n v="4292643883"/>
    <n v="8696503796273443"/>
    <x v="0"/>
    <s v="imposto"/>
    <s v="alto"/>
    <s v="longo"/>
    <s v="linear"/>
    <s v="multivariado"/>
  </r>
  <r>
    <x v="5"/>
    <s v="mensal"/>
    <n v="15"/>
    <x v="1"/>
    <n v="4127456919.5672636"/>
    <n v="3562734178"/>
    <n v="3.189117748432464E+17"/>
    <x v="0"/>
    <s v="imposto"/>
    <s v="alto"/>
    <s v="longo"/>
    <s v="linear"/>
    <s v="multivariado"/>
  </r>
  <r>
    <x v="5"/>
    <s v="mensal"/>
    <n v="16"/>
    <x v="1"/>
    <n v="4263068040.6443052"/>
    <n v="3696401761"/>
    <n v="3.2111067248591795E+17"/>
    <x v="0"/>
    <s v="imposto"/>
    <s v="alto"/>
    <s v="longo"/>
    <s v="linear"/>
    <s v="multivariado"/>
  </r>
  <r>
    <x v="5"/>
    <s v="mensal"/>
    <n v="17"/>
    <x v="1"/>
    <n v="4130983823.5786667"/>
    <n v="3678873314"/>
    <n v="2.0440391287148166E+17"/>
    <x v="0"/>
    <s v="imposto"/>
    <s v="alto"/>
    <s v="longo"/>
    <s v="linear"/>
    <s v="multivariado"/>
  </r>
  <r>
    <x v="5"/>
    <s v="mensal"/>
    <n v="18"/>
    <x v="1"/>
    <n v="4202992774.2221704"/>
    <n v="3887113544"/>
    <n v="9.9779688085750896E+16"/>
    <x v="0"/>
    <s v="imposto"/>
    <s v="alto"/>
    <s v="longo"/>
    <s v="linear"/>
    <s v="multivariado"/>
  </r>
  <r>
    <x v="5"/>
    <s v="mensal"/>
    <n v="19"/>
    <x v="1"/>
    <n v="4531387943.3738985"/>
    <n v="3979902304"/>
    <n v="3.0413641043563763E+17"/>
    <x v="0"/>
    <s v="imposto"/>
    <s v="alto"/>
    <s v="longo"/>
    <s v="linear"/>
    <s v="multivariado"/>
  </r>
  <r>
    <x v="5"/>
    <s v="mensal"/>
    <n v="20"/>
    <x v="1"/>
    <n v="5440231889.7401104"/>
    <n v="4954527274"/>
    <n v="2.3590897375124829E+17"/>
    <x v="0"/>
    <s v="imposto"/>
    <s v="alto"/>
    <s v="longo"/>
    <s v="linear"/>
    <s v="multivariado"/>
  </r>
  <r>
    <x v="5"/>
    <s v="mensal"/>
    <n v="1"/>
    <x v="2"/>
    <n v="4068504439.0589447"/>
    <n v="4610705783"/>
    <n v="2.9398229737148653E+17"/>
    <x v="0"/>
    <s v="imposto"/>
    <s v="alto"/>
    <s v="curto"/>
    <s v="linear"/>
    <s v="multivariado"/>
  </r>
  <r>
    <x v="5"/>
    <s v="mensal"/>
    <n v="2"/>
    <x v="2"/>
    <n v="3078078690.4733973"/>
    <n v="3530842329"/>
    <n v="2.0499491237184819E+17"/>
    <x v="0"/>
    <s v="imposto"/>
    <s v="alto"/>
    <s v="curto"/>
    <s v="linear"/>
    <s v="multivariado"/>
  </r>
  <r>
    <x v="5"/>
    <s v="mensal"/>
    <n v="3"/>
    <x v="2"/>
    <n v="2982368569.2195854"/>
    <n v="2928472816"/>
    <n v="2904752215106452"/>
    <x v="0"/>
    <s v="imposto"/>
    <s v="alto"/>
    <s v="curto"/>
    <s v="linear"/>
    <s v="multivariado"/>
  </r>
  <r>
    <x v="5"/>
    <s v="mensal"/>
    <n v="4"/>
    <x v="2"/>
    <n v="4163436705.6246204"/>
    <n v="3906673696"/>
    <n v="6.5927243111492928E+16"/>
    <x v="0"/>
    <s v="imposto"/>
    <s v="alto"/>
    <s v="curto"/>
    <s v="linear"/>
    <s v="multivariado"/>
  </r>
  <r>
    <x v="5"/>
    <s v="mensal"/>
    <n v="5"/>
    <x v="2"/>
    <n v="2899573140.2960877"/>
    <n v="3130956951"/>
    <n v="5.3538467855863904E+16"/>
    <x v="0"/>
    <s v="imposto"/>
    <s v="alto"/>
    <s v="médio"/>
    <s v="linear"/>
    <s v="multivariado"/>
  </r>
  <r>
    <x v="5"/>
    <s v="mensal"/>
    <n v="6"/>
    <x v="2"/>
    <n v="3178675756.1235738"/>
    <n v="3425222901"/>
    <n v="6.0785494646717496E+16"/>
    <x v="0"/>
    <s v="imposto"/>
    <s v="alto"/>
    <s v="médio"/>
    <s v="linear"/>
    <s v="multivariado"/>
  </r>
  <r>
    <x v="5"/>
    <s v="mensal"/>
    <n v="7"/>
    <x v="2"/>
    <n v="4688046316.8847265"/>
    <n v="4657448056"/>
    <n v="936253569169785.25"/>
    <x v="0"/>
    <s v="imposto"/>
    <s v="alto"/>
    <s v="médio"/>
    <s v="linear"/>
    <s v="multivariado"/>
  </r>
  <r>
    <x v="5"/>
    <s v="mensal"/>
    <n v="8"/>
    <x v="2"/>
    <n v="3673249510.8364429"/>
    <n v="6789650541"/>
    <n v="9.711955380804479E+18"/>
    <x v="0"/>
    <s v="imposto"/>
    <s v="alto"/>
    <s v="médio"/>
    <s v="linear"/>
    <s v="multivariado"/>
  </r>
  <r>
    <x v="5"/>
    <s v="mensal"/>
    <n v="9"/>
    <x v="2"/>
    <n v="3509727774.7763314"/>
    <n v="3804725671"/>
    <n v="8.7023758776390336E+16"/>
    <x v="0"/>
    <s v="imposto"/>
    <s v="alto"/>
    <s v="longo"/>
    <s v="linear"/>
    <s v="multivariado"/>
  </r>
  <r>
    <x v="5"/>
    <s v="mensal"/>
    <n v="10"/>
    <x v="2"/>
    <n v="4269762785.7614527"/>
    <n v="4517788946"/>
    <n v="6.1516976162677552E+16"/>
    <x v="0"/>
    <s v="imposto"/>
    <s v="alto"/>
    <s v="longo"/>
    <s v="linear"/>
    <s v="multivariado"/>
  </r>
  <r>
    <x v="5"/>
    <s v="mensal"/>
    <n v="11"/>
    <x v="2"/>
    <n v="3281168160.336297"/>
    <n v="2943040634"/>
    <n v="1.1433022406630325E+17"/>
    <x v="0"/>
    <s v="imposto"/>
    <s v="alto"/>
    <s v="longo"/>
    <s v="linear"/>
    <s v="multivariado"/>
  </r>
  <r>
    <x v="5"/>
    <s v="mensal"/>
    <n v="12"/>
    <x v="2"/>
    <n v="3196843302.8566966"/>
    <n v="3142812902"/>
    <n v="2919284216735321.5"/>
    <x v="0"/>
    <s v="imposto"/>
    <s v="alto"/>
    <s v="longo"/>
    <s v="linear"/>
    <s v="multivariado"/>
  </r>
  <r>
    <x v="5"/>
    <s v="mensal"/>
    <n v="13"/>
    <x v="2"/>
    <n v="4287546577.4560409"/>
    <n v="4274804384"/>
    <n v="162363494071170.5"/>
    <x v="0"/>
    <s v="imposto"/>
    <s v="alto"/>
    <s v="longo"/>
    <s v="linear"/>
    <s v="multivariado"/>
  </r>
  <r>
    <x v="5"/>
    <s v="mensal"/>
    <n v="14"/>
    <x v="2"/>
    <n v="3206318361.0004916"/>
    <n v="3486952353"/>
    <n v="7.8755437465580128E+16"/>
    <x v="0"/>
    <s v="imposto"/>
    <s v="alto"/>
    <s v="longo"/>
    <s v="linear"/>
    <s v="multivariado"/>
  </r>
  <r>
    <x v="5"/>
    <s v="mensal"/>
    <n v="15"/>
    <x v="2"/>
    <n v="3144331093.9437456"/>
    <n v="2890647325"/>
    <n v="6.4355454625503712E+16"/>
    <x v="0"/>
    <s v="imposto"/>
    <s v="alto"/>
    <s v="longo"/>
    <s v="linear"/>
    <s v="multivariado"/>
  </r>
  <r>
    <x v="5"/>
    <s v="mensal"/>
    <n v="16"/>
    <x v="2"/>
    <n v="4378636005.3676748"/>
    <n v="4832258945"/>
    <n v="2.0577377136067213E+17"/>
    <x v="0"/>
    <s v="imposto"/>
    <s v="alto"/>
    <s v="longo"/>
    <s v="linear"/>
    <s v="multivariado"/>
  </r>
  <r>
    <x v="5"/>
    <s v="mensal"/>
    <n v="17"/>
    <x v="2"/>
    <n v="3060389736.5981526"/>
    <n v="3209184458"/>
    <n v="2.2139869117053372E+16"/>
    <x v="0"/>
    <s v="imposto"/>
    <s v="alto"/>
    <s v="longo"/>
    <s v="linear"/>
    <s v="multivariado"/>
  </r>
  <r>
    <x v="5"/>
    <s v="mensal"/>
    <n v="18"/>
    <x v="2"/>
    <n v="3353555480.5101399"/>
    <n v="3334791764"/>
    <n v="352077057272898.25"/>
    <x v="0"/>
    <s v="imposto"/>
    <s v="alto"/>
    <s v="longo"/>
    <s v="linear"/>
    <s v="multivariado"/>
  </r>
  <r>
    <x v="5"/>
    <s v="mensal"/>
    <n v="19"/>
    <x v="2"/>
    <n v="4951307756.8511839"/>
    <n v="4795523111"/>
    <n v="2.4268855882978788E+16"/>
    <x v="0"/>
    <s v="imposto"/>
    <s v="alto"/>
    <s v="longo"/>
    <s v="linear"/>
    <s v="multivariado"/>
  </r>
  <r>
    <x v="5"/>
    <s v="mensal"/>
    <n v="20"/>
    <x v="2"/>
    <n v="3879456772.1115165"/>
    <n v="4812987281"/>
    <n v="8.7147921102559104E+17"/>
    <x v="0"/>
    <s v="imposto"/>
    <s v="alto"/>
    <s v="longo"/>
    <s v="linear"/>
    <s v="multivariado"/>
  </r>
  <r>
    <x v="5"/>
    <s v="mensal"/>
    <n v="1"/>
    <x v="3"/>
    <n v="827666938.75668323"/>
    <n v="1016440051"/>
    <n v="3.5635287906027872E+16"/>
    <x v="0"/>
    <s v="imposto"/>
    <s v="alto"/>
    <s v="curto"/>
    <s v="linear"/>
    <s v="multivariado"/>
  </r>
  <r>
    <x v="5"/>
    <s v="mensal"/>
    <n v="2"/>
    <x v="3"/>
    <n v="808524542.84297729"/>
    <n v="812026031"/>
    <n v="12260419313770.326"/>
    <x v="0"/>
    <s v="imposto"/>
    <s v="alto"/>
    <s v="curto"/>
    <s v="linear"/>
    <s v="multivariado"/>
  </r>
  <r>
    <x v="5"/>
    <s v="mensal"/>
    <n v="3"/>
    <x v="3"/>
    <n v="810051144.43992436"/>
    <n v="755875792"/>
    <n v="2934968811990018"/>
    <x v="0"/>
    <s v="imposto"/>
    <s v="alto"/>
    <s v="curto"/>
    <s v="linear"/>
    <s v="multivariado"/>
  </r>
  <r>
    <x v="5"/>
    <s v="mensal"/>
    <n v="4"/>
    <x v="3"/>
    <n v="862055017.72078204"/>
    <n v="999942436"/>
    <n v="1.9012940119708012E+16"/>
    <x v="0"/>
    <s v="imposto"/>
    <s v="alto"/>
    <s v="curto"/>
    <s v="linear"/>
    <s v="multivariado"/>
  </r>
  <r>
    <x v="5"/>
    <s v="mensal"/>
    <n v="5"/>
    <x v="3"/>
    <n v="797023259.63536596"/>
    <n v="801040673"/>
    <n v="16139610142340.174"/>
    <x v="0"/>
    <s v="imposto"/>
    <s v="alto"/>
    <s v="médio"/>
    <s v="linear"/>
    <s v="multivariado"/>
  </r>
  <r>
    <x v="5"/>
    <s v="mensal"/>
    <n v="6"/>
    <x v="3"/>
    <n v="827818078.6379596"/>
    <n v="899283821"/>
    <n v="5107352331357536"/>
    <x v="0"/>
    <s v="imposto"/>
    <s v="alto"/>
    <s v="médio"/>
    <s v="linear"/>
    <s v="multivariado"/>
  </r>
  <r>
    <x v="5"/>
    <s v="mensal"/>
    <n v="7"/>
    <x v="3"/>
    <n v="892753731.5045439"/>
    <n v="1091876574"/>
    <n v="3.9649906403470216E+16"/>
    <x v="0"/>
    <s v="imposto"/>
    <s v="alto"/>
    <s v="médio"/>
    <s v="linear"/>
    <s v="multivariado"/>
  </r>
  <r>
    <x v="5"/>
    <s v="mensal"/>
    <n v="8"/>
    <x v="3"/>
    <n v="961248516.10040808"/>
    <n v="879383550"/>
    <n v="6701872674620964"/>
    <x v="0"/>
    <s v="imposto"/>
    <s v="alto"/>
    <s v="médio"/>
    <s v="linear"/>
    <s v="multivariado"/>
  </r>
  <r>
    <x v="5"/>
    <s v="mensal"/>
    <n v="9"/>
    <x v="3"/>
    <n v="849681817.90831375"/>
    <n v="962637622"/>
    <n v="1.2759013677999404E+16"/>
    <x v="0"/>
    <s v="imposto"/>
    <s v="alto"/>
    <s v="longo"/>
    <s v="linear"/>
    <s v="multivariado"/>
  </r>
  <r>
    <x v="5"/>
    <s v="mensal"/>
    <n v="10"/>
    <x v="3"/>
    <n v="856182187.11024904"/>
    <n v="1099672003"/>
    <n v="5.9287290442024816E+16"/>
    <x v="0"/>
    <s v="imposto"/>
    <s v="alto"/>
    <s v="longo"/>
    <s v="linear"/>
    <s v="multivariado"/>
  </r>
  <r>
    <x v="5"/>
    <s v="mensal"/>
    <n v="11"/>
    <x v="3"/>
    <n v="821403603.22241735"/>
    <n v="932422399"/>
    <n v="1.2325173015904602E+16"/>
    <x v="0"/>
    <s v="imposto"/>
    <s v="alto"/>
    <s v="longo"/>
    <s v="linear"/>
    <s v="multivariado"/>
  </r>
  <r>
    <x v="5"/>
    <s v="mensal"/>
    <n v="12"/>
    <x v="3"/>
    <n v="869282559.07115328"/>
    <n v="862951751"/>
    <n v="40079130833779.555"/>
    <x v="0"/>
    <s v="imposto"/>
    <s v="alto"/>
    <s v="longo"/>
    <s v="linear"/>
    <s v="multivariado"/>
  </r>
  <r>
    <x v="5"/>
    <s v="mensal"/>
    <n v="13"/>
    <x v="3"/>
    <n v="937350235.64524209"/>
    <n v="1081267218"/>
    <n v="2.07120978100997E+16"/>
    <x v="0"/>
    <s v="imposto"/>
    <s v="alto"/>
    <s v="longo"/>
    <s v="linear"/>
    <s v="multivariado"/>
  </r>
  <r>
    <x v="5"/>
    <s v="mensal"/>
    <n v="14"/>
    <x v="3"/>
    <n v="887554884.86996531"/>
    <n v="864027970"/>
    <n v="553515723298595.06"/>
    <x v="0"/>
    <s v="imposto"/>
    <s v="alto"/>
    <s v="longo"/>
    <s v="linear"/>
    <s v="multivariado"/>
  </r>
  <r>
    <x v="5"/>
    <s v="mensal"/>
    <n v="15"/>
    <x v="3"/>
    <n v="899770814.79080296"/>
    <n v="869708067"/>
    <n v="903768804733428"/>
    <x v="0"/>
    <s v="imposto"/>
    <s v="alto"/>
    <s v="longo"/>
    <s v="linear"/>
    <s v="multivariado"/>
  </r>
  <r>
    <x v="5"/>
    <s v="mensal"/>
    <n v="16"/>
    <x v="3"/>
    <n v="956715361.19482982"/>
    <n v="1201226820"/>
    <n v="5.9785853487032432E+16"/>
    <x v="0"/>
    <s v="imposto"/>
    <s v="alto"/>
    <s v="longo"/>
    <s v="linear"/>
    <s v="multivariado"/>
  </r>
  <r>
    <x v="5"/>
    <s v="mensal"/>
    <n v="17"/>
    <x v="3"/>
    <n v="883573858.59926879"/>
    <n v="832922924"/>
    <n v="2565517175779404.5"/>
    <x v="0"/>
    <s v="imposto"/>
    <s v="alto"/>
    <s v="longo"/>
    <s v="linear"/>
    <s v="multivariado"/>
  </r>
  <r>
    <x v="5"/>
    <s v="mensal"/>
    <n v="18"/>
    <x v="3"/>
    <n v="919743326.81894088"/>
    <n v="904153972"/>
    <n v="243027983670835.19"/>
    <x v="0"/>
    <s v="imposto"/>
    <s v="alto"/>
    <s v="longo"/>
    <s v="linear"/>
    <s v="multivariado"/>
  </r>
  <r>
    <x v="5"/>
    <s v="mensal"/>
    <n v="19"/>
    <x v="3"/>
    <n v="990479768.89002144"/>
    <n v="1152635862"/>
    <n v="2.6294598532692036E+16"/>
    <x v="0"/>
    <s v="imposto"/>
    <s v="alto"/>
    <s v="longo"/>
    <s v="linear"/>
    <s v="multivariado"/>
  </r>
  <r>
    <x v="5"/>
    <s v="mensal"/>
    <n v="20"/>
    <x v="3"/>
    <n v="1067712577.4739648"/>
    <n v="1034662041"/>
    <n v="1092337961216878.2"/>
    <x v="0"/>
    <s v="imposto"/>
    <s v="alto"/>
    <s v="longo"/>
    <s v="linear"/>
    <s v="multivariado"/>
  </r>
  <r>
    <x v="5"/>
    <s v="mensal"/>
    <n v="1"/>
    <x v="4"/>
    <n v="2250226780.4724817"/>
    <n v="2273713810"/>
    <n v="551640556026515.19"/>
    <x v="1"/>
    <s v="imposto"/>
    <s v="alto"/>
    <s v="curto"/>
    <s v="linear"/>
    <s v="multivariado"/>
  </r>
  <r>
    <x v="5"/>
    <s v="mensal"/>
    <n v="2"/>
    <x v="4"/>
    <n v="2258506172.6872144"/>
    <n v="2254535107"/>
    <n v="15769362692171.373"/>
    <x v="1"/>
    <s v="imposto"/>
    <s v="alto"/>
    <s v="curto"/>
    <s v="linear"/>
    <s v="multivariado"/>
  </r>
  <r>
    <x v="5"/>
    <s v="mensal"/>
    <n v="3"/>
    <x v="4"/>
    <n v="2197416343.2614288"/>
    <n v="2132216522"/>
    <n v="4251016692522267.5"/>
    <x v="1"/>
    <s v="imposto"/>
    <s v="alto"/>
    <s v="curto"/>
    <s v="linear"/>
    <s v="multivariado"/>
  </r>
  <r>
    <x v="5"/>
    <s v="mensal"/>
    <n v="4"/>
    <x v="4"/>
    <n v="2135173054.471298"/>
    <n v="2106476923"/>
    <n v="823467961418018.37"/>
    <x v="1"/>
    <s v="imposto"/>
    <s v="alto"/>
    <s v="curto"/>
    <s v="linear"/>
    <s v="multivariado"/>
  </r>
  <r>
    <x v="5"/>
    <s v="mensal"/>
    <n v="5"/>
    <x v="4"/>
    <n v="2183874166.1258259"/>
    <n v="2136178908"/>
    <n v="2274837647689160"/>
    <x v="1"/>
    <s v="imposto"/>
    <s v="alto"/>
    <s v="médio"/>
    <s v="linear"/>
    <s v="multivariado"/>
  </r>
  <r>
    <x v="5"/>
    <s v="mensal"/>
    <n v="6"/>
    <x v="4"/>
    <n v="2284506855.7935891"/>
    <n v="2162115958"/>
    <n v="1.4979531862720776E+16"/>
    <x v="1"/>
    <s v="imposto"/>
    <s v="alto"/>
    <s v="médio"/>
    <s v="linear"/>
    <s v="multivariado"/>
  </r>
  <r>
    <x v="5"/>
    <s v="mensal"/>
    <n v="7"/>
    <x v="4"/>
    <n v="2326546251.9282246"/>
    <n v="2359565958"/>
    <n v="1090300989066443.6"/>
    <x v="1"/>
    <s v="imposto"/>
    <s v="alto"/>
    <s v="médio"/>
    <s v="linear"/>
    <s v="multivariado"/>
  </r>
  <r>
    <x v="5"/>
    <s v="mensal"/>
    <n v="8"/>
    <x v="4"/>
    <n v="2892633554.302074"/>
    <n v="2636880956"/>
    <n v="6.5409391538262E+16"/>
    <x v="1"/>
    <s v="imposto"/>
    <s v="alto"/>
    <s v="médio"/>
    <s v="linear"/>
    <s v="multivariado"/>
  </r>
  <r>
    <x v="5"/>
    <s v="mensal"/>
    <n v="9"/>
    <x v="4"/>
    <n v="2594062819.7716012"/>
    <n v="2611726254"/>
    <n v="311996908740970.31"/>
    <x v="1"/>
    <s v="imposto"/>
    <s v="alto"/>
    <s v="longo"/>
    <s v="linear"/>
    <s v="multivariado"/>
  </r>
  <r>
    <x v="5"/>
    <s v="mensal"/>
    <n v="10"/>
    <x v="4"/>
    <n v="2082998973.4884195"/>
    <n v="2235879053"/>
    <n v="2.3372318711467164E+16"/>
    <x v="1"/>
    <s v="imposto"/>
    <s v="alto"/>
    <s v="longo"/>
    <s v="linear"/>
    <s v="multivariado"/>
  </r>
  <r>
    <x v="5"/>
    <s v="mensal"/>
    <n v="11"/>
    <x v="4"/>
    <n v="2225899675.4703269"/>
    <n v="2202634971"/>
    <n v="541246474091648.44"/>
    <x v="1"/>
    <s v="imposto"/>
    <s v="alto"/>
    <s v="longo"/>
    <s v="linear"/>
    <s v="multivariado"/>
  </r>
  <r>
    <x v="5"/>
    <s v="mensal"/>
    <n v="12"/>
    <x v="4"/>
    <n v="2490368540.6097221"/>
    <n v="2236182783"/>
    <n v="6.4610399371628416E+16"/>
    <x v="1"/>
    <s v="imposto"/>
    <s v="alto"/>
    <s v="longo"/>
    <s v="linear"/>
    <s v="multivariado"/>
  </r>
  <r>
    <x v="5"/>
    <s v="mensal"/>
    <n v="13"/>
    <x v="4"/>
    <n v="2454546463.4210649"/>
    <n v="2402109402"/>
    <n v="2749645410476528"/>
    <x v="1"/>
    <s v="imposto"/>
    <s v="alto"/>
    <s v="longo"/>
    <s v="linear"/>
    <s v="multivariado"/>
  </r>
  <r>
    <x v="5"/>
    <s v="mensal"/>
    <n v="14"/>
    <x v="4"/>
    <n v="2538787011.3035555"/>
    <n v="2321834131"/>
    <n v="4.7068552272008872E+16"/>
    <x v="1"/>
    <s v="imposto"/>
    <s v="alto"/>
    <s v="longo"/>
    <s v="linear"/>
    <s v="multivariado"/>
  </r>
  <r>
    <x v="5"/>
    <s v="mensal"/>
    <n v="15"/>
    <x v="4"/>
    <n v="2420207243.37359"/>
    <n v="2138079793"/>
    <n v="7.959589825430248E+16"/>
    <x v="1"/>
    <s v="imposto"/>
    <s v="alto"/>
    <s v="longo"/>
    <s v="linear"/>
    <s v="multivariado"/>
  </r>
  <r>
    <x v="5"/>
    <s v="mensal"/>
    <n v="16"/>
    <x v="4"/>
    <n v="2374334498.5536509"/>
    <n v="2248449379"/>
    <n v="1.584706332503697E+16"/>
    <x v="1"/>
    <s v="imposto"/>
    <s v="alto"/>
    <s v="longo"/>
    <s v="linear"/>
    <s v="multivariado"/>
  </r>
  <r>
    <x v="5"/>
    <s v="mensal"/>
    <n v="17"/>
    <x v="4"/>
    <n v="2418468111.7264261"/>
    <n v="2402022616"/>
    <n v="270454329687899.94"/>
    <x v="1"/>
    <s v="imposto"/>
    <s v="alto"/>
    <s v="longo"/>
    <s v="linear"/>
    <s v="multivariado"/>
  </r>
  <r>
    <x v="5"/>
    <s v="mensal"/>
    <n v="18"/>
    <x v="4"/>
    <n v="2532153066.0710931"/>
    <n v="2282510078"/>
    <n v="6.232162149306392E+16"/>
    <x v="1"/>
    <s v="imposto"/>
    <s v="alto"/>
    <s v="longo"/>
    <s v="linear"/>
    <s v="multivariado"/>
  </r>
  <r>
    <x v="5"/>
    <s v="mensal"/>
    <n v="19"/>
    <x v="4"/>
    <n v="2578774657.9979496"/>
    <n v="2459884212"/>
    <n v="1.413493814959137E+16"/>
    <x v="1"/>
    <s v="imposto"/>
    <s v="alto"/>
    <s v="longo"/>
    <s v="linear"/>
    <s v="multivariado"/>
  </r>
  <r>
    <x v="5"/>
    <s v="mensal"/>
    <n v="20"/>
    <x v="4"/>
    <n v="3204903885.4083519"/>
    <n v="3092153144"/>
    <n v="1.271272968813304E+16"/>
    <x v="1"/>
    <s v="imposto"/>
    <s v="alto"/>
    <s v="longo"/>
    <s v="linear"/>
    <s v="multivariado"/>
  </r>
  <r>
    <x v="5"/>
    <s v="mensal"/>
    <n v="1"/>
    <x v="5"/>
    <n v="2033884814.6317105"/>
    <n v="1982512350"/>
    <n v="2639130122336349.5"/>
    <x v="1"/>
    <s v="imposto"/>
    <s v="alto"/>
    <s v="curto"/>
    <s v="linear"/>
    <s v="multivariado"/>
  </r>
  <r>
    <x v="5"/>
    <s v="mensal"/>
    <n v="2"/>
    <x v="5"/>
    <n v="1918431158.686213"/>
    <n v="2179445520"/>
    <n v="6.8128496812044136E+16"/>
    <x v="1"/>
    <s v="imposto"/>
    <s v="alto"/>
    <s v="curto"/>
    <s v="linear"/>
    <s v="multivariado"/>
  </r>
  <r>
    <x v="5"/>
    <s v="mensal"/>
    <n v="3"/>
    <x v="5"/>
    <n v="1980168404.163964"/>
    <n v="2018154602"/>
    <n v="1442951226038463.5"/>
    <x v="1"/>
    <s v="imposto"/>
    <s v="alto"/>
    <s v="curto"/>
    <s v="linear"/>
    <s v="multivariado"/>
  </r>
  <r>
    <x v="5"/>
    <s v="mensal"/>
    <n v="4"/>
    <x v="5"/>
    <n v="2040169898.0168371"/>
    <n v="1939427380"/>
    <n v="1.0149054936372752E+16"/>
    <x v="1"/>
    <s v="imposto"/>
    <s v="alto"/>
    <s v="curto"/>
    <s v="linear"/>
    <s v="multivariado"/>
  </r>
  <r>
    <x v="5"/>
    <s v="mensal"/>
    <n v="5"/>
    <x v="5"/>
    <n v="2047006014.3482985"/>
    <n v="2018813594"/>
    <n v="794812565095158.12"/>
    <x v="1"/>
    <s v="imposto"/>
    <s v="alto"/>
    <s v="médio"/>
    <s v="linear"/>
    <s v="multivariado"/>
  </r>
  <r>
    <x v="5"/>
    <s v="mensal"/>
    <n v="6"/>
    <x v="5"/>
    <n v="2112330942.8317413"/>
    <n v="2133874691"/>
    <n v="464133085137348.69"/>
    <x v="1"/>
    <s v="imposto"/>
    <s v="alto"/>
    <s v="médio"/>
    <s v="linear"/>
    <s v="multivariado"/>
  </r>
  <r>
    <x v="5"/>
    <s v="mensal"/>
    <n v="7"/>
    <x v="5"/>
    <n v="2142531756.8866858"/>
    <n v="2177051769"/>
    <n v="1191631236303355.7"/>
    <x v="1"/>
    <s v="imposto"/>
    <s v="alto"/>
    <s v="médio"/>
    <s v="linear"/>
    <s v="multivariado"/>
  </r>
  <r>
    <x v="5"/>
    <s v="mensal"/>
    <n v="8"/>
    <x v="5"/>
    <n v="2373716032.5764723"/>
    <n v="2927117578"/>
    <n v="3.062532704771488E+17"/>
    <x v="1"/>
    <s v="imposto"/>
    <s v="alto"/>
    <s v="médio"/>
    <s v="linear"/>
    <s v="multivariado"/>
  </r>
  <r>
    <x v="5"/>
    <s v="mensal"/>
    <n v="9"/>
    <x v="5"/>
    <n v="2187218050.4640131"/>
    <n v="2375634955"/>
    <n v="3.55009299149232E+16"/>
    <x v="1"/>
    <s v="imposto"/>
    <s v="alto"/>
    <s v="longo"/>
    <s v="linear"/>
    <s v="multivariado"/>
  </r>
  <r>
    <x v="5"/>
    <s v="mensal"/>
    <n v="10"/>
    <x v="5"/>
    <n v="2225887161.7040682"/>
    <n v="2271089742"/>
    <n v="2043273265410163.2"/>
    <x v="1"/>
    <s v="imposto"/>
    <s v="alto"/>
    <s v="longo"/>
    <s v="linear"/>
    <s v="multivariado"/>
  </r>
  <r>
    <x v="5"/>
    <s v="mensal"/>
    <n v="11"/>
    <x v="5"/>
    <n v="2128240019.231061"/>
    <n v="2043958110"/>
    <n v="7103440223632802"/>
    <x v="1"/>
    <s v="imposto"/>
    <s v="alto"/>
    <s v="longo"/>
    <s v="linear"/>
    <s v="multivariado"/>
  </r>
  <r>
    <x v="5"/>
    <s v="mensal"/>
    <n v="12"/>
    <x v="5"/>
    <n v="2230826546.4026556"/>
    <n v="2358111259"/>
    <n v="1.6201398060988564E+16"/>
    <x v="1"/>
    <s v="imposto"/>
    <s v="alto"/>
    <s v="longo"/>
    <s v="linear"/>
    <s v="multivariado"/>
  </r>
  <r>
    <x v="5"/>
    <s v="mensal"/>
    <n v="13"/>
    <x v="5"/>
    <n v="2207089671.9743066"/>
    <n v="2281691272"/>
    <n v="5565398726393540"/>
    <x v="1"/>
    <s v="imposto"/>
    <s v="alto"/>
    <s v="longo"/>
    <s v="linear"/>
    <s v="multivariado"/>
  </r>
  <r>
    <x v="5"/>
    <s v="mensal"/>
    <n v="14"/>
    <x v="5"/>
    <n v="2147792265.0389447"/>
    <n v="2085815903"/>
    <n v="3841069451582348.5"/>
    <x v="1"/>
    <s v="imposto"/>
    <s v="alto"/>
    <s v="longo"/>
    <s v="linear"/>
    <s v="multivariado"/>
  </r>
  <r>
    <x v="5"/>
    <s v="mensal"/>
    <n v="15"/>
    <x v="5"/>
    <n v="2183266376.8745489"/>
    <n v="2114937214"/>
    <n v="4668874499136633"/>
    <x v="1"/>
    <s v="imposto"/>
    <s v="alto"/>
    <s v="longo"/>
    <s v="linear"/>
    <s v="multivariado"/>
  </r>
  <r>
    <x v="5"/>
    <s v="mensal"/>
    <n v="16"/>
    <x v="5"/>
    <n v="2273710204.3666277"/>
    <n v="2182588057"/>
    <n v="8303245740705414"/>
    <x v="1"/>
    <s v="imposto"/>
    <s v="alto"/>
    <s v="longo"/>
    <s v="linear"/>
    <s v="multivariado"/>
  </r>
  <r>
    <x v="5"/>
    <s v="mensal"/>
    <n v="17"/>
    <x v="5"/>
    <n v="2270959584.6164069"/>
    <n v="2266185055"/>
    <n v="22796133057946.789"/>
    <x v="1"/>
    <s v="imposto"/>
    <s v="alto"/>
    <s v="longo"/>
    <s v="linear"/>
    <s v="multivariado"/>
  </r>
  <r>
    <x v="5"/>
    <s v="mensal"/>
    <n v="18"/>
    <x v="5"/>
    <n v="2351039880.8878517"/>
    <n v="2310861469"/>
    <n v="1614304781829864"/>
    <x v="1"/>
    <s v="imposto"/>
    <s v="alto"/>
    <s v="longo"/>
    <s v="linear"/>
    <s v="multivariado"/>
  </r>
  <r>
    <x v="5"/>
    <s v="mensal"/>
    <n v="19"/>
    <x v="5"/>
    <n v="2381785144.0722475"/>
    <n v="2334294830"/>
    <n v="2255329930680709.5"/>
    <x v="1"/>
    <s v="imposto"/>
    <s v="alto"/>
    <s v="longo"/>
    <s v="linear"/>
    <s v="multivariado"/>
  </r>
  <r>
    <x v="5"/>
    <s v="mensal"/>
    <n v="20"/>
    <x v="5"/>
    <n v="2641270704.3176947"/>
    <n v="3711530999"/>
    <n v="1.1454570983734551E+18"/>
    <x v="1"/>
    <s v="imposto"/>
    <s v="alto"/>
    <s v="longo"/>
    <s v="linear"/>
    <s v="multivariado"/>
  </r>
  <r>
    <x v="5"/>
    <s v="mensal"/>
    <n v="1"/>
    <x v="6"/>
    <n v="1255363853.4076347"/>
    <n v="1323846262"/>
    <n v="4689840286611664"/>
    <x v="1"/>
    <s v="imposto"/>
    <s v="alto"/>
    <s v="curto"/>
    <s v="linear"/>
    <s v="multivariado"/>
  </r>
  <r>
    <x v="5"/>
    <s v="mensal"/>
    <n v="2"/>
    <x v="6"/>
    <n v="1332386130.2191908"/>
    <n v="1242278300"/>
    <n v="8119421066810521"/>
    <x v="1"/>
    <s v="imposto"/>
    <s v="alto"/>
    <s v="curto"/>
    <s v="linear"/>
    <s v="multivariado"/>
  </r>
  <r>
    <x v="5"/>
    <s v="mensal"/>
    <n v="3"/>
    <x v="6"/>
    <n v="1256061501.2617271"/>
    <n v="1257131575"/>
    <n v="1145057805341.3503"/>
    <x v="1"/>
    <s v="imposto"/>
    <s v="alto"/>
    <s v="curto"/>
    <s v="linear"/>
    <s v="multivariado"/>
  </r>
  <r>
    <x v="5"/>
    <s v="mensal"/>
    <n v="4"/>
    <x v="6"/>
    <n v="1277602709.9406958"/>
    <n v="1307402407"/>
    <n v="888021944826305.62"/>
    <x v="1"/>
    <s v="imposto"/>
    <s v="alto"/>
    <s v="curto"/>
    <s v="linear"/>
    <s v="multivariado"/>
  </r>
  <r>
    <x v="5"/>
    <s v="mensal"/>
    <n v="5"/>
    <x v="6"/>
    <n v="1313665568.8180482"/>
    <n v="1360596845"/>
    <n v="2202544684066632.7"/>
    <x v="1"/>
    <s v="imposto"/>
    <s v="alto"/>
    <s v="médio"/>
    <s v="linear"/>
    <s v="multivariado"/>
  </r>
  <r>
    <x v="5"/>
    <s v="mensal"/>
    <n v="6"/>
    <x v="6"/>
    <n v="1410635316.8767266"/>
    <n v="1337777433"/>
    <n v="5308271242994582"/>
    <x v="1"/>
    <s v="imposto"/>
    <s v="alto"/>
    <s v="médio"/>
    <s v="linear"/>
    <s v="multivariado"/>
  </r>
  <r>
    <x v="5"/>
    <s v="mensal"/>
    <n v="7"/>
    <x v="6"/>
    <n v="1345181634.0509031"/>
    <n v="1544205944"/>
    <n v="3.96106759507142E+16"/>
    <x v="1"/>
    <s v="imposto"/>
    <s v="alto"/>
    <s v="médio"/>
    <s v="linear"/>
    <s v="multivariado"/>
  </r>
  <r>
    <x v="5"/>
    <s v="mensal"/>
    <n v="8"/>
    <x v="6"/>
    <n v="1523654538.1771243"/>
    <n v="1611930088"/>
    <n v="7792572696531017"/>
    <x v="1"/>
    <s v="imposto"/>
    <s v="alto"/>
    <s v="médio"/>
    <s v="linear"/>
    <s v="multivariado"/>
  </r>
  <r>
    <x v="5"/>
    <s v="mensal"/>
    <n v="9"/>
    <x v="6"/>
    <n v="1405592644.0609615"/>
    <n v="1526515773"/>
    <n v="1.4622403112407334E+16"/>
    <x v="1"/>
    <s v="imposto"/>
    <s v="alto"/>
    <s v="longo"/>
    <s v="linear"/>
    <s v="multivariado"/>
  </r>
  <r>
    <x v="5"/>
    <s v="mensal"/>
    <n v="10"/>
    <x v="6"/>
    <n v="1269268654.4032466"/>
    <n v="1429253116"/>
    <n v="2.5595027952403052E+16"/>
    <x v="1"/>
    <s v="imposto"/>
    <s v="alto"/>
    <s v="longo"/>
    <s v="linear"/>
    <s v="multivariado"/>
  </r>
  <r>
    <x v="5"/>
    <s v="mensal"/>
    <n v="11"/>
    <x v="6"/>
    <n v="1332667327.4711797"/>
    <n v="1367373572"/>
    <n v="1204523409294267.2"/>
    <x v="1"/>
    <s v="imposto"/>
    <s v="alto"/>
    <s v="longo"/>
    <s v="linear"/>
    <s v="multivariado"/>
  </r>
  <r>
    <x v="5"/>
    <s v="mensal"/>
    <n v="12"/>
    <x v="6"/>
    <n v="1373383864.6055398"/>
    <n v="1417551434"/>
    <n v="1950774186214457.5"/>
    <x v="1"/>
    <s v="imposto"/>
    <s v="alto"/>
    <s v="longo"/>
    <s v="linear"/>
    <s v="multivariado"/>
  </r>
  <r>
    <x v="5"/>
    <s v="mensal"/>
    <n v="13"/>
    <x v="6"/>
    <n v="1410818364.0227523"/>
    <n v="1465976985"/>
    <n v="3042473468111671.5"/>
    <x v="1"/>
    <s v="imposto"/>
    <s v="alto"/>
    <s v="longo"/>
    <s v="linear"/>
    <s v="multivariado"/>
  </r>
  <r>
    <x v="5"/>
    <s v="mensal"/>
    <n v="14"/>
    <x v="6"/>
    <n v="1465400524.7828157"/>
    <n v="1461146063"/>
    <n v="18100445061439.301"/>
    <x v="1"/>
    <s v="imposto"/>
    <s v="alto"/>
    <s v="longo"/>
    <s v="linear"/>
    <s v="multivariado"/>
  </r>
  <r>
    <x v="5"/>
    <s v="mensal"/>
    <n v="15"/>
    <x v="6"/>
    <n v="1401972330.8745487"/>
    <n v="1390321113"/>
    <n v="135750877960202.52"/>
    <x v="1"/>
    <s v="imposto"/>
    <s v="alto"/>
    <s v="longo"/>
    <s v="linear"/>
    <s v="multivariado"/>
  </r>
  <r>
    <x v="5"/>
    <s v="mensal"/>
    <n v="16"/>
    <x v="6"/>
    <n v="1416554218.315392"/>
    <n v="1438671575"/>
    <n v="489177466714173.44"/>
    <x v="1"/>
    <s v="imposto"/>
    <s v="alto"/>
    <s v="longo"/>
    <s v="linear"/>
    <s v="multivariado"/>
  </r>
  <r>
    <x v="5"/>
    <s v="mensal"/>
    <n v="17"/>
    <x v="6"/>
    <n v="1463518786.5160348"/>
    <n v="1521984403"/>
    <n v="3418228310850098.5"/>
    <x v="1"/>
    <s v="imposto"/>
    <s v="alto"/>
    <s v="longo"/>
    <s v="linear"/>
    <s v="multivariado"/>
  </r>
  <r>
    <x v="5"/>
    <s v="mensal"/>
    <n v="18"/>
    <x v="6"/>
    <n v="1568313030.6235821"/>
    <n v="1574621865"/>
    <n v="39801391189071.922"/>
    <x v="1"/>
    <s v="imposto"/>
    <s v="alto"/>
    <s v="longo"/>
    <s v="linear"/>
    <s v="multivariado"/>
  </r>
  <r>
    <x v="5"/>
    <s v="mensal"/>
    <n v="19"/>
    <x v="6"/>
    <n v="1497851821.7267194"/>
    <n v="1585717768"/>
    <n v="7720424514499037"/>
    <x v="1"/>
    <s v="imposto"/>
    <s v="alto"/>
    <s v="longo"/>
    <s v="linear"/>
    <s v="multivariado"/>
  </r>
  <r>
    <x v="5"/>
    <s v="mensal"/>
    <n v="20"/>
    <x v="6"/>
    <n v="1695528639.6132407"/>
    <n v="1656377360"/>
    <n v="1532822695354158.2"/>
    <x v="1"/>
    <s v="imposto"/>
    <s v="alto"/>
    <s v="longo"/>
    <s v="linear"/>
    <s v="multivariado"/>
  </r>
  <r>
    <x v="5"/>
    <s v="mensal"/>
    <n v="1"/>
    <x v="7"/>
    <n v="557843222.22363114"/>
    <n v="574268508"/>
    <n v="269790012835385.06"/>
    <x v="2"/>
    <s v="imposto"/>
    <s v="alto"/>
    <s v="curto"/>
    <s v="linear"/>
    <s v="multivariado"/>
  </r>
  <r>
    <x v="5"/>
    <s v="mensal"/>
    <n v="2"/>
    <x v="7"/>
    <n v="556931508.79868031"/>
    <n v="593178917"/>
    <n v="1313874601313098.2"/>
    <x v="2"/>
    <s v="imposto"/>
    <s v="alto"/>
    <s v="curto"/>
    <s v="linear"/>
    <s v="multivariado"/>
  </r>
  <r>
    <x v="5"/>
    <s v="mensal"/>
    <n v="3"/>
    <x v="7"/>
    <n v="576762477.81569529"/>
    <n v="586002291"/>
    <n v="85374147680851.219"/>
    <x v="2"/>
    <s v="imposto"/>
    <s v="alto"/>
    <s v="curto"/>
    <s v="linear"/>
    <s v="multivariado"/>
  </r>
  <r>
    <x v="5"/>
    <s v="mensal"/>
    <n v="4"/>
    <x v="7"/>
    <n v="557133814.60871315"/>
    <n v="595483135"/>
    <n v="1470670374473569.5"/>
    <x v="2"/>
    <s v="imposto"/>
    <s v="alto"/>
    <s v="curto"/>
    <s v="linear"/>
    <s v="multivariado"/>
  </r>
  <r>
    <x v="5"/>
    <s v="mensal"/>
    <n v="5"/>
    <x v="7"/>
    <n v="556639050.26719809"/>
    <n v="584141888"/>
    <n v="756406083356832.75"/>
    <x v="2"/>
    <s v="imposto"/>
    <s v="alto"/>
    <s v="médio"/>
    <s v="linear"/>
    <s v="multivariado"/>
  </r>
  <r>
    <x v="5"/>
    <s v="mensal"/>
    <n v="6"/>
    <x v="7"/>
    <n v="571201021.02398384"/>
    <n v="620417002"/>
    <n v="2422212783431585"/>
    <x v="2"/>
    <s v="imposto"/>
    <s v="alto"/>
    <s v="médio"/>
    <s v="linear"/>
    <s v="multivariado"/>
  </r>
  <r>
    <x v="5"/>
    <s v="mensal"/>
    <n v="7"/>
    <x v="7"/>
    <n v="583595165.31512988"/>
    <n v="614982249"/>
    <n v="985149022241040.37"/>
    <x v="2"/>
    <s v="imposto"/>
    <s v="alto"/>
    <s v="médio"/>
    <s v="linear"/>
    <s v="multivariado"/>
  </r>
  <r>
    <x v="5"/>
    <s v="mensal"/>
    <n v="8"/>
    <x v="7"/>
    <n v="699293046.156389"/>
    <n v="656230734"/>
    <n v="1854362728254287.7"/>
    <x v="2"/>
    <s v="imposto"/>
    <s v="alto"/>
    <s v="médio"/>
    <s v="linear"/>
    <s v="multivariado"/>
  </r>
  <r>
    <x v="5"/>
    <s v="mensal"/>
    <n v="9"/>
    <x v="7"/>
    <n v="658142045.50005829"/>
    <n v="767141671"/>
    <n v="1.1880918359127542E+16"/>
    <x v="2"/>
    <s v="imposto"/>
    <s v="alto"/>
    <s v="longo"/>
    <s v="linear"/>
    <s v="multivariado"/>
  </r>
  <r>
    <x v="5"/>
    <s v="mensal"/>
    <n v="10"/>
    <x v="7"/>
    <n v="560757149.13203454"/>
    <n v="645720476"/>
    <n v="7218766912472741"/>
    <x v="2"/>
    <s v="imposto"/>
    <s v="alto"/>
    <s v="longo"/>
    <s v="linear"/>
    <s v="multivariado"/>
  </r>
  <r>
    <x v="5"/>
    <s v="mensal"/>
    <n v="11"/>
    <x v="7"/>
    <n v="591631888.90052187"/>
    <n v="583161133"/>
    <n v="71753705526226.156"/>
    <x v="2"/>
    <s v="imposto"/>
    <s v="alto"/>
    <s v="longo"/>
    <s v="linear"/>
    <s v="multivariado"/>
  </r>
  <r>
    <x v="5"/>
    <s v="mensal"/>
    <n v="12"/>
    <x v="7"/>
    <n v="616243651.60895622"/>
    <n v="637477419"/>
    <n v="450872877616954.25"/>
    <x v="2"/>
    <s v="imposto"/>
    <s v="alto"/>
    <s v="longo"/>
    <s v="linear"/>
    <s v="multivariado"/>
  </r>
  <r>
    <x v="5"/>
    <s v="mensal"/>
    <n v="13"/>
    <x v="7"/>
    <n v="610163234.21621692"/>
    <n v="649357017"/>
    <n v="1536152608902370.7"/>
    <x v="2"/>
    <s v="imposto"/>
    <s v="alto"/>
    <s v="longo"/>
    <s v="linear"/>
    <s v="multivariado"/>
  </r>
  <r>
    <x v="5"/>
    <s v="mensal"/>
    <n v="14"/>
    <x v="7"/>
    <n v="613640227.0860467"/>
    <n v="654660060"/>
    <n v="1682626692288646.7"/>
    <x v="2"/>
    <s v="imposto"/>
    <s v="alto"/>
    <s v="longo"/>
    <s v="linear"/>
    <s v="multivariado"/>
  </r>
  <r>
    <x v="5"/>
    <s v="mensal"/>
    <n v="15"/>
    <x v="7"/>
    <n v="643037981.18463719"/>
    <n v="620449557"/>
    <n v="510236907145102.25"/>
    <x v="2"/>
    <s v="imposto"/>
    <s v="alto"/>
    <s v="longo"/>
    <s v="linear"/>
    <s v="multivariado"/>
  </r>
  <r>
    <x v="5"/>
    <s v="mensal"/>
    <n v="16"/>
    <x v="7"/>
    <n v="616918316.09401941"/>
    <n v="639078506"/>
    <n v="491074016669123.87"/>
    <x v="2"/>
    <s v="imposto"/>
    <s v="alto"/>
    <s v="longo"/>
    <s v="linear"/>
    <s v="multivariado"/>
  </r>
  <r>
    <x v="5"/>
    <s v="mensal"/>
    <n v="17"/>
    <x v="7"/>
    <n v="621022037.46283209"/>
    <n v="712156114"/>
    <n v="8305419906282378"/>
    <x v="2"/>
    <s v="imposto"/>
    <s v="alto"/>
    <s v="longo"/>
    <s v="linear"/>
    <s v="multivariado"/>
  </r>
  <r>
    <x v="5"/>
    <s v="mensal"/>
    <n v="18"/>
    <x v="7"/>
    <n v="635796294.31051338"/>
    <n v="661780269"/>
    <n v="675166940663881.37"/>
    <x v="2"/>
    <s v="imposto"/>
    <s v="alto"/>
    <s v="longo"/>
    <s v="linear"/>
    <s v="multivariado"/>
  </r>
  <r>
    <x v="5"/>
    <s v="mensal"/>
    <n v="19"/>
    <x v="7"/>
    <n v="650740193.45877075"/>
    <n v="678759593"/>
    <n v="785086750651037.75"/>
    <x v="2"/>
    <s v="imposto"/>
    <s v="alto"/>
    <s v="longo"/>
    <s v="linear"/>
    <s v="multivariado"/>
  </r>
  <r>
    <x v="5"/>
    <s v="mensal"/>
    <n v="20"/>
    <x v="7"/>
    <n v="779788021.98579633"/>
    <n v="845847442"/>
    <n v="4363846972612972"/>
    <x v="2"/>
    <s v="imposto"/>
    <s v="alto"/>
    <s v="longo"/>
    <s v="linear"/>
    <s v="multivariado"/>
  </r>
  <r>
    <x v="5"/>
    <s v="mensal"/>
    <n v="1"/>
    <x v="8"/>
    <n v="852281356.53856039"/>
    <n v="911426751"/>
    <n v="3498177685999291"/>
    <x v="2"/>
    <s v="imposto"/>
    <s v="alto"/>
    <s v="curto"/>
    <s v="linear"/>
    <s v="multivariado"/>
  </r>
  <r>
    <x v="5"/>
    <s v="mensal"/>
    <n v="2"/>
    <x v="8"/>
    <n v="848270444.56927514"/>
    <n v="783961524"/>
    <n v="4135637264785339.5"/>
    <x v="2"/>
    <s v="imposto"/>
    <s v="alto"/>
    <s v="curto"/>
    <s v="linear"/>
    <s v="multivariado"/>
  </r>
  <r>
    <x v="5"/>
    <s v="mensal"/>
    <n v="3"/>
    <x v="8"/>
    <n v="842619640.79097533"/>
    <n v="793926967"/>
    <n v="2370976480914336"/>
    <x v="2"/>
    <s v="imposto"/>
    <s v="alto"/>
    <s v="curto"/>
    <s v="linear"/>
    <s v="multivariado"/>
  </r>
  <r>
    <x v="5"/>
    <s v="mensal"/>
    <n v="4"/>
    <x v="8"/>
    <n v="844822296.03370452"/>
    <n v="803912055"/>
    <n v="1673647821435801"/>
    <x v="2"/>
    <s v="imposto"/>
    <s v="alto"/>
    <s v="curto"/>
    <s v="linear"/>
    <s v="multivariado"/>
  </r>
  <r>
    <x v="5"/>
    <s v="mensal"/>
    <n v="5"/>
    <x v="8"/>
    <n v="822665521.67249715"/>
    <n v="778866311"/>
    <n v="1918370855533788.5"/>
    <x v="2"/>
    <s v="imposto"/>
    <s v="alto"/>
    <s v="médio"/>
    <s v="linear"/>
    <s v="multivariado"/>
  </r>
  <r>
    <x v="5"/>
    <s v="mensal"/>
    <n v="6"/>
    <x v="8"/>
    <n v="879210140.72015882"/>
    <n v="817490738"/>
    <n v="3809284672133147.5"/>
    <x v="2"/>
    <s v="imposto"/>
    <s v="alto"/>
    <s v="médio"/>
    <s v="linear"/>
    <s v="multivariado"/>
  </r>
  <r>
    <x v="5"/>
    <s v="mensal"/>
    <n v="7"/>
    <x v="8"/>
    <n v="901791599.8171072"/>
    <n v="876891667"/>
    <n v="620006654296452.12"/>
    <x v="2"/>
    <s v="imposto"/>
    <s v="alto"/>
    <s v="médio"/>
    <s v="linear"/>
    <s v="multivariado"/>
  </r>
  <r>
    <x v="5"/>
    <s v="mensal"/>
    <n v="8"/>
    <x v="8"/>
    <n v="1020455492.8540609"/>
    <n v="799181670"/>
    <n v="4.896210468045032E+16"/>
    <x v="2"/>
    <s v="imposto"/>
    <s v="alto"/>
    <s v="médio"/>
    <s v="linear"/>
    <s v="multivariado"/>
  </r>
  <r>
    <x v="5"/>
    <s v="mensal"/>
    <n v="9"/>
    <x v="8"/>
    <n v="841416257.09637487"/>
    <n v="1128284508"/>
    <n v="8.2293393376505216E+16"/>
    <x v="2"/>
    <s v="imposto"/>
    <s v="alto"/>
    <s v="longo"/>
    <s v="linear"/>
    <s v="multivariado"/>
  </r>
  <r>
    <x v="5"/>
    <s v="mensal"/>
    <n v="10"/>
    <x v="8"/>
    <n v="803286117.59610009"/>
    <n v="873830295"/>
    <n v="4976480965592902"/>
    <x v="2"/>
    <s v="imposto"/>
    <s v="alto"/>
    <s v="longo"/>
    <s v="linear"/>
    <s v="multivariado"/>
  </r>
  <r>
    <x v="5"/>
    <s v="mensal"/>
    <n v="11"/>
    <x v="8"/>
    <n v="872515717.92978561"/>
    <n v="841027036"/>
    <n v="991537089675206.75"/>
    <x v="2"/>
    <s v="imposto"/>
    <s v="alto"/>
    <s v="longo"/>
    <s v="linear"/>
    <s v="multivariado"/>
  </r>
  <r>
    <x v="5"/>
    <s v="mensal"/>
    <n v="12"/>
    <x v="8"/>
    <n v="928844004.28074229"/>
    <n v="939521437"/>
    <n v="114007569474275.14"/>
    <x v="2"/>
    <s v="imposto"/>
    <s v="alto"/>
    <s v="longo"/>
    <s v="linear"/>
    <s v="multivariado"/>
  </r>
  <r>
    <x v="5"/>
    <s v="mensal"/>
    <n v="13"/>
    <x v="8"/>
    <n v="936355957.10643423"/>
    <n v="918861385"/>
    <n v="306060053187226.5"/>
    <x v="2"/>
    <s v="imposto"/>
    <s v="alto"/>
    <s v="longo"/>
    <s v="linear"/>
    <s v="multivariado"/>
  </r>
  <r>
    <x v="5"/>
    <s v="mensal"/>
    <n v="14"/>
    <x v="8"/>
    <n v="947514217.08464396"/>
    <n v="905053073"/>
    <n v="1802948756976894.7"/>
    <x v="2"/>
    <s v="imposto"/>
    <s v="alto"/>
    <s v="longo"/>
    <s v="linear"/>
    <s v="multivariado"/>
  </r>
  <r>
    <x v="5"/>
    <s v="mensal"/>
    <n v="15"/>
    <x v="8"/>
    <n v="937338319.03981352"/>
    <n v="876050868"/>
    <n v="3756151654957539"/>
    <x v="2"/>
    <s v="imposto"/>
    <s v="alto"/>
    <s v="longo"/>
    <s v="linear"/>
    <s v="multivariado"/>
  </r>
  <r>
    <x v="5"/>
    <s v="mensal"/>
    <n v="16"/>
    <x v="8"/>
    <n v="944701516.42671347"/>
    <n v="860030808"/>
    <n v="7169128865481527"/>
    <x v="2"/>
    <s v="imposto"/>
    <s v="alto"/>
    <s v="longo"/>
    <s v="linear"/>
    <s v="multivariado"/>
  </r>
  <r>
    <x v="5"/>
    <s v="mensal"/>
    <n v="17"/>
    <x v="8"/>
    <n v="919261716.08452892"/>
    <n v="851658759"/>
    <n v="4570159806572659"/>
    <x v="2"/>
    <s v="imposto"/>
    <s v="alto"/>
    <s v="longo"/>
    <s v="linear"/>
    <s v="multivariado"/>
  </r>
  <r>
    <x v="5"/>
    <s v="mensal"/>
    <n v="18"/>
    <x v="8"/>
    <n v="983853275.41221118"/>
    <n v="887638348"/>
    <n v="9257312256937066"/>
    <x v="2"/>
    <s v="imposto"/>
    <s v="alto"/>
    <s v="longo"/>
    <s v="linear"/>
    <s v="multivariado"/>
  </r>
  <r>
    <x v="5"/>
    <s v="mensal"/>
    <n v="19"/>
    <x v="8"/>
    <n v="1009115509.6535581"/>
    <n v="898743610"/>
    <n v="1.2181956233135106E+16"/>
    <x v="2"/>
    <s v="imposto"/>
    <s v="alto"/>
    <s v="longo"/>
    <s v="linear"/>
    <s v="multivariado"/>
  </r>
  <r>
    <x v="5"/>
    <s v="mensal"/>
    <n v="20"/>
    <x v="8"/>
    <n v="1142355794.448385"/>
    <n v="947031183"/>
    <n v="3.8151703837462576E+16"/>
    <x v="2"/>
    <s v="imposto"/>
    <s v="alto"/>
    <s v="longo"/>
    <s v="linear"/>
    <s v="multivariado"/>
  </r>
  <r>
    <x v="5"/>
    <s v="mensal"/>
    <n v="1"/>
    <x v="9"/>
    <n v="1162545826.3919742"/>
    <n v="1221135548"/>
    <n v="3432755478105964"/>
    <x v="2"/>
    <s v="imposto"/>
    <s v="alto"/>
    <s v="curto"/>
    <s v="linear"/>
    <s v="multivariado"/>
  </r>
  <r>
    <x v="5"/>
    <s v="mensal"/>
    <n v="2"/>
    <x v="9"/>
    <n v="1185350915.9869189"/>
    <n v="1329171703"/>
    <n v="2.0684418777062028E+16"/>
    <x v="2"/>
    <s v="imposto"/>
    <s v="alto"/>
    <s v="curto"/>
    <s v="linear"/>
    <s v="multivariado"/>
  </r>
  <r>
    <x v="5"/>
    <s v="mensal"/>
    <n v="3"/>
    <x v="9"/>
    <n v="1133359417.456362"/>
    <n v="1183105033"/>
    <n v="2474626265815437.5"/>
    <x v="2"/>
    <s v="imposto"/>
    <s v="alto"/>
    <s v="curto"/>
    <s v="linear"/>
    <s v="multivariado"/>
  </r>
  <r>
    <x v="5"/>
    <s v="mensal"/>
    <n v="4"/>
    <x v="9"/>
    <n v="1172198567.4364505"/>
    <n v="1187314008"/>
    <n v="228476543430198.19"/>
    <x v="2"/>
    <s v="imposto"/>
    <s v="alto"/>
    <s v="curto"/>
    <s v="linear"/>
    <s v="multivariado"/>
  </r>
  <r>
    <x v="5"/>
    <s v="mensal"/>
    <n v="5"/>
    <x v="9"/>
    <n v="1147842073.1407571"/>
    <n v="1262217954"/>
    <n v="1.308184212232773E+16"/>
    <x v="2"/>
    <s v="imposto"/>
    <s v="alto"/>
    <s v="médio"/>
    <s v="linear"/>
    <s v="multivariado"/>
  </r>
  <r>
    <x v="5"/>
    <s v="mensal"/>
    <n v="6"/>
    <x v="9"/>
    <n v="1185654768.05756"/>
    <n v="1439575283"/>
    <n v="6.4475627908633912E+16"/>
    <x v="2"/>
    <s v="imposto"/>
    <s v="alto"/>
    <s v="médio"/>
    <s v="linear"/>
    <s v="multivariado"/>
  </r>
  <r>
    <x v="5"/>
    <s v="mensal"/>
    <n v="7"/>
    <x v="9"/>
    <n v="1233994090.8202477"/>
    <n v="1359317961"/>
    <n v="1.570607243683142E+16"/>
    <x v="2"/>
    <s v="imposto"/>
    <s v="alto"/>
    <s v="médio"/>
    <s v="linear"/>
    <s v="multivariado"/>
  </r>
  <r>
    <x v="5"/>
    <s v="mensal"/>
    <n v="8"/>
    <x v="9"/>
    <n v="1316253046.1006744"/>
    <n v="1629682191"/>
    <n v="9.8237828872322448E+16"/>
    <x v="2"/>
    <s v="imposto"/>
    <s v="alto"/>
    <s v="médio"/>
    <s v="linear"/>
    <s v="multivariado"/>
  </r>
  <r>
    <x v="5"/>
    <s v="mensal"/>
    <n v="9"/>
    <x v="9"/>
    <n v="1169589892.3065073"/>
    <n v="1254134984"/>
    <n v="7147872529461080"/>
    <x v="2"/>
    <s v="imposto"/>
    <s v="alto"/>
    <s v="longo"/>
    <s v="linear"/>
    <s v="multivariado"/>
  </r>
  <r>
    <x v="5"/>
    <s v="mensal"/>
    <n v="10"/>
    <x v="9"/>
    <n v="1144216182.8871021"/>
    <n v="1275603539"/>
    <n v="1.7262637346337442E+16"/>
    <x v="2"/>
    <s v="imposto"/>
    <s v="alto"/>
    <s v="longo"/>
    <s v="linear"/>
    <s v="multivariado"/>
  </r>
  <r>
    <x v="5"/>
    <s v="mensal"/>
    <n v="11"/>
    <x v="9"/>
    <n v="1182714782.4234092"/>
    <n v="1155796303"/>
    <n v="724604534468505.75"/>
    <x v="2"/>
    <s v="imposto"/>
    <s v="alto"/>
    <s v="longo"/>
    <s v="linear"/>
    <s v="multivariado"/>
  </r>
  <r>
    <x v="5"/>
    <s v="mensal"/>
    <n v="12"/>
    <x v="9"/>
    <n v="1173737814.9287274"/>
    <n v="1397055072"/>
    <n v="4.9870597305836856E+16"/>
    <x v="2"/>
    <s v="imposto"/>
    <s v="alto"/>
    <s v="longo"/>
    <s v="linear"/>
    <s v="multivariado"/>
  </r>
  <r>
    <x v="5"/>
    <s v="mensal"/>
    <n v="13"/>
    <x v="9"/>
    <n v="1293261285.4307358"/>
    <n v="1392608120"/>
    <n v="9869793538932744"/>
    <x v="2"/>
    <s v="imposto"/>
    <s v="alto"/>
    <s v="longo"/>
    <s v="linear"/>
    <s v="multivariado"/>
  </r>
  <r>
    <x v="5"/>
    <s v="mensal"/>
    <n v="14"/>
    <x v="9"/>
    <n v="1303627334.792769"/>
    <n v="1367244610"/>
    <n v="4047157704792574"/>
    <x v="2"/>
    <s v="imposto"/>
    <s v="alto"/>
    <s v="longo"/>
    <s v="linear"/>
    <s v="multivariado"/>
  </r>
  <r>
    <x v="5"/>
    <s v="mensal"/>
    <n v="15"/>
    <x v="9"/>
    <n v="1257695302.3060036"/>
    <n v="1345577819"/>
    <n v="7723336740470561"/>
    <x v="2"/>
    <s v="imposto"/>
    <s v="alto"/>
    <s v="longo"/>
    <s v="linear"/>
    <s v="multivariado"/>
  </r>
  <r>
    <x v="5"/>
    <s v="mensal"/>
    <n v="16"/>
    <x v="9"/>
    <n v="1300895274.780719"/>
    <n v="1369170776"/>
    <n v="4661544066744036"/>
    <x v="2"/>
    <s v="imposto"/>
    <s v="alto"/>
    <s v="longo"/>
    <s v="linear"/>
    <s v="multivariado"/>
  </r>
  <r>
    <x v="5"/>
    <s v="mensal"/>
    <n v="17"/>
    <x v="9"/>
    <n v="1276451144.6094143"/>
    <n v="1509616129"/>
    <n v="5.4365909945862056E+16"/>
    <x v="2"/>
    <s v="imposto"/>
    <s v="alto"/>
    <s v="longo"/>
    <s v="linear"/>
    <s v="multivariado"/>
  </r>
  <r>
    <x v="5"/>
    <s v="mensal"/>
    <n v="18"/>
    <x v="9"/>
    <n v="1319126652.9410343"/>
    <n v="1419883463"/>
    <n v="1.0151934773258488E+16"/>
    <x v="2"/>
    <s v="imposto"/>
    <s v="alto"/>
    <s v="longo"/>
    <s v="linear"/>
    <s v="multivariado"/>
  </r>
  <r>
    <x v="5"/>
    <s v="mensal"/>
    <n v="19"/>
    <x v="9"/>
    <n v="1373807183.7801683"/>
    <n v="1568561268"/>
    <n v="3.7929153320305304E+16"/>
    <x v="2"/>
    <s v="imposto"/>
    <s v="alto"/>
    <s v="longo"/>
    <s v="linear"/>
    <s v="multivariado"/>
  </r>
  <r>
    <x v="5"/>
    <s v="mensal"/>
    <n v="20"/>
    <x v="9"/>
    <n v="1465712730.9553239"/>
    <n v="1601240068"/>
    <n v="1.8367659086421224E+16"/>
    <x v="2"/>
    <s v="imposto"/>
    <s v="alto"/>
    <s v="longo"/>
    <s v="linear"/>
    <s v="multivariado"/>
  </r>
  <r>
    <x v="5"/>
    <s v="mensal"/>
    <n v="1"/>
    <x v="10"/>
    <n v="1403270673.1332982"/>
    <n v="1670262630"/>
    <n v="7.1284705031510776E+16"/>
    <x v="2"/>
    <s v="imposto"/>
    <s v="alto"/>
    <s v="curto"/>
    <s v="linear"/>
    <s v="multivariado"/>
  </r>
  <r>
    <x v="5"/>
    <s v="mensal"/>
    <n v="2"/>
    <x v="10"/>
    <n v="1378923327.2209983"/>
    <n v="1337419006"/>
    <n v="1722608680015808.7"/>
    <x v="2"/>
    <s v="imposto"/>
    <s v="alto"/>
    <s v="curto"/>
    <s v="linear"/>
    <s v="multivariado"/>
  </r>
  <r>
    <x v="5"/>
    <s v="mensal"/>
    <n v="3"/>
    <x v="10"/>
    <n v="1336386029.2594426"/>
    <n v="1335556131"/>
    <n v="688731121025.80359"/>
    <x v="2"/>
    <s v="imposto"/>
    <s v="alto"/>
    <s v="curto"/>
    <s v="linear"/>
    <s v="multivariado"/>
  </r>
  <r>
    <x v="5"/>
    <s v="mensal"/>
    <n v="4"/>
    <x v="10"/>
    <n v="1272839989.6043456"/>
    <n v="1233550944"/>
    <n v="1543629104500345.2"/>
    <x v="2"/>
    <s v="imposto"/>
    <s v="alto"/>
    <s v="curto"/>
    <s v="linear"/>
    <s v="multivariado"/>
  </r>
  <r>
    <x v="5"/>
    <s v="mensal"/>
    <n v="5"/>
    <x v="10"/>
    <n v="1283455955.2983406"/>
    <n v="1322702230"/>
    <n v="1540270077958113.7"/>
    <x v="2"/>
    <s v="imposto"/>
    <s v="alto"/>
    <s v="médio"/>
    <s v="linear"/>
    <s v="multivariado"/>
  </r>
  <r>
    <x v="5"/>
    <s v="mensal"/>
    <n v="6"/>
    <x v="10"/>
    <n v="1266353170.6836643"/>
    <n v="1377490762"/>
    <n v="1.2351564203596852E+16"/>
    <x v="2"/>
    <s v="imposto"/>
    <s v="alto"/>
    <s v="médio"/>
    <s v="linear"/>
    <s v="multivariado"/>
  </r>
  <r>
    <x v="5"/>
    <s v="mensal"/>
    <n v="7"/>
    <x v="10"/>
    <n v="1277517269.5823469"/>
    <n v="1286099707"/>
    <n v="73658232027931.734"/>
    <x v="2"/>
    <s v="imposto"/>
    <s v="alto"/>
    <s v="médio"/>
    <s v="linear"/>
    <s v="multivariado"/>
  </r>
  <r>
    <x v="5"/>
    <s v="mensal"/>
    <n v="8"/>
    <x v="10"/>
    <n v="1516476843.5594161"/>
    <n v="1521885106"/>
    <n v="29249302626231"/>
    <x v="2"/>
    <s v="imposto"/>
    <s v="alto"/>
    <s v="médio"/>
    <s v="linear"/>
    <s v="multivariado"/>
  </r>
  <r>
    <x v="5"/>
    <s v="mensal"/>
    <n v="9"/>
    <x v="10"/>
    <n v="1354998753.2087519"/>
    <n v="1245052755"/>
    <n v="1.208812252211888E+16"/>
    <x v="2"/>
    <s v="imposto"/>
    <s v="alto"/>
    <s v="longo"/>
    <s v="linear"/>
    <s v="multivariado"/>
  </r>
  <r>
    <x v="5"/>
    <s v="mensal"/>
    <n v="10"/>
    <x v="10"/>
    <n v="1306085501.3819869"/>
    <n v="1190685422"/>
    <n v="1.3317178321368868E+16"/>
    <x v="2"/>
    <s v="imposto"/>
    <s v="alto"/>
    <s v="longo"/>
    <s v="linear"/>
    <s v="multivariado"/>
  </r>
  <r>
    <x v="5"/>
    <s v="mensal"/>
    <n v="11"/>
    <x v="10"/>
    <n v="1387591128.5933225"/>
    <n v="1258355469"/>
    <n v="1.6701855710521134E+16"/>
    <x v="2"/>
    <s v="imposto"/>
    <s v="alto"/>
    <s v="longo"/>
    <s v="linear"/>
    <s v="multivariado"/>
  </r>
  <r>
    <x v="5"/>
    <s v="mensal"/>
    <n v="12"/>
    <x v="10"/>
    <n v="1545288479.9510469"/>
    <n v="1545815300"/>
    <n v="277539363978.9007"/>
    <x v="2"/>
    <s v="imposto"/>
    <s v="alto"/>
    <s v="longo"/>
    <s v="linear"/>
    <s v="multivariado"/>
  </r>
  <r>
    <x v="5"/>
    <s v="mensal"/>
    <n v="13"/>
    <x v="10"/>
    <n v="1581700879.955595"/>
    <n v="1681016044"/>
    <n v="9863501809167072"/>
    <x v="2"/>
    <s v="imposto"/>
    <s v="alto"/>
    <s v="longo"/>
    <s v="linear"/>
    <s v="multivariado"/>
  </r>
  <r>
    <x v="5"/>
    <s v="mensal"/>
    <n v="14"/>
    <x v="10"/>
    <n v="1551438707.5998967"/>
    <n v="1458658264"/>
    <n v="8608210714593607"/>
    <x v="2"/>
    <s v="imposto"/>
    <s v="alto"/>
    <s v="longo"/>
    <s v="linear"/>
    <s v="multivariado"/>
  </r>
  <r>
    <x v="5"/>
    <s v="mensal"/>
    <n v="15"/>
    <x v="10"/>
    <n v="1498174871.2659905"/>
    <n v="1406484852"/>
    <n v="8407059632997708"/>
    <x v="2"/>
    <s v="imposto"/>
    <s v="alto"/>
    <s v="longo"/>
    <s v="linear"/>
    <s v="multivariado"/>
  </r>
  <r>
    <x v="5"/>
    <s v="mensal"/>
    <n v="16"/>
    <x v="10"/>
    <n v="1433948393.1749668"/>
    <n v="1508541864"/>
    <n v="5564185889725077"/>
    <x v="2"/>
    <s v="imposto"/>
    <s v="alto"/>
    <s v="longo"/>
    <s v="linear"/>
    <s v="multivariado"/>
  </r>
  <r>
    <x v="5"/>
    <s v="mensal"/>
    <n v="17"/>
    <x v="10"/>
    <n v="1442592657.8459539"/>
    <n v="1569653479"/>
    <n v="1.6144452272340478E+16"/>
    <x v="2"/>
    <s v="imposto"/>
    <s v="alto"/>
    <s v="longo"/>
    <s v="linear"/>
    <s v="multivariado"/>
  </r>
  <r>
    <x v="5"/>
    <s v="mensal"/>
    <n v="18"/>
    <x v="10"/>
    <n v="1425756787.6369429"/>
    <n v="1582447206"/>
    <n v="2.4551887206789872E+16"/>
    <x v="2"/>
    <s v="imposto"/>
    <s v="alto"/>
    <s v="longo"/>
    <s v="linear"/>
    <s v="multivariado"/>
  </r>
  <r>
    <x v="5"/>
    <s v="mensal"/>
    <n v="19"/>
    <x v="10"/>
    <n v="1437540845.6963773"/>
    <n v="1397025896"/>
    <n v="1641461148899981.2"/>
    <x v="2"/>
    <s v="imposto"/>
    <s v="alto"/>
    <s v="longo"/>
    <s v="linear"/>
    <s v="multivariado"/>
  </r>
  <r>
    <x v="5"/>
    <s v="mensal"/>
    <n v="20"/>
    <x v="10"/>
    <n v="1707141085.7207956"/>
    <n v="1660533072"/>
    <n v="2172306942997873.7"/>
    <x v="2"/>
    <s v="imposto"/>
    <s v="alto"/>
    <s v="longo"/>
    <s v="linear"/>
    <s v="multivariado"/>
  </r>
  <r>
    <x v="5"/>
    <s v="mensal"/>
    <n v="1"/>
    <x v="11"/>
    <n v="292412685.41610831"/>
    <n v="312167408"/>
    <n v="390249064366520.37"/>
    <x v="3"/>
    <s v="transferência"/>
    <s v="baixo"/>
    <s v="curto"/>
    <s v="linear"/>
    <s v="multivariado"/>
  </r>
  <r>
    <x v="5"/>
    <s v="mensal"/>
    <n v="2"/>
    <x v="11"/>
    <n v="256678352.91223812"/>
    <n v="291680743"/>
    <n v="1225167311855851"/>
    <x v="3"/>
    <s v="transferência"/>
    <s v="baixo"/>
    <s v="curto"/>
    <s v="linear"/>
    <s v="multivariado"/>
  </r>
  <r>
    <x v="5"/>
    <s v="mensal"/>
    <n v="3"/>
    <x v="11"/>
    <n v="261504643.92186722"/>
    <n v="231422374"/>
    <n v="904942963652077.37"/>
    <x v="3"/>
    <s v="transferência"/>
    <s v="baixo"/>
    <s v="curto"/>
    <s v="linear"/>
    <s v="multivariado"/>
  </r>
  <r>
    <x v="5"/>
    <s v="mensal"/>
    <n v="4"/>
    <x v="11"/>
    <n v="260241244.87129641"/>
    <n v="286663710"/>
    <n v="698146663477557.5"/>
    <x v="3"/>
    <s v="transferência"/>
    <s v="baixo"/>
    <s v="curto"/>
    <s v="linear"/>
    <s v="multivariado"/>
  </r>
  <r>
    <x v="5"/>
    <s v="mensal"/>
    <n v="5"/>
    <x v="11"/>
    <n v="249371022.69819641"/>
    <n v="283255487"/>
    <n v="1148156921020201.7"/>
    <x v="3"/>
    <s v="transferência"/>
    <s v="baixo"/>
    <s v="médio"/>
    <s v="linear"/>
    <s v="multivariado"/>
  </r>
  <r>
    <x v="5"/>
    <s v="mensal"/>
    <n v="6"/>
    <x v="11"/>
    <n v="271533743.51824301"/>
    <n v="273991364"/>
    <n v="6039898432351.4355"/>
    <x v="3"/>
    <s v="transferência"/>
    <s v="baixo"/>
    <s v="médio"/>
    <s v="linear"/>
    <s v="multivariado"/>
  </r>
  <r>
    <x v="5"/>
    <s v="mensal"/>
    <n v="7"/>
    <x v="11"/>
    <n v="269951389.23777473"/>
    <n v="341908729"/>
    <n v="5177858745656326"/>
    <x v="3"/>
    <s v="transferência"/>
    <s v="baixo"/>
    <s v="médio"/>
    <s v="linear"/>
    <s v="multivariado"/>
  </r>
  <r>
    <x v="5"/>
    <s v="mensal"/>
    <n v="8"/>
    <x v="11"/>
    <n v="358418733.25278389"/>
    <n v="531831548"/>
    <n v="3.0072004318552292E+16"/>
    <x v="3"/>
    <s v="transferência"/>
    <s v="baixo"/>
    <s v="médio"/>
    <s v="linear"/>
    <s v="multivariado"/>
  </r>
  <r>
    <x v="5"/>
    <s v="mensal"/>
    <n v="9"/>
    <x v="11"/>
    <n v="298068706.3358987"/>
    <n v="459334557"/>
    <n v="2.6006674590416224E+16"/>
    <x v="3"/>
    <s v="transferência"/>
    <s v="baixo"/>
    <s v="longo"/>
    <s v="linear"/>
    <s v="multivariado"/>
  </r>
  <r>
    <x v="5"/>
    <s v="mensal"/>
    <n v="10"/>
    <x v="11"/>
    <n v="308771763.35625595"/>
    <n v="418233920"/>
    <n v="1.198196373709956E+16"/>
    <x v="3"/>
    <s v="transferência"/>
    <s v="baixo"/>
    <s v="longo"/>
    <s v="linear"/>
    <s v="multivariado"/>
  </r>
  <r>
    <x v="5"/>
    <s v="mensal"/>
    <n v="11"/>
    <x v="11"/>
    <n v="268494557.43829542"/>
    <n v="275269060"/>
    <n v="45893884958541.859"/>
    <x v="3"/>
    <s v="transferência"/>
    <s v="baixo"/>
    <s v="longo"/>
    <s v="linear"/>
    <s v="multivariado"/>
  </r>
  <r>
    <x v="5"/>
    <s v="mensal"/>
    <n v="12"/>
    <x v="11"/>
    <n v="325317030.83942562"/>
    <n v="282024689"/>
    <n v="1874226861941682.2"/>
    <x v="3"/>
    <s v="transferência"/>
    <s v="baixo"/>
    <s v="longo"/>
    <s v="linear"/>
    <s v="multivariado"/>
  </r>
  <r>
    <x v="5"/>
    <s v="mensal"/>
    <n v="13"/>
    <x v="11"/>
    <n v="315366177.84573984"/>
    <n v="367542657"/>
    <n v="2722384976934945"/>
    <x v="3"/>
    <s v="transferência"/>
    <s v="baixo"/>
    <s v="longo"/>
    <s v="linear"/>
    <s v="multivariado"/>
  </r>
  <r>
    <x v="5"/>
    <s v="mensal"/>
    <n v="14"/>
    <x v="11"/>
    <n v="295530783.36484969"/>
    <n v="311524365"/>
    <n v="255794653520217.37"/>
    <x v="3"/>
    <s v="transferência"/>
    <s v="baixo"/>
    <s v="longo"/>
    <s v="linear"/>
    <s v="multivariado"/>
  </r>
  <r>
    <x v="5"/>
    <s v="mensal"/>
    <n v="15"/>
    <x v="11"/>
    <n v="290553466.30863905"/>
    <n v="320542995"/>
    <n v="899371831129961.62"/>
    <x v="3"/>
    <s v="transferência"/>
    <s v="baixo"/>
    <s v="longo"/>
    <s v="linear"/>
    <s v="multivariado"/>
  </r>
  <r>
    <x v="5"/>
    <s v="mensal"/>
    <n v="16"/>
    <x v="11"/>
    <n v="294211756.60052824"/>
    <n v="365815350"/>
    <n v="5127074587716876"/>
    <x v="3"/>
    <s v="transferência"/>
    <s v="baixo"/>
    <s v="longo"/>
    <s v="linear"/>
    <s v="multivariado"/>
  </r>
  <r>
    <x v="5"/>
    <s v="mensal"/>
    <n v="17"/>
    <x v="11"/>
    <n v="279624356.84834951"/>
    <n v="322443975"/>
    <n v="1833519698653156"/>
    <x v="3"/>
    <s v="transferência"/>
    <s v="baixo"/>
    <s v="longo"/>
    <s v="linear"/>
    <s v="multivariado"/>
  </r>
  <r>
    <x v="5"/>
    <s v="mensal"/>
    <n v="18"/>
    <x v="11"/>
    <n v="305554250.36423188"/>
    <n v="295414016"/>
    <n v="102824352961549.2"/>
    <x v="3"/>
    <s v="transferência"/>
    <s v="baixo"/>
    <s v="longo"/>
    <s v="linear"/>
    <s v="multivariado"/>
  </r>
  <r>
    <x v="5"/>
    <s v="mensal"/>
    <n v="19"/>
    <x v="11"/>
    <n v="303303204.89489853"/>
    <n v="328627855"/>
    <n v="641337902945815.75"/>
    <x v="3"/>
    <s v="transferência"/>
    <s v="baixo"/>
    <s v="longo"/>
    <s v="linear"/>
    <s v="multivariado"/>
  </r>
  <r>
    <x v="5"/>
    <s v="mensal"/>
    <n v="20"/>
    <x v="11"/>
    <n v="402942447.49152899"/>
    <n v="520457258"/>
    <n v="1.380973068884185E+16"/>
    <x v="3"/>
    <s v="transferência"/>
    <s v="baixo"/>
    <s v="longo"/>
    <s v="linear"/>
    <s v="multivariado"/>
  </r>
  <r>
    <x v="5"/>
    <s v="mensal"/>
    <n v="1"/>
    <x v="12"/>
    <n v="233095858.29585266"/>
    <n v="308513493"/>
    <n v="5687819624368209"/>
    <x v="3"/>
    <s v="transferência"/>
    <s v="baixo"/>
    <s v="curto"/>
    <s v="linear"/>
    <s v="multivariado"/>
  </r>
  <r>
    <x v="5"/>
    <s v="mensal"/>
    <n v="2"/>
    <x v="12"/>
    <n v="220582173.16014948"/>
    <n v="189623150"/>
    <n v="958461115030672.25"/>
    <x v="3"/>
    <s v="transferência"/>
    <s v="baixo"/>
    <s v="curto"/>
    <s v="linear"/>
    <s v="multivariado"/>
  </r>
  <r>
    <x v="5"/>
    <s v="mensal"/>
    <n v="3"/>
    <x v="12"/>
    <n v="218530806.64683655"/>
    <n v="233711910"/>
    <n v="230465899019430.56"/>
    <x v="3"/>
    <s v="transferência"/>
    <s v="baixo"/>
    <s v="curto"/>
    <s v="linear"/>
    <s v="multivariado"/>
  </r>
  <r>
    <x v="5"/>
    <s v="mensal"/>
    <n v="4"/>
    <x v="12"/>
    <n v="204931493.58446664"/>
    <n v="422360440"/>
    <n v="4.727534673936888E+16"/>
    <x v="3"/>
    <s v="transferência"/>
    <s v="baixo"/>
    <s v="curto"/>
    <s v="linear"/>
    <s v="multivariado"/>
  </r>
  <r>
    <x v="5"/>
    <s v="mensal"/>
    <n v="5"/>
    <x v="12"/>
    <n v="228840299.33934593"/>
    <n v="247581716"/>
    <n v="351240698448241.87"/>
    <x v="3"/>
    <s v="transferência"/>
    <s v="baixo"/>
    <s v="médio"/>
    <s v="linear"/>
    <s v="multivariado"/>
  </r>
  <r>
    <x v="5"/>
    <s v="mensal"/>
    <n v="6"/>
    <x v="12"/>
    <n v="248566333.45861819"/>
    <n v="282606973"/>
    <n v="1158765140386286.5"/>
    <x v="3"/>
    <s v="transferência"/>
    <s v="baixo"/>
    <s v="médio"/>
    <s v="linear"/>
    <s v="multivariado"/>
  </r>
  <r>
    <x v="5"/>
    <s v="mensal"/>
    <n v="7"/>
    <x v="12"/>
    <n v="285361091.39707792"/>
    <n v="314411246"/>
    <n v="843911482453675"/>
    <x v="3"/>
    <s v="transferência"/>
    <s v="baixo"/>
    <s v="médio"/>
    <s v="linear"/>
    <s v="multivariado"/>
  </r>
  <r>
    <x v="5"/>
    <s v="mensal"/>
    <n v="8"/>
    <x v="12"/>
    <n v="257198966.0905959"/>
    <n v="426007596"/>
    <n v="2.849635353189016E+16"/>
    <x v="3"/>
    <s v="transferência"/>
    <s v="baixo"/>
    <s v="médio"/>
    <s v="linear"/>
    <s v="multivariado"/>
  </r>
  <r>
    <x v="5"/>
    <s v="mensal"/>
    <n v="9"/>
    <x v="12"/>
    <n v="256742283.6271528"/>
    <n v="346365589"/>
    <n v="8032336865954622"/>
    <x v="3"/>
    <s v="transferência"/>
    <s v="baixo"/>
    <s v="longo"/>
    <s v="linear"/>
    <s v="multivariado"/>
  </r>
  <r>
    <x v="5"/>
    <s v="mensal"/>
    <n v="10"/>
    <x v="12"/>
    <n v="238949840.07753357"/>
    <n v="367304404"/>
    <n v="1.647489407972652E+16"/>
    <x v="3"/>
    <s v="transferência"/>
    <s v="baixo"/>
    <s v="longo"/>
    <s v="linear"/>
    <s v="multivariado"/>
  </r>
  <r>
    <x v="5"/>
    <s v="mensal"/>
    <n v="11"/>
    <x v="12"/>
    <n v="262302684.69971249"/>
    <n v="276882178"/>
    <n v="212561624893128.53"/>
    <x v="3"/>
    <s v="transferência"/>
    <s v="baixo"/>
    <s v="longo"/>
    <s v="linear"/>
    <s v="multivariado"/>
  </r>
  <r>
    <x v="5"/>
    <s v="mensal"/>
    <n v="12"/>
    <x v="12"/>
    <n v="264328907.65313652"/>
    <n v="252291991"/>
    <n v="144887362514555.31"/>
    <x v="3"/>
    <s v="transferência"/>
    <s v="baixo"/>
    <s v="longo"/>
    <s v="linear"/>
    <s v="multivariado"/>
  </r>
  <r>
    <x v="5"/>
    <s v="mensal"/>
    <n v="13"/>
    <x v="12"/>
    <n v="254972664.07682782"/>
    <n v="511703058"/>
    <n v="6.591049516394716E+16"/>
    <x v="3"/>
    <s v="transferência"/>
    <s v="baixo"/>
    <s v="longo"/>
    <s v="linear"/>
    <s v="multivariado"/>
  </r>
  <r>
    <x v="5"/>
    <s v="mensal"/>
    <n v="14"/>
    <x v="12"/>
    <n v="236512984.69989738"/>
    <n v="259863287"/>
    <n v="545236617506177.75"/>
    <x v="3"/>
    <s v="transferência"/>
    <s v="baixo"/>
    <s v="longo"/>
    <s v="linear"/>
    <s v="multivariado"/>
  </r>
  <r>
    <x v="5"/>
    <s v="mensal"/>
    <n v="15"/>
    <x v="12"/>
    <n v="238284374.78595096"/>
    <n v="323218498"/>
    <n v="7213805286139264"/>
    <x v="3"/>
    <s v="transferência"/>
    <s v="baixo"/>
    <s v="longo"/>
    <s v="linear"/>
    <s v="multivariado"/>
  </r>
  <r>
    <x v="5"/>
    <s v="mensal"/>
    <n v="16"/>
    <x v="12"/>
    <n v="223368531.43420744"/>
    <n v="366055806"/>
    <n v="2.0359658323013872E+16"/>
    <x v="3"/>
    <s v="transferência"/>
    <s v="baixo"/>
    <s v="longo"/>
    <s v="linear"/>
    <s v="multivariado"/>
  </r>
  <r>
    <x v="5"/>
    <s v="mensal"/>
    <n v="17"/>
    <x v="12"/>
    <n v="250337105.07767153"/>
    <n v="303375098"/>
    <n v="2813028693228965"/>
    <x v="3"/>
    <s v="transferência"/>
    <s v="baixo"/>
    <s v="longo"/>
    <s v="linear"/>
    <s v="multivariado"/>
  </r>
  <r>
    <x v="5"/>
    <s v="mensal"/>
    <n v="18"/>
    <x v="12"/>
    <n v="272162185.29790676"/>
    <n v="238075455"/>
    <n v="1161905182402234.5"/>
    <x v="3"/>
    <s v="transferência"/>
    <s v="baixo"/>
    <s v="longo"/>
    <s v="linear"/>
    <s v="multivariado"/>
  </r>
  <r>
    <x v="5"/>
    <s v="mensal"/>
    <n v="19"/>
    <x v="12"/>
    <n v="312764249.97998291"/>
    <n v="371070822"/>
    <n v="3399656340725439.5"/>
    <x v="3"/>
    <s v="transferência"/>
    <s v="baixo"/>
    <s v="longo"/>
    <s v="linear"/>
    <s v="multivariado"/>
  </r>
  <r>
    <x v="5"/>
    <s v="mensal"/>
    <n v="20"/>
    <x v="12"/>
    <n v="282034223.24603426"/>
    <n v="403923855"/>
    <n v="1.4857082329117372E+16"/>
    <x v="3"/>
    <s v="transferência"/>
    <s v="baixo"/>
    <s v="longo"/>
    <s v="linear"/>
    <s v="multivariado"/>
  </r>
  <r>
    <x v="5"/>
    <s v="mensal"/>
    <n v="1"/>
    <x v="13"/>
    <n v="783820562.52554178"/>
    <n v="892168393"/>
    <n v="1.1739252368521936E+16"/>
    <x v="3"/>
    <s v="imposto"/>
    <s v="alto"/>
    <s v="curto"/>
    <s v="linear"/>
    <s v="multivariado"/>
  </r>
  <r>
    <x v="5"/>
    <s v="mensal"/>
    <n v="2"/>
    <x v="13"/>
    <n v="837010516.8362478"/>
    <n v="811941570"/>
    <n v="628452095478618.62"/>
    <x v="3"/>
    <s v="imposto"/>
    <s v="alto"/>
    <s v="curto"/>
    <s v="linear"/>
    <s v="multivariado"/>
  </r>
  <r>
    <x v="5"/>
    <s v="mensal"/>
    <n v="3"/>
    <x v="13"/>
    <n v="779441027.80295444"/>
    <n v="861928839"/>
    <n v="6804238996079436"/>
    <x v="3"/>
    <s v="imposto"/>
    <s v="alto"/>
    <s v="curto"/>
    <s v="linear"/>
    <s v="multivariado"/>
  </r>
  <r>
    <x v="5"/>
    <s v="mensal"/>
    <n v="4"/>
    <x v="13"/>
    <n v="816496967.18359995"/>
    <n v="884995971"/>
    <n v="4692113523839189"/>
    <x v="3"/>
    <s v="imposto"/>
    <s v="alto"/>
    <s v="curto"/>
    <s v="linear"/>
    <s v="multivariado"/>
  </r>
  <r>
    <x v="5"/>
    <s v="mensal"/>
    <n v="5"/>
    <x v="13"/>
    <n v="847981252.83486807"/>
    <n v="887164024"/>
    <n v="1535289556179094"/>
    <x v="3"/>
    <s v="imposto"/>
    <s v="alto"/>
    <s v="médio"/>
    <s v="linear"/>
    <s v="multivariado"/>
  </r>
  <r>
    <x v="5"/>
    <s v="mensal"/>
    <n v="6"/>
    <x v="13"/>
    <n v="877257930.03826129"/>
    <n v="925856833"/>
    <n v="2361853369084495"/>
    <x v="3"/>
    <s v="imposto"/>
    <s v="alto"/>
    <s v="médio"/>
    <s v="linear"/>
    <s v="multivariado"/>
  </r>
  <r>
    <x v="5"/>
    <s v="mensal"/>
    <n v="7"/>
    <x v="13"/>
    <n v="916168781.9368397"/>
    <n v="1068011007"/>
    <n v="2.3056061312131428E+16"/>
    <x v="3"/>
    <s v="imposto"/>
    <s v="alto"/>
    <s v="médio"/>
    <s v="linear"/>
    <s v="multivariado"/>
  </r>
  <r>
    <x v="5"/>
    <s v="mensal"/>
    <n v="8"/>
    <x v="13"/>
    <n v="1023426796.9518998"/>
    <n v="933482574"/>
    <n v="8089963242421053"/>
    <x v="3"/>
    <s v="imposto"/>
    <s v="alto"/>
    <s v="médio"/>
    <s v="linear"/>
    <s v="multivariado"/>
  </r>
  <r>
    <x v="5"/>
    <s v="mensal"/>
    <n v="9"/>
    <x v="13"/>
    <n v="798043402.24813521"/>
    <n v="951532296"/>
    <n v="2.355884050517124E+16"/>
    <x v="3"/>
    <s v="imposto"/>
    <s v="alto"/>
    <s v="longo"/>
    <s v="linear"/>
    <s v="multivariado"/>
  </r>
  <r>
    <x v="5"/>
    <s v="mensal"/>
    <n v="10"/>
    <x v="13"/>
    <n v="821107346.83982348"/>
    <n v="1045402858"/>
    <n v="5.0308476326604864E+16"/>
    <x v="3"/>
    <s v="imposto"/>
    <s v="alto"/>
    <s v="longo"/>
    <s v="linear"/>
    <s v="multivariado"/>
  </r>
  <r>
    <x v="5"/>
    <s v="mensal"/>
    <n v="11"/>
    <x v="13"/>
    <n v="828642838.25724125"/>
    <n v="941789643"/>
    <n v="1.2802199423495974E+16"/>
    <x v="3"/>
    <s v="imposto"/>
    <s v="alto"/>
    <s v="longo"/>
    <s v="linear"/>
    <s v="multivariado"/>
  </r>
  <r>
    <x v="5"/>
    <s v="mensal"/>
    <n v="12"/>
    <x v="13"/>
    <n v="874548110.99065506"/>
    <n v="873908785"/>
    <n v="408737722327.07971"/>
    <x v="3"/>
    <s v="imposto"/>
    <s v="alto"/>
    <s v="longo"/>
    <s v="linear"/>
    <s v="multivariado"/>
  </r>
  <r>
    <x v="5"/>
    <s v="mensal"/>
    <n v="13"/>
    <x v="13"/>
    <n v="933799496.718449"/>
    <n v="980079414"/>
    <n v="2141830743587203.2"/>
    <x v="3"/>
    <s v="imposto"/>
    <s v="alto"/>
    <s v="longo"/>
    <s v="linear"/>
    <s v="multivariado"/>
  </r>
  <r>
    <x v="5"/>
    <s v="mensal"/>
    <n v="14"/>
    <x v="13"/>
    <n v="912517041.86431611"/>
    <n v="863624928"/>
    <n v="2390438798121251"/>
    <x v="3"/>
    <s v="imposto"/>
    <s v="alto"/>
    <s v="longo"/>
    <s v="linear"/>
    <s v="multivariado"/>
  </r>
  <r>
    <x v="5"/>
    <s v="mensal"/>
    <n v="15"/>
    <x v="13"/>
    <n v="894540379.30405784"/>
    <n v="757027193"/>
    <n v="1.890987640749452E+16"/>
    <x v="3"/>
    <s v="imposto"/>
    <s v="alto"/>
    <s v="longo"/>
    <s v="linear"/>
    <s v="multivariado"/>
  </r>
  <r>
    <x v="5"/>
    <s v="mensal"/>
    <n v="16"/>
    <x v="13"/>
    <n v="913758504.81867611"/>
    <n v="901227246"/>
    <n v="157032447580647.87"/>
    <x v="3"/>
    <s v="imposto"/>
    <s v="alto"/>
    <s v="longo"/>
    <s v="linear"/>
    <s v="multivariado"/>
  </r>
  <r>
    <x v="5"/>
    <s v="mensal"/>
    <n v="17"/>
    <x v="13"/>
    <n v="963269294.89420295"/>
    <n v="862729092"/>
    <n v="1.0108332398007494E+16"/>
    <x v="3"/>
    <s v="imposto"/>
    <s v="alto"/>
    <s v="longo"/>
    <s v="linear"/>
    <s v="multivariado"/>
  </r>
  <r>
    <x v="5"/>
    <s v="mensal"/>
    <n v="18"/>
    <x v="13"/>
    <n v="989431635.8592639"/>
    <n v="886006649"/>
    <n v="1.069672790683891E+16"/>
    <x v="3"/>
    <s v="imposto"/>
    <s v="alto"/>
    <s v="longo"/>
    <s v="linear"/>
    <s v="multivariado"/>
  </r>
  <r>
    <x v="5"/>
    <s v="mensal"/>
    <n v="19"/>
    <x v="13"/>
    <n v="1037837072.8569844"/>
    <n v="1039698264"/>
    <n v="3464032470839.8018"/>
    <x v="3"/>
    <s v="imposto"/>
    <s v="alto"/>
    <s v="longo"/>
    <s v="linear"/>
    <s v="multivariado"/>
  </r>
  <r>
    <x v="5"/>
    <s v="mensal"/>
    <n v="20"/>
    <x v="13"/>
    <n v="1156998822.3895841"/>
    <n v="936929897"/>
    <n v="4.843033192212632E+16"/>
    <x v="3"/>
    <s v="imposto"/>
    <s v="alto"/>
    <s v="longo"/>
    <s v="linear"/>
    <s v="multivariado"/>
  </r>
  <r>
    <x v="5"/>
    <s v="mensal"/>
    <n v="1"/>
    <x v="14"/>
    <n v="1138757428.2235086"/>
    <n v="1119320501"/>
    <n v="377794139891969.62"/>
    <x v="3"/>
    <s v="imposto"/>
    <s v="baixo"/>
    <s v="curto"/>
    <s v="linear"/>
    <s v="multivariado"/>
  </r>
  <r>
    <x v="5"/>
    <s v="mensal"/>
    <n v="2"/>
    <x v="14"/>
    <n v="1142493449.6810837"/>
    <n v="1065577731"/>
    <n v="5916027780227605"/>
    <x v="3"/>
    <s v="imposto"/>
    <s v="baixo"/>
    <s v="curto"/>
    <s v="linear"/>
    <s v="multivariado"/>
  </r>
  <r>
    <x v="5"/>
    <s v="mensal"/>
    <n v="3"/>
    <x v="14"/>
    <n v="1069562216.9490982"/>
    <n v="1010953870"/>
    <n v="3434938332105871.5"/>
    <x v="3"/>
    <s v="imposto"/>
    <s v="baixo"/>
    <s v="curto"/>
    <s v="linear"/>
    <s v="multivariado"/>
  </r>
  <r>
    <x v="5"/>
    <s v="mensal"/>
    <n v="4"/>
    <x v="14"/>
    <n v="1099504515.6419792"/>
    <n v="1079222052"/>
    <n v="411378331388208.87"/>
    <x v="3"/>
    <s v="imposto"/>
    <s v="baixo"/>
    <s v="curto"/>
    <s v="linear"/>
    <s v="multivariado"/>
  </r>
  <r>
    <x v="5"/>
    <s v="mensal"/>
    <n v="5"/>
    <x v="14"/>
    <n v="1092039394.6746681"/>
    <n v="1027311578"/>
    <n v="4189690251469438.5"/>
    <x v="3"/>
    <s v="imposto"/>
    <s v="baixo"/>
    <s v="médio"/>
    <s v="linear"/>
    <s v="multivariado"/>
  </r>
  <r>
    <x v="5"/>
    <s v="mensal"/>
    <n v="6"/>
    <x v="14"/>
    <n v="1162568621.5339069"/>
    <n v="1032809549"/>
    <n v="1.6837416904859722E+16"/>
    <x v="3"/>
    <s v="imposto"/>
    <s v="baixo"/>
    <s v="médio"/>
    <s v="linear"/>
    <s v="multivariado"/>
  </r>
  <r>
    <x v="5"/>
    <s v="mensal"/>
    <n v="7"/>
    <x v="14"/>
    <n v="1234951335.7022913"/>
    <n v="1245022601"/>
    <n v="101430384696832.52"/>
    <x v="3"/>
    <s v="imposto"/>
    <s v="baixo"/>
    <s v="médio"/>
    <s v="linear"/>
    <s v="multivariado"/>
  </r>
  <r>
    <x v="5"/>
    <s v="mensal"/>
    <n v="8"/>
    <x v="14"/>
    <n v="1470331980.2621737"/>
    <n v="1525057208"/>
    <n v="2994850550956958"/>
    <x v="3"/>
    <s v="imposto"/>
    <s v="baixo"/>
    <s v="médio"/>
    <s v="linear"/>
    <s v="multivariado"/>
  </r>
  <r>
    <x v="5"/>
    <s v="mensal"/>
    <n v="9"/>
    <x v="14"/>
    <n v="1212673721.391155"/>
    <n v="1234916893"/>
    <n v="494758683220528.06"/>
    <x v="3"/>
    <s v="imposto"/>
    <s v="baixo"/>
    <s v="longo"/>
    <s v="linear"/>
    <s v="multivariado"/>
  </r>
  <r>
    <x v="5"/>
    <s v="mensal"/>
    <n v="10"/>
    <x v="14"/>
    <n v="1155266363.0133259"/>
    <n v="1359449989"/>
    <n v="4.1690953121066E+16"/>
    <x v="3"/>
    <s v="imposto"/>
    <s v="baixo"/>
    <s v="longo"/>
    <s v="linear"/>
    <s v="multivariado"/>
  </r>
  <r>
    <x v="5"/>
    <s v="mensal"/>
    <n v="11"/>
    <x v="14"/>
    <n v="1156585965.0094602"/>
    <n v="1108009971"/>
    <n v="2359627194007114.5"/>
    <x v="3"/>
    <s v="imposto"/>
    <s v="baixo"/>
    <s v="longo"/>
    <s v="linear"/>
    <s v="multivariado"/>
  </r>
  <r>
    <x v="5"/>
    <s v="mensal"/>
    <n v="12"/>
    <x v="14"/>
    <n v="1255882984.2010045"/>
    <n v="1102124604"/>
    <n v="2.3641639482036656E+16"/>
    <x v="3"/>
    <s v="imposto"/>
    <s v="baixo"/>
    <s v="longo"/>
    <s v="linear"/>
    <s v="multivariado"/>
  </r>
  <r>
    <x v="5"/>
    <s v="mensal"/>
    <n v="13"/>
    <x v="14"/>
    <n v="1261790840.2701235"/>
    <n v="1397946267"/>
    <n v="1.8538300227994772E+16"/>
    <x v="3"/>
    <s v="imposto"/>
    <s v="baixo"/>
    <s v="longo"/>
    <s v="linear"/>
    <s v="multivariado"/>
  </r>
  <r>
    <x v="5"/>
    <s v="mensal"/>
    <n v="14"/>
    <x v="14"/>
    <n v="1311891943.3690765"/>
    <n v="1192049636"/>
    <n v="1.4362178635544206E+16"/>
    <x v="3"/>
    <s v="imposto"/>
    <s v="baixo"/>
    <s v="longo"/>
    <s v="linear"/>
    <s v="multivariado"/>
  </r>
  <r>
    <x v="5"/>
    <s v="mensal"/>
    <n v="15"/>
    <x v="14"/>
    <n v="1206826103.3258224"/>
    <n v="1152362098"/>
    <n v="2966327876131205.5"/>
    <x v="3"/>
    <s v="imposto"/>
    <s v="baixo"/>
    <s v="longo"/>
    <s v="linear"/>
    <s v="multivariado"/>
  </r>
  <r>
    <x v="5"/>
    <s v="mensal"/>
    <n v="16"/>
    <x v="14"/>
    <n v="1254443582.4767759"/>
    <n v="1289563373"/>
    <n v="1233399686395142.5"/>
    <x v="3"/>
    <s v="imposto"/>
    <s v="baixo"/>
    <s v="longo"/>
    <s v="linear"/>
    <s v="multivariado"/>
  </r>
  <r>
    <x v="5"/>
    <s v="mensal"/>
    <n v="17"/>
    <x v="14"/>
    <n v="1240435182.9449272"/>
    <n v="1154960095"/>
    <n v="7305990659193042"/>
    <x v="3"/>
    <s v="imposto"/>
    <s v="baixo"/>
    <s v="longo"/>
    <s v="linear"/>
    <s v="multivariado"/>
  </r>
  <r>
    <x v="5"/>
    <s v="mensal"/>
    <n v="18"/>
    <x v="14"/>
    <n v="1324398664.7845447"/>
    <n v="1221066259"/>
    <n v="1.0677586085221808E+16"/>
    <x v="3"/>
    <s v="imposto"/>
    <s v="baixo"/>
    <s v="longo"/>
    <s v="linear"/>
    <s v="multivariado"/>
  </r>
  <r>
    <x v="5"/>
    <s v="mensal"/>
    <n v="19"/>
    <x v="14"/>
    <n v="1405495019.7229738"/>
    <n v="1340840281"/>
    <n v="4180235239336011"/>
    <x v="3"/>
    <s v="imposto"/>
    <s v="baixo"/>
    <s v="longo"/>
    <s v="linear"/>
    <s v="multivariado"/>
  </r>
  <r>
    <x v="5"/>
    <s v="mensal"/>
    <n v="20"/>
    <x v="14"/>
    <n v="1674654931.7991476"/>
    <n v="1539174079"/>
    <n v="1.83550614751843E+16"/>
    <x v="3"/>
    <s v="imposto"/>
    <s v="baixo"/>
    <s v="longo"/>
    <s v="linear"/>
    <s v="multivariado"/>
  </r>
  <r>
    <x v="5"/>
    <s v="mensal"/>
    <n v="1"/>
    <x v="15"/>
    <n v="487541408.17239726"/>
    <n v="448576910"/>
    <n v="1518232117826749"/>
    <x v="3"/>
    <s v="transferência"/>
    <s v="alto"/>
    <s v="curto"/>
    <s v="linear"/>
    <s v="multivariado"/>
  </r>
  <r>
    <x v="5"/>
    <s v="mensal"/>
    <n v="2"/>
    <x v="15"/>
    <n v="412402919.00503075"/>
    <n v="461074271"/>
    <n v="2368900505018197"/>
    <x v="3"/>
    <s v="transferência"/>
    <s v="alto"/>
    <s v="curto"/>
    <s v="linear"/>
    <s v="multivariado"/>
  </r>
  <r>
    <x v="5"/>
    <s v="mensal"/>
    <n v="3"/>
    <x v="15"/>
    <n v="434458980.26783264"/>
    <n v="337728251"/>
    <n v="9356833984686734"/>
    <x v="3"/>
    <s v="transferência"/>
    <s v="alto"/>
    <s v="curto"/>
    <s v="linear"/>
    <s v="multivariado"/>
  </r>
  <r>
    <x v="5"/>
    <s v="mensal"/>
    <n v="4"/>
    <x v="15"/>
    <n v="427074863.17819995"/>
    <n v="404749757"/>
    <n v="498410365867901.44"/>
    <x v="3"/>
    <s v="transferência"/>
    <s v="alto"/>
    <s v="curto"/>
    <s v="linear"/>
    <s v="multivariado"/>
  </r>
  <r>
    <x v="5"/>
    <s v="mensal"/>
    <n v="5"/>
    <x v="15"/>
    <n v="441264487.30308294"/>
    <n v="375242416"/>
    <n v="4358913899149368.5"/>
    <x v="3"/>
    <s v="transferência"/>
    <s v="alto"/>
    <s v="médio"/>
    <s v="linear"/>
    <s v="multivariado"/>
  </r>
  <r>
    <x v="5"/>
    <s v="mensal"/>
    <n v="6"/>
    <x v="15"/>
    <n v="471335039.25458288"/>
    <n v="366801668"/>
    <n v="1.0927225705848454E+16"/>
    <x v="3"/>
    <s v="transferência"/>
    <s v="alto"/>
    <s v="médio"/>
    <s v="linear"/>
    <s v="multivariado"/>
  </r>
  <r>
    <x v="5"/>
    <s v="mensal"/>
    <n v="7"/>
    <x v="15"/>
    <n v="444366968.23618376"/>
    <n v="446014130"/>
    <n v="2713141876178.2183"/>
    <x v="3"/>
    <s v="transferência"/>
    <s v="alto"/>
    <s v="médio"/>
    <s v="linear"/>
    <s v="multivariado"/>
  </r>
  <r>
    <x v="5"/>
    <s v="mensal"/>
    <n v="8"/>
    <x v="15"/>
    <n v="339723814.85766286"/>
    <n v="488058052"/>
    <n v="2.2003045908599112E+16"/>
    <x v="3"/>
    <s v="transferência"/>
    <s v="alto"/>
    <s v="médio"/>
    <s v="linear"/>
    <s v="multivariado"/>
  </r>
  <r>
    <x v="5"/>
    <s v="mensal"/>
    <n v="9"/>
    <x v="15"/>
    <n v="462230346.08893144"/>
    <n v="561378662"/>
    <n v="9830388548001050"/>
    <x v="3"/>
    <s v="transferência"/>
    <s v="alto"/>
    <s v="longo"/>
    <s v="linear"/>
    <s v="multivariado"/>
  </r>
  <r>
    <x v="5"/>
    <s v="mensal"/>
    <n v="10"/>
    <x v="15"/>
    <n v="426680529.63309634"/>
    <n v="416347002"/>
    <n v="106781793343965.59"/>
    <x v="3"/>
    <s v="transferência"/>
    <s v="alto"/>
    <s v="longo"/>
    <s v="linear"/>
    <s v="multivariado"/>
  </r>
  <r>
    <x v="5"/>
    <s v="mensal"/>
    <n v="11"/>
    <x v="15"/>
    <n v="385488971.12836242"/>
    <n v="355983324"/>
    <n v="870583212463441.37"/>
    <x v="3"/>
    <s v="transferência"/>
    <s v="alto"/>
    <s v="longo"/>
    <s v="linear"/>
    <s v="multivariado"/>
  </r>
  <r>
    <x v="5"/>
    <s v="mensal"/>
    <n v="12"/>
    <x v="15"/>
    <n v="439022163.72428757"/>
    <n v="458700699"/>
    <n v="387244750597458.5"/>
    <x v="3"/>
    <s v="transferência"/>
    <s v="alto"/>
    <s v="longo"/>
    <s v="linear"/>
    <s v="multivariado"/>
  </r>
  <r>
    <x v="5"/>
    <s v="mensal"/>
    <n v="13"/>
    <x v="15"/>
    <n v="493119476.71645761"/>
    <n v="459408718"/>
    <n v="1136415253239222.5"/>
    <x v="3"/>
    <s v="transferência"/>
    <s v="alto"/>
    <s v="longo"/>
    <s v="linear"/>
    <s v="multivariado"/>
  </r>
  <r>
    <x v="5"/>
    <s v="mensal"/>
    <n v="14"/>
    <x v="15"/>
    <n v="481971853.27101779"/>
    <n v="440621838"/>
    <n v="1709823762913404.5"/>
    <x v="3"/>
    <s v="transferência"/>
    <s v="alto"/>
    <s v="longo"/>
    <s v="linear"/>
    <s v="multivariado"/>
  </r>
  <r>
    <x v="5"/>
    <s v="mensal"/>
    <n v="15"/>
    <x v="15"/>
    <n v="468977088.43904448"/>
    <n v="474729315"/>
    <n v="33088110408562.219"/>
    <x v="3"/>
    <s v="transferência"/>
    <s v="alto"/>
    <s v="longo"/>
    <s v="linear"/>
    <s v="multivariado"/>
  </r>
  <r>
    <x v="5"/>
    <s v="mensal"/>
    <n v="16"/>
    <x v="15"/>
    <n v="483158745.87284946"/>
    <n v="497003747"/>
    <n v="191684056210799.59"/>
    <x v="3"/>
    <s v="transferência"/>
    <s v="alto"/>
    <s v="longo"/>
    <s v="linear"/>
    <s v="multivariado"/>
  </r>
  <r>
    <x v="5"/>
    <s v="mensal"/>
    <n v="17"/>
    <x v="15"/>
    <n v="489016636.95217729"/>
    <n v="490470380"/>
    <n v="2113368849092.8733"/>
    <x v="3"/>
    <s v="transferência"/>
    <s v="alto"/>
    <s v="longo"/>
    <s v="linear"/>
    <s v="multivariado"/>
  </r>
  <r>
    <x v="5"/>
    <s v="mensal"/>
    <n v="18"/>
    <x v="15"/>
    <n v="528480598.06527275"/>
    <n v="479347981"/>
    <n v="2414014059682731"/>
    <x v="3"/>
    <s v="transferência"/>
    <s v="alto"/>
    <s v="longo"/>
    <s v="linear"/>
    <s v="multivariado"/>
  </r>
  <r>
    <x v="5"/>
    <s v="mensal"/>
    <n v="19"/>
    <x v="15"/>
    <n v="496064310.8758679"/>
    <n v="542361673"/>
    <n v="2143445739653021.2"/>
    <x v="3"/>
    <s v="transferência"/>
    <s v="alto"/>
    <s v="longo"/>
    <s v="linear"/>
    <s v="multivariado"/>
  </r>
  <r>
    <x v="5"/>
    <s v="mensal"/>
    <n v="20"/>
    <x v="15"/>
    <n v="380280985.81399763"/>
    <n v="312913749"/>
    <n v="4538344595953237"/>
    <x v="3"/>
    <s v="transferência"/>
    <s v="alto"/>
    <s v="longo"/>
    <s v="linear"/>
    <s v="multivariado"/>
  </r>
  <r>
    <x v="5"/>
    <s v="mensal"/>
    <n v="1"/>
    <x v="16"/>
    <n v="205660251.77949682"/>
    <n v="213103220"/>
    <n v="55397775931420.289"/>
    <x v="3"/>
    <s v="transferência"/>
    <s v="baixo"/>
    <s v="curto"/>
    <s v="linear"/>
    <s v="multivariado"/>
  </r>
  <r>
    <x v="5"/>
    <s v="mensal"/>
    <n v="2"/>
    <x v="16"/>
    <n v="213786737.21480107"/>
    <n v="189506627"/>
    <n v="589523752042887.37"/>
    <x v="3"/>
    <s v="transferência"/>
    <s v="baixo"/>
    <s v="curto"/>
    <s v="linear"/>
    <s v="multivariado"/>
  </r>
  <r>
    <x v="5"/>
    <s v="mensal"/>
    <n v="3"/>
    <x v="16"/>
    <n v="186994411.39207137"/>
    <n v="31181553"/>
    <n v="2.4277646840307684E+16"/>
    <x v="3"/>
    <s v="transferência"/>
    <s v="baixo"/>
    <s v="curto"/>
    <s v="linear"/>
    <s v="multivariado"/>
  </r>
  <r>
    <x v="5"/>
    <s v="mensal"/>
    <n v="4"/>
    <x v="16"/>
    <n v="186640558.79211494"/>
    <n v="323744259"/>
    <n v="1.879742461069362E+16"/>
    <x v="3"/>
    <s v="transferência"/>
    <s v="baixo"/>
    <s v="curto"/>
    <s v="linear"/>
    <s v="multivariado"/>
  </r>
  <r>
    <x v="5"/>
    <s v="mensal"/>
    <n v="5"/>
    <x v="16"/>
    <n v="173255368.19203189"/>
    <n v="171660458"/>
    <n v="2543738520647.2007"/>
    <x v="3"/>
    <s v="transferência"/>
    <s v="baixo"/>
    <s v="médio"/>
    <s v="linear"/>
    <s v="multivariado"/>
  </r>
  <r>
    <x v="5"/>
    <s v="mensal"/>
    <n v="6"/>
    <x v="16"/>
    <n v="200246535.88644487"/>
    <n v="230029114"/>
    <n v="887001959090013.25"/>
    <x v="3"/>
    <s v="transferência"/>
    <s v="baixo"/>
    <s v="médio"/>
    <s v="linear"/>
    <s v="multivariado"/>
  </r>
  <r>
    <x v="5"/>
    <s v="mensal"/>
    <n v="7"/>
    <x v="16"/>
    <n v="254778113.56253722"/>
    <n v="191393648"/>
    <n v="4017590474648467"/>
    <x v="3"/>
    <s v="transferência"/>
    <s v="baixo"/>
    <s v="médio"/>
    <s v="linear"/>
    <s v="multivariado"/>
  </r>
  <r>
    <x v="5"/>
    <s v="mensal"/>
    <n v="8"/>
    <x v="16"/>
    <n v="223105097.57841805"/>
    <n v="231943849"/>
    <n v="78123526692517.016"/>
    <x v="3"/>
    <s v="transferência"/>
    <s v="baixo"/>
    <s v="médio"/>
    <s v="linear"/>
    <s v="multivariado"/>
  </r>
  <r>
    <x v="5"/>
    <s v="mensal"/>
    <n v="9"/>
    <x v="16"/>
    <n v="234533940.28109995"/>
    <n v="265707016"/>
    <n v="971760649776276.12"/>
    <x v="3"/>
    <s v="transferência"/>
    <s v="baixo"/>
    <s v="longo"/>
    <s v="linear"/>
    <s v="multivariado"/>
  </r>
  <r>
    <x v="5"/>
    <s v="mensal"/>
    <n v="10"/>
    <x v="16"/>
    <n v="184112298.32679564"/>
    <n v="282819915"/>
    <n v="9743193589304252"/>
    <x v="3"/>
    <s v="transferência"/>
    <s v="baixo"/>
    <s v="longo"/>
    <s v="linear"/>
    <s v="multivariado"/>
  </r>
  <r>
    <x v="5"/>
    <s v="mensal"/>
    <n v="11"/>
    <x v="16"/>
    <n v="216330145.96966898"/>
    <n v="220879617"/>
    <n v="20697686655821.152"/>
    <x v="3"/>
    <s v="transferência"/>
    <s v="baixo"/>
    <s v="longo"/>
    <s v="linear"/>
    <s v="multivariado"/>
  </r>
  <r>
    <x v="5"/>
    <s v="mensal"/>
    <n v="12"/>
    <x v="16"/>
    <n v="229647076.89865983"/>
    <n v="182496829"/>
    <n v="2223145876905075.2"/>
    <x v="3"/>
    <s v="transferência"/>
    <s v="baixo"/>
    <s v="longo"/>
    <s v="linear"/>
    <s v="multivariado"/>
  </r>
  <r>
    <x v="5"/>
    <s v="mensal"/>
    <n v="13"/>
    <x v="16"/>
    <n v="220069670.77254906"/>
    <n v="281715915"/>
    <n v="3800259427350528"/>
    <x v="3"/>
    <s v="transferência"/>
    <s v="baixo"/>
    <s v="longo"/>
    <s v="linear"/>
    <s v="multivariado"/>
  </r>
  <r>
    <x v="5"/>
    <s v="mensal"/>
    <n v="14"/>
    <x v="16"/>
    <n v="243536483.59366494"/>
    <n v="211458743"/>
    <n v="1028981441594459.7"/>
    <x v="3"/>
    <s v="transferência"/>
    <s v="baixo"/>
    <s v="longo"/>
    <s v="linear"/>
    <s v="multivariado"/>
  </r>
  <r>
    <x v="5"/>
    <s v="mensal"/>
    <n v="15"/>
    <x v="16"/>
    <n v="206299853.50215489"/>
    <n v="226545745"/>
    <n v="409896122542517.06"/>
    <x v="3"/>
    <s v="transferência"/>
    <s v="baixo"/>
    <s v="longo"/>
    <s v="linear"/>
    <s v="multivariado"/>
  </r>
  <r>
    <x v="5"/>
    <s v="mensal"/>
    <n v="16"/>
    <x v="16"/>
    <n v="209980140.56202745"/>
    <n v="229155848"/>
    <n v="367707755746715.62"/>
    <x v="3"/>
    <s v="transferência"/>
    <s v="baixo"/>
    <s v="longo"/>
    <s v="linear"/>
    <s v="multivariado"/>
  </r>
  <r>
    <x v="5"/>
    <s v="mensal"/>
    <n v="17"/>
    <x v="16"/>
    <n v="193229606.60953504"/>
    <n v="212474853"/>
    <n v="370379508629704.62"/>
    <x v="3"/>
    <s v="transferência"/>
    <s v="baixo"/>
    <s v="longo"/>
    <s v="linear"/>
    <s v="multivariado"/>
  </r>
  <r>
    <x v="5"/>
    <s v="mensal"/>
    <n v="18"/>
    <x v="16"/>
    <n v="224478408.94827238"/>
    <n v="218264883"/>
    <n v="38607904709854.148"/>
    <x v="3"/>
    <s v="transferência"/>
    <s v="baixo"/>
    <s v="longo"/>
    <s v="linear"/>
    <s v="multivariado"/>
  </r>
  <r>
    <x v="5"/>
    <s v="mensal"/>
    <n v="19"/>
    <x v="16"/>
    <n v="285010749.01760244"/>
    <n v="231873258"/>
    <n v="2823592951645780.5"/>
    <x v="3"/>
    <s v="transferência"/>
    <s v="baixo"/>
    <s v="longo"/>
    <s v="linear"/>
    <s v="multivariado"/>
  </r>
  <r>
    <x v="5"/>
    <s v="mensal"/>
    <n v="20"/>
    <x v="16"/>
    <n v="249895339.13201529"/>
    <n v="221901117"/>
    <n v="783676472776614.62"/>
    <x v="3"/>
    <s v="transferência"/>
    <s v="baixo"/>
    <s v="longo"/>
    <s v="linear"/>
    <s v="multivariado"/>
  </r>
  <r>
    <x v="5"/>
    <s v="mensal"/>
    <n v="1"/>
    <x v="17"/>
    <n v="445021903.24633217"/>
    <n v="480335641"/>
    <n v="1247060074134824.7"/>
    <x v="3"/>
    <s v="transferência"/>
    <s v="baixo"/>
    <s v="curto"/>
    <s v="linear"/>
    <s v="multivariado"/>
  </r>
  <r>
    <x v="5"/>
    <s v="mensal"/>
    <n v="2"/>
    <x v="17"/>
    <n v="406119896.41496527"/>
    <n v="444583344"/>
    <n v="1479436800126713.8"/>
    <x v="3"/>
    <s v="transferência"/>
    <s v="baixo"/>
    <s v="curto"/>
    <s v="linear"/>
    <s v="multivariado"/>
  </r>
  <r>
    <x v="5"/>
    <s v="mensal"/>
    <n v="3"/>
    <x v="17"/>
    <n v="397322307.21100116"/>
    <n v="403089182"/>
    <n v="33256844831990.441"/>
    <x v="3"/>
    <s v="transferência"/>
    <s v="baixo"/>
    <s v="curto"/>
    <s v="linear"/>
    <s v="multivariado"/>
  </r>
  <r>
    <x v="5"/>
    <s v="mensal"/>
    <n v="4"/>
    <x v="17"/>
    <n v="407862175.20656133"/>
    <n v="470784697"/>
    <n v="3959243748845765"/>
    <x v="3"/>
    <s v="transferência"/>
    <s v="baixo"/>
    <s v="curto"/>
    <s v="linear"/>
    <s v="multivariado"/>
  </r>
  <r>
    <x v="5"/>
    <s v="mensal"/>
    <n v="5"/>
    <x v="17"/>
    <n v="380227136.06825852"/>
    <n v="402657843"/>
    <n v="503136613457675.12"/>
    <x v="3"/>
    <s v="transferência"/>
    <s v="baixo"/>
    <s v="médio"/>
    <s v="linear"/>
    <s v="multivariado"/>
  </r>
  <r>
    <x v="5"/>
    <s v="mensal"/>
    <n v="6"/>
    <x v="17"/>
    <n v="399252730.06410104"/>
    <n v="417983282"/>
    <n v="350833575823408.25"/>
    <x v="3"/>
    <s v="transferência"/>
    <s v="baixo"/>
    <s v="médio"/>
    <s v="linear"/>
    <s v="multivariado"/>
  </r>
  <r>
    <x v="5"/>
    <s v="mensal"/>
    <n v="7"/>
    <x v="17"/>
    <n v="430476492.04652137"/>
    <n v="491297810"/>
    <n v="3699232717598142.5"/>
    <x v="3"/>
    <s v="transferência"/>
    <s v="baixo"/>
    <s v="médio"/>
    <s v="linear"/>
    <s v="multivariado"/>
  </r>
  <r>
    <x v="5"/>
    <s v="mensal"/>
    <n v="8"/>
    <x v="17"/>
    <n v="568100935.03711998"/>
    <n v="543444128"/>
    <n v="607958133265769.62"/>
    <x v="3"/>
    <s v="transferência"/>
    <s v="baixo"/>
    <s v="médio"/>
    <s v="linear"/>
    <s v="multivariado"/>
  </r>
  <r>
    <x v="5"/>
    <s v="mensal"/>
    <n v="9"/>
    <x v="17"/>
    <n v="396584452.080203"/>
    <n v="518942014"/>
    <n v="1.4971372958956958E+16"/>
    <x v="3"/>
    <s v="transferência"/>
    <s v="baixo"/>
    <s v="longo"/>
    <s v="linear"/>
    <s v="multivariado"/>
  </r>
  <r>
    <x v="5"/>
    <s v="mensal"/>
    <n v="10"/>
    <x v="17"/>
    <n v="440141484.0958342"/>
    <n v="577131141"/>
    <n v="1.876616609872106E+16"/>
    <x v="3"/>
    <s v="transferência"/>
    <s v="baixo"/>
    <s v="longo"/>
    <s v="linear"/>
    <s v="multivariado"/>
  </r>
  <r>
    <x v="5"/>
    <s v="mensal"/>
    <n v="11"/>
    <x v="17"/>
    <n v="397494447.52432591"/>
    <n v="419888901"/>
    <n v="501511546474131.44"/>
    <x v="3"/>
    <s v="transferência"/>
    <s v="baixo"/>
    <s v="longo"/>
    <s v="linear"/>
    <s v="multivariado"/>
  </r>
  <r>
    <x v="5"/>
    <s v="mensal"/>
    <n v="12"/>
    <x v="17"/>
    <n v="460996328.31287402"/>
    <n v="465970628"/>
    <n v="24743657377341.633"/>
    <x v="3"/>
    <s v="transferência"/>
    <s v="baixo"/>
    <s v="longo"/>
    <s v="linear"/>
    <s v="multivariado"/>
  </r>
  <r>
    <x v="5"/>
    <s v="mensal"/>
    <n v="13"/>
    <x v="17"/>
    <n v="488698502.2007339"/>
    <n v="601843752"/>
    <n v="1.2801847552138326E+16"/>
    <x v="3"/>
    <s v="transferência"/>
    <s v="baixo"/>
    <s v="longo"/>
    <s v="linear"/>
    <s v="multivariado"/>
  </r>
  <r>
    <x v="5"/>
    <s v="mensal"/>
    <n v="14"/>
    <x v="17"/>
    <n v="462075283.60421699"/>
    <n v="468965786"/>
    <n v="47479023266291.359"/>
    <x v="3"/>
    <s v="transferência"/>
    <s v="baixo"/>
    <s v="longo"/>
    <s v="linear"/>
    <s v="multivariado"/>
  </r>
  <r>
    <x v="5"/>
    <s v="mensal"/>
    <n v="15"/>
    <x v="17"/>
    <n v="441992679.99784398"/>
    <n v="455476545"/>
    <n v="181814615396367.94"/>
    <x v="3"/>
    <s v="transferência"/>
    <s v="baixo"/>
    <s v="longo"/>
    <s v="linear"/>
    <s v="multivariado"/>
  </r>
  <r>
    <x v="5"/>
    <s v="mensal"/>
    <n v="16"/>
    <x v="17"/>
    <n v="460307544.44241977"/>
    <n v="551491849"/>
    <n v="8314577397649547"/>
    <x v="3"/>
    <s v="transferência"/>
    <s v="baixo"/>
    <s v="longo"/>
    <s v="linear"/>
    <s v="multivariado"/>
  </r>
  <r>
    <x v="5"/>
    <s v="mensal"/>
    <n v="17"/>
    <x v="17"/>
    <n v="425690442.15186089"/>
    <n v="450387226"/>
    <n v="609931132441704.75"/>
    <x v="3"/>
    <s v="transferência"/>
    <s v="baixo"/>
    <s v="longo"/>
    <s v="linear"/>
    <s v="multivariado"/>
  </r>
  <r>
    <x v="5"/>
    <s v="mensal"/>
    <n v="18"/>
    <x v="17"/>
    <n v="449144238.15152955"/>
    <n v="475891884"/>
    <n v="715436558435198.5"/>
    <x v="3"/>
    <s v="transferência"/>
    <s v="baixo"/>
    <s v="longo"/>
    <s v="linear"/>
    <s v="multivariado"/>
  </r>
  <r>
    <x v="5"/>
    <s v="mensal"/>
    <n v="19"/>
    <x v="17"/>
    <n v="483048997.95008183"/>
    <n v="530682400"/>
    <n v="2268940990849149"/>
    <x v="3"/>
    <s v="transferência"/>
    <s v="baixo"/>
    <s v="longo"/>
    <s v="linear"/>
    <s v="multivariado"/>
  </r>
  <r>
    <x v="5"/>
    <s v="mensal"/>
    <n v="20"/>
    <x v="17"/>
    <n v="638431484.00294459"/>
    <n v="554778169"/>
    <n v="6997877110981874"/>
    <x v="3"/>
    <s v="transferência"/>
    <s v="baixo"/>
    <s v="longo"/>
    <s v="linear"/>
    <s v="multivariado"/>
  </r>
  <r>
    <x v="5"/>
    <s v="mensal"/>
    <n v="1"/>
    <x v="18"/>
    <n v="476588690.90113723"/>
    <n v="508810143"/>
    <n v="1038221975359307.9"/>
    <x v="4"/>
    <s v="transferência"/>
    <s v="baixo"/>
    <s v="curto"/>
    <s v="linear"/>
    <s v="multivariado"/>
  </r>
  <r>
    <x v="5"/>
    <s v="mensal"/>
    <n v="2"/>
    <x v="18"/>
    <n v="443104047.79545379"/>
    <n v="450392127"/>
    <n v="53116098491738.961"/>
    <x v="4"/>
    <s v="transferência"/>
    <s v="baixo"/>
    <s v="curto"/>
    <s v="linear"/>
    <s v="multivariado"/>
  </r>
  <r>
    <x v="5"/>
    <s v="mensal"/>
    <n v="3"/>
    <x v="18"/>
    <n v="437076117.87789649"/>
    <n v="367864609"/>
    <n v="4790232961155144"/>
    <x v="4"/>
    <s v="transferência"/>
    <s v="baixo"/>
    <s v="curto"/>
    <s v="linear"/>
    <s v="multivariado"/>
  </r>
  <r>
    <x v="5"/>
    <s v="mensal"/>
    <n v="4"/>
    <x v="18"/>
    <n v="450110610.95554739"/>
    <n v="463350054"/>
    <n v="175282852127304.53"/>
    <x v="4"/>
    <s v="transferência"/>
    <s v="baixo"/>
    <s v="curto"/>
    <s v="linear"/>
    <s v="multivariado"/>
  </r>
  <r>
    <x v="5"/>
    <s v="mensal"/>
    <n v="5"/>
    <x v="18"/>
    <n v="419723115.01283264"/>
    <n v="405394905"/>
    <n v="205297602171837.56"/>
    <x v="4"/>
    <s v="transferência"/>
    <s v="baixo"/>
    <s v="médio"/>
    <s v="linear"/>
    <s v="multivariado"/>
  </r>
  <r>
    <x v="5"/>
    <s v="mensal"/>
    <n v="6"/>
    <x v="18"/>
    <n v="450555002.31201833"/>
    <n v="444631696"/>
    <n v="35085557665996.246"/>
    <x v="4"/>
    <s v="transferência"/>
    <s v="baixo"/>
    <s v="médio"/>
    <s v="linear"/>
    <s v="multivariado"/>
  </r>
  <r>
    <x v="5"/>
    <s v="mensal"/>
    <n v="7"/>
    <x v="18"/>
    <n v="510706764.69940984"/>
    <n v="469657714"/>
    <n v="1685024563322719.7"/>
    <x v="4"/>
    <s v="transferência"/>
    <s v="baixo"/>
    <s v="médio"/>
    <s v="linear"/>
    <s v="multivariado"/>
  </r>
  <r>
    <x v="5"/>
    <s v="mensal"/>
    <n v="8"/>
    <x v="18"/>
    <n v="605158145.36334133"/>
    <n v="522954972"/>
    <n v="6757361711003550"/>
    <x v="4"/>
    <s v="transferência"/>
    <s v="baixo"/>
    <s v="médio"/>
    <s v="linear"/>
    <s v="multivariado"/>
  </r>
  <r>
    <x v="5"/>
    <s v="mensal"/>
    <n v="9"/>
    <x v="18"/>
    <n v="531647265.78701138"/>
    <n v="603632613"/>
    <n v="5181890213374528"/>
    <x v="4"/>
    <s v="transferência"/>
    <s v="baixo"/>
    <s v="longo"/>
    <s v="linear"/>
    <s v="multivariado"/>
  </r>
  <r>
    <x v="5"/>
    <s v="mensal"/>
    <n v="10"/>
    <x v="18"/>
    <n v="487698464.51533628"/>
    <n v="576307233"/>
    <n v="7851513852368735"/>
    <x v="4"/>
    <s v="transferência"/>
    <s v="baixo"/>
    <s v="longo"/>
    <s v="linear"/>
    <s v="multivariado"/>
  </r>
  <r>
    <x v="5"/>
    <s v="mensal"/>
    <n v="11"/>
    <x v="18"/>
    <n v="447373040.80642587"/>
    <n v="425981323"/>
    <n v="457605590709757.62"/>
    <x v="4"/>
    <s v="transferência"/>
    <s v="baixo"/>
    <s v="longo"/>
    <s v="linear"/>
    <s v="multivariado"/>
  </r>
  <r>
    <x v="5"/>
    <s v="mensal"/>
    <n v="12"/>
    <x v="18"/>
    <n v="521016565.94850451"/>
    <n v="464633142"/>
    <n v="3179090496156791.5"/>
    <x v="4"/>
    <s v="transferência"/>
    <s v="baixo"/>
    <s v="longo"/>
    <s v="linear"/>
    <s v="multivariado"/>
  </r>
  <r>
    <x v="5"/>
    <s v="mensal"/>
    <n v="13"/>
    <x v="18"/>
    <n v="536349870.3506093"/>
    <n v="563967623"/>
    <n v="762740261402926.87"/>
    <x v="4"/>
    <s v="transferência"/>
    <s v="baixo"/>
    <s v="longo"/>
    <s v="linear"/>
    <s v="multivariado"/>
  </r>
  <r>
    <x v="5"/>
    <s v="mensal"/>
    <n v="14"/>
    <x v="18"/>
    <n v="507839450.40654504"/>
    <n v="441998970"/>
    <n v="4334968860164641.5"/>
    <x v="4"/>
    <s v="transferência"/>
    <s v="baixo"/>
    <s v="longo"/>
    <s v="linear"/>
    <s v="multivariado"/>
  </r>
  <r>
    <x v="5"/>
    <s v="mensal"/>
    <n v="15"/>
    <x v="18"/>
    <n v="494039335.2278412"/>
    <n v="434490445"/>
    <n v="3546070327367481"/>
    <x v="4"/>
    <s v="transferência"/>
    <s v="baixo"/>
    <s v="longo"/>
    <s v="linear"/>
    <s v="multivariado"/>
  </r>
  <r>
    <x v="5"/>
    <s v="mensal"/>
    <n v="16"/>
    <x v="18"/>
    <n v="513262729.00374615"/>
    <n v="455050878"/>
    <n v="3388619597282342"/>
    <x v="4"/>
    <s v="transferência"/>
    <s v="baixo"/>
    <s v="longo"/>
    <s v="linear"/>
    <s v="multivariado"/>
  </r>
  <r>
    <x v="5"/>
    <s v="mensal"/>
    <n v="17"/>
    <x v="18"/>
    <n v="475757813.54375982"/>
    <n v="474505966"/>
    <n v="1567122272817.5015"/>
    <x v="4"/>
    <s v="transferência"/>
    <s v="baixo"/>
    <s v="longo"/>
    <s v="linear"/>
    <s v="multivariado"/>
  </r>
  <r>
    <x v="5"/>
    <s v="mensal"/>
    <n v="18"/>
    <x v="18"/>
    <n v="512525462.41486949"/>
    <n v="443851783"/>
    <n v="4716074244376269"/>
    <x v="4"/>
    <s v="transferência"/>
    <s v="baixo"/>
    <s v="longo"/>
    <s v="linear"/>
    <s v="multivariado"/>
  </r>
  <r>
    <x v="5"/>
    <s v="mensal"/>
    <n v="19"/>
    <x v="18"/>
    <n v="579615414.82526731"/>
    <n v="517537986"/>
    <n v="3853607169556129.5"/>
    <x v="4"/>
    <s v="transferência"/>
    <s v="baixo"/>
    <s v="longo"/>
    <s v="linear"/>
    <s v="multivariado"/>
  </r>
  <r>
    <x v="5"/>
    <s v="mensal"/>
    <n v="20"/>
    <x v="18"/>
    <n v="687712364.32037318"/>
    <n v="567754806"/>
    <n v="1.4389815798185732E+16"/>
    <x v="4"/>
    <s v="transferência"/>
    <s v="baixo"/>
    <s v="longo"/>
    <s v="linear"/>
    <s v="multivariado"/>
  </r>
  <r>
    <x v="5"/>
    <s v="mensal"/>
    <n v="1"/>
    <x v="19"/>
    <n v="1990101133.9989831"/>
    <n v="1901201719"/>
    <n v="7903105987161429"/>
    <x v="4"/>
    <s v="imposto"/>
    <s v="baixo"/>
    <s v="curto"/>
    <s v="linear"/>
    <s v="multivariado"/>
  </r>
  <r>
    <x v="5"/>
    <s v="mensal"/>
    <n v="2"/>
    <x v="19"/>
    <n v="1764132069.072926"/>
    <n v="1815355083"/>
    <n v="2623797155773212.5"/>
    <x v="4"/>
    <s v="imposto"/>
    <s v="baixo"/>
    <s v="curto"/>
    <s v="linear"/>
    <s v="multivariado"/>
  </r>
  <r>
    <x v="5"/>
    <s v="mensal"/>
    <n v="3"/>
    <x v="19"/>
    <n v="1775981852.544277"/>
    <n v="1722093743"/>
    <n v="2903928350255993"/>
    <x v="4"/>
    <s v="imposto"/>
    <s v="baixo"/>
    <s v="curto"/>
    <s v="linear"/>
    <s v="multivariado"/>
  </r>
  <r>
    <x v="5"/>
    <s v="mensal"/>
    <n v="4"/>
    <x v="19"/>
    <n v="1857865490.9865038"/>
    <n v="1842487677"/>
    <n v="236477163003513.09"/>
    <x v="4"/>
    <s v="imposto"/>
    <s v="baixo"/>
    <s v="curto"/>
    <s v="linear"/>
    <s v="multivariado"/>
  </r>
  <r>
    <x v="5"/>
    <s v="mensal"/>
    <n v="5"/>
    <x v="19"/>
    <n v="1844047119.9017532"/>
    <n v="1736183718"/>
    <n v="1.1634513469819134E+16"/>
    <x v="4"/>
    <s v="imposto"/>
    <s v="baixo"/>
    <s v="médio"/>
    <s v="linear"/>
    <s v="multivariado"/>
  </r>
  <r>
    <x v="5"/>
    <s v="mensal"/>
    <n v="6"/>
    <x v="19"/>
    <n v="1877053970.7532406"/>
    <n v="1753645918"/>
    <n v="1.5229547484346612E+16"/>
    <x v="4"/>
    <s v="imposto"/>
    <s v="baixo"/>
    <s v="médio"/>
    <s v="linear"/>
    <s v="multivariado"/>
  </r>
  <r>
    <x v="5"/>
    <s v="mensal"/>
    <n v="7"/>
    <x v="19"/>
    <n v="2019383884.6928773"/>
    <n v="3037995686"/>
    <n v="1.0375700017621412E+18"/>
    <x v="4"/>
    <s v="imposto"/>
    <s v="baixo"/>
    <s v="médio"/>
    <s v="linear"/>
    <s v="multivariado"/>
  </r>
  <r>
    <x v="5"/>
    <s v="mensal"/>
    <n v="8"/>
    <x v="19"/>
    <n v="2240192958.4595633"/>
    <n v="2281553468"/>
    <n v="1710691749444559"/>
    <x v="4"/>
    <s v="imposto"/>
    <s v="baixo"/>
    <s v="médio"/>
    <s v="linear"/>
    <s v="multivariado"/>
  </r>
  <r>
    <x v="5"/>
    <s v="mensal"/>
    <n v="9"/>
    <x v="19"/>
    <n v="1947033773.8237574"/>
    <n v="2139149540"/>
    <n v="3.690846761348472E+16"/>
    <x v="4"/>
    <s v="imposto"/>
    <s v="baixo"/>
    <s v="longo"/>
    <s v="linear"/>
    <s v="multivariado"/>
  </r>
  <r>
    <x v="5"/>
    <s v="mensal"/>
    <n v="10"/>
    <x v="19"/>
    <n v="1936030886.7194152"/>
    <n v="2326727386"/>
    <n v="1.52643754550104E+17"/>
    <x v="4"/>
    <s v="imposto"/>
    <s v="baixo"/>
    <s v="longo"/>
    <s v="linear"/>
    <s v="multivariado"/>
  </r>
  <r>
    <x v="5"/>
    <s v="mensal"/>
    <n v="11"/>
    <x v="19"/>
    <n v="1836754603.6847506"/>
    <n v="1762141181"/>
    <n v="5567162844733249"/>
    <x v="4"/>
    <s v="imposto"/>
    <s v="baixo"/>
    <s v="longo"/>
    <s v="linear"/>
    <s v="multivariado"/>
  </r>
  <r>
    <x v="5"/>
    <s v="mensal"/>
    <n v="12"/>
    <x v="19"/>
    <n v="2102321776.1326299"/>
    <n v="2034518785"/>
    <n v="4597245606531485"/>
    <x v="4"/>
    <s v="imposto"/>
    <s v="baixo"/>
    <s v="longo"/>
    <s v="linear"/>
    <s v="multivariado"/>
  </r>
  <r>
    <x v="5"/>
    <s v="mensal"/>
    <n v="13"/>
    <x v="19"/>
    <n v="2089399631.5177107"/>
    <n v="2233367885"/>
    <n v="2.0726858010740708E+16"/>
    <x v="4"/>
    <s v="imposto"/>
    <s v="baixo"/>
    <s v="longo"/>
    <s v="linear"/>
    <s v="multivariado"/>
  </r>
  <r>
    <x v="5"/>
    <s v="mensal"/>
    <n v="14"/>
    <x v="19"/>
    <n v="2075426643.1248155"/>
    <n v="1992257136"/>
    <n v="6917166915384730"/>
    <x v="4"/>
    <s v="imposto"/>
    <s v="baixo"/>
    <s v="longo"/>
    <s v="linear"/>
    <s v="multivariado"/>
  </r>
  <r>
    <x v="5"/>
    <s v="mensal"/>
    <n v="15"/>
    <x v="19"/>
    <n v="1950253407.3203537"/>
    <n v="2531036552"/>
    <n v="3.3730906114397894E+17"/>
    <x v="4"/>
    <s v="imposto"/>
    <s v="baixo"/>
    <s v="longo"/>
    <s v="linear"/>
    <s v="multivariado"/>
  </r>
  <r>
    <x v="5"/>
    <s v="mensal"/>
    <n v="16"/>
    <x v="19"/>
    <n v="2115933632.1911857"/>
    <n v="2081079160"/>
    <n v="1214834231726138.2"/>
    <x v="4"/>
    <s v="imposto"/>
    <s v="baixo"/>
    <s v="longo"/>
    <s v="linear"/>
    <s v="multivariado"/>
  </r>
  <r>
    <x v="5"/>
    <s v="mensal"/>
    <n v="17"/>
    <x v="19"/>
    <n v="2058344017.6256065"/>
    <n v="2005652933"/>
    <n v="2776350399022829.5"/>
    <x v="4"/>
    <s v="imposto"/>
    <s v="baixo"/>
    <s v="longo"/>
    <s v="linear"/>
    <s v="multivariado"/>
  </r>
  <r>
    <x v="5"/>
    <s v="mensal"/>
    <n v="18"/>
    <x v="19"/>
    <n v="2115869096.7233355"/>
    <n v="1949987503"/>
    <n v="2.751670313619374E+16"/>
    <x v="4"/>
    <s v="imposto"/>
    <s v="baixo"/>
    <s v="longo"/>
    <s v="linear"/>
    <s v="multivariado"/>
  </r>
  <r>
    <x v="5"/>
    <s v="mensal"/>
    <n v="19"/>
    <x v="19"/>
    <n v="2264309158.8352528"/>
    <n v="2071043475"/>
    <n v="3.735162454830788E+16"/>
    <x v="4"/>
    <s v="imposto"/>
    <s v="baixo"/>
    <s v="longo"/>
    <s v="linear"/>
    <s v="multivariado"/>
  </r>
  <r>
    <x v="5"/>
    <s v="mensal"/>
    <n v="20"/>
    <x v="19"/>
    <n v="2518006146.2086005"/>
    <n v="2743563684"/>
    <n v="5.0876202854518608E+16"/>
    <x v="4"/>
    <s v="imposto"/>
    <s v="baixo"/>
    <s v="longo"/>
    <s v="linear"/>
    <s v="multivariado"/>
  </r>
  <r>
    <x v="5"/>
    <s v="mensal"/>
    <n v="1"/>
    <x v="20"/>
    <n v="1126539832.6476629"/>
    <n v="1110190584"/>
    <n v="267297931343106.44"/>
    <x v="4"/>
    <s v="imposto"/>
    <s v="baixo"/>
    <s v="curto"/>
    <s v="linear"/>
    <s v="multivariado"/>
  </r>
  <r>
    <x v="5"/>
    <s v="mensal"/>
    <n v="2"/>
    <x v="20"/>
    <n v="1024065177.9519176"/>
    <n v="1084306371"/>
    <n v="3629001339856325.5"/>
    <x v="4"/>
    <s v="imposto"/>
    <s v="baixo"/>
    <s v="curto"/>
    <s v="linear"/>
    <s v="multivariado"/>
  </r>
  <r>
    <x v="5"/>
    <s v="mensal"/>
    <n v="3"/>
    <x v="20"/>
    <n v="1114308821.6076212"/>
    <n v="991808071"/>
    <n v="1.5006433899430604E+16"/>
    <x v="4"/>
    <s v="imposto"/>
    <s v="baixo"/>
    <s v="curto"/>
    <s v="linear"/>
    <s v="multivariado"/>
  </r>
  <r>
    <x v="5"/>
    <s v="mensal"/>
    <n v="4"/>
    <x v="20"/>
    <n v="1150035366.8288748"/>
    <n v="1083924528"/>
    <n v="4370643010657463.5"/>
    <x v="4"/>
    <s v="imposto"/>
    <s v="baixo"/>
    <s v="curto"/>
    <s v="linear"/>
    <s v="multivariado"/>
  </r>
  <r>
    <x v="5"/>
    <s v="mensal"/>
    <n v="5"/>
    <x v="20"/>
    <n v="1105735769.5812459"/>
    <n v="1090957464"/>
    <n v="218398315852683.69"/>
    <x v="4"/>
    <s v="imposto"/>
    <s v="baixo"/>
    <s v="médio"/>
    <s v="linear"/>
    <s v="multivariado"/>
  </r>
  <r>
    <x v="5"/>
    <s v="mensal"/>
    <n v="6"/>
    <x v="20"/>
    <n v="1194993966.5590096"/>
    <n v="1042712796"/>
    <n v="2.3189554906822156E+16"/>
    <x v="4"/>
    <s v="imposto"/>
    <s v="baixo"/>
    <s v="médio"/>
    <s v="linear"/>
    <s v="multivariado"/>
  </r>
  <r>
    <x v="5"/>
    <s v="mensal"/>
    <n v="7"/>
    <x v="20"/>
    <n v="1224211063.5645611"/>
    <n v="1185122560"/>
    <n v="1527911110916708"/>
    <x v="4"/>
    <s v="imposto"/>
    <s v="baixo"/>
    <s v="médio"/>
    <s v="linear"/>
    <s v="multivariado"/>
  </r>
  <r>
    <x v="5"/>
    <s v="mensal"/>
    <n v="8"/>
    <x v="20"/>
    <n v="1437529938.8622012"/>
    <n v="1429045091"/>
    <n v="71992643244700.516"/>
    <x v="4"/>
    <s v="imposto"/>
    <s v="baixo"/>
    <s v="médio"/>
    <s v="linear"/>
    <s v="multivariado"/>
  </r>
  <r>
    <x v="5"/>
    <s v="mensal"/>
    <n v="9"/>
    <x v="20"/>
    <n v="1453242350.7502246"/>
    <n v="1273587461"/>
    <n v="3.2275879411165352E+16"/>
    <x v="4"/>
    <s v="imposto"/>
    <s v="baixo"/>
    <s v="longo"/>
    <s v="linear"/>
    <s v="multivariado"/>
  </r>
  <r>
    <x v="5"/>
    <s v="mensal"/>
    <n v="10"/>
    <x v="20"/>
    <n v="1200557541.4837551"/>
    <n v="1350703186"/>
    <n v="2.254371456719858E+16"/>
    <x v="4"/>
    <s v="imposto"/>
    <s v="baixo"/>
    <s v="longo"/>
    <s v="linear"/>
    <s v="multivariado"/>
  </r>
  <r>
    <x v="5"/>
    <s v="mensal"/>
    <n v="11"/>
    <x v="20"/>
    <n v="1137527954.0708008"/>
    <n v="1033846382"/>
    <n v="1.0749868387072656E+16"/>
    <x v="4"/>
    <s v="imposto"/>
    <s v="baixo"/>
    <s v="longo"/>
    <s v="linear"/>
    <s v="multivariado"/>
  </r>
  <r>
    <x v="5"/>
    <s v="mensal"/>
    <n v="12"/>
    <x v="20"/>
    <n v="1377987007.2376509"/>
    <n v="1106763452"/>
    <n v="7.3562216915751056E+16"/>
    <x v="4"/>
    <s v="imposto"/>
    <s v="baixo"/>
    <s v="longo"/>
    <s v="linear"/>
    <s v="multivariado"/>
  </r>
  <r>
    <x v="5"/>
    <s v="mensal"/>
    <n v="13"/>
    <x v="20"/>
    <n v="1205017963.9152203"/>
    <n v="1238801043"/>
    <n v="1141296432448482.2"/>
    <x v="4"/>
    <s v="imposto"/>
    <s v="baixo"/>
    <s v="longo"/>
    <s v="linear"/>
    <s v="multivariado"/>
  </r>
  <r>
    <x v="5"/>
    <s v="mensal"/>
    <n v="14"/>
    <x v="20"/>
    <n v="1213023211.2591193"/>
    <n v="1174722750"/>
    <n v="1466925332661296.2"/>
    <x v="4"/>
    <s v="imposto"/>
    <s v="baixo"/>
    <s v="longo"/>
    <s v="linear"/>
    <s v="multivariado"/>
  </r>
  <r>
    <x v="5"/>
    <s v="mensal"/>
    <n v="15"/>
    <x v="20"/>
    <n v="1237104354.0929706"/>
    <n v="1104621528"/>
    <n v="1.7551699209580294E+16"/>
    <x v="4"/>
    <s v="imposto"/>
    <s v="baixo"/>
    <s v="longo"/>
    <s v="linear"/>
    <s v="multivariado"/>
  </r>
  <r>
    <x v="5"/>
    <s v="mensal"/>
    <n v="16"/>
    <x v="20"/>
    <n v="1323233377.7892747"/>
    <n v="1119194152"/>
    <n v="4.1632005660686616E+16"/>
    <x v="4"/>
    <s v="imposto"/>
    <s v="baixo"/>
    <s v="longo"/>
    <s v="linear"/>
    <s v="multivariado"/>
  </r>
  <r>
    <x v="5"/>
    <s v="mensal"/>
    <n v="17"/>
    <x v="20"/>
    <n v="1246445199.0400486"/>
    <n v="1179615783"/>
    <n v="4466170848253905"/>
    <x v="4"/>
    <s v="imposto"/>
    <s v="baixo"/>
    <s v="longo"/>
    <s v="linear"/>
    <s v="multivariado"/>
  </r>
  <r>
    <x v="5"/>
    <s v="mensal"/>
    <n v="18"/>
    <x v="20"/>
    <n v="1361059861.0327351"/>
    <n v="1102223672"/>
    <n v="6.6996172752989784E+16"/>
    <x v="4"/>
    <s v="imposto"/>
    <s v="baixo"/>
    <s v="longo"/>
    <s v="linear"/>
    <s v="multivariado"/>
  </r>
  <r>
    <x v="5"/>
    <s v="mensal"/>
    <n v="19"/>
    <x v="20"/>
    <n v="1386449999.2433653"/>
    <n v="1174663131"/>
    <n v="4.4853677560332568E+16"/>
    <x v="4"/>
    <s v="imposto"/>
    <s v="baixo"/>
    <s v="longo"/>
    <s v="linear"/>
    <s v="multivariado"/>
  </r>
  <r>
    <x v="5"/>
    <s v="mensal"/>
    <n v="20"/>
    <x v="20"/>
    <n v="1632368005.7825506"/>
    <n v="1559734966"/>
    <n v="5275558468053574"/>
    <x v="4"/>
    <s v="imposto"/>
    <s v="baixo"/>
    <s v="longo"/>
    <s v="linear"/>
    <s v="multivariado"/>
  </r>
  <r>
    <x v="5"/>
    <s v="mensal"/>
    <n v="1"/>
    <x v="21"/>
    <n v="895696119.08971691"/>
    <n v="819796492"/>
    <n v="5760753392358089"/>
    <x v="4"/>
    <s v="transferência"/>
    <s v="baixo"/>
    <s v="curto"/>
    <s v="linear"/>
    <s v="multivariado"/>
  </r>
  <r>
    <x v="5"/>
    <s v="mensal"/>
    <n v="2"/>
    <x v="21"/>
    <n v="757934897.54509735"/>
    <n v="733249768"/>
    <n v="609355620658238.12"/>
    <x v="4"/>
    <s v="transferência"/>
    <s v="baixo"/>
    <s v="curto"/>
    <s v="linear"/>
    <s v="multivariado"/>
  </r>
  <r>
    <x v="5"/>
    <s v="mensal"/>
    <n v="3"/>
    <x v="21"/>
    <n v="764696445.74710393"/>
    <n v="653634500"/>
    <n v="1.2334755793132656E+16"/>
    <x v="4"/>
    <s v="transferência"/>
    <s v="baixo"/>
    <s v="curto"/>
    <s v="linear"/>
    <s v="multivariado"/>
  </r>
  <r>
    <x v="5"/>
    <s v="mensal"/>
    <n v="4"/>
    <x v="21"/>
    <n v="794871555.11292493"/>
    <n v="740073044"/>
    <n v="3002876820193357.5"/>
    <x v="4"/>
    <s v="transferência"/>
    <s v="baixo"/>
    <s v="curto"/>
    <s v="linear"/>
    <s v="multivariado"/>
  </r>
  <r>
    <x v="5"/>
    <s v="mensal"/>
    <n v="5"/>
    <x v="21"/>
    <n v="753837152.89728439"/>
    <n v="687159072"/>
    <n v="4445966472144801.5"/>
    <x v="4"/>
    <s v="transferência"/>
    <s v="baixo"/>
    <s v="médio"/>
    <s v="linear"/>
    <s v="multivariado"/>
  </r>
  <r>
    <x v="5"/>
    <s v="mensal"/>
    <n v="6"/>
    <x v="21"/>
    <n v="792789048.79480064"/>
    <n v="720282890"/>
    <n v="5257143063176846"/>
    <x v="4"/>
    <s v="transferência"/>
    <s v="baixo"/>
    <s v="médio"/>
    <s v="linear"/>
    <s v="multivariado"/>
  </r>
  <r>
    <x v="5"/>
    <s v="mensal"/>
    <n v="7"/>
    <x v="21"/>
    <n v="845428797.33938503"/>
    <n v="828572867"/>
    <n v="284122387606200.81"/>
    <x v="4"/>
    <s v="transferência"/>
    <s v="baixo"/>
    <s v="médio"/>
    <s v="linear"/>
    <s v="multivariado"/>
  </r>
  <r>
    <x v="5"/>
    <s v="mensal"/>
    <n v="8"/>
    <x v="21"/>
    <n v="1067144916.1937879"/>
    <n v="865229167"/>
    <n v="4.0769969772488672E+16"/>
    <x v="4"/>
    <s v="transferência"/>
    <s v="baixo"/>
    <s v="médio"/>
    <s v="linear"/>
    <s v="multivariado"/>
  </r>
  <r>
    <x v="5"/>
    <s v="mensal"/>
    <n v="9"/>
    <x v="21"/>
    <n v="894119329.46538675"/>
    <n v="995503351"/>
    <n v="1.0278719822530924E+16"/>
    <x v="4"/>
    <s v="transferência"/>
    <s v="baixo"/>
    <s v="longo"/>
    <s v="linear"/>
    <s v="multivariado"/>
  </r>
  <r>
    <x v="5"/>
    <s v="mensal"/>
    <n v="10"/>
    <x v="21"/>
    <n v="895725628.01510882"/>
    <n v="981834329"/>
    <n v="7414708385305399"/>
    <x v="4"/>
    <s v="transferência"/>
    <s v="baixo"/>
    <s v="longo"/>
    <s v="linear"/>
    <s v="multivariado"/>
  </r>
  <r>
    <x v="5"/>
    <s v="mensal"/>
    <n v="11"/>
    <x v="21"/>
    <n v="837638373.27018487"/>
    <n v="737771292"/>
    <n v="9973433921425710"/>
    <x v="4"/>
    <s v="transferência"/>
    <s v="baixo"/>
    <s v="longo"/>
    <s v="linear"/>
    <s v="multivariado"/>
  </r>
  <r>
    <x v="5"/>
    <s v="mensal"/>
    <n v="12"/>
    <x v="21"/>
    <n v="931287731.22542906"/>
    <n v="752466399"/>
    <n v="3.1977068858877272E+16"/>
    <x v="4"/>
    <s v="transferência"/>
    <s v="baixo"/>
    <s v="longo"/>
    <s v="linear"/>
    <s v="multivariado"/>
  </r>
  <r>
    <x v="5"/>
    <s v="mensal"/>
    <n v="13"/>
    <x v="21"/>
    <n v="991631021.47930527"/>
    <n v="1065522573"/>
    <n v="5459961386135484"/>
    <x v="4"/>
    <s v="transferência"/>
    <s v="baixo"/>
    <s v="longo"/>
    <s v="linear"/>
    <s v="multivariado"/>
  </r>
  <r>
    <x v="5"/>
    <s v="mensal"/>
    <n v="14"/>
    <x v="21"/>
    <n v="898577414.79793727"/>
    <n v="754609171"/>
    <n v="2.0726855222262304E+16"/>
    <x v="4"/>
    <s v="transferência"/>
    <s v="baixo"/>
    <s v="longo"/>
    <s v="linear"/>
    <s v="multivariado"/>
  </r>
  <r>
    <x v="5"/>
    <s v="mensal"/>
    <n v="15"/>
    <x v="21"/>
    <n v="865230376.1529783"/>
    <n v="738477446"/>
    <n v="1.6066305302365796E+16"/>
    <x v="4"/>
    <s v="transferência"/>
    <s v="baixo"/>
    <s v="longo"/>
    <s v="linear"/>
    <s v="multivariado"/>
  </r>
  <r>
    <x v="5"/>
    <s v="mensal"/>
    <n v="16"/>
    <x v="21"/>
    <n v="927368203.15480375"/>
    <n v="837049823"/>
    <n v="8157409793787648"/>
    <x v="4"/>
    <s v="transferência"/>
    <s v="baixo"/>
    <s v="longo"/>
    <s v="linear"/>
    <s v="multivariado"/>
  </r>
  <r>
    <x v="5"/>
    <s v="mensal"/>
    <n v="17"/>
    <x v="21"/>
    <n v="865428020.52314484"/>
    <n v="735690473"/>
    <n v="1.6831831237320266E+16"/>
    <x v="4"/>
    <s v="transferência"/>
    <s v="baixo"/>
    <s v="longo"/>
    <s v="linear"/>
    <s v="multivariado"/>
  </r>
  <r>
    <x v="5"/>
    <s v="mensal"/>
    <n v="18"/>
    <x v="21"/>
    <n v="918480748.97548938"/>
    <n v="775159463"/>
    <n v="2.0540991013668008E+16"/>
    <x v="4"/>
    <s v="transferência"/>
    <s v="baixo"/>
    <s v="longo"/>
    <s v="linear"/>
    <s v="multivariado"/>
  </r>
  <r>
    <x v="5"/>
    <s v="mensal"/>
    <n v="19"/>
    <x v="21"/>
    <n v="975469492.44879663"/>
    <n v="828635165"/>
    <n v="2.1560319717340432E+16"/>
    <x v="4"/>
    <s v="transferência"/>
    <s v="baixo"/>
    <s v="longo"/>
    <s v="linear"/>
    <s v="multivariado"/>
  </r>
  <r>
    <x v="5"/>
    <s v="mensal"/>
    <n v="20"/>
    <x v="21"/>
    <n v="1233943322.9026136"/>
    <n v="944742955"/>
    <n v="8.3636852795007088E+16"/>
    <x v="4"/>
    <s v="transferência"/>
    <s v="baixo"/>
    <s v="longo"/>
    <s v="linear"/>
    <s v="multivariado"/>
  </r>
  <r>
    <x v="5"/>
    <s v="mensal"/>
    <n v="1"/>
    <x v="22"/>
    <n v="615861336.51445305"/>
    <n v="664885458"/>
    <n v="2403364487429666"/>
    <x v="4"/>
    <s v="transferência"/>
    <s v="baixo"/>
    <s v="curto"/>
    <s v="linear"/>
    <s v="multivariado"/>
  </r>
  <r>
    <x v="5"/>
    <s v="mensal"/>
    <n v="2"/>
    <x v="22"/>
    <n v="572496828.43090701"/>
    <n v="591131824"/>
    <n v="347263059860115.31"/>
    <x v="4"/>
    <s v="transferência"/>
    <s v="baixo"/>
    <s v="curto"/>
    <s v="linear"/>
    <s v="multivariado"/>
  </r>
  <r>
    <x v="5"/>
    <s v="mensal"/>
    <n v="3"/>
    <x v="22"/>
    <n v="529738704.81319857"/>
    <n v="529639110"/>
    <n v="9919126816.0573425"/>
    <x v="4"/>
    <s v="transferência"/>
    <s v="baixo"/>
    <s v="curto"/>
    <s v="linear"/>
    <s v="multivariado"/>
  </r>
  <r>
    <x v="5"/>
    <s v="mensal"/>
    <n v="4"/>
    <x v="22"/>
    <n v="555770559.97049224"/>
    <n v="554680849"/>
    <n v="1187469999211.1477"/>
    <x v="4"/>
    <s v="transferência"/>
    <s v="baixo"/>
    <s v="curto"/>
    <s v="linear"/>
    <s v="multivariado"/>
  </r>
  <r>
    <x v="5"/>
    <s v="mensal"/>
    <n v="5"/>
    <x v="22"/>
    <n v="529277717.30866766"/>
    <n v="527808640"/>
    <n v="2158188138842.2144"/>
    <x v="4"/>
    <s v="transferência"/>
    <s v="baixo"/>
    <s v="médio"/>
    <s v="linear"/>
    <s v="multivariado"/>
  </r>
  <r>
    <x v="5"/>
    <s v="mensal"/>
    <n v="6"/>
    <x v="22"/>
    <n v="563279581.18616652"/>
    <n v="542048330"/>
    <n v="450766026930097.5"/>
    <x v="4"/>
    <s v="transferência"/>
    <s v="baixo"/>
    <s v="médio"/>
    <s v="linear"/>
    <s v="multivariado"/>
  </r>
  <r>
    <x v="5"/>
    <s v="mensal"/>
    <n v="7"/>
    <x v="22"/>
    <n v="603683894.27212477"/>
    <n v="624790237"/>
    <n v="445477703346531.75"/>
    <x v="4"/>
    <s v="transferência"/>
    <s v="baixo"/>
    <s v="médio"/>
    <s v="linear"/>
    <s v="multivariado"/>
  </r>
  <r>
    <x v="5"/>
    <s v="mensal"/>
    <n v="8"/>
    <x v="22"/>
    <n v="778990064.01649177"/>
    <n v="738621439"/>
    <n v="1629625885722125.2"/>
    <x v="4"/>
    <s v="transferência"/>
    <s v="baixo"/>
    <s v="médio"/>
    <s v="linear"/>
    <s v="multivariado"/>
  </r>
  <r>
    <x v="5"/>
    <s v="mensal"/>
    <n v="9"/>
    <x v="22"/>
    <n v="654542181.29803431"/>
    <n v="688492000"/>
    <n v="1152590189896339.2"/>
    <x v="4"/>
    <s v="transferência"/>
    <s v="baixo"/>
    <s v="longo"/>
    <s v="linear"/>
    <s v="multivariado"/>
  </r>
  <r>
    <x v="5"/>
    <s v="mensal"/>
    <n v="10"/>
    <x v="22"/>
    <n v="620532220.03776121"/>
    <n v="724773000"/>
    <n v="1.0866140207135884E+16"/>
    <x v="4"/>
    <s v="transferência"/>
    <s v="baixo"/>
    <s v="longo"/>
    <s v="linear"/>
    <s v="multivariado"/>
  </r>
  <r>
    <x v="5"/>
    <s v="mensal"/>
    <n v="11"/>
    <x v="22"/>
    <n v="575415796.11143577"/>
    <n v="546815000"/>
    <n v="818005538207919.5"/>
    <x v="4"/>
    <s v="transferência"/>
    <s v="baixo"/>
    <s v="longo"/>
    <s v="linear"/>
    <s v="multivariado"/>
  </r>
  <r>
    <x v="5"/>
    <s v="mensal"/>
    <n v="12"/>
    <x v="22"/>
    <n v="630108757.85453415"/>
    <n v="587357000"/>
    <n v="1827712799652722.2"/>
    <x v="4"/>
    <s v="transferência"/>
    <s v="baixo"/>
    <s v="longo"/>
    <s v="linear"/>
    <s v="multivariado"/>
  </r>
  <r>
    <x v="5"/>
    <s v="mensal"/>
    <n v="13"/>
    <x v="22"/>
    <n v="687611079.73850024"/>
    <n v="735825000"/>
    <n v="2324582106982257.5"/>
    <x v="4"/>
    <s v="transferência"/>
    <s v="baixo"/>
    <s v="longo"/>
    <s v="linear"/>
    <s v="multivariado"/>
  </r>
  <r>
    <x v="5"/>
    <s v="mensal"/>
    <n v="14"/>
    <x v="22"/>
    <n v="654609321.53305459"/>
    <n v="584814000"/>
    <n v="4871386907902474"/>
    <x v="4"/>
    <s v="transferência"/>
    <s v="baixo"/>
    <s v="longo"/>
    <s v="linear"/>
    <s v="multivariado"/>
  </r>
  <r>
    <x v="5"/>
    <s v="mensal"/>
    <n v="15"/>
    <x v="22"/>
    <n v="594583750.07872605"/>
    <n v="544003000"/>
    <n v="2558412278526545.5"/>
    <x v="4"/>
    <s v="transferência"/>
    <s v="baixo"/>
    <s v="longo"/>
    <s v="linear"/>
    <s v="multivariado"/>
  </r>
  <r>
    <x v="5"/>
    <s v="mensal"/>
    <n v="16"/>
    <x v="22"/>
    <n v="631268954.02719557"/>
    <n v="584080000"/>
    <n v="2226797382180777.2"/>
    <x v="4"/>
    <s v="transferência"/>
    <s v="baixo"/>
    <s v="longo"/>
    <s v="linear"/>
    <s v="multivariado"/>
  </r>
  <r>
    <x v="5"/>
    <s v="mensal"/>
    <n v="17"/>
    <x v="22"/>
    <n v="596759786.02967203"/>
    <n v="577811000"/>
    <n v="359056491998293.75"/>
    <x v="4"/>
    <s v="transferência"/>
    <s v="baixo"/>
    <s v="longo"/>
    <s v="linear"/>
    <s v="multivariado"/>
  </r>
  <r>
    <x v="5"/>
    <s v="mensal"/>
    <n v="18"/>
    <x v="22"/>
    <n v="637713577.42765546"/>
    <n v="547983000"/>
    <n v="8051576525500471"/>
    <x v="4"/>
    <s v="transferência"/>
    <s v="baixo"/>
    <s v="longo"/>
    <s v="linear"/>
    <s v="multivariado"/>
  </r>
  <r>
    <x v="5"/>
    <s v="mensal"/>
    <n v="19"/>
    <x v="22"/>
    <n v="681869928.05158365"/>
    <n v="607405000"/>
    <n v="5545025509727529"/>
    <x v="4"/>
    <s v="transferência"/>
    <s v="baixo"/>
    <s v="longo"/>
    <s v="linear"/>
    <s v="multivariado"/>
  </r>
  <r>
    <x v="5"/>
    <s v="mensal"/>
    <n v="20"/>
    <x v="22"/>
    <n v="880933450.23738718"/>
    <n v="670431000"/>
    <n v="4.4311281555943664E+16"/>
    <x v="4"/>
    <s v="transferência"/>
    <s v="baixo"/>
    <s v="longo"/>
    <s v="linear"/>
    <s v="multivariado"/>
  </r>
  <r>
    <x v="5"/>
    <s v="mensal"/>
    <n v="1"/>
    <x v="23"/>
    <n v="1537813844.0517459"/>
    <n v="1627681664"/>
    <n v="8076225062251819"/>
    <x v="4"/>
    <s v="imposto"/>
    <s v="baixo"/>
    <s v="curto"/>
    <s v="linear"/>
    <s v="multivariado"/>
  </r>
  <r>
    <x v="5"/>
    <s v="mensal"/>
    <n v="2"/>
    <x v="23"/>
    <n v="1456730741.5245578"/>
    <n v="1335838548"/>
    <n v="1.4614922455179142E+16"/>
    <x v="4"/>
    <s v="imposto"/>
    <s v="baixo"/>
    <s v="curto"/>
    <s v="linear"/>
    <s v="multivariado"/>
  </r>
  <r>
    <x v="5"/>
    <s v="mensal"/>
    <n v="3"/>
    <x v="23"/>
    <n v="1430380259.7137215"/>
    <n v="1325449475"/>
    <n v="1.1010469580637372E+16"/>
    <x v="4"/>
    <s v="imposto"/>
    <s v="baixo"/>
    <s v="curto"/>
    <s v="linear"/>
    <s v="multivariado"/>
  </r>
  <r>
    <x v="5"/>
    <s v="mensal"/>
    <n v="4"/>
    <x v="23"/>
    <n v="1458799521.0208883"/>
    <n v="1361364011"/>
    <n v="9493678613030630"/>
    <x v="4"/>
    <s v="imposto"/>
    <s v="baixo"/>
    <s v="curto"/>
    <s v="linear"/>
    <s v="multivariado"/>
  </r>
  <r>
    <x v="5"/>
    <s v="mensal"/>
    <n v="5"/>
    <x v="23"/>
    <n v="1411030052.5759168"/>
    <n v="1322475733"/>
    <n v="7841867515553596"/>
    <x v="4"/>
    <s v="imposto"/>
    <s v="baixo"/>
    <s v="médio"/>
    <s v="linear"/>
    <s v="multivariado"/>
  </r>
  <r>
    <x v="5"/>
    <s v="mensal"/>
    <n v="6"/>
    <x v="23"/>
    <n v="1462288032.9548233"/>
    <n v="1327345090"/>
    <n v="1.8209597853308684E+16"/>
    <x v="4"/>
    <s v="imposto"/>
    <s v="baixo"/>
    <s v="médio"/>
    <s v="linear"/>
    <s v="multivariado"/>
  </r>
  <r>
    <x v="5"/>
    <s v="mensal"/>
    <n v="7"/>
    <x v="23"/>
    <n v="1578695297.3622315"/>
    <n v="1510093934"/>
    <n v="4706147055156917"/>
    <x v="4"/>
    <s v="imposto"/>
    <s v="baixo"/>
    <s v="médio"/>
    <s v="linear"/>
    <s v="multivariado"/>
  </r>
  <r>
    <x v="5"/>
    <s v="mensal"/>
    <n v="8"/>
    <x v="23"/>
    <n v="1747782420.9474425"/>
    <n v="1484867078"/>
    <n v="6.912447755717132E+16"/>
    <x v="4"/>
    <s v="imposto"/>
    <s v="baixo"/>
    <s v="médio"/>
    <s v="linear"/>
    <s v="multivariado"/>
  </r>
  <r>
    <x v="5"/>
    <s v="mensal"/>
    <n v="9"/>
    <x v="23"/>
    <n v="1759102316.3749495"/>
    <n v="1683273264"/>
    <n v="5750045184082828"/>
    <x v="4"/>
    <s v="imposto"/>
    <s v="baixo"/>
    <s v="longo"/>
    <s v="linear"/>
    <s v="multivariado"/>
  </r>
  <r>
    <x v="5"/>
    <s v="mensal"/>
    <n v="10"/>
    <x v="23"/>
    <n v="1620399689.0938148"/>
    <n v="1687521018"/>
    <n v="4505272794132286"/>
    <x v="4"/>
    <s v="imposto"/>
    <s v="baixo"/>
    <s v="longo"/>
    <s v="linear"/>
    <s v="multivariado"/>
  </r>
  <r>
    <x v="5"/>
    <s v="mensal"/>
    <n v="11"/>
    <x v="23"/>
    <n v="1613422536.9931359"/>
    <n v="1526025266"/>
    <n v="7638282977047639"/>
    <x v="4"/>
    <s v="imposto"/>
    <s v="baixo"/>
    <s v="longo"/>
    <s v="linear"/>
    <s v="multivariado"/>
  </r>
  <r>
    <x v="5"/>
    <s v="mensal"/>
    <n v="12"/>
    <x v="23"/>
    <n v="1735384096.0095682"/>
    <n v="1429053893"/>
    <n v="9.383819327588328E+16"/>
    <x v="4"/>
    <s v="imposto"/>
    <s v="baixo"/>
    <s v="longo"/>
    <s v="linear"/>
    <s v="multivariado"/>
  </r>
  <r>
    <x v="5"/>
    <s v="mensal"/>
    <n v="13"/>
    <x v="23"/>
    <n v="1714019366.994709"/>
    <n v="1728645475"/>
    <n v="213923035382437.03"/>
    <x v="4"/>
    <s v="imposto"/>
    <s v="baixo"/>
    <s v="longo"/>
    <s v="linear"/>
    <s v="multivariado"/>
  </r>
  <r>
    <x v="5"/>
    <s v="mensal"/>
    <n v="14"/>
    <x v="23"/>
    <n v="1693087628.3735964"/>
    <n v="1496131677"/>
    <n v="3.879164678147848E+16"/>
    <x v="4"/>
    <s v="imposto"/>
    <s v="baixo"/>
    <s v="longo"/>
    <s v="linear"/>
    <s v="multivariado"/>
  </r>
  <r>
    <x v="5"/>
    <s v="mensal"/>
    <n v="15"/>
    <x v="23"/>
    <n v="1627955695.1220589"/>
    <n v="1397556875"/>
    <n v="5.308361631363684E+16"/>
    <x v="4"/>
    <s v="imposto"/>
    <s v="baixo"/>
    <s v="longo"/>
    <s v="linear"/>
    <s v="multivariado"/>
  </r>
  <r>
    <x v="5"/>
    <s v="mensal"/>
    <n v="16"/>
    <x v="23"/>
    <n v="1677794162.6364853"/>
    <n v="1442572235"/>
    <n v="5.5329355241023944E+16"/>
    <x v="4"/>
    <s v="imposto"/>
    <s v="baixo"/>
    <s v="longo"/>
    <s v="linear"/>
    <s v="multivariado"/>
  </r>
  <r>
    <x v="5"/>
    <s v="mensal"/>
    <n v="17"/>
    <x v="23"/>
    <n v="1617021404.2418377"/>
    <n v="1439189967"/>
    <n v="3.1624020071497676E+16"/>
    <x v="4"/>
    <s v="imposto"/>
    <s v="baixo"/>
    <s v="longo"/>
    <s v="linear"/>
    <s v="multivariado"/>
  </r>
  <r>
    <x v="5"/>
    <s v="mensal"/>
    <n v="18"/>
    <x v="23"/>
    <n v="1678899328.81934"/>
    <n v="1468451921"/>
    <n v="4.42881114578796E+16"/>
    <x v="4"/>
    <s v="imposto"/>
    <s v="baixo"/>
    <s v="longo"/>
    <s v="linear"/>
    <s v="multivariado"/>
  </r>
  <r>
    <x v="5"/>
    <s v="mensal"/>
    <n v="19"/>
    <x v="23"/>
    <n v="1811552709.7177458"/>
    <n v="1588561210"/>
    <n v="4.9725208946369416E+16"/>
    <x v="4"/>
    <s v="imposto"/>
    <s v="baixo"/>
    <s v="longo"/>
    <s v="linear"/>
    <s v="multivariado"/>
  </r>
  <r>
    <x v="5"/>
    <s v="mensal"/>
    <n v="20"/>
    <x v="23"/>
    <n v="2006529868.3483884"/>
    <n v="1588037280"/>
    <n v="1.751360465025337E+17"/>
    <x v="4"/>
    <s v="imposto"/>
    <s v="baixo"/>
    <s v="longo"/>
    <s v="linear"/>
    <s v="multivariado"/>
  </r>
  <r>
    <x v="5"/>
    <s v="mensal"/>
    <n v="1"/>
    <x v="24"/>
    <n v="487266332.11870325"/>
    <n v="557464619"/>
    <n v="4927799481068840"/>
    <x v="4"/>
    <s v="transferência"/>
    <s v="baixo"/>
    <s v="curto"/>
    <s v="linear"/>
    <s v="multivariado"/>
  </r>
  <r>
    <x v="5"/>
    <s v="mensal"/>
    <n v="2"/>
    <x v="24"/>
    <n v="439676952.79158068"/>
    <n v="467412899"/>
    <n v="769282712076330.25"/>
    <x v="4"/>
    <s v="transferência"/>
    <s v="baixo"/>
    <s v="curto"/>
    <s v="linear"/>
    <s v="multivariado"/>
  </r>
  <r>
    <x v="5"/>
    <s v="mensal"/>
    <n v="3"/>
    <x v="24"/>
    <n v="447655229.83927155"/>
    <n v="433970342"/>
    <n v="187276155173442.22"/>
    <x v="4"/>
    <s v="transferência"/>
    <s v="baixo"/>
    <s v="curto"/>
    <s v="linear"/>
    <s v="multivariado"/>
  </r>
  <r>
    <x v="5"/>
    <s v="mensal"/>
    <n v="4"/>
    <x v="24"/>
    <n v="407947602.14301032"/>
    <n v="472847854"/>
    <n v="4212042691100692.5"/>
    <x v="4"/>
    <s v="transferência"/>
    <s v="baixo"/>
    <s v="curto"/>
    <s v="linear"/>
    <s v="multivariado"/>
  </r>
  <r>
    <x v="5"/>
    <s v="mensal"/>
    <n v="5"/>
    <x v="24"/>
    <n v="456481323.48842847"/>
    <n v="432152927"/>
    <n v="591870875698178.87"/>
    <x v="4"/>
    <s v="transferência"/>
    <s v="baixo"/>
    <s v="médio"/>
    <s v="linear"/>
    <s v="multivariado"/>
  </r>
  <r>
    <x v="5"/>
    <s v="mensal"/>
    <n v="6"/>
    <x v="24"/>
    <n v="491836579.38881493"/>
    <n v="460746354"/>
    <n v="966602114727312.25"/>
    <x v="4"/>
    <s v="transferência"/>
    <s v="baixo"/>
    <s v="médio"/>
    <s v="linear"/>
    <s v="multivariado"/>
  </r>
  <r>
    <x v="5"/>
    <s v="mensal"/>
    <n v="7"/>
    <x v="24"/>
    <n v="652605134.54613006"/>
    <n v="513806552"/>
    <n v="1.926504651681488E+16"/>
    <x v="4"/>
    <s v="transferência"/>
    <s v="baixo"/>
    <s v="médio"/>
    <s v="linear"/>
    <s v="multivariado"/>
  </r>
  <r>
    <x v="5"/>
    <s v="mensal"/>
    <n v="8"/>
    <x v="24"/>
    <n v="508217767.61967802"/>
    <n v="542596693"/>
    <n v="1181910510305746.7"/>
    <x v="4"/>
    <s v="transferência"/>
    <s v="baixo"/>
    <s v="médio"/>
    <s v="linear"/>
    <s v="multivariado"/>
  </r>
  <r>
    <x v="5"/>
    <s v="mensal"/>
    <n v="9"/>
    <x v="24"/>
    <n v="501990774.98578101"/>
    <n v="569528924"/>
    <n v="4561401572266849"/>
    <x v="4"/>
    <s v="transferência"/>
    <s v="baixo"/>
    <s v="longo"/>
    <s v="linear"/>
    <s v="multivariado"/>
  </r>
  <r>
    <x v="5"/>
    <s v="mensal"/>
    <n v="10"/>
    <x v="24"/>
    <n v="444548789.32341814"/>
    <n v="624919567"/>
    <n v="3.253361743965492E+16"/>
    <x v="4"/>
    <s v="transferência"/>
    <s v="baixo"/>
    <s v="longo"/>
    <s v="linear"/>
    <s v="multivariado"/>
  </r>
  <r>
    <x v="5"/>
    <s v="mensal"/>
    <n v="11"/>
    <x v="24"/>
    <n v="520444047.1636889"/>
    <n v="455260799"/>
    <n v="4248855841169052"/>
    <x v="4"/>
    <s v="transferência"/>
    <s v="baixo"/>
    <s v="longo"/>
    <s v="linear"/>
    <s v="multivariado"/>
  </r>
  <r>
    <x v="5"/>
    <s v="mensal"/>
    <n v="12"/>
    <x v="24"/>
    <n v="543684553.48134172"/>
    <n v="457524812"/>
    <n v="7423501052131637"/>
    <x v="4"/>
    <s v="transferência"/>
    <s v="baixo"/>
    <s v="longo"/>
    <s v="linear"/>
    <s v="multivariado"/>
  </r>
  <r>
    <x v="5"/>
    <s v="mensal"/>
    <n v="13"/>
    <x v="24"/>
    <n v="529680489.50693762"/>
    <n v="595368303"/>
    <n v="4314888841499347.5"/>
    <x v="4"/>
    <s v="transferência"/>
    <s v="baixo"/>
    <s v="longo"/>
    <s v="linear"/>
    <s v="multivariado"/>
  </r>
  <r>
    <x v="5"/>
    <s v="mensal"/>
    <n v="14"/>
    <x v="24"/>
    <n v="513488442.9471966"/>
    <n v="499880752"/>
    <n v="185169252914416.37"/>
    <x v="4"/>
    <s v="transferência"/>
    <s v="baixo"/>
    <s v="longo"/>
    <s v="linear"/>
    <s v="multivariado"/>
  </r>
  <r>
    <x v="5"/>
    <s v="mensal"/>
    <n v="15"/>
    <x v="24"/>
    <n v="503634169.38492942"/>
    <n v="453700958"/>
    <n v="2493325599212045"/>
    <x v="4"/>
    <s v="transferência"/>
    <s v="baixo"/>
    <s v="longo"/>
    <s v="linear"/>
    <s v="multivariado"/>
  </r>
  <r>
    <x v="5"/>
    <s v="mensal"/>
    <n v="16"/>
    <x v="24"/>
    <n v="466818027.89702988"/>
    <n v="498112860"/>
    <n v="979366516353089.37"/>
    <x v="4"/>
    <s v="transferência"/>
    <s v="baixo"/>
    <s v="longo"/>
    <s v="linear"/>
    <s v="multivariado"/>
  </r>
  <r>
    <x v="5"/>
    <s v="mensal"/>
    <n v="17"/>
    <x v="24"/>
    <n v="518807060.03337115"/>
    <n v="472545182"/>
    <n v="2140161359174508.2"/>
    <x v="4"/>
    <s v="transferência"/>
    <s v="baixo"/>
    <s v="longo"/>
    <s v="linear"/>
    <s v="multivariado"/>
  </r>
  <r>
    <x v="5"/>
    <s v="mensal"/>
    <n v="18"/>
    <x v="24"/>
    <n v="560384040.16185582"/>
    <n v="470666825"/>
    <n v="8049178696398731"/>
    <x v="4"/>
    <s v="transferência"/>
    <s v="baixo"/>
    <s v="longo"/>
    <s v="linear"/>
    <s v="multivariado"/>
  </r>
  <r>
    <x v="5"/>
    <s v="mensal"/>
    <n v="19"/>
    <x v="24"/>
    <n v="742996725.82851696"/>
    <n v="536303667"/>
    <n v="4.2722020567888776E+16"/>
    <x v="4"/>
    <s v="transferência"/>
    <s v="baixo"/>
    <s v="longo"/>
    <s v="linear"/>
    <s v="multivariado"/>
  </r>
  <r>
    <x v="5"/>
    <s v="mensal"/>
    <n v="20"/>
    <x v="24"/>
    <n v="578718446.81789017"/>
    <n v="567694266"/>
    <n v="121532562705537.52"/>
    <x v="4"/>
    <s v="transferência"/>
    <s v="baixo"/>
    <s v="longo"/>
    <s v="linear"/>
    <s v="multivariado"/>
  </r>
  <r>
    <x v="5"/>
    <s v="mensal"/>
    <n v="1"/>
    <x v="25"/>
    <n v="614027470.3829807"/>
    <n v="569259565"/>
    <n v="2004165352379512.7"/>
    <x v="4"/>
    <s v="transferência"/>
    <s v="baixo"/>
    <s v="curto"/>
    <s v="linear"/>
    <s v="multivariado"/>
  </r>
  <r>
    <x v="5"/>
    <s v="mensal"/>
    <n v="2"/>
    <x v="25"/>
    <n v="601376350.78489506"/>
    <n v="668645393"/>
    <n v="4525124040537570"/>
    <x v="4"/>
    <s v="transferência"/>
    <s v="baixo"/>
    <s v="curto"/>
    <s v="linear"/>
    <s v="multivariado"/>
  </r>
  <r>
    <x v="5"/>
    <s v="mensal"/>
    <n v="3"/>
    <x v="25"/>
    <n v="620108474.07271051"/>
    <n v="609265972"/>
    <n v="117559851196731.8"/>
    <x v="4"/>
    <s v="transferência"/>
    <s v="baixo"/>
    <s v="curto"/>
    <s v="linear"/>
    <s v="multivariado"/>
  </r>
  <r>
    <x v="5"/>
    <s v="mensal"/>
    <n v="4"/>
    <x v="25"/>
    <n v="576890572.59035003"/>
    <n v="525215485"/>
    <n v="2670314677470348"/>
    <x v="4"/>
    <s v="transferência"/>
    <s v="baixo"/>
    <s v="curto"/>
    <s v="linear"/>
    <s v="multivariado"/>
  </r>
  <r>
    <x v="5"/>
    <s v="mensal"/>
    <n v="5"/>
    <x v="25"/>
    <n v="604298155.16604161"/>
    <n v="536548033"/>
    <n v="4590079053513563"/>
    <x v="4"/>
    <s v="transferência"/>
    <s v="baixo"/>
    <s v="médio"/>
    <s v="linear"/>
    <s v="multivariado"/>
  </r>
  <r>
    <x v="5"/>
    <s v="mensal"/>
    <n v="6"/>
    <x v="25"/>
    <n v="612770955.22964644"/>
    <n v="604458995"/>
    <n v="69088682859224.172"/>
    <x v="4"/>
    <s v="transferência"/>
    <s v="baixo"/>
    <s v="médio"/>
    <s v="linear"/>
    <s v="multivariado"/>
  </r>
  <r>
    <x v="5"/>
    <s v="mensal"/>
    <n v="7"/>
    <x v="25"/>
    <n v="658190838.56485534"/>
    <n v="632556684"/>
    <n v="657109880254893.75"/>
    <x v="4"/>
    <s v="transferência"/>
    <s v="baixo"/>
    <s v="médio"/>
    <s v="linear"/>
    <s v="multivariado"/>
  </r>
  <r>
    <x v="5"/>
    <s v="mensal"/>
    <n v="8"/>
    <x v="25"/>
    <n v="857714375.75700819"/>
    <n v="713457999"/>
    <n v="2.0809902235059896E+16"/>
    <x v="4"/>
    <s v="transferência"/>
    <s v="baixo"/>
    <s v="médio"/>
    <s v="linear"/>
    <s v="multivariado"/>
  </r>
  <r>
    <x v="5"/>
    <s v="mensal"/>
    <n v="9"/>
    <x v="25"/>
    <n v="751042080.14517808"/>
    <n v="698978149"/>
    <n v="2710652926289844"/>
    <x v="4"/>
    <s v="transferência"/>
    <s v="baixo"/>
    <s v="longo"/>
    <s v="linear"/>
    <s v="multivariado"/>
  </r>
  <r>
    <x v="5"/>
    <s v="mensal"/>
    <n v="10"/>
    <x v="25"/>
    <n v="597540586.34617722"/>
    <n v="571800910"/>
    <n v="662530938405955.12"/>
    <x v="4"/>
    <s v="transferência"/>
    <s v="baixo"/>
    <s v="longo"/>
    <s v="linear"/>
    <s v="multivariado"/>
  </r>
  <r>
    <x v="5"/>
    <s v="mensal"/>
    <n v="11"/>
    <x v="25"/>
    <n v="610998304.61484551"/>
    <n v="565640842"/>
    <n v="2057299414857108.5"/>
    <x v="4"/>
    <s v="transferência"/>
    <s v="baixo"/>
    <s v="longo"/>
    <s v="linear"/>
    <s v="multivariado"/>
  </r>
  <r>
    <x v="5"/>
    <s v="mensal"/>
    <n v="12"/>
    <x v="25"/>
    <n v="704655371.26989031"/>
    <n v="695082129"/>
    <n v="91646967558014.547"/>
    <x v="4"/>
    <s v="transferência"/>
    <s v="baixo"/>
    <s v="longo"/>
    <s v="linear"/>
    <s v="multivariado"/>
  </r>
  <r>
    <x v="5"/>
    <s v="mensal"/>
    <n v="13"/>
    <x v="25"/>
    <n v="700173042.82763469"/>
    <n v="590693729"/>
    <n v="1.1985720156169724E+16"/>
    <x v="4"/>
    <s v="transferência"/>
    <s v="baixo"/>
    <s v="longo"/>
    <s v="linear"/>
    <s v="multivariado"/>
  </r>
  <r>
    <x v="5"/>
    <s v="mensal"/>
    <n v="14"/>
    <x v="25"/>
    <n v="675741493.44131637"/>
    <n v="579889002"/>
    <n v="9187700115507628"/>
    <x v="4"/>
    <s v="transferência"/>
    <s v="baixo"/>
    <s v="longo"/>
    <s v="linear"/>
    <s v="multivariado"/>
  </r>
  <r>
    <x v="5"/>
    <s v="mensal"/>
    <n v="15"/>
    <x v="25"/>
    <n v="702461791.7225672"/>
    <n v="598979625"/>
    <n v="1.0708558829597194E+16"/>
    <x v="4"/>
    <s v="transferência"/>
    <s v="baixo"/>
    <s v="longo"/>
    <s v="linear"/>
    <s v="multivariado"/>
  </r>
  <r>
    <x v="5"/>
    <s v="mensal"/>
    <n v="16"/>
    <x v="25"/>
    <n v="649291132.43625319"/>
    <n v="596415968"/>
    <n v="2795783014160814"/>
    <x v="4"/>
    <s v="transferência"/>
    <s v="baixo"/>
    <s v="longo"/>
    <s v="linear"/>
    <s v="multivariado"/>
  </r>
  <r>
    <x v="5"/>
    <s v="mensal"/>
    <n v="17"/>
    <x v="25"/>
    <n v="682913228.41711056"/>
    <n v="558788649"/>
    <n v="1.5406911215474588E+16"/>
    <x v="4"/>
    <s v="transferência"/>
    <s v="baixo"/>
    <s v="longo"/>
    <s v="linear"/>
    <s v="multivariado"/>
  </r>
  <r>
    <x v="5"/>
    <s v="mensal"/>
    <n v="18"/>
    <x v="25"/>
    <n v="690382979.22176254"/>
    <n v="603253212"/>
    <n v="7591596336118526"/>
    <x v="4"/>
    <s v="transferência"/>
    <s v="baixo"/>
    <s v="longo"/>
    <s v="linear"/>
    <s v="multivariado"/>
  </r>
  <r>
    <x v="5"/>
    <s v="mensal"/>
    <n v="19"/>
    <x v="25"/>
    <n v="742900116.11163664"/>
    <n v="595828239"/>
    <n v="2.1630137037140348E+16"/>
    <x v="4"/>
    <s v="transferência"/>
    <s v="baixo"/>
    <s v="longo"/>
    <s v="linear"/>
    <s v="multivariado"/>
  </r>
  <r>
    <x v="5"/>
    <s v="mensal"/>
    <n v="20"/>
    <x v="25"/>
    <n v="966896455.32604134"/>
    <n v="730794790"/>
    <n v="5.5743996369730032E+16"/>
    <x v="4"/>
    <s v="transferência"/>
    <s v="baixo"/>
    <s v="longo"/>
    <s v="linear"/>
    <s v="multivariado"/>
  </r>
  <r>
    <x v="5"/>
    <s v="mensal"/>
    <n v="1"/>
    <x v="26"/>
    <n v="465858142.93798023"/>
    <n v="508716451.88999999"/>
    <n v="1836834646226776.2"/>
    <x v="4"/>
    <s v="transferência"/>
    <s v="baixo"/>
    <s v="curto"/>
    <s v="linear"/>
    <s v="multivariado"/>
  </r>
  <r>
    <x v="5"/>
    <s v="mensal"/>
    <n v="2"/>
    <x v="26"/>
    <n v="434542280.27546304"/>
    <n v="446639896.39999998"/>
    <n v="146352315896655.97"/>
    <x v="4"/>
    <s v="transferência"/>
    <s v="baixo"/>
    <s v="curto"/>
    <s v="linear"/>
    <s v="multivariado"/>
  </r>
  <r>
    <x v="5"/>
    <s v="mensal"/>
    <n v="3"/>
    <x v="26"/>
    <n v="424655854.08919132"/>
    <n v="395251304.99000001"/>
    <n v="864627507726752.37"/>
    <x v="4"/>
    <s v="transferência"/>
    <s v="baixo"/>
    <s v="curto"/>
    <s v="linear"/>
    <s v="multivariado"/>
  </r>
  <r>
    <x v="5"/>
    <s v="mensal"/>
    <n v="4"/>
    <x v="26"/>
    <n v="426178181.0805648"/>
    <n v="455078068.88999999"/>
    <n v="835203515397940.62"/>
    <x v="4"/>
    <s v="transferência"/>
    <s v="baixo"/>
    <s v="curto"/>
    <s v="linear"/>
    <s v="multivariado"/>
  </r>
  <r>
    <x v="5"/>
    <s v="mensal"/>
    <n v="5"/>
    <x v="26"/>
    <n v="418529898.72942966"/>
    <n v="413759547.10000002"/>
    <n v="22756254668402.008"/>
    <x v="4"/>
    <s v="transferência"/>
    <s v="baixo"/>
    <s v="médio"/>
    <s v="linear"/>
    <s v="multivariado"/>
  </r>
  <r>
    <x v="5"/>
    <s v="mensal"/>
    <n v="6"/>
    <x v="26"/>
    <n v="445258982.2211895"/>
    <n v="420006050.22000003"/>
    <n v="637710574656699.25"/>
    <x v="4"/>
    <s v="transferência"/>
    <s v="baixo"/>
    <s v="médio"/>
    <s v="linear"/>
    <s v="multivariado"/>
  </r>
  <r>
    <x v="5"/>
    <s v="mensal"/>
    <n v="7"/>
    <x v="26"/>
    <n v="477287499.83288896"/>
    <n v="503106109.04000002"/>
    <n v="666600581389520"/>
    <x v="4"/>
    <s v="transferência"/>
    <s v="baixo"/>
    <s v="médio"/>
    <s v="linear"/>
    <s v="multivariado"/>
  </r>
  <r>
    <x v="5"/>
    <s v="mensal"/>
    <n v="8"/>
    <x v="26"/>
    <n v="580449764.73492241"/>
    <n v="523931555.00999999"/>
    <n v="3194308030510315"/>
    <x v="4"/>
    <s v="transferência"/>
    <s v="baixo"/>
    <s v="médio"/>
    <s v="linear"/>
    <s v="multivariado"/>
  </r>
  <r>
    <x v="5"/>
    <s v="mensal"/>
    <n v="9"/>
    <x v="26"/>
    <n v="502018491.95174527"/>
    <n v="570856604.17999995"/>
    <n v="4738685695149786"/>
    <x v="4"/>
    <s v="transferência"/>
    <s v="baixo"/>
    <s v="longo"/>
    <s v="linear"/>
    <s v="multivariado"/>
  </r>
  <r>
    <x v="5"/>
    <s v="mensal"/>
    <n v="10"/>
    <x v="26"/>
    <n v="485640731.82302332"/>
    <n v="582933694.88999999"/>
    <n v="9465920662352086"/>
    <x v="4"/>
    <s v="transferência"/>
    <s v="baixo"/>
    <s v="longo"/>
    <s v="linear"/>
    <s v="multivariado"/>
  </r>
  <r>
    <x v="5"/>
    <s v="mensal"/>
    <n v="11"/>
    <x v="26"/>
    <n v="431839582.76998031"/>
    <n v="434674925.68000001"/>
    <n v="8039169417398.957"/>
    <x v="4"/>
    <s v="transferência"/>
    <s v="baixo"/>
    <s v="longo"/>
    <s v="linear"/>
    <s v="multivariado"/>
  </r>
  <r>
    <x v="5"/>
    <s v="mensal"/>
    <n v="12"/>
    <x v="26"/>
    <n v="495726514.8148815"/>
    <n v="466732432.75"/>
    <n v="840656794785083.25"/>
    <x v="4"/>
    <s v="transferência"/>
    <s v="baixo"/>
    <s v="longo"/>
    <s v="linear"/>
    <s v="multivariado"/>
  </r>
  <r>
    <x v="5"/>
    <s v="mensal"/>
    <n v="13"/>
    <x v="26"/>
    <n v="512565897.3658272"/>
    <n v="525072922.32999998"/>
    <n v="156425673454441.16"/>
    <x v="4"/>
    <s v="transferência"/>
    <s v="baixo"/>
    <s v="longo"/>
    <s v="linear"/>
    <s v="multivariado"/>
  </r>
  <r>
    <x v="5"/>
    <s v="mensal"/>
    <n v="14"/>
    <x v="26"/>
    <n v="484591876.23043716"/>
    <n v="472716071.89999998"/>
    <n v="141034728494830.56"/>
    <x v="4"/>
    <s v="transferência"/>
    <s v="baixo"/>
    <s v="longo"/>
    <s v="linear"/>
    <s v="multivariado"/>
  </r>
  <r>
    <x v="5"/>
    <s v="mensal"/>
    <n v="15"/>
    <x v="26"/>
    <n v="471852591.39578068"/>
    <n v="441156193.94999999"/>
    <n v="942268816149331.5"/>
    <x v="4"/>
    <s v="transferência"/>
    <s v="baixo"/>
    <s v="longo"/>
    <s v="linear"/>
    <s v="multivariado"/>
  </r>
  <r>
    <x v="5"/>
    <s v="mensal"/>
    <n v="16"/>
    <x v="26"/>
    <n v="474965233.25095969"/>
    <n v="484929393.25999999"/>
    <n v="99284484685757.906"/>
    <x v="4"/>
    <s v="transferência"/>
    <s v="baixo"/>
    <s v="longo"/>
    <s v="linear"/>
    <s v="multivariado"/>
  </r>
  <r>
    <x v="5"/>
    <s v="mensal"/>
    <n v="17"/>
    <x v="26"/>
    <n v="466334748.67107993"/>
    <n v="443655970.38"/>
    <n v="514326984775958.69"/>
    <x v="4"/>
    <s v="transferência"/>
    <s v="baixo"/>
    <s v="longo"/>
    <s v="linear"/>
    <s v="multivariado"/>
  </r>
  <r>
    <x v="5"/>
    <s v="mensal"/>
    <n v="18"/>
    <x v="26"/>
    <n v="496401857.34728003"/>
    <n v="450217340.32999998"/>
    <n v="2133009612119429.7"/>
    <x v="4"/>
    <s v="transferência"/>
    <s v="baixo"/>
    <s v="longo"/>
    <s v="linear"/>
    <s v="multivariado"/>
  </r>
  <r>
    <x v="5"/>
    <s v="mensal"/>
    <n v="19"/>
    <x v="26"/>
    <n v="532192987.17307931"/>
    <n v="529005871.36000001"/>
    <n v="10157707205980.111"/>
    <x v="4"/>
    <s v="transferência"/>
    <s v="baixo"/>
    <s v="longo"/>
    <s v="linear"/>
    <s v="multivariado"/>
  </r>
  <r>
    <x v="5"/>
    <s v="mensal"/>
    <n v="20"/>
    <x v="26"/>
    <n v="647293578.07712138"/>
    <n v="580533928.92999995"/>
    <n v="4456850754246751"/>
    <x v="4"/>
    <s v="transferência"/>
    <s v="baixo"/>
    <s v="longo"/>
    <s v="linear"/>
    <s v="multivariado"/>
  </r>
  <r>
    <x v="6"/>
    <s v="mensal"/>
    <n v="1"/>
    <x v="0"/>
    <n v="9841725288.6815834"/>
    <n v="10473996000"/>
    <n v="3.9976625239109651E+17"/>
    <x v="0"/>
    <s v="imposto"/>
    <s v="alto"/>
    <s v="curto"/>
    <s v="não linear"/>
    <s v="multivariado"/>
  </r>
  <r>
    <x v="6"/>
    <s v="mensal"/>
    <n v="2"/>
    <x v="0"/>
    <n v="10493163967.389923"/>
    <n v="12475206000"/>
    <n v="3.9284906190330849E+18"/>
    <x v="0"/>
    <s v="imposto"/>
    <s v="alto"/>
    <s v="curto"/>
    <s v="não linear"/>
    <s v="multivariado"/>
  </r>
  <r>
    <x v="6"/>
    <s v="mensal"/>
    <n v="3"/>
    <x v="0"/>
    <n v="10645850096.702024"/>
    <n v="10329314000"/>
    <n v="1.0019510051535338E+17"/>
    <x v="0"/>
    <s v="imposto"/>
    <s v="alto"/>
    <s v="curto"/>
    <s v="não linear"/>
    <s v="multivariado"/>
  </r>
  <r>
    <x v="6"/>
    <s v="mensal"/>
    <n v="4"/>
    <x v="0"/>
    <n v="10521280248.765144"/>
    <n v="10317026000"/>
    <n v="4.1719798138613472E+16"/>
    <x v="0"/>
    <s v="imposto"/>
    <s v="alto"/>
    <s v="curto"/>
    <s v="não linear"/>
    <s v="multivariado"/>
  </r>
  <r>
    <x v="6"/>
    <s v="mensal"/>
    <n v="5"/>
    <x v="0"/>
    <n v="10766167292.60692"/>
    <n v="11011940000"/>
    <n v="6.04042236993244E+16"/>
    <x v="0"/>
    <s v="imposto"/>
    <s v="alto"/>
    <s v="médio"/>
    <s v="não linear"/>
    <s v="multivariado"/>
  </r>
  <r>
    <x v="6"/>
    <s v="mensal"/>
    <n v="6"/>
    <x v="0"/>
    <n v="10876530330.974144"/>
    <n v="10780925000"/>
    <n v="9140379310675614"/>
    <x v="0"/>
    <s v="imposto"/>
    <s v="alto"/>
    <s v="médio"/>
    <s v="não linear"/>
    <s v="multivariado"/>
  </r>
  <r>
    <x v="6"/>
    <s v="mensal"/>
    <n v="7"/>
    <x v="0"/>
    <n v="10907328110.919174"/>
    <n v="10588195000"/>
    <n v="1.0184594248494994E+17"/>
    <x v="0"/>
    <s v="imposto"/>
    <s v="alto"/>
    <s v="médio"/>
    <s v="não linear"/>
    <s v="multivariado"/>
  </r>
  <r>
    <x v="6"/>
    <s v="mensal"/>
    <n v="8"/>
    <x v="0"/>
    <n v="8718998761.3558464"/>
    <n v="12031927000"/>
    <n v="1.0975493514405853E+19"/>
    <x v="0"/>
    <s v="imposto"/>
    <s v="alto"/>
    <s v="médio"/>
    <s v="não linear"/>
    <s v="multivariado"/>
  </r>
  <r>
    <x v="6"/>
    <s v="mensal"/>
    <n v="9"/>
    <x v="0"/>
    <n v="12571957388.561647"/>
    <n v="13126083000"/>
    <n v="3.0705519325192813E+17"/>
    <x v="0"/>
    <s v="imposto"/>
    <s v="alto"/>
    <s v="longo"/>
    <s v="não linear"/>
    <s v="multivariado"/>
  </r>
  <r>
    <x v="6"/>
    <s v="mensal"/>
    <n v="10"/>
    <x v="0"/>
    <n v="11237603952.434656"/>
    <n v="10973402000"/>
    <n v="6.9802671670284304E+16"/>
    <x v="0"/>
    <s v="imposto"/>
    <s v="alto"/>
    <s v="longo"/>
    <s v="não linear"/>
    <s v="multivariado"/>
  </r>
  <r>
    <x v="6"/>
    <s v="mensal"/>
    <n v="11"/>
    <x v="0"/>
    <n v="11570990042.415989"/>
    <n v="11346223000"/>
    <n v="5.052022335643096E+16"/>
    <x v="0"/>
    <s v="imposto"/>
    <s v="alto"/>
    <s v="longo"/>
    <s v="não linear"/>
    <s v="multivariado"/>
  </r>
  <r>
    <x v="6"/>
    <s v="mensal"/>
    <n v="12"/>
    <x v="0"/>
    <n v="10563074033.187061"/>
    <n v="10501480000"/>
    <n v="3793824924248810"/>
    <x v="0"/>
    <s v="imposto"/>
    <s v="alto"/>
    <s v="longo"/>
    <s v="não linear"/>
    <s v="multivariado"/>
  </r>
  <r>
    <x v="6"/>
    <s v="mensal"/>
    <n v="13"/>
    <x v="0"/>
    <n v="10797850249.836428"/>
    <n v="10719252016"/>
    <n v="6177682362205766"/>
    <x v="0"/>
    <s v="imposto"/>
    <s v="alto"/>
    <s v="longo"/>
    <s v="não linear"/>
    <s v="multivariado"/>
  </r>
  <r>
    <x v="6"/>
    <s v="mensal"/>
    <n v="14"/>
    <x v="0"/>
    <n v="11238936816.703863"/>
    <n v="11098115727"/>
    <n v="1.9830579305383472E+16"/>
    <x v="0"/>
    <s v="imposto"/>
    <s v="alto"/>
    <s v="longo"/>
    <s v="não linear"/>
    <s v="multivariado"/>
  </r>
  <r>
    <x v="6"/>
    <s v="mensal"/>
    <n v="15"/>
    <x v="0"/>
    <n v="11458937187.799564"/>
    <n v="11170238303"/>
    <n v="8.3347046084512128E+16"/>
    <x v="0"/>
    <s v="imposto"/>
    <s v="alto"/>
    <s v="longo"/>
    <s v="não linear"/>
    <s v="multivariado"/>
  </r>
  <r>
    <x v="6"/>
    <s v="mensal"/>
    <n v="16"/>
    <x v="0"/>
    <n v="11345784553.009659"/>
    <n v="10781428079"/>
    <n v="3.1849822975661472E+17"/>
    <x v="0"/>
    <s v="imposto"/>
    <s v="alto"/>
    <s v="longo"/>
    <s v="não linear"/>
    <s v="multivariado"/>
  </r>
  <r>
    <x v="6"/>
    <s v="mensal"/>
    <n v="17"/>
    <x v="0"/>
    <n v="11568512253.962133"/>
    <n v="11873733058"/>
    <n v="9.315973921752176E+16"/>
    <x v="0"/>
    <s v="imposto"/>
    <s v="alto"/>
    <s v="longo"/>
    <s v="não linear"/>
    <s v="multivariado"/>
  </r>
  <r>
    <x v="6"/>
    <s v="mensal"/>
    <n v="18"/>
    <x v="0"/>
    <n v="11757998494.45813"/>
    <n v="11476678584"/>
    <n v="7.9140892020170208E+16"/>
    <x v="0"/>
    <s v="imposto"/>
    <s v="alto"/>
    <s v="longo"/>
    <s v="não linear"/>
    <s v="multivariado"/>
  </r>
  <r>
    <x v="6"/>
    <s v="mensal"/>
    <n v="19"/>
    <x v="0"/>
    <n v="11749068152.080019"/>
    <n v="11248460267"/>
    <n v="2.506082546042895E+17"/>
    <x v="0"/>
    <s v="imposto"/>
    <s v="alto"/>
    <s v="longo"/>
    <s v="não linear"/>
    <s v="multivariado"/>
  </r>
  <r>
    <x v="6"/>
    <s v="mensal"/>
    <n v="20"/>
    <x v="0"/>
    <n v="9439181688.7229652"/>
    <n v="11315071889"/>
    <n v="3.5189640434954138E+18"/>
    <x v="0"/>
    <s v="imposto"/>
    <s v="alto"/>
    <s v="longo"/>
    <s v="não linear"/>
    <s v="multivariado"/>
  </r>
  <r>
    <x v="6"/>
    <s v="mensal"/>
    <n v="1"/>
    <x v="1"/>
    <n v="3828745902.7027826"/>
    <n v="3357028355"/>
    <n v="2.2251744481072701E+17"/>
    <x v="0"/>
    <s v="imposto"/>
    <s v="alto"/>
    <s v="curto"/>
    <s v="não linear"/>
    <s v="multivariado"/>
  </r>
  <r>
    <x v="6"/>
    <s v="mensal"/>
    <n v="2"/>
    <x v="1"/>
    <n v="3613272049.7561784"/>
    <n v="3716649604"/>
    <n v="1.0686918721434282E+16"/>
    <x v="0"/>
    <s v="imposto"/>
    <s v="alto"/>
    <s v="curto"/>
    <s v="não linear"/>
    <s v="multivariado"/>
  </r>
  <r>
    <x v="6"/>
    <s v="mensal"/>
    <n v="3"/>
    <x v="1"/>
    <n v="3799387767.677259"/>
    <n v="3220668113"/>
    <n v="3.3491643870976589E+17"/>
    <x v="0"/>
    <s v="imposto"/>
    <s v="alto"/>
    <s v="curto"/>
    <s v="não linear"/>
    <s v="multivariado"/>
  </r>
  <r>
    <x v="6"/>
    <s v="mensal"/>
    <n v="4"/>
    <x v="1"/>
    <n v="3736263375.9760537"/>
    <n v="3370762046"/>
    <n v="1.335912222142641E+17"/>
    <x v="0"/>
    <s v="imposto"/>
    <s v="alto"/>
    <s v="curto"/>
    <s v="não linear"/>
    <s v="multivariado"/>
  </r>
  <r>
    <x v="6"/>
    <s v="mensal"/>
    <n v="5"/>
    <x v="1"/>
    <n v="3676961633.5532804"/>
    <n v="3391327371"/>
    <n v="8.1586931944356288E+16"/>
    <x v="0"/>
    <s v="imposto"/>
    <s v="alto"/>
    <s v="médio"/>
    <s v="não linear"/>
    <s v="multivariado"/>
  </r>
  <r>
    <x v="6"/>
    <s v="mensal"/>
    <n v="6"/>
    <x v="1"/>
    <n v="3672942944.3387561"/>
    <n v="3683527657"/>
    <n v="112036142121097.25"/>
    <x v="0"/>
    <s v="imposto"/>
    <s v="alto"/>
    <s v="médio"/>
    <s v="não linear"/>
    <s v="multivariado"/>
  </r>
  <r>
    <x v="6"/>
    <s v="mensal"/>
    <n v="7"/>
    <x v="1"/>
    <n v="3954510408.921236"/>
    <n v="3522385481"/>
    <n v="1.8673195333093344E+17"/>
    <x v="0"/>
    <s v="imposto"/>
    <s v="alto"/>
    <s v="médio"/>
    <s v="não linear"/>
    <s v="multivariado"/>
  </r>
  <r>
    <x v="6"/>
    <s v="mensal"/>
    <n v="8"/>
    <x v="1"/>
    <n v="4702043610.7817345"/>
    <n v="4426157172"/>
    <n v="7.6113327103667712E+16"/>
    <x v="0"/>
    <s v="imposto"/>
    <s v="alto"/>
    <s v="médio"/>
    <s v="não linear"/>
    <s v="multivariado"/>
  </r>
  <r>
    <x v="6"/>
    <s v="mensal"/>
    <n v="9"/>
    <x v="1"/>
    <n v="4750214095.2075052"/>
    <n v="4952785236"/>
    <n v="4.1035067081972744E+16"/>
    <x v="0"/>
    <s v="imposto"/>
    <s v="alto"/>
    <s v="longo"/>
    <s v="não linear"/>
    <s v="multivariado"/>
  </r>
  <r>
    <x v="6"/>
    <s v="mensal"/>
    <n v="10"/>
    <x v="1"/>
    <n v="3753116093.1443119"/>
    <n v="3870532712"/>
    <n v="1.378666238350193E+16"/>
    <x v="0"/>
    <s v="imposto"/>
    <s v="alto"/>
    <s v="longo"/>
    <s v="não linear"/>
    <s v="multivariado"/>
  </r>
  <r>
    <x v="6"/>
    <s v="mensal"/>
    <n v="11"/>
    <x v="1"/>
    <n v="3863133238.4489322"/>
    <n v="3704057113"/>
    <n v="2.5305213687844404E+16"/>
    <x v="0"/>
    <s v="imposto"/>
    <s v="alto"/>
    <s v="longo"/>
    <s v="não linear"/>
    <s v="multivariado"/>
  </r>
  <r>
    <x v="6"/>
    <s v="mensal"/>
    <n v="12"/>
    <x v="1"/>
    <n v="4034152749.0949903"/>
    <n v="3601189526"/>
    <n v="1.874571525528023E+17"/>
    <x v="0"/>
    <s v="imposto"/>
    <s v="alto"/>
    <s v="longo"/>
    <s v="não linear"/>
    <s v="multivariado"/>
  </r>
  <r>
    <x v="6"/>
    <s v="mensal"/>
    <n v="13"/>
    <x v="1"/>
    <n v="3843903515.8744831"/>
    <n v="3463474590"/>
    <n v="1.4472616764201296E+17"/>
    <x v="0"/>
    <s v="imposto"/>
    <s v="alto"/>
    <s v="longo"/>
    <s v="não linear"/>
    <s v="multivariado"/>
  </r>
  <r>
    <x v="6"/>
    <s v="mensal"/>
    <n v="14"/>
    <x v="1"/>
    <n v="4114549298.9418044"/>
    <n v="4292643883"/>
    <n v="3.1717680870861696E+16"/>
    <x v="0"/>
    <s v="imposto"/>
    <s v="alto"/>
    <s v="longo"/>
    <s v="não linear"/>
    <s v="multivariado"/>
  </r>
  <r>
    <x v="6"/>
    <s v="mensal"/>
    <n v="15"/>
    <x v="1"/>
    <n v="4051350558.7405"/>
    <n v="3562734178"/>
    <n v="2.3874596752794525E+17"/>
    <x v="0"/>
    <s v="imposto"/>
    <s v="alto"/>
    <s v="longo"/>
    <s v="não linear"/>
    <s v="multivariado"/>
  </r>
  <r>
    <x v="6"/>
    <s v="mensal"/>
    <n v="16"/>
    <x v="1"/>
    <n v="4194909909.6307235"/>
    <n v="3696401761"/>
    <n v="2.4851037425123149E+17"/>
    <x v="0"/>
    <s v="imposto"/>
    <s v="alto"/>
    <s v="longo"/>
    <s v="não linear"/>
    <s v="multivariado"/>
  </r>
  <r>
    <x v="6"/>
    <s v="mensal"/>
    <n v="17"/>
    <x v="1"/>
    <n v="4072485079.7129841"/>
    <n v="3678873314"/>
    <n v="1.5493022210769309E+17"/>
    <x v="0"/>
    <s v="imposto"/>
    <s v="alto"/>
    <s v="longo"/>
    <s v="não linear"/>
    <s v="multivariado"/>
  </r>
  <r>
    <x v="6"/>
    <s v="mensal"/>
    <n v="18"/>
    <x v="1"/>
    <n v="4152535429.5276985"/>
    <n v="3887113544"/>
    <n v="7.0448777317078696E+16"/>
    <x v="0"/>
    <s v="imposto"/>
    <s v="alto"/>
    <s v="longo"/>
    <s v="não linear"/>
    <s v="multivariado"/>
  </r>
  <r>
    <x v="6"/>
    <s v="mensal"/>
    <n v="19"/>
    <x v="1"/>
    <n v="4413052696.9410133"/>
    <n v="3979902304"/>
    <n v="1.8761926290495424E+17"/>
    <x v="0"/>
    <s v="imposto"/>
    <s v="alto"/>
    <s v="longo"/>
    <s v="não linear"/>
    <s v="multivariado"/>
  </r>
  <r>
    <x v="6"/>
    <s v="mensal"/>
    <n v="20"/>
    <x v="1"/>
    <n v="5319187215.5835209"/>
    <n v="4954527274"/>
    <n v="1.3297687299569686E+17"/>
    <x v="0"/>
    <s v="imposto"/>
    <s v="alto"/>
    <s v="longo"/>
    <s v="não linear"/>
    <s v="multivariado"/>
  </r>
  <r>
    <x v="6"/>
    <s v="mensal"/>
    <n v="1"/>
    <x v="2"/>
    <n v="4032186982.9432964"/>
    <n v="4610705783"/>
    <n v="3.3468400201904813E+17"/>
    <x v="0"/>
    <s v="imposto"/>
    <s v="alto"/>
    <s v="curto"/>
    <s v="não linear"/>
    <s v="multivariado"/>
  </r>
  <r>
    <x v="6"/>
    <s v="mensal"/>
    <n v="2"/>
    <x v="2"/>
    <n v="3242598728.4640431"/>
    <n v="3530842329"/>
    <n v="8.3084373249932272E+16"/>
    <x v="0"/>
    <s v="imposto"/>
    <s v="alto"/>
    <s v="curto"/>
    <s v="não linear"/>
    <s v="multivariado"/>
  </r>
  <r>
    <x v="6"/>
    <s v="mensal"/>
    <n v="3"/>
    <x v="2"/>
    <n v="3104913190.3905306"/>
    <n v="2928472816"/>
    <n v="3.11312057150706E+16"/>
    <x v="0"/>
    <s v="imposto"/>
    <s v="alto"/>
    <s v="curto"/>
    <s v="não linear"/>
    <s v="multivariado"/>
  </r>
  <r>
    <x v="6"/>
    <s v="mensal"/>
    <n v="4"/>
    <x v="2"/>
    <n v="4422486753.0649118"/>
    <n v="3906673696"/>
    <n v="2.6606310983865002E+17"/>
    <x v="0"/>
    <s v="imposto"/>
    <s v="alto"/>
    <s v="curto"/>
    <s v="não linear"/>
    <s v="multivariado"/>
  </r>
  <r>
    <x v="6"/>
    <s v="mensal"/>
    <n v="5"/>
    <x v="2"/>
    <n v="3110049950.293201"/>
    <n v="3130956951"/>
    <n v="437102678554095.12"/>
    <x v="0"/>
    <s v="imposto"/>
    <s v="alto"/>
    <s v="médio"/>
    <s v="não linear"/>
    <s v="multivariado"/>
  </r>
  <r>
    <x v="6"/>
    <s v="mensal"/>
    <n v="6"/>
    <x v="2"/>
    <n v="3462566993.906714"/>
    <n v="3425222901"/>
    <n v="1394581275025284"/>
    <x v="0"/>
    <s v="imposto"/>
    <s v="alto"/>
    <s v="médio"/>
    <s v="não linear"/>
    <s v="multivariado"/>
  </r>
  <r>
    <x v="6"/>
    <s v="mensal"/>
    <n v="7"/>
    <x v="2"/>
    <n v="5103883196.0772114"/>
    <n v="4657448056"/>
    <n v="1.9930433429575936E+17"/>
    <x v="0"/>
    <s v="imposto"/>
    <s v="alto"/>
    <s v="médio"/>
    <s v="não linear"/>
    <s v="multivariado"/>
  </r>
  <r>
    <x v="6"/>
    <s v="mensal"/>
    <n v="8"/>
    <x v="2"/>
    <n v="4077445837.8974519"/>
    <n v="6789650541"/>
    <n v="7.3560543515315814E+18"/>
    <x v="0"/>
    <s v="imposto"/>
    <s v="alto"/>
    <s v="médio"/>
    <s v="não linear"/>
    <s v="multivariado"/>
  </r>
  <r>
    <x v="6"/>
    <s v="mensal"/>
    <n v="9"/>
    <x v="2"/>
    <n v="3887272510.6015635"/>
    <n v="3804725671"/>
    <n v="6813980728206244"/>
    <x v="0"/>
    <s v="imposto"/>
    <s v="alto"/>
    <s v="longo"/>
    <s v="não linear"/>
    <s v="multivariado"/>
  </r>
  <r>
    <x v="6"/>
    <s v="mensal"/>
    <n v="10"/>
    <x v="2"/>
    <n v="4817345189.3958254"/>
    <n v="4517788946"/>
    <n v="8.9733942957418976E+16"/>
    <x v="0"/>
    <s v="imposto"/>
    <s v="alto"/>
    <s v="longo"/>
    <s v="não linear"/>
    <s v="multivariado"/>
  </r>
  <r>
    <x v="6"/>
    <s v="mensal"/>
    <n v="11"/>
    <x v="2"/>
    <n v="3762965378.9817123"/>
    <n v="2943040634"/>
    <n v="6.7227658743332608E+17"/>
    <x v="0"/>
    <s v="imposto"/>
    <s v="alto"/>
    <s v="longo"/>
    <s v="não linear"/>
    <s v="multivariado"/>
  </r>
  <r>
    <x v="6"/>
    <s v="mensal"/>
    <n v="12"/>
    <x v="2"/>
    <n v="3711838233.2300534"/>
    <n v="3142812902"/>
    <n v="3.23789827581472E+17"/>
    <x v="0"/>
    <s v="imposto"/>
    <s v="alto"/>
    <s v="longo"/>
    <s v="não linear"/>
    <s v="multivariado"/>
  </r>
  <r>
    <x v="6"/>
    <s v="mensal"/>
    <n v="13"/>
    <x v="2"/>
    <n v="5083113702.8905878"/>
    <n v="4274804384"/>
    <n v="6.5336395500536602E+17"/>
    <x v="0"/>
    <s v="imposto"/>
    <s v="alto"/>
    <s v="longo"/>
    <s v="não linear"/>
    <s v="multivariado"/>
  </r>
  <r>
    <x v="6"/>
    <s v="mensal"/>
    <n v="14"/>
    <x v="2"/>
    <n v="3857420442.764092"/>
    <n v="3486952353"/>
    <n v="1.3724660553345531E+17"/>
    <x v="0"/>
    <s v="imposto"/>
    <s v="alto"/>
    <s v="longo"/>
    <s v="não linear"/>
    <s v="multivariado"/>
  </r>
  <r>
    <x v="6"/>
    <s v="mensal"/>
    <n v="15"/>
    <x v="2"/>
    <n v="3787899762.8146052"/>
    <n v="2890647325"/>
    <n v="8.0506193716425203E+17"/>
    <x v="0"/>
    <s v="imposto"/>
    <s v="alto"/>
    <s v="longo"/>
    <s v="não linear"/>
    <s v="multivariado"/>
  </r>
  <r>
    <x v="6"/>
    <s v="mensal"/>
    <n v="16"/>
    <x v="2"/>
    <n v="5364812501.328227"/>
    <n v="4832258945"/>
    <n v="2.8361329035784208E+17"/>
    <x v="0"/>
    <s v="imposto"/>
    <s v="alto"/>
    <s v="longo"/>
    <s v="não linear"/>
    <s v="multivariado"/>
  </r>
  <r>
    <x v="6"/>
    <s v="mensal"/>
    <n v="17"/>
    <x v="2"/>
    <n v="3776757395.0097461"/>
    <n v="3209184458"/>
    <n v="3.2213903882586918E+17"/>
    <x v="0"/>
    <s v="imposto"/>
    <s v="alto"/>
    <s v="longo"/>
    <s v="não linear"/>
    <s v="multivariado"/>
  </r>
  <r>
    <x v="6"/>
    <s v="mensal"/>
    <n v="18"/>
    <x v="2"/>
    <n v="4189807834.3584056"/>
    <n v="3334791764"/>
    <n v="7.3105248057112998E+17"/>
    <x v="0"/>
    <s v="imposto"/>
    <s v="alto"/>
    <s v="longo"/>
    <s v="não linear"/>
    <s v="multivariado"/>
  </r>
  <r>
    <x v="6"/>
    <s v="mensal"/>
    <n v="19"/>
    <x v="2"/>
    <n v="6247709725.3193541"/>
    <n v="4795523111"/>
    <n v="2.1088459628083085E+18"/>
    <x v="0"/>
    <s v="imposto"/>
    <s v="alto"/>
    <s v="longo"/>
    <s v="não linear"/>
    <s v="multivariado"/>
  </r>
  <r>
    <x v="6"/>
    <s v="mensal"/>
    <n v="20"/>
    <x v="2"/>
    <n v="4950838223.719223"/>
    <n v="4812987281"/>
    <n v="1.9002882408578508E+16"/>
    <x v="0"/>
    <s v="imposto"/>
    <s v="alto"/>
    <s v="longo"/>
    <s v="não linear"/>
    <s v="multivariado"/>
  </r>
  <r>
    <x v="6"/>
    <s v="mensal"/>
    <n v="1"/>
    <x v="3"/>
    <n v="815843932.25101078"/>
    <n v="1016440051"/>
    <n v="4.0238802857158584E+16"/>
    <x v="0"/>
    <s v="imposto"/>
    <s v="alto"/>
    <s v="curto"/>
    <s v="não linear"/>
    <s v="multivariado"/>
  </r>
  <r>
    <x v="6"/>
    <s v="mensal"/>
    <n v="2"/>
    <x v="3"/>
    <n v="819619553.67532587"/>
    <n v="812026031"/>
    <n v="57661586620688.164"/>
    <x v="0"/>
    <s v="imposto"/>
    <s v="alto"/>
    <s v="curto"/>
    <s v="não linear"/>
    <s v="multivariado"/>
  </r>
  <r>
    <x v="6"/>
    <s v="mensal"/>
    <n v="3"/>
    <x v="3"/>
    <n v="803531074.15616834"/>
    <n v="755875792"/>
    <n v="2271025917384016.5"/>
    <x v="0"/>
    <s v="imposto"/>
    <s v="alto"/>
    <s v="curto"/>
    <s v="não linear"/>
    <s v="multivariado"/>
  </r>
  <r>
    <x v="6"/>
    <s v="mensal"/>
    <n v="4"/>
    <x v="3"/>
    <n v="894843509.9665525"/>
    <n v="999942436"/>
    <n v="1.104578425338407E+16"/>
    <x v="0"/>
    <s v="imposto"/>
    <s v="alto"/>
    <s v="curto"/>
    <s v="não linear"/>
    <s v="multivariado"/>
  </r>
  <r>
    <x v="6"/>
    <s v="mensal"/>
    <n v="5"/>
    <x v="3"/>
    <n v="809786121.50217772"/>
    <n v="801040673"/>
    <n v="76482869504242.437"/>
    <x v="0"/>
    <s v="imposto"/>
    <s v="alto"/>
    <s v="médio"/>
    <s v="não linear"/>
    <s v="multivariado"/>
  </r>
  <r>
    <x v="6"/>
    <s v="mensal"/>
    <n v="6"/>
    <x v="3"/>
    <n v="871755257.32595754"/>
    <n v="899283821"/>
    <n v="757821817955810.25"/>
    <x v="0"/>
    <s v="imposto"/>
    <s v="alto"/>
    <s v="médio"/>
    <s v="não linear"/>
    <s v="multivariado"/>
  </r>
  <r>
    <x v="6"/>
    <s v="mensal"/>
    <n v="7"/>
    <x v="3"/>
    <n v="946032380.62694085"/>
    <n v="1091876574"/>
    <n v="2.1270528740638272E+16"/>
    <x v="0"/>
    <s v="imposto"/>
    <s v="alto"/>
    <s v="médio"/>
    <s v="não linear"/>
    <s v="multivariado"/>
  </r>
  <r>
    <x v="6"/>
    <s v="mensal"/>
    <n v="8"/>
    <x v="3"/>
    <n v="1023157397.5692719"/>
    <n v="879383550"/>
    <n v="2.0670919244872236E+16"/>
    <x v="0"/>
    <s v="imposto"/>
    <s v="alto"/>
    <s v="médio"/>
    <s v="não linear"/>
    <s v="multivariado"/>
  </r>
  <r>
    <x v="6"/>
    <s v="mensal"/>
    <n v="9"/>
    <x v="3"/>
    <n v="898794395.15014577"/>
    <n v="962637622"/>
    <n v="4075957614601948"/>
    <x v="0"/>
    <s v="imposto"/>
    <s v="alto"/>
    <s v="longo"/>
    <s v="não linear"/>
    <s v="multivariado"/>
  </r>
  <r>
    <x v="6"/>
    <s v="mensal"/>
    <n v="10"/>
    <x v="3"/>
    <n v="889811931.73326695"/>
    <n v="1099672003"/>
    <n v="4.4041249512078272E+16"/>
    <x v="0"/>
    <s v="imposto"/>
    <s v="alto"/>
    <s v="longo"/>
    <s v="não linear"/>
    <s v="multivariado"/>
  </r>
  <r>
    <x v="6"/>
    <s v="mensal"/>
    <n v="11"/>
    <x v="3"/>
    <n v="840207282.43579876"/>
    <n v="932422399"/>
    <n v="8503627722949221"/>
    <x v="0"/>
    <s v="imposto"/>
    <s v="alto"/>
    <s v="longo"/>
    <s v="não linear"/>
    <s v="multivariado"/>
  </r>
  <r>
    <x v="6"/>
    <s v="mensal"/>
    <n v="12"/>
    <x v="3"/>
    <n v="871971289.4740752"/>
    <n v="862951751"/>
    <n v="81352074285322.75"/>
    <x v="0"/>
    <s v="imposto"/>
    <s v="alto"/>
    <s v="longo"/>
    <s v="não linear"/>
    <s v="multivariado"/>
  </r>
  <r>
    <x v="6"/>
    <s v="mensal"/>
    <n v="13"/>
    <x v="3"/>
    <n v="931292491.50137889"/>
    <n v="1081267218"/>
    <n v="2.2492418588336204E+16"/>
    <x v="0"/>
    <s v="imposto"/>
    <s v="alto"/>
    <s v="longo"/>
    <s v="não linear"/>
    <s v="multivariado"/>
  </r>
  <r>
    <x v="6"/>
    <s v="mensal"/>
    <n v="14"/>
    <x v="3"/>
    <n v="870329699.14310253"/>
    <n v="864027970"/>
    <n v="39711790193027.703"/>
    <x v="0"/>
    <s v="imposto"/>
    <s v="alto"/>
    <s v="longo"/>
    <s v="não linear"/>
    <s v="multivariado"/>
  </r>
  <r>
    <x v="6"/>
    <s v="mensal"/>
    <n v="15"/>
    <x v="3"/>
    <n v="883474947.67975152"/>
    <n v="869708067"/>
    <n v="189527003650515.53"/>
    <x v="0"/>
    <s v="imposto"/>
    <s v="alto"/>
    <s v="longo"/>
    <s v="não linear"/>
    <s v="multivariado"/>
  </r>
  <r>
    <x v="6"/>
    <s v="mensal"/>
    <n v="16"/>
    <x v="3"/>
    <n v="937436430.45647144"/>
    <n v="1201226820"/>
    <n v="6.9585369615526544E+16"/>
    <x v="0"/>
    <s v="imposto"/>
    <s v="alto"/>
    <s v="longo"/>
    <s v="não linear"/>
    <s v="multivariado"/>
  </r>
  <r>
    <x v="6"/>
    <s v="mensal"/>
    <n v="17"/>
    <x v="3"/>
    <n v="870056302.31823421"/>
    <n v="832922924"/>
    <n v="1378887785325106.2"/>
    <x v="0"/>
    <s v="imposto"/>
    <s v="alto"/>
    <s v="longo"/>
    <s v="não linear"/>
    <s v="multivariado"/>
  </r>
  <r>
    <x v="6"/>
    <s v="mensal"/>
    <n v="18"/>
    <x v="3"/>
    <n v="912285023.4828335"/>
    <n v="904153972"/>
    <n v="66113998216488.937"/>
    <x v="0"/>
    <s v="imposto"/>
    <s v="alto"/>
    <s v="longo"/>
    <s v="não linear"/>
    <s v="multivariado"/>
  </r>
  <r>
    <x v="6"/>
    <s v="mensal"/>
    <n v="19"/>
    <x v="3"/>
    <n v="987690852.95871472"/>
    <n v="1152635862"/>
    <n v="2.720685600762968E+16"/>
    <x v="0"/>
    <s v="imposto"/>
    <s v="alto"/>
    <s v="longo"/>
    <s v="não linear"/>
    <s v="multivariado"/>
  </r>
  <r>
    <x v="6"/>
    <s v="mensal"/>
    <n v="20"/>
    <x v="3"/>
    <n v="1076381215.1636257"/>
    <n v="1034662041"/>
    <n v="1740489492894935.5"/>
    <x v="0"/>
    <s v="imposto"/>
    <s v="alto"/>
    <s v="longo"/>
    <s v="não linear"/>
    <s v="multivariado"/>
  </r>
  <r>
    <x v="6"/>
    <s v="mensal"/>
    <n v="1"/>
    <x v="4"/>
    <n v="2386288303.6748867"/>
    <n v="2273713810"/>
    <n v="1.2673016626157106E+16"/>
    <x v="1"/>
    <s v="imposto"/>
    <s v="alto"/>
    <s v="curto"/>
    <s v="não linear"/>
    <s v="multivariado"/>
  </r>
  <r>
    <x v="6"/>
    <s v="mensal"/>
    <n v="2"/>
    <x v="4"/>
    <n v="2242395460.1397796"/>
    <n v="2254535107"/>
    <n v="147371025890859.81"/>
    <x v="1"/>
    <s v="imposto"/>
    <s v="alto"/>
    <s v="curto"/>
    <s v="não linear"/>
    <s v="multivariado"/>
  </r>
  <r>
    <x v="6"/>
    <s v="mensal"/>
    <n v="3"/>
    <x v="4"/>
    <n v="2274940957.1552863"/>
    <n v="2132216522"/>
    <n v="2.0370264390395528E+16"/>
    <x v="1"/>
    <s v="imposto"/>
    <s v="alto"/>
    <s v="curto"/>
    <s v="não linear"/>
    <s v="multivariado"/>
  </r>
  <r>
    <x v="6"/>
    <s v="mensal"/>
    <n v="4"/>
    <x v="4"/>
    <n v="2165192333.1165485"/>
    <n v="2106476923"/>
    <n v="3447499385154490.5"/>
    <x v="1"/>
    <s v="imposto"/>
    <s v="alto"/>
    <s v="curto"/>
    <s v="não linear"/>
    <s v="multivariado"/>
  </r>
  <r>
    <x v="6"/>
    <s v="mensal"/>
    <n v="5"/>
    <x v="4"/>
    <n v="2239233574.8101592"/>
    <n v="2136178908"/>
    <n v="1.062026435135293E+16"/>
    <x v="1"/>
    <s v="imposto"/>
    <s v="alto"/>
    <s v="médio"/>
    <s v="não linear"/>
    <s v="multivariado"/>
  </r>
  <r>
    <x v="6"/>
    <s v="mensal"/>
    <n v="6"/>
    <x v="4"/>
    <n v="2327542954.1447659"/>
    <n v="2162115958"/>
    <n v="2.7366091053480376E+16"/>
    <x v="1"/>
    <s v="imposto"/>
    <s v="alto"/>
    <s v="médio"/>
    <s v="não linear"/>
    <s v="multivariado"/>
  </r>
  <r>
    <x v="6"/>
    <s v="mensal"/>
    <n v="7"/>
    <x v="4"/>
    <n v="2373895311.6332603"/>
    <n v="2359565958"/>
    <n v="205330375547028.72"/>
    <x v="1"/>
    <s v="imposto"/>
    <s v="alto"/>
    <s v="médio"/>
    <s v="não linear"/>
    <s v="multivariado"/>
  </r>
  <r>
    <x v="6"/>
    <s v="mensal"/>
    <n v="8"/>
    <x v="4"/>
    <n v="2957602641.0991077"/>
    <n v="2636880956"/>
    <n v="1.0286239929281123E+17"/>
    <x v="1"/>
    <s v="imposto"/>
    <s v="alto"/>
    <s v="médio"/>
    <s v="não linear"/>
    <s v="multivariado"/>
  </r>
  <r>
    <x v="6"/>
    <s v="mensal"/>
    <n v="9"/>
    <x v="4"/>
    <n v="2653809714.7658424"/>
    <n v="2611726254"/>
    <n v="1771017670030199.7"/>
    <x v="1"/>
    <s v="imposto"/>
    <s v="alto"/>
    <s v="longo"/>
    <s v="não linear"/>
    <s v="multivariado"/>
  </r>
  <r>
    <x v="6"/>
    <s v="mensal"/>
    <n v="10"/>
    <x v="4"/>
    <n v="2134309992.7622712"/>
    <n v="2235879053"/>
    <n v="1.0316273997575388E+16"/>
    <x v="1"/>
    <s v="imposto"/>
    <s v="alto"/>
    <s v="longo"/>
    <s v="não linear"/>
    <s v="multivariado"/>
  </r>
  <r>
    <x v="6"/>
    <s v="mensal"/>
    <n v="11"/>
    <x v="4"/>
    <n v="2268628770.262157"/>
    <n v="2202634971"/>
    <n v="4355181541053869"/>
    <x v="1"/>
    <s v="imposto"/>
    <s v="alto"/>
    <s v="longo"/>
    <s v="não linear"/>
    <s v="multivariado"/>
  </r>
  <r>
    <x v="6"/>
    <s v="mensal"/>
    <n v="12"/>
    <x v="4"/>
    <n v="2540423359.7969074"/>
    <n v="2236182783"/>
    <n v="9.2562328569714928E+16"/>
    <x v="1"/>
    <s v="imposto"/>
    <s v="alto"/>
    <s v="longo"/>
    <s v="não linear"/>
    <s v="multivariado"/>
  </r>
  <r>
    <x v="6"/>
    <s v="mensal"/>
    <n v="13"/>
    <x v="4"/>
    <n v="2505375788.5743575"/>
    <n v="2402109402"/>
    <n v="1.0663946596124644E+16"/>
    <x v="1"/>
    <s v="imposto"/>
    <s v="alto"/>
    <s v="longo"/>
    <s v="não linear"/>
    <s v="multivariado"/>
  </r>
  <r>
    <x v="6"/>
    <s v="mensal"/>
    <n v="14"/>
    <x v="4"/>
    <n v="2592949514.2494812"/>
    <n v="2321834131"/>
    <n v="7.3503551034513072E+16"/>
    <x v="1"/>
    <s v="imposto"/>
    <s v="alto"/>
    <s v="longo"/>
    <s v="não linear"/>
    <s v="multivariado"/>
  </r>
  <r>
    <x v="6"/>
    <s v="mensal"/>
    <n v="15"/>
    <x v="4"/>
    <n v="2459747037.4852376"/>
    <n v="2138079793"/>
    <n v="1.0346981617472562E+17"/>
    <x v="1"/>
    <s v="imposto"/>
    <s v="alto"/>
    <s v="longo"/>
    <s v="não linear"/>
    <s v="multivariado"/>
  </r>
  <r>
    <x v="6"/>
    <s v="mensal"/>
    <n v="16"/>
    <x v="4"/>
    <n v="2415103222.2010641"/>
    <n v="2248449379"/>
    <n v="2.7773503453684864E+16"/>
    <x v="1"/>
    <s v="imposto"/>
    <s v="alto"/>
    <s v="longo"/>
    <s v="não linear"/>
    <s v="multivariado"/>
  </r>
  <r>
    <x v="6"/>
    <s v="mensal"/>
    <n v="17"/>
    <x v="4"/>
    <n v="2460556696.4660511"/>
    <n v="2402022616"/>
    <n v="3426238576006145"/>
    <x v="1"/>
    <s v="imposto"/>
    <s v="alto"/>
    <s v="longo"/>
    <s v="não linear"/>
    <s v="multivariado"/>
  </r>
  <r>
    <x v="6"/>
    <s v="mensal"/>
    <n v="18"/>
    <x v="4"/>
    <n v="2575903727.7703896"/>
    <n v="2282510078"/>
    <n v="8.6079833725590016E+16"/>
    <x v="1"/>
    <s v="imposto"/>
    <s v="alto"/>
    <s v="longo"/>
    <s v="não linear"/>
    <s v="multivariado"/>
  </r>
  <r>
    <x v="6"/>
    <s v="mensal"/>
    <n v="19"/>
    <x v="4"/>
    <n v="2625549990.4491334"/>
    <n v="2459884212"/>
    <n v="2.7445150149157352E+16"/>
    <x v="1"/>
    <s v="imposto"/>
    <s v="alto"/>
    <s v="longo"/>
    <s v="não linear"/>
    <s v="multivariado"/>
  </r>
  <r>
    <x v="6"/>
    <s v="mensal"/>
    <n v="20"/>
    <x v="4"/>
    <n v="3262573681.5395169"/>
    <n v="3092153144"/>
    <n v="2.9043159615257896E+16"/>
    <x v="1"/>
    <s v="imposto"/>
    <s v="alto"/>
    <s v="longo"/>
    <s v="não linear"/>
    <s v="multivariado"/>
  </r>
  <r>
    <x v="6"/>
    <s v="mensal"/>
    <n v="1"/>
    <x v="5"/>
    <n v="2041773715.9670362"/>
    <n v="1982512350"/>
    <n v="3511909496279002"/>
    <x v="1"/>
    <s v="imposto"/>
    <s v="alto"/>
    <s v="curto"/>
    <s v="não linear"/>
    <s v="multivariado"/>
  </r>
  <r>
    <x v="6"/>
    <s v="mensal"/>
    <n v="2"/>
    <x v="5"/>
    <n v="1870823729.1255953"/>
    <n v="2179445520"/>
    <n v="9.5247409802524768E+16"/>
    <x v="1"/>
    <s v="imposto"/>
    <s v="alto"/>
    <s v="curto"/>
    <s v="não linear"/>
    <s v="multivariado"/>
  </r>
  <r>
    <x v="6"/>
    <s v="mensal"/>
    <n v="3"/>
    <x v="5"/>
    <n v="1986054746.7197857"/>
    <n v="2018154602"/>
    <n v="1030400709010702.5"/>
    <x v="1"/>
    <s v="imposto"/>
    <s v="alto"/>
    <s v="curto"/>
    <s v="não linear"/>
    <s v="multivariado"/>
  </r>
  <r>
    <x v="6"/>
    <s v="mensal"/>
    <n v="4"/>
    <x v="5"/>
    <n v="2023141602.1305282"/>
    <n v="1939427380"/>
    <n v="7008070986919419"/>
    <x v="1"/>
    <s v="imposto"/>
    <s v="alto"/>
    <s v="curto"/>
    <s v="não linear"/>
    <s v="multivariado"/>
  </r>
  <r>
    <x v="6"/>
    <s v="mensal"/>
    <n v="5"/>
    <x v="5"/>
    <n v="2049954012.4035988"/>
    <n v="2018813594"/>
    <n v="969725658351193.87"/>
    <x v="1"/>
    <s v="imposto"/>
    <s v="alto"/>
    <s v="médio"/>
    <s v="não linear"/>
    <s v="multivariado"/>
  </r>
  <r>
    <x v="6"/>
    <s v="mensal"/>
    <n v="6"/>
    <x v="5"/>
    <n v="2108969283.5597665"/>
    <n v="2133874691"/>
    <n v="620279319764036.62"/>
    <x v="1"/>
    <s v="imposto"/>
    <s v="alto"/>
    <s v="médio"/>
    <s v="não linear"/>
    <s v="multivariado"/>
  </r>
  <r>
    <x v="6"/>
    <s v="mensal"/>
    <n v="7"/>
    <x v="5"/>
    <n v="2146041883.6059365"/>
    <n v="2177051769"/>
    <n v="961612992152951.12"/>
    <x v="1"/>
    <s v="imposto"/>
    <s v="alto"/>
    <s v="médio"/>
    <s v="não linear"/>
    <s v="multivariado"/>
  </r>
  <r>
    <x v="6"/>
    <s v="mensal"/>
    <n v="8"/>
    <x v="5"/>
    <n v="2367373631.0668273"/>
    <n v="2927117578"/>
    <n v="3.1331328612832646E+17"/>
    <x v="1"/>
    <s v="imposto"/>
    <s v="alto"/>
    <s v="médio"/>
    <s v="não linear"/>
    <s v="multivariado"/>
  </r>
  <r>
    <x v="6"/>
    <s v="mensal"/>
    <n v="9"/>
    <x v="5"/>
    <n v="2190216011.3053555"/>
    <n v="2375634955"/>
    <n v="3.4380184680837728E+16"/>
    <x v="1"/>
    <s v="imposto"/>
    <s v="alto"/>
    <s v="longo"/>
    <s v="não linear"/>
    <s v="multivariado"/>
  </r>
  <r>
    <x v="6"/>
    <s v="mensal"/>
    <n v="10"/>
    <x v="5"/>
    <n v="2219341197.701335"/>
    <n v="2271089742"/>
    <n v="2677911837030898.5"/>
    <x v="1"/>
    <s v="imposto"/>
    <s v="alto"/>
    <s v="longo"/>
    <s v="não linear"/>
    <s v="multivariado"/>
  </r>
  <r>
    <x v="6"/>
    <s v="mensal"/>
    <n v="11"/>
    <x v="5"/>
    <n v="2134221688.1297421"/>
    <n v="2043958110"/>
    <n v="8147513536784065"/>
    <x v="1"/>
    <s v="imposto"/>
    <s v="alto"/>
    <s v="longo"/>
    <s v="não linear"/>
    <s v="multivariado"/>
  </r>
  <r>
    <x v="6"/>
    <s v="mensal"/>
    <n v="12"/>
    <x v="5"/>
    <n v="2237001197.1207428"/>
    <n v="2358111259"/>
    <n v="1.4667647088397508E+16"/>
    <x v="1"/>
    <s v="imposto"/>
    <s v="alto"/>
    <s v="longo"/>
    <s v="não linear"/>
    <s v="multivariado"/>
  </r>
  <r>
    <x v="6"/>
    <s v="mensal"/>
    <n v="13"/>
    <x v="5"/>
    <n v="2213011803.9695392"/>
    <n v="2281691272"/>
    <n v="4716869328947092"/>
    <x v="1"/>
    <s v="imposto"/>
    <s v="alto"/>
    <s v="longo"/>
    <s v="não linear"/>
    <s v="multivariado"/>
  </r>
  <r>
    <x v="6"/>
    <s v="mensal"/>
    <n v="14"/>
    <x v="5"/>
    <n v="2149507544.0701504"/>
    <n v="2085815903"/>
    <n v="4056625142208866"/>
    <x v="1"/>
    <s v="imposto"/>
    <s v="alto"/>
    <s v="longo"/>
    <s v="não linear"/>
    <s v="multivariado"/>
  </r>
  <r>
    <x v="6"/>
    <s v="mensal"/>
    <n v="15"/>
    <x v="5"/>
    <n v="2187462262.4352641"/>
    <n v="2114937214"/>
    <n v="5259882650537405"/>
    <x v="1"/>
    <s v="imposto"/>
    <s v="alto"/>
    <s v="longo"/>
    <s v="não linear"/>
    <s v="multivariado"/>
  </r>
  <r>
    <x v="6"/>
    <s v="mensal"/>
    <n v="16"/>
    <x v="5"/>
    <n v="2279759909.5536032"/>
    <n v="2182588057"/>
    <n v="9442368928699196"/>
    <x v="1"/>
    <s v="imposto"/>
    <s v="alto"/>
    <s v="longo"/>
    <s v="não linear"/>
    <s v="multivariado"/>
  </r>
  <r>
    <x v="6"/>
    <s v="mensal"/>
    <n v="17"/>
    <x v="5"/>
    <n v="2276204754.6496515"/>
    <n v="2266185055"/>
    <n v="100394381069226.94"/>
    <x v="1"/>
    <s v="imposto"/>
    <s v="alto"/>
    <s v="longo"/>
    <s v="não linear"/>
    <s v="multivariado"/>
  </r>
  <r>
    <x v="6"/>
    <s v="mensal"/>
    <n v="18"/>
    <x v="5"/>
    <n v="2357153965.8127589"/>
    <n v="2310861469"/>
    <n v="2142995261159295"/>
    <x v="1"/>
    <s v="imposto"/>
    <s v="alto"/>
    <s v="longo"/>
    <s v="não linear"/>
    <s v="multivariado"/>
  </r>
  <r>
    <x v="6"/>
    <s v="mensal"/>
    <n v="19"/>
    <x v="5"/>
    <n v="2387588410.8977852"/>
    <n v="2334294830"/>
    <n v="2840205764908774"/>
    <x v="1"/>
    <s v="imposto"/>
    <s v="alto"/>
    <s v="longo"/>
    <s v="não linear"/>
    <s v="multivariado"/>
  </r>
  <r>
    <x v="6"/>
    <s v="mensal"/>
    <n v="20"/>
    <x v="5"/>
    <n v="2647904069.3978758"/>
    <n v="3711530999"/>
    <n v="1.1313022453748421E+18"/>
    <x v="1"/>
    <s v="imposto"/>
    <s v="alto"/>
    <s v="longo"/>
    <s v="não linear"/>
    <s v="multivariado"/>
  </r>
  <r>
    <x v="6"/>
    <s v="mensal"/>
    <n v="1"/>
    <x v="6"/>
    <n v="1164366110.9759467"/>
    <n v="1323846262"/>
    <n v="2.543391857065486E+16"/>
    <x v="1"/>
    <s v="imposto"/>
    <s v="alto"/>
    <s v="curto"/>
    <s v="não linear"/>
    <s v="multivariado"/>
  </r>
  <r>
    <x v="6"/>
    <s v="mensal"/>
    <n v="2"/>
    <x v="6"/>
    <n v="1327494013.9979932"/>
    <n v="1242278300"/>
    <n v="7261717912187779"/>
    <x v="1"/>
    <s v="imposto"/>
    <s v="alto"/>
    <s v="curto"/>
    <s v="não linear"/>
    <s v="multivariado"/>
  </r>
  <r>
    <x v="6"/>
    <s v="mensal"/>
    <n v="3"/>
    <x v="6"/>
    <n v="1170861657.2743981"/>
    <n v="1257131575"/>
    <n v="7442498704382123"/>
    <x v="1"/>
    <s v="imposto"/>
    <s v="alto"/>
    <s v="curto"/>
    <s v="não linear"/>
    <s v="multivariado"/>
  </r>
  <r>
    <x v="6"/>
    <s v="mensal"/>
    <n v="4"/>
    <x v="6"/>
    <n v="1210508057.6079035"/>
    <n v="1307402407"/>
    <n v="9388514944117676"/>
    <x v="1"/>
    <s v="imposto"/>
    <s v="alto"/>
    <s v="curto"/>
    <s v="não linear"/>
    <s v="multivariado"/>
  </r>
  <r>
    <x v="6"/>
    <s v="mensal"/>
    <n v="5"/>
    <x v="6"/>
    <n v="1218723830.0317659"/>
    <n v="1360596845"/>
    <n v="2.0127952376176768E+16"/>
    <x v="1"/>
    <s v="imposto"/>
    <s v="alto"/>
    <s v="médio"/>
    <s v="não linear"/>
    <s v="multivariado"/>
  </r>
  <r>
    <x v="6"/>
    <s v="mensal"/>
    <n v="6"/>
    <x v="6"/>
    <n v="1304562651.3981547"/>
    <n v="1337777433"/>
    <n v="1103221716858278.6"/>
    <x v="1"/>
    <s v="imposto"/>
    <s v="alto"/>
    <s v="médio"/>
    <s v="não linear"/>
    <s v="multivariado"/>
  </r>
  <r>
    <x v="6"/>
    <s v="mensal"/>
    <n v="7"/>
    <x v="6"/>
    <n v="1241158613.0145338"/>
    <n v="1544205944"/>
    <n v="9.183768481741472E+16"/>
    <x v="1"/>
    <s v="imposto"/>
    <s v="alto"/>
    <s v="médio"/>
    <s v="não linear"/>
    <s v="multivariado"/>
  </r>
  <r>
    <x v="6"/>
    <s v="mensal"/>
    <n v="8"/>
    <x v="6"/>
    <n v="1397602575.5188248"/>
    <n v="1611930088"/>
    <n v="4.5936282606368304E+16"/>
    <x v="1"/>
    <s v="imposto"/>
    <s v="alto"/>
    <s v="médio"/>
    <s v="não linear"/>
    <s v="multivariado"/>
  </r>
  <r>
    <x v="6"/>
    <s v="mensal"/>
    <n v="9"/>
    <x v="6"/>
    <n v="1282370810.9760857"/>
    <n v="1526515773"/>
    <n v="5.9606762481658576E+16"/>
    <x v="1"/>
    <s v="imposto"/>
    <s v="alto"/>
    <s v="longo"/>
    <s v="não linear"/>
    <s v="multivariado"/>
  </r>
  <r>
    <x v="6"/>
    <s v="mensal"/>
    <n v="10"/>
    <x v="6"/>
    <n v="1159226169.0502913"/>
    <n v="1429253116"/>
    <n v="7.29145520789808E+16"/>
    <x v="1"/>
    <s v="imposto"/>
    <s v="alto"/>
    <s v="longo"/>
    <s v="não linear"/>
    <s v="multivariado"/>
  </r>
  <r>
    <x v="6"/>
    <s v="mensal"/>
    <n v="11"/>
    <x v="6"/>
    <n v="1213575430.4905035"/>
    <n v="1367373572"/>
    <n v="2.3653868331775096E+16"/>
    <x v="1"/>
    <s v="imposto"/>
    <s v="alto"/>
    <s v="longo"/>
    <s v="não linear"/>
    <s v="multivariado"/>
  </r>
  <r>
    <x v="6"/>
    <s v="mensal"/>
    <n v="12"/>
    <x v="6"/>
    <n v="1250169092.5555401"/>
    <n v="1417551434"/>
    <n v="2.8016848227429764E+16"/>
    <x v="1"/>
    <s v="imposto"/>
    <s v="alto"/>
    <s v="longo"/>
    <s v="não linear"/>
    <s v="multivariado"/>
  </r>
  <r>
    <x v="6"/>
    <s v="mensal"/>
    <n v="13"/>
    <x v="6"/>
    <n v="1281207279.2914145"/>
    <n v="1465976985"/>
    <n v="3.4139844147637292E+16"/>
    <x v="1"/>
    <s v="imposto"/>
    <s v="alto"/>
    <s v="longo"/>
    <s v="não linear"/>
    <s v="multivariado"/>
  </r>
  <r>
    <x v="6"/>
    <s v="mensal"/>
    <n v="14"/>
    <x v="6"/>
    <n v="1331534896.7495456"/>
    <n v="1461146063"/>
    <n v="1.6799054416802936E+16"/>
    <x v="1"/>
    <s v="imposto"/>
    <s v="alto"/>
    <s v="longo"/>
    <s v="não linear"/>
    <s v="multivariado"/>
  </r>
  <r>
    <x v="6"/>
    <s v="mensal"/>
    <n v="15"/>
    <x v="6"/>
    <n v="1271373384.2399838"/>
    <n v="1390321113"/>
    <n v="1.4148562177166386E+16"/>
    <x v="1"/>
    <s v="imposto"/>
    <s v="alto"/>
    <s v="longo"/>
    <s v="não linear"/>
    <s v="multivariado"/>
  </r>
  <r>
    <x v="6"/>
    <s v="mensal"/>
    <n v="16"/>
    <x v="6"/>
    <n v="1283214639.4338274"/>
    <n v="1438671575"/>
    <n v="2.416685881562514E+16"/>
    <x v="1"/>
    <s v="imposto"/>
    <s v="alto"/>
    <s v="longo"/>
    <s v="não linear"/>
    <s v="multivariado"/>
  </r>
  <r>
    <x v="6"/>
    <s v="mensal"/>
    <n v="17"/>
    <x v="6"/>
    <n v="1323611381.7659729"/>
    <n v="1521984403"/>
    <n v="3.9351855553515784E+16"/>
    <x v="1"/>
    <s v="imposto"/>
    <s v="alto"/>
    <s v="longo"/>
    <s v="não linear"/>
    <s v="multivariado"/>
  </r>
  <r>
    <x v="6"/>
    <s v="mensal"/>
    <n v="18"/>
    <x v="6"/>
    <n v="1416514533.3114085"/>
    <n v="1574621865"/>
    <n v="2.4997928333686284E+16"/>
    <x v="1"/>
    <s v="imposto"/>
    <s v="alto"/>
    <s v="longo"/>
    <s v="não linear"/>
    <s v="multivariado"/>
  </r>
  <r>
    <x v="6"/>
    <s v="mensal"/>
    <n v="19"/>
    <x v="6"/>
    <n v="1350789729.2835579"/>
    <n v="1585717768"/>
    <n v="5.519118337515412E+16"/>
    <x v="1"/>
    <s v="imposto"/>
    <s v="alto"/>
    <s v="longo"/>
    <s v="não linear"/>
    <s v="multivariado"/>
  </r>
  <r>
    <x v="6"/>
    <s v="mensal"/>
    <n v="20"/>
    <x v="6"/>
    <n v="1526603134.229974"/>
    <n v="1656377360"/>
    <n v="1.6841349674209672E+16"/>
    <x v="1"/>
    <s v="imposto"/>
    <s v="alto"/>
    <s v="longo"/>
    <s v="não linear"/>
    <s v="multivariado"/>
  </r>
  <r>
    <x v="6"/>
    <s v="mensal"/>
    <n v="1"/>
    <x v="7"/>
    <n v="571633986.2639755"/>
    <n v="574268508"/>
    <n v="6940704777585.54"/>
    <x v="2"/>
    <s v="imposto"/>
    <s v="alto"/>
    <s v="curto"/>
    <s v="não linear"/>
    <s v="multivariado"/>
  </r>
  <r>
    <x v="6"/>
    <s v="mensal"/>
    <n v="2"/>
    <x v="7"/>
    <n v="559115183.48481786"/>
    <n v="593178917"/>
    <n v="1160337940993342.7"/>
    <x v="2"/>
    <s v="imposto"/>
    <s v="alto"/>
    <s v="curto"/>
    <s v="não linear"/>
    <s v="multivariado"/>
  </r>
  <r>
    <x v="6"/>
    <s v="mensal"/>
    <n v="3"/>
    <x v="7"/>
    <n v="595444122.75439358"/>
    <n v="586002291"/>
    <n v="89148186878274.906"/>
    <x v="2"/>
    <s v="imposto"/>
    <s v="alto"/>
    <s v="curto"/>
    <s v="não linear"/>
    <s v="multivariado"/>
  </r>
  <r>
    <x v="6"/>
    <s v="mensal"/>
    <n v="4"/>
    <x v="7"/>
    <n v="596899111.25457489"/>
    <n v="595483135"/>
    <n v="2004988753519.9475"/>
    <x v="2"/>
    <s v="imposto"/>
    <s v="alto"/>
    <s v="curto"/>
    <s v="não linear"/>
    <s v="multivariado"/>
  </r>
  <r>
    <x v="6"/>
    <s v="mensal"/>
    <n v="5"/>
    <x v="7"/>
    <n v="590905234.51824236"/>
    <n v="584141888"/>
    <n v="45742856125821.039"/>
    <x v="2"/>
    <s v="imposto"/>
    <s v="alto"/>
    <s v="médio"/>
    <s v="não linear"/>
    <s v="multivariado"/>
  </r>
  <r>
    <x v="6"/>
    <s v="mensal"/>
    <n v="6"/>
    <x v="7"/>
    <n v="610789169.11162031"/>
    <n v="620417002"/>
    <n v="92695166126565.656"/>
    <x v="2"/>
    <s v="imposto"/>
    <s v="alto"/>
    <s v="médio"/>
    <s v="não linear"/>
    <s v="multivariado"/>
  </r>
  <r>
    <x v="6"/>
    <s v="mensal"/>
    <n v="7"/>
    <x v="7"/>
    <n v="625006462.8278228"/>
    <n v="614982249"/>
    <n v="100484862865913.92"/>
    <x v="2"/>
    <s v="imposto"/>
    <s v="alto"/>
    <s v="médio"/>
    <s v="não linear"/>
    <s v="multivariado"/>
  </r>
  <r>
    <x v="6"/>
    <s v="mensal"/>
    <n v="8"/>
    <x v="7"/>
    <n v="751626731.50314486"/>
    <n v="656230734"/>
    <n v="9100396339620020"/>
    <x v="2"/>
    <s v="imposto"/>
    <s v="alto"/>
    <s v="médio"/>
    <s v="não linear"/>
    <s v="multivariado"/>
  </r>
  <r>
    <x v="6"/>
    <s v="mensal"/>
    <n v="9"/>
    <x v="7"/>
    <n v="722681777.69191444"/>
    <n v="767141671"/>
    <n v="1976682112966351.2"/>
    <x v="2"/>
    <s v="imposto"/>
    <s v="alto"/>
    <s v="longo"/>
    <s v="não linear"/>
    <s v="multivariado"/>
  </r>
  <r>
    <x v="6"/>
    <s v="mensal"/>
    <n v="10"/>
    <x v="7"/>
    <n v="611297534.39052463"/>
    <n v="645720476"/>
    <n v="1184938909049351"/>
    <x v="2"/>
    <s v="imposto"/>
    <s v="alto"/>
    <s v="longo"/>
    <s v="não linear"/>
    <s v="multivariado"/>
  </r>
  <r>
    <x v="6"/>
    <s v="mensal"/>
    <n v="11"/>
    <x v="7"/>
    <n v="657044474.73566771"/>
    <n v="583161133"/>
    <n v="5458748186029457"/>
    <x v="2"/>
    <s v="imposto"/>
    <s v="alto"/>
    <s v="longo"/>
    <s v="não linear"/>
    <s v="multivariado"/>
  </r>
  <r>
    <x v="6"/>
    <s v="mensal"/>
    <n v="12"/>
    <x v="7"/>
    <n v="679751192.87617016"/>
    <n v="637477419"/>
    <n v="1787071957733566.5"/>
    <x v="2"/>
    <s v="imposto"/>
    <s v="alto"/>
    <s v="longo"/>
    <s v="não linear"/>
    <s v="multivariado"/>
  </r>
  <r>
    <x v="6"/>
    <s v="mensal"/>
    <n v="13"/>
    <x v="7"/>
    <n v="675977397.95715392"/>
    <n v="649357017"/>
    <n v="708644682304002.87"/>
    <x v="2"/>
    <s v="imposto"/>
    <s v="alto"/>
    <s v="longo"/>
    <s v="não linear"/>
    <s v="multivariado"/>
  </r>
  <r>
    <x v="6"/>
    <s v="mensal"/>
    <n v="14"/>
    <x v="7"/>
    <n v="681276780.75296497"/>
    <n v="654660060"/>
    <n v="708449823641316.25"/>
    <x v="2"/>
    <s v="imposto"/>
    <s v="alto"/>
    <s v="longo"/>
    <s v="não linear"/>
    <s v="multivariado"/>
  </r>
  <r>
    <x v="6"/>
    <s v="mensal"/>
    <n v="15"/>
    <x v="7"/>
    <n v="728264140.19694436"/>
    <n v="620449557"/>
    <n v="1.1623984349930836E+16"/>
    <x v="2"/>
    <s v="imposto"/>
    <s v="alto"/>
    <s v="longo"/>
    <s v="não linear"/>
    <s v="multivariado"/>
  </r>
  <r>
    <x v="6"/>
    <s v="mensal"/>
    <n v="16"/>
    <x v="7"/>
    <n v="693814957.8935523"/>
    <n v="639078506"/>
    <n v="2996079165895165.5"/>
    <x v="2"/>
    <s v="imposto"/>
    <s v="alto"/>
    <s v="longo"/>
    <s v="não linear"/>
    <s v="multivariado"/>
  </r>
  <r>
    <x v="6"/>
    <s v="mensal"/>
    <n v="17"/>
    <x v="7"/>
    <n v="701766391.16377866"/>
    <n v="712156114"/>
    <n v="107946340613499.16"/>
    <x v="2"/>
    <s v="imposto"/>
    <s v="alto"/>
    <s v="longo"/>
    <s v="não linear"/>
    <s v="multivariado"/>
  </r>
  <r>
    <x v="6"/>
    <s v="mensal"/>
    <n v="18"/>
    <x v="7"/>
    <n v="733460075.96175516"/>
    <n v="661780269"/>
    <n v="5137994726074483"/>
    <x v="2"/>
    <s v="imposto"/>
    <s v="alto"/>
    <s v="longo"/>
    <s v="não linear"/>
    <s v="multivariado"/>
  </r>
  <r>
    <x v="6"/>
    <s v="mensal"/>
    <n v="19"/>
    <x v="7"/>
    <n v="745113897.85324395"/>
    <n v="678759593"/>
    <n v="4402893772557233"/>
    <x v="2"/>
    <s v="imposto"/>
    <s v="alto"/>
    <s v="longo"/>
    <s v="não linear"/>
    <s v="multivariado"/>
  </r>
  <r>
    <x v="6"/>
    <s v="mensal"/>
    <n v="20"/>
    <x v="7"/>
    <n v="897457969.10215199"/>
    <n v="845847442"/>
    <n v="2663646507761965"/>
    <x v="2"/>
    <s v="imposto"/>
    <s v="alto"/>
    <s v="longo"/>
    <s v="não linear"/>
    <s v="multivariado"/>
  </r>
  <r>
    <x v="6"/>
    <s v="mensal"/>
    <n v="1"/>
    <x v="8"/>
    <n v="830736481.60891831"/>
    <n v="911426751"/>
    <n v="6510919574405335"/>
    <x v="2"/>
    <s v="imposto"/>
    <s v="alto"/>
    <s v="curto"/>
    <s v="não linear"/>
    <s v="multivariado"/>
  </r>
  <r>
    <x v="6"/>
    <s v="mensal"/>
    <n v="2"/>
    <x v="8"/>
    <n v="854958548.8198719"/>
    <n v="783961524"/>
    <n v="5040577533273507"/>
    <x v="2"/>
    <s v="imposto"/>
    <s v="alto"/>
    <s v="curto"/>
    <s v="não linear"/>
    <s v="multivariado"/>
  </r>
  <r>
    <x v="6"/>
    <s v="mensal"/>
    <n v="3"/>
    <x v="8"/>
    <n v="846166133.91844904"/>
    <n v="793926967"/>
    <n v="2728930560333581"/>
    <x v="2"/>
    <s v="imposto"/>
    <s v="alto"/>
    <s v="curto"/>
    <s v="não linear"/>
    <s v="multivariado"/>
  </r>
  <r>
    <x v="6"/>
    <s v="mensal"/>
    <n v="4"/>
    <x v="8"/>
    <n v="855473764.51292181"/>
    <n v="803912055"/>
    <n v="2658609887894931.5"/>
    <x v="2"/>
    <s v="imposto"/>
    <s v="alto"/>
    <s v="curto"/>
    <s v="não linear"/>
    <s v="multivariado"/>
  </r>
  <r>
    <x v="6"/>
    <s v="mensal"/>
    <n v="5"/>
    <x v="8"/>
    <n v="836651422.34680903"/>
    <n v="778866311"/>
    <n v="3339119093363117.5"/>
    <x v="2"/>
    <s v="imposto"/>
    <s v="alto"/>
    <s v="médio"/>
    <s v="não linear"/>
    <s v="multivariado"/>
  </r>
  <r>
    <x v="6"/>
    <s v="mensal"/>
    <n v="6"/>
    <x v="8"/>
    <n v="899545196.939381"/>
    <n v="817490738"/>
    <n v="6732934231834563"/>
    <x v="2"/>
    <s v="imposto"/>
    <s v="alto"/>
    <s v="médio"/>
    <s v="não linear"/>
    <s v="multivariado"/>
  </r>
  <r>
    <x v="6"/>
    <s v="mensal"/>
    <n v="7"/>
    <x v="8"/>
    <n v="926466986.57162368"/>
    <n v="876891667"/>
    <n v="2457712310628614"/>
    <x v="2"/>
    <s v="imposto"/>
    <s v="alto"/>
    <s v="médio"/>
    <s v="não linear"/>
    <s v="multivariado"/>
  </r>
  <r>
    <x v="6"/>
    <s v="mensal"/>
    <n v="8"/>
    <x v="8"/>
    <n v="1052327338.2580658"/>
    <n v="799181670"/>
    <n v="6.4082729357822712E+16"/>
    <x v="2"/>
    <s v="imposto"/>
    <s v="alto"/>
    <s v="médio"/>
    <s v="não linear"/>
    <s v="multivariado"/>
  </r>
  <r>
    <x v="6"/>
    <s v="mensal"/>
    <n v="9"/>
    <x v="8"/>
    <n v="871731669.62109196"/>
    <n v="1128284508"/>
    <n v="6.5819358880274112E+16"/>
    <x v="2"/>
    <s v="imposto"/>
    <s v="alto"/>
    <s v="longo"/>
    <s v="não linear"/>
    <s v="multivariado"/>
  </r>
  <r>
    <x v="6"/>
    <s v="mensal"/>
    <n v="10"/>
    <x v="8"/>
    <n v="835082972.87488723"/>
    <n v="873830295"/>
    <n v="1501354971867253.7"/>
    <x v="2"/>
    <s v="imposto"/>
    <s v="alto"/>
    <s v="longo"/>
    <s v="não linear"/>
    <s v="multivariado"/>
  </r>
  <r>
    <x v="6"/>
    <s v="mensal"/>
    <n v="11"/>
    <x v="8"/>
    <n v="912532544.38306367"/>
    <n v="841027036"/>
    <n v="5113037729120389"/>
    <x v="2"/>
    <s v="imposto"/>
    <s v="alto"/>
    <s v="longo"/>
    <s v="não linear"/>
    <s v="multivariado"/>
  </r>
  <r>
    <x v="6"/>
    <s v="mensal"/>
    <n v="12"/>
    <x v="8"/>
    <n v="976645262.32382846"/>
    <n v="939521437"/>
    <n v="1378178406674127.2"/>
    <x v="2"/>
    <s v="imposto"/>
    <s v="alto"/>
    <s v="longo"/>
    <s v="não linear"/>
    <s v="multivariado"/>
  </r>
  <r>
    <x v="6"/>
    <s v="mensal"/>
    <n v="13"/>
    <x v="8"/>
    <n v="988062895.03100085"/>
    <n v="918861385"/>
    <n v="4788848990570712"/>
    <x v="2"/>
    <s v="imposto"/>
    <s v="alto"/>
    <s v="longo"/>
    <s v="não linear"/>
    <s v="multivariado"/>
  </r>
  <r>
    <x v="6"/>
    <s v="mensal"/>
    <n v="14"/>
    <x v="8"/>
    <n v="1004838786.6844625"/>
    <n v="905053073"/>
    <n v="9957188655517536"/>
    <x v="2"/>
    <s v="imposto"/>
    <s v="alto"/>
    <s v="longo"/>
    <s v="não linear"/>
    <s v="multivariado"/>
  </r>
  <r>
    <x v="6"/>
    <s v="mensal"/>
    <n v="15"/>
    <x v="8"/>
    <n v="998880402.40737033"/>
    <n v="876050868"/>
    <n v="1.5087094522731372E+16"/>
    <x v="2"/>
    <s v="imposto"/>
    <s v="alto"/>
    <s v="longo"/>
    <s v="não linear"/>
    <s v="multivariado"/>
  </r>
  <r>
    <x v="6"/>
    <s v="mensal"/>
    <n v="16"/>
    <x v="8"/>
    <n v="1011865263.8363023"/>
    <n v="860030808"/>
    <n v="2.3053701979106028E+16"/>
    <x v="2"/>
    <s v="imposto"/>
    <s v="alto"/>
    <s v="longo"/>
    <s v="não linear"/>
    <s v="multivariado"/>
  </r>
  <r>
    <x v="6"/>
    <s v="mensal"/>
    <n v="17"/>
    <x v="8"/>
    <n v="988818612.81043935"/>
    <n v="851658759"/>
    <n v="1.8812825497301092E+16"/>
    <x v="2"/>
    <s v="imposto"/>
    <s v="alto"/>
    <s v="longo"/>
    <s v="não linear"/>
    <s v="multivariado"/>
  </r>
  <r>
    <x v="6"/>
    <s v="mensal"/>
    <n v="18"/>
    <x v="8"/>
    <n v="1063497042.5217575"/>
    <n v="887638348"/>
    <n v="3.0926280438896816E+16"/>
    <x v="2"/>
    <s v="imposto"/>
    <s v="alto"/>
    <s v="longo"/>
    <s v="não linear"/>
    <s v="multivariado"/>
  </r>
  <r>
    <x v="6"/>
    <s v="mensal"/>
    <n v="19"/>
    <x v="8"/>
    <n v="1095709419.2434874"/>
    <n v="898743610"/>
    <n v="3.8795530010941848E+16"/>
    <x v="2"/>
    <s v="imposto"/>
    <s v="alto"/>
    <s v="longo"/>
    <s v="não linear"/>
    <s v="multivariado"/>
  </r>
  <r>
    <x v="6"/>
    <s v="mensal"/>
    <n v="20"/>
    <x v="8"/>
    <n v="1246134114.151684"/>
    <n v="947031183"/>
    <n v="8.946256342352904E+16"/>
    <x v="2"/>
    <s v="imposto"/>
    <s v="alto"/>
    <s v="longo"/>
    <s v="não linear"/>
    <s v="multivariado"/>
  </r>
  <r>
    <x v="6"/>
    <s v="mensal"/>
    <n v="1"/>
    <x v="9"/>
    <n v="1236772754.7582164"/>
    <n v="1221135548"/>
    <n v="244522235199208.06"/>
    <x v="2"/>
    <s v="imposto"/>
    <s v="alto"/>
    <s v="curto"/>
    <s v="não linear"/>
    <s v="multivariado"/>
  </r>
  <r>
    <x v="6"/>
    <s v="mensal"/>
    <n v="2"/>
    <x v="9"/>
    <n v="1206900713.4500051"/>
    <n v="1329171703"/>
    <n v="1.4950194885534974E+16"/>
    <x v="2"/>
    <s v="imposto"/>
    <s v="alto"/>
    <s v="curto"/>
    <s v="não linear"/>
    <s v="multivariado"/>
  </r>
  <r>
    <x v="6"/>
    <s v="mensal"/>
    <n v="3"/>
    <x v="9"/>
    <n v="1201614034.8447678"/>
    <n v="1183105033"/>
    <n v="342583149289618.12"/>
    <x v="2"/>
    <s v="imposto"/>
    <s v="alto"/>
    <s v="curto"/>
    <s v="não linear"/>
    <s v="multivariado"/>
  </r>
  <r>
    <x v="6"/>
    <s v="mensal"/>
    <n v="4"/>
    <x v="9"/>
    <n v="1159533429.7564621"/>
    <n v="1187314008"/>
    <n v="771760527545331.5"/>
    <x v="2"/>
    <s v="imposto"/>
    <s v="alto"/>
    <s v="curto"/>
    <s v="não linear"/>
    <s v="multivariado"/>
  </r>
  <r>
    <x v="6"/>
    <s v="mensal"/>
    <n v="5"/>
    <x v="9"/>
    <n v="1112614494.6089799"/>
    <n v="1262217954"/>
    <n v="2.2381195061760588E+16"/>
    <x v="2"/>
    <s v="imposto"/>
    <s v="alto"/>
    <s v="médio"/>
    <s v="não linear"/>
    <s v="multivariado"/>
  </r>
  <r>
    <x v="6"/>
    <s v="mensal"/>
    <n v="6"/>
    <x v="9"/>
    <n v="1142549595.3785214"/>
    <n v="1439575283"/>
    <n v="8.822425910701216E+16"/>
    <x v="2"/>
    <s v="imposto"/>
    <s v="alto"/>
    <s v="médio"/>
    <s v="não linear"/>
    <s v="multivariado"/>
  </r>
  <r>
    <x v="6"/>
    <s v="mensal"/>
    <n v="7"/>
    <x v="9"/>
    <n v="1137113231.6045027"/>
    <n v="1359317961"/>
    <n v="4.9374941765726192E+16"/>
    <x v="2"/>
    <s v="imposto"/>
    <s v="alto"/>
    <s v="médio"/>
    <s v="não linear"/>
    <s v="multivariado"/>
  </r>
  <r>
    <x v="6"/>
    <s v="mensal"/>
    <n v="8"/>
    <x v="9"/>
    <n v="1227296611.3107488"/>
    <n v="1629682191"/>
    <n v="1.6191415474185472E+17"/>
    <x v="2"/>
    <s v="imposto"/>
    <s v="alto"/>
    <s v="médio"/>
    <s v="não linear"/>
    <s v="multivariado"/>
  </r>
  <r>
    <x v="6"/>
    <s v="mensal"/>
    <n v="9"/>
    <x v="9"/>
    <n v="1041709109.9642642"/>
    <n v="1254134984"/>
    <n v="4.5124751959846312E+16"/>
    <x v="2"/>
    <s v="imposto"/>
    <s v="alto"/>
    <s v="longo"/>
    <s v="não linear"/>
    <s v="multivariado"/>
  </r>
  <r>
    <x v="6"/>
    <s v="mensal"/>
    <n v="10"/>
    <x v="9"/>
    <n v="1022042580.2712355"/>
    <n v="1275603539"/>
    <n v="6.4293159791450232E+16"/>
    <x v="2"/>
    <s v="imposto"/>
    <s v="alto"/>
    <s v="longo"/>
    <s v="não linear"/>
    <s v="multivariado"/>
  </r>
  <r>
    <x v="6"/>
    <s v="mensal"/>
    <n v="11"/>
    <x v="9"/>
    <n v="993228485.0136658"/>
    <n v="1155796303"/>
    <n v="2.6428295444837888E+16"/>
    <x v="2"/>
    <s v="imposto"/>
    <s v="alto"/>
    <s v="longo"/>
    <s v="não linear"/>
    <s v="multivariado"/>
  </r>
  <r>
    <x v="6"/>
    <s v="mensal"/>
    <n v="12"/>
    <x v="9"/>
    <n v="1006710507.8002617"/>
    <n v="1397055072"/>
    <n v="1.5236887880028358E+17"/>
    <x v="2"/>
    <s v="imposto"/>
    <s v="alto"/>
    <s v="longo"/>
    <s v="não linear"/>
    <s v="multivariado"/>
  </r>
  <r>
    <x v="6"/>
    <s v="mensal"/>
    <n v="13"/>
    <x v="9"/>
    <n v="1022620911.5467683"/>
    <n v="1392608120"/>
    <n v="1.3689053441901512E+17"/>
    <x v="2"/>
    <s v="imposto"/>
    <s v="alto"/>
    <s v="longo"/>
    <s v="não linear"/>
    <s v="multivariado"/>
  </r>
  <r>
    <x v="6"/>
    <s v="mensal"/>
    <n v="14"/>
    <x v="9"/>
    <n v="1063193324.8566183"/>
    <n v="1367244610"/>
    <n v="9.2447183997342016E+16"/>
    <x v="2"/>
    <s v="imposto"/>
    <s v="alto"/>
    <s v="longo"/>
    <s v="não linear"/>
    <s v="multivariado"/>
  </r>
  <r>
    <x v="6"/>
    <s v="mensal"/>
    <n v="15"/>
    <x v="9"/>
    <n v="848076714.64570808"/>
    <n v="1345577819"/>
    <n v="2.4750734883374006E+17"/>
    <x v="2"/>
    <s v="imposto"/>
    <s v="alto"/>
    <s v="longo"/>
    <s v="não linear"/>
    <s v="multivariado"/>
  </r>
  <r>
    <x v="6"/>
    <s v="mensal"/>
    <n v="16"/>
    <x v="9"/>
    <n v="1059995247.7650943"/>
    <n v="1369170776"/>
    <n v="9.5589507259332976E+16"/>
    <x v="2"/>
    <s v="imposto"/>
    <s v="alto"/>
    <s v="longo"/>
    <s v="não linear"/>
    <s v="multivariado"/>
  </r>
  <r>
    <x v="6"/>
    <s v="mensal"/>
    <n v="17"/>
    <x v="9"/>
    <n v="1357413506.1674345"/>
    <n v="1509616129"/>
    <n v="2.3165638397112204E+16"/>
    <x v="2"/>
    <s v="imposto"/>
    <s v="alto"/>
    <s v="longo"/>
    <s v="não linear"/>
    <s v="multivariado"/>
  </r>
  <r>
    <x v="6"/>
    <s v="mensal"/>
    <n v="18"/>
    <x v="9"/>
    <n v="621847692.67499173"/>
    <n v="1419883463"/>
    <n v="6.3686109071822938E+17"/>
    <x v="2"/>
    <s v="imposto"/>
    <s v="alto"/>
    <s v="longo"/>
    <s v="não linear"/>
    <s v="multivariado"/>
  </r>
  <r>
    <x v="6"/>
    <s v="mensal"/>
    <n v="19"/>
    <x v="9"/>
    <n v="732476471.40151989"/>
    <n v="1568561268"/>
    <n v="6.9903778710312179E+17"/>
    <x v="2"/>
    <s v="imposto"/>
    <s v="alto"/>
    <s v="longo"/>
    <s v="não linear"/>
    <s v="multivariado"/>
  </r>
  <r>
    <x v="6"/>
    <s v="mensal"/>
    <n v="20"/>
    <x v="9"/>
    <n v="554924142.93330789"/>
    <n v="1601240068"/>
    <n v="1.0947770150481677E+18"/>
    <x v="2"/>
    <s v="imposto"/>
    <s v="alto"/>
    <s v="longo"/>
    <s v="não linear"/>
    <s v="multivariado"/>
  </r>
  <r>
    <x v="6"/>
    <s v="mensal"/>
    <n v="1"/>
    <x v="10"/>
    <n v="1446271565.6666677"/>
    <n v="1670262630"/>
    <n v="5.0171996901179008E+16"/>
    <x v="2"/>
    <s v="imposto"/>
    <s v="alto"/>
    <s v="curto"/>
    <s v="não linear"/>
    <s v="multivariado"/>
  </r>
  <r>
    <x v="6"/>
    <s v="mensal"/>
    <n v="2"/>
    <x v="10"/>
    <n v="1329380453.2252929"/>
    <n v="1337419006"/>
    <n v="64618330711750.875"/>
    <x v="2"/>
    <s v="imposto"/>
    <s v="alto"/>
    <s v="curto"/>
    <s v="não linear"/>
    <s v="multivariado"/>
  </r>
  <r>
    <x v="6"/>
    <s v="mensal"/>
    <n v="3"/>
    <x v="10"/>
    <n v="1293222009.9530241"/>
    <n v="1335556131"/>
    <n v="1792177804820003.7"/>
    <x v="2"/>
    <s v="imposto"/>
    <s v="alto"/>
    <s v="curto"/>
    <s v="não linear"/>
    <s v="multivariado"/>
  </r>
  <r>
    <x v="6"/>
    <s v="mensal"/>
    <n v="4"/>
    <x v="10"/>
    <n v="1217970415.4543386"/>
    <n v="1233550944"/>
    <n v="242752869762171.28"/>
    <x v="2"/>
    <s v="imposto"/>
    <s v="alto"/>
    <s v="curto"/>
    <s v="não linear"/>
    <s v="multivariado"/>
  </r>
  <r>
    <x v="6"/>
    <s v="mensal"/>
    <n v="5"/>
    <x v="10"/>
    <n v="1227336378.5546713"/>
    <n v="1322702230"/>
    <n v="9094645621892504"/>
    <x v="2"/>
    <s v="imposto"/>
    <s v="alto"/>
    <s v="médio"/>
    <s v="não linear"/>
    <s v="multivariado"/>
  </r>
  <r>
    <x v="6"/>
    <s v="mensal"/>
    <n v="6"/>
    <x v="10"/>
    <n v="1203262801.338094"/>
    <n v="1377490762"/>
    <n v="3.0355382276406664E+16"/>
    <x v="2"/>
    <s v="imposto"/>
    <s v="alto"/>
    <s v="médio"/>
    <s v="não linear"/>
    <s v="multivariado"/>
  </r>
  <r>
    <x v="6"/>
    <s v="mensal"/>
    <n v="7"/>
    <x v="10"/>
    <n v="1212018528.4298511"/>
    <n v="1286099707"/>
    <n v="5488021018342295"/>
    <x v="2"/>
    <s v="imposto"/>
    <s v="alto"/>
    <s v="médio"/>
    <s v="não linear"/>
    <s v="multivariado"/>
  </r>
  <r>
    <x v="6"/>
    <s v="mensal"/>
    <n v="8"/>
    <x v="10"/>
    <n v="1435859453.8596511"/>
    <n v="1521885106"/>
    <n v="7400412826172317"/>
    <x v="2"/>
    <s v="imposto"/>
    <s v="alto"/>
    <s v="médio"/>
    <s v="não linear"/>
    <s v="multivariado"/>
  </r>
  <r>
    <x v="6"/>
    <s v="mensal"/>
    <n v="9"/>
    <x v="10"/>
    <n v="1281570225.0861011"/>
    <n v="1245052755"/>
    <n v="1333525621489285.5"/>
    <x v="2"/>
    <s v="imposto"/>
    <s v="alto"/>
    <s v="longo"/>
    <s v="não linear"/>
    <s v="multivariado"/>
  </r>
  <r>
    <x v="6"/>
    <s v="mensal"/>
    <n v="10"/>
    <x v="10"/>
    <n v="1229445453.0044785"/>
    <n v="1190685422"/>
    <n v="1502340003468131"/>
    <x v="2"/>
    <s v="imposto"/>
    <s v="alto"/>
    <s v="longo"/>
    <s v="não linear"/>
    <s v="multivariado"/>
  </r>
  <r>
    <x v="6"/>
    <s v="mensal"/>
    <n v="11"/>
    <x v="10"/>
    <n v="1304537273.7104354"/>
    <n v="1258355469"/>
    <n v="2132759086312792.5"/>
    <x v="2"/>
    <s v="imposto"/>
    <s v="alto"/>
    <s v="longo"/>
    <s v="não linear"/>
    <s v="multivariado"/>
  </r>
  <r>
    <x v="6"/>
    <s v="mensal"/>
    <n v="12"/>
    <x v="10"/>
    <n v="1453355427.5518515"/>
    <n v="1545815300"/>
    <n v="8548828013127888"/>
    <x v="2"/>
    <s v="imposto"/>
    <s v="alto"/>
    <s v="longo"/>
    <s v="não linear"/>
    <s v="multivariado"/>
  </r>
  <r>
    <x v="6"/>
    <s v="mensal"/>
    <n v="13"/>
    <x v="10"/>
    <n v="1481297383.7438095"/>
    <n v="1681016044"/>
    <n v="3.9887543254527664E+16"/>
    <x v="2"/>
    <s v="imposto"/>
    <s v="alto"/>
    <s v="longo"/>
    <s v="não linear"/>
    <s v="multivariado"/>
  </r>
  <r>
    <x v="6"/>
    <s v="mensal"/>
    <n v="14"/>
    <x v="10"/>
    <n v="1453455829.0046337"/>
    <n v="1458658264"/>
    <n v="27065329881012.316"/>
    <x v="2"/>
    <s v="imposto"/>
    <s v="alto"/>
    <s v="longo"/>
    <s v="não linear"/>
    <s v="multivariado"/>
  </r>
  <r>
    <x v="6"/>
    <s v="mensal"/>
    <n v="15"/>
    <x v="10"/>
    <n v="1397782888.2789919"/>
    <n v="1406484852"/>
    <n v="75724172601740.484"/>
    <x v="2"/>
    <s v="imposto"/>
    <s v="alto"/>
    <s v="longo"/>
    <s v="não linear"/>
    <s v="multivariado"/>
  </r>
  <r>
    <x v="6"/>
    <s v="mensal"/>
    <n v="16"/>
    <x v="10"/>
    <n v="1334900590.343914"/>
    <n v="1508541864"/>
    <n v="3.0151291916907736E+16"/>
    <x v="2"/>
    <s v="imposto"/>
    <s v="alto"/>
    <s v="longo"/>
    <s v="não linear"/>
    <s v="multivariado"/>
  </r>
  <r>
    <x v="6"/>
    <s v="mensal"/>
    <n v="17"/>
    <x v="10"/>
    <n v="1339748818.8182969"/>
    <n v="1569653479"/>
    <n v="5.2856152773264376E+16"/>
    <x v="2"/>
    <s v="imposto"/>
    <s v="alto"/>
    <s v="longo"/>
    <s v="não linear"/>
    <s v="multivariado"/>
  </r>
  <r>
    <x v="6"/>
    <s v="mensal"/>
    <n v="18"/>
    <x v="10"/>
    <n v="1320423010.3046684"/>
    <n v="1582447206"/>
    <n v="6.8656679129785416E+16"/>
    <x v="2"/>
    <s v="imposto"/>
    <s v="alto"/>
    <s v="longo"/>
    <s v="não linear"/>
    <s v="multivariado"/>
  </r>
  <r>
    <x v="6"/>
    <s v="mensal"/>
    <n v="19"/>
    <x v="10"/>
    <n v="1328046584.5869043"/>
    <n v="1397025896"/>
    <n v="4758145403024836"/>
    <x v="2"/>
    <s v="imposto"/>
    <s v="alto"/>
    <s v="longo"/>
    <s v="não linear"/>
    <s v="multivariado"/>
  </r>
  <r>
    <x v="6"/>
    <s v="mensal"/>
    <n v="20"/>
    <x v="10"/>
    <n v="1572549680.3240199"/>
    <n v="1660533072"/>
    <n v="7741077210808923"/>
    <x v="2"/>
    <s v="imposto"/>
    <s v="alto"/>
    <s v="longo"/>
    <s v="não linear"/>
    <s v="multivariado"/>
  </r>
  <r>
    <x v="6"/>
    <s v="mensal"/>
    <n v="1"/>
    <x v="11"/>
    <n v="295243306.98027593"/>
    <n v="312167408"/>
    <n v="286425195325825.31"/>
    <x v="3"/>
    <s v="transferência"/>
    <s v="baixo"/>
    <s v="curto"/>
    <s v="não linear"/>
    <s v="multivariado"/>
  </r>
  <r>
    <x v="6"/>
    <s v="mensal"/>
    <n v="2"/>
    <x v="11"/>
    <n v="261106419.89465445"/>
    <n v="291680743"/>
    <n v="934789233350066.62"/>
    <x v="3"/>
    <s v="transferência"/>
    <s v="baixo"/>
    <s v="curto"/>
    <s v="não linear"/>
    <s v="multivariado"/>
  </r>
  <r>
    <x v="6"/>
    <s v="mensal"/>
    <n v="3"/>
    <x v="11"/>
    <n v="261598486.80810806"/>
    <n v="231422374"/>
    <n v="910597784207663.37"/>
    <x v="3"/>
    <s v="transferência"/>
    <s v="baixo"/>
    <s v="curto"/>
    <s v="não linear"/>
    <s v="multivariado"/>
  </r>
  <r>
    <x v="6"/>
    <s v="mensal"/>
    <n v="4"/>
    <x v="11"/>
    <n v="263658409.06489649"/>
    <n v="286663710"/>
    <n v="529243871114674.25"/>
    <x v="3"/>
    <s v="transferência"/>
    <s v="baixo"/>
    <s v="curto"/>
    <s v="não linear"/>
    <s v="multivariado"/>
  </r>
  <r>
    <x v="6"/>
    <s v="mensal"/>
    <n v="5"/>
    <x v="11"/>
    <n v="250432489.79451168"/>
    <n v="283255487"/>
    <n v="1077349145551494.4"/>
    <x v="3"/>
    <s v="transferência"/>
    <s v="baixo"/>
    <s v="médio"/>
    <s v="não linear"/>
    <s v="multivariado"/>
  </r>
  <r>
    <x v="6"/>
    <s v="mensal"/>
    <n v="6"/>
    <x v="11"/>
    <n v="273783021.95818895"/>
    <n v="273991364"/>
    <n v="43406406385.99688"/>
    <x v="3"/>
    <s v="transferência"/>
    <s v="baixo"/>
    <s v="médio"/>
    <s v="não linear"/>
    <s v="multivariado"/>
  </r>
  <r>
    <x v="6"/>
    <s v="mensal"/>
    <n v="7"/>
    <x v="11"/>
    <n v="275900506.57977676"/>
    <n v="341908729"/>
    <n v="4357085427077661.5"/>
    <x v="3"/>
    <s v="transferência"/>
    <s v="baixo"/>
    <s v="médio"/>
    <s v="não linear"/>
    <s v="multivariado"/>
  </r>
  <r>
    <x v="6"/>
    <s v="mensal"/>
    <n v="8"/>
    <x v="11"/>
    <n v="359360971.15100217"/>
    <n v="531831548"/>
    <n v="2.9746099878626068E+16"/>
    <x v="3"/>
    <s v="transferência"/>
    <s v="baixo"/>
    <s v="médio"/>
    <s v="não linear"/>
    <s v="multivariado"/>
  </r>
  <r>
    <x v="6"/>
    <s v="mensal"/>
    <n v="9"/>
    <x v="11"/>
    <n v="301790979.59815216"/>
    <n v="459334557"/>
    <n v="2.481997878057202E+16"/>
    <x v="3"/>
    <s v="transferência"/>
    <s v="baixo"/>
    <s v="longo"/>
    <s v="não linear"/>
    <s v="multivariado"/>
  </r>
  <r>
    <x v="6"/>
    <s v="mensal"/>
    <n v="10"/>
    <x v="11"/>
    <n v="316317035.90926194"/>
    <n v="418233920"/>
    <n v="1.0387051262764936E+16"/>
    <x v="3"/>
    <s v="transferência"/>
    <s v="baixo"/>
    <s v="longo"/>
    <s v="não linear"/>
    <s v="multivariado"/>
  </r>
  <r>
    <x v="6"/>
    <s v="mensal"/>
    <n v="11"/>
    <x v="11"/>
    <n v="269915144.2071932"/>
    <n v="275269060"/>
    <n v="28664414316466.109"/>
    <x v="3"/>
    <s v="transferência"/>
    <s v="baixo"/>
    <s v="longo"/>
    <s v="não linear"/>
    <s v="multivariado"/>
  </r>
  <r>
    <x v="6"/>
    <s v="mensal"/>
    <n v="12"/>
    <x v="11"/>
    <n v="334551103.49418461"/>
    <n v="282024689"/>
    <n v="2759024219614887.5"/>
    <x v="3"/>
    <s v="transferência"/>
    <s v="baixo"/>
    <s v="longo"/>
    <s v="não linear"/>
    <s v="multivariado"/>
  </r>
  <r>
    <x v="6"/>
    <s v="mensal"/>
    <n v="13"/>
    <x v="11"/>
    <n v="325602200.06757098"/>
    <n v="367542657"/>
    <n v="1759001927700933"/>
    <x v="3"/>
    <s v="transferência"/>
    <s v="baixo"/>
    <s v="longo"/>
    <s v="não linear"/>
    <s v="multivariado"/>
  </r>
  <r>
    <x v="6"/>
    <s v="mensal"/>
    <n v="14"/>
    <x v="11"/>
    <n v="307778678.40044063"/>
    <n v="311524365"/>
    <n v="14030168102118.611"/>
    <x v="3"/>
    <s v="transferência"/>
    <s v="baixo"/>
    <s v="longo"/>
    <s v="não linear"/>
    <s v="multivariado"/>
  </r>
  <r>
    <x v="6"/>
    <s v="mensal"/>
    <n v="15"/>
    <x v="11"/>
    <n v="305448771.01658618"/>
    <n v="320542995"/>
    <n v="227835597661464.84"/>
    <x v="3"/>
    <s v="transferência"/>
    <s v="baixo"/>
    <s v="longo"/>
    <s v="não linear"/>
    <s v="multivariado"/>
  </r>
  <r>
    <x v="6"/>
    <s v="mensal"/>
    <n v="16"/>
    <x v="11"/>
    <n v="311732218.19501716"/>
    <n v="365815350"/>
    <n v="2924985145835146.5"/>
    <x v="3"/>
    <s v="transferência"/>
    <s v="baixo"/>
    <s v="longo"/>
    <s v="não linear"/>
    <s v="multivariado"/>
  </r>
  <r>
    <x v="6"/>
    <s v="mensal"/>
    <n v="17"/>
    <x v="11"/>
    <n v="292327197.27052712"/>
    <n v="322443975"/>
    <n v="907020300806473.37"/>
    <x v="3"/>
    <s v="transferência"/>
    <s v="baixo"/>
    <s v="longo"/>
    <s v="não linear"/>
    <s v="multivariado"/>
  </r>
  <r>
    <x v="6"/>
    <s v="mensal"/>
    <n v="18"/>
    <x v="11"/>
    <n v="321610748.48808122"/>
    <n v="295414016"/>
    <n v="686268793052089.87"/>
    <x v="3"/>
    <s v="transferência"/>
    <s v="baixo"/>
    <s v="longo"/>
    <s v="não linear"/>
    <s v="multivariado"/>
  </r>
  <r>
    <x v="6"/>
    <s v="mensal"/>
    <n v="19"/>
    <x v="11"/>
    <n v="318122473.26399839"/>
    <n v="328627855"/>
    <n v="110363045419116.22"/>
    <x v="3"/>
    <s v="transferência"/>
    <s v="baixo"/>
    <s v="longo"/>
    <s v="não linear"/>
    <s v="multivariado"/>
  </r>
  <r>
    <x v="6"/>
    <s v="mensal"/>
    <n v="20"/>
    <x v="11"/>
    <n v="422982697.45474142"/>
    <n v="520457258"/>
    <n v="9501289953491280"/>
    <x v="3"/>
    <s v="transferência"/>
    <s v="baixo"/>
    <s v="longo"/>
    <s v="não linear"/>
    <s v="multivariado"/>
  </r>
  <r>
    <x v="6"/>
    <s v="mensal"/>
    <n v="1"/>
    <x v="12"/>
    <n v="237074502.06418869"/>
    <n v="308513493"/>
    <n v="5103529425926931"/>
    <x v="3"/>
    <s v="transferência"/>
    <s v="baixo"/>
    <s v="curto"/>
    <s v="não linear"/>
    <s v="multivariado"/>
  </r>
  <r>
    <x v="6"/>
    <s v="mensal"/>
    <n v="2"/>
    <x v="12"/>
    <n v="225845779.63650009"/>
    <n v="189623150"/>
    <n v="1312078897783054.7"/>
    <x v="3"/>
    <s v="transferência"/>
    <s v="baixo"/>
    <s v="curto"/>
    <s v="não linear"/>
    <s v="multivariado"/>
  </r>
  <r>
    <x v="6"/>
    <s v="mensal"/>
    <n v="3"/>
    <x v="12"/>
    <n v="227308504.97648141"/>
    <n v="233711910"/>
    <n v="41003595895223.141"/>
    <x v="3"/>
    <s v="transferência"/>
    <s v="baixo"/>
    <s v="curto"/>
    <s v="não linear"/>
    <s v="multivariado"/>
  </r>
  <r>
    <x v="6"/>
    <s v="mensal"/>
    <n v="4"/>
    <x v="12"/>
    <n v="214953582.65262747"/>
    <n v="422360440"/>
    <n v="4.3017604474713336E+16"/>
    <x v="3"/>
    <s v="transferência"/>
    <s v="baixo"/>
    <s v="curto"/>
    <s v="não linear"/>
    <s v="multivariado"/>
  </r>
  <r>
    <x v="6"/>
    <s v="mensal"/>
    <n v="5"/>
    <x v="12"/>
    <n v="243718766.04409486"/>
    <n v="247581716"/>
    <n v="14922382361827.52"/>
    <x v="3"/>
    <s v="transferência"/>
    <s v="baixo"/>
    <s v="médio"/>
    <s v="não linear"/>
    <s v="multivariado"/>
  </r>
  <r>
    <x v="6"/>
    <s v="mensal"/>
    <n v="6"/>
    <x v="12"/>
    <n v="267434271.13775283"/>
    <n v="282606973"/>
    <n v="230210881800638.72"/>
    <x v="3"/>
    <s v="transferência"/>
    <s v="baixo"/>
    <s v="médio"/>
    <s v="não linear"/>
    <s v="multivariado"/>
  </r>
  <r>
    <x v="6"/>
    <s v="mensal"/>
    <n v="7"/>
    <x v="12"/>
    <n v="311314535.72569901"/>
    <n v="314411246"/>
    <n v="9589614522961.3281"/>
    <x v="3"/>
    <s v="transferência"/>
    <s v="baixo"/>
    <s v="médio"/>
    <s v="não linear"/>
    <s v="multivariado"/>
  </r>
  <r>
    <x v="6"/>
    <s v="mensal"/>
    <n v="8"/>
    <x v="12"/>
    <n v="278757495.33586794"/>
    <n v="426007596"/>
    <n v="2.1682592145597024E+16"/>
    <x v="3"/>
    <s v="transferência"/>
    <s v="baixo"/>
    <s v="médio"/>
    <s v="não linear"/>
    <s v="multivariado"/>
  </r>
  <r>
    <x v="6"/>
    <s v="mensal"/>
    <n v="9"/>
    <x v="12"/>
    <n v="284097037.80325699"/>
    <n v="346365589"/>
    <n v="3877372468141405.5"/>
    <x v="3"/>
    <s v="transferência"/>
    <s v="baixo"/>
    <s v="longo"/>
    <s v="não linear"/>
    <s v="multivariado"/>
  </r>
  <r>
    <x v="6"/>
    <s v="mensal"/>
    <n v="10"/>
    <x v="12"/>
    <n v="266283320.44725126"/>
    <n v="367304404"/>
    <n v="1.0205259322171442E+16"/>
    <x v="3"/>
    <s v="transferência"/>
    <s v="baixo"/>
    <s v="longo"/>
    <s v="não linear"/>
    <s v="multivariado"/>
  </r>
  <r>
    <x v="6"/>
    <s v="mensal"/>
    <n v="11"/>
    <x v="12"/>
    <n v="296608643.489241"/>
    <n v="276882178"/>
    <n v="389133440698216.31"/>
    <x v="3"/>
    <s v="transferência"/>
    <s v="baixo"/>
    <s v="longo"/>
    <s v="não linear"/>
    <s v="multivariado"/>
  </r>
  <r>
    <x v="6"/>
    <s v="mensal"/>
    <n v="12"/>
    <x v="12"/>
    <n v="302219148.13126725"/>
    <n v="252291991"/>
    <n v="2492721019210250"/>
    <x v="3"/>
    <s v="transferência"/>
    <s v="baixo"/>
    <s v="longo"/>
    <s v="não linear"/>
    <s v="multivariado"/>
  </r>
  <r>
    <x v="6"/>
    <s v="mensal"/>
    <n v="13"/>
    <x v="12"/>
    <n v="295302531.46425146"/>
    <n v="511703058"/>
    <n v="4.6829187884949208E+16"/>
    <x v="3"/>
    <s v="transferência"/>
    <s v="baixo"/>
    <s v="longo"/>
    <s v="não linear"/>
    <s v="multivariado"/>
  </r>
  <r>
    <x v="6"/>
    <s v="mensal"/>
    <n v="14"/>
    <x v="12"/>
    <n v="272483944.52520025"/>
    <n v="259863287"/>
    <n v="159280996368393.66"/>
    <x v="3"/>
    <s v="transferência"/>
    <s v="baixo"/>
    <s v="longo"/>
    <s v="não linear"/>
    <s v="multivariado"/>
  </r>
  <r>
    <x v="6"/>
    <s v="mensal"/>
    <n v="15"/>
    <x v="12"/>
    <n v="280044481.2653569"/>
    <n v="323218498"/>
    <n v="1863995721003242.5"/>
    <x v="3"/>
    <s v="transferência"/>
    <s v="baixo"/>
    <s v="longo"/>
    <s v="não linear"/>
    <s v="multivariado"/>
  </r>
  <r>
    <x v="6"/>
    <s v="mensal"/>
    <n v="16"/>
    <x v="12"/>
    <n v="262340775.60499132"/>
    <n v="366055806"/>
    <n v="1.0756807529837576E+16"/>
    <x v="3"/>
    <s v="transferência"/>
    <s v="baixo"/>
    <s v="longo"/>
    <s v="não linear"/>
    <s v="multivariado"/>
  </r>
  <r>
    <x v="6"/>
    <s v="mensal"/>
    <n v="17"/>
    <x v="12"/>
    <n v="299275079.80944538"/>
    <n v="303375098"/>
    <n v="16810149162878.771"/>
    <x v="3"/>
    <s v="transferência"/>
    <s v="baixo"/>
    <s v="longo"/>
    <s v="não linear"/>
    <s v="multivariado"/>
  </r>
  <r>
    <x v="6"/>
    <s v="mensal"/>
    <n v="18"/>
    <x v="12"/>
    <n v="328259946.69060528"/>
    <n v="238075455"/>
    <n v="8133242541492853"/>
    <x v="3"/>
    <s v="transferência"/>
    <s v="baixo"/>
    <s v="longo"/>
    <s v="não linear"/>
    <s v="multivariado"/>
  </r>
  <r>
    <x v="6"/>
    <s v="mensal"/>
    <n v="19"/>
    <x v="12"/>
    <n v="382425715.11632258"/>
    <n v="371070822"/>
    <n v="128933597683109.84"/>
    <x v="3"/>
    <s v="transferência"/>
    <s v="baixo"/>
    <s v="longo"/>
    <s v="não linear"/>
    <s v="multivariado"/>
  </r>
  <r>
    <x v="6"/>
    <s v="mensal"/>
    <n v="20"/>
    <x v="12"/>
    <n v="348855055.80697036"/>
    <n v="403923855"/>
    <n v="3032572644562222"/>
    <x v="3"/>
    <s v="transferência"/>
    <s v="baixo"/>
    <s v="longo"/>
    <s v="não linear"/>
    <s v="multivariado"/>
  </r>
  <r>
    <x v="6"/>
    <s v="mensal"/>
    <n v="1"/>
    <x v="13"/>
    <n v="762729835.04959452"/>
    <n v="892168393"/>
    <n v="1.6754340284280478E+16"/>
    <x v="3"/>
    <s v="imposto"/>
    <s v="alto"/>
    <s v="curto"/>
    <s v="não linear"/>
    <s v="multivariado"/>
  </r>
  <r>
    <x v="6"/>
    <s v="mensal"/>
    <n v="2"/>
    <x v="13"/>
    <n v="832759859.52681923"/>
    <n v="811941570"/>
    <n v="433401178822471.19"/>
    <x v="3"/>
    <s v="imposto"/>
    <s v="alto"/>
    <s v="curto"/>
    <s v="não linear"/>
    <s v="multivariado"/>
  </r>
  <r>
    <x v="6"/>
    <s v="mensal"/>
    <n v="3"/>
    <x v="13"/>
    <n v="757715873.58259797"/>
    <n v="861928839"/>
    <n v="1.0860342161088632E+16"/>
    <x v="3"/>
    <s v="imposto"/>
    <s v="alto"/>
    <s v="curto"/>
    <s v="não linear"/>
    <s v="multivariado"/>
  </r>
  <r>
    <x v="6"/>
    <s v="mensal"/>
    <n v="4"/>
    <x v="13"/>
    <n v="804529518.47069645"/>
    <n v="884995971"/>
    <n v="6474849982650662"/>
    <x v="3"/>
    <s v="imposto"/>
    <s v="alto"/>
    <s v="curto"/>
    <s v="não linear"/>
    <s v="multivariado"/>
  </r>
  <r>
    <x v="6"/>
    <s v="mensal"/>
    <n v="5"/>
    <x v="13"/>
    <n v="827029050.81252527"/>
    <n v="887164024"/>
    <n v="3616215000258304.5"/>
    <x v="3"/>
    <s v="imposto"/>
    <s v="alto"/>
    <s v="médio"/>
    <s v="não linear"/>
    <s v="multivariado"/>
  </r>
  <r>
    <x v="6"/>
    <s v="mensal"/>
    <n v="6"/>
    <x v="13"/>
    <n v="859257647.4829421"/>
    <n v="925856833"/>
    <n v="4435451511535494"/>
    <x v="3"/>
    <s v="imposto"/>
    <s v="alto"/>
    <s v="médio"/>
    <s v="não linear"/>
    <s v="multivariado"/>
  </r>
  <r>
    <x v="6"/>
    <s v="mensal"/>
    <n v="7"/>
    <x v="13"/>
    <n v="894466074.09194314"/>
    <n v="1068011007"/>
    <n v="3.0117843738061956E+16"/>
    <x v="3"/>
    <s v="imposto"/>
    <s v="alto"/>
    <s v="médio"/>
    <s v="não linear"/>
    <s v="multivariado"/>
  </r>
  <r>
    <x v="6"/>
    <s v="mensal"/>
    <n v="8"/>
    <x v="13"/>
    <n v="1001086586.8821741"/>
    <n v="933482574"/>
    <n v="4570302557773166"/>
    <x v="3"/>
    <s v="imposto"/>
    <s v="alto"/>
    <s v="médio"/>
    <s v="não linear"/>
    <s v="multivariado"/>
  </r>
  <r>
    <x v="6"/>
    <s v="mensal"/>
    <n v="9"/>
    <x v="13"/>
    <n v="779572708.19361925"/>
    <n v="951532296"/>
    <n v="2.9570099838540372E+16"/>
    <x v="3"/>
    <s v="imposto"/>
    <s v="alto"/>
    <s v="longo"/>
    <s v="não linear"/>
    <s v="multivariado"/>
  </r>
  <r>
    <x v="6"/>
    <s v="mensal"/>
    <n v="10"/>
    <x v="13"/>
    <n v="804571340.13624644"/>
    <n v="1045402858"/>
    <n v="5.7999819996559448E+16"/>
    <x v="3"/>
    <s v="imposto"/>
    <s v="alto"/>
    <s v="longo"/>
    <s v="não linear"/>
    <s v="multivariado"/>
  </r>
  <r>
    <x v="6"/>
    <s v="mensal"/>
    <n v="11"/>
    <x v="13"/>
    <n v="808937957.4112736"/>
    <n v="941789643"/>
    <n v="1.7649570363765814E+16"/>
    <x v="3"/>
    <s v="imposto"/>
    <s v="alto"/>
    <s v="longo"/>
    <s v="não linear"/>
    <s v="multivariado"/>
  </r>
  <r>
    <x v="6"/>
    <s v="mensal"/>
    <n v="12"/>
    <x v="13"/>
    <n v="853669224.44422817"/>
    <n v="873908785"/>
    <n v="409639811490754.81"/>
    <x v="3"/>
    <s v="imposto"/>
    <s v="alto"/>
    <s v="longo"/>
    <s v="não linear"/>
    <s v="multivariado"/>
  </r>
  <r>
    <x v="6"/>
    <s v="mensal"/>
    <n v="13"/>
    <x v="13"/>
    <n v="908428752.72296858"/>
    <n v="980079414"/>
    <n v="5133817261435890"/>
    <x v="3"/>
    <s v="imposto"/>
    <s v="alto"/>
    <s v="longo"/>
    <s v="não linear"/>
    <s v="multivariado"/>
  </r>
  <r>
    <x v="6"/>
    <s v="mensal"/>
    <n v="14"/>
    <x v="13"/>
    <n v="887458785.33714926"/>
    <n v="863624928"/>
    <n v="568052755567583.75"/>
    <x v="3"/>
    <s v="imposto"/>
    <s v="alto"/>
    <s v="longo"/>
    <s v="não linear"/>
    <s v="multivariado"/>
  </r>
  <r>
    <x v="6"/>
    <s v="mensal"/>
    <n v="15"/>
    <x v="13"/>
    <n v="866928055.31056213"/>
    <n v="757027193"/>
    <n v="1.2078199536605136E+16"/>
    <x v="3"/>
    <s v="imposto"/>
    <s v="alto"/>
    <s v="longo"/>
    <s v="não linear"/>
    <s v="multivariado"/>
  </r>
  <r>
    <x v="6"/>
    <s v="mensal"/>
    <n v="16"/>
    <x v="13"/>
    <n v="884733318.53507793"/>
    <n v="901227246"/>
    <n v="272049643218110.59"/>
    <x v="3"/>
    <s v="imposto"/>
    <s v="alto"/>
    <s v="longo"/>
    <s v="não linear"/>
    <s v="multivariado"/>
  </r>
  <r>
    <x v="6"/>
    <s v="mensal"/>
    <n v="17"/>
    <x v="13"/>
    <n v="930016407.76645494"/>
    <n v="862729092"/>
    <n v="4527582863054615"/>
    <x v="3"/>
    <s v="imposto"/>
    <s v="alto"/>
    <s v="longo"/>
    <s v="não linear"/>
    <s v="multivariado"/>
  </r>
  <r>
    <x v="6"/>
    <s v="mensal"/>
    <n v="18"/>
    <x v="13"/>
    <n v="953799877.16634142"/>
    <n v="886006649"/>
    <n v="4595921785213628"/>
    <x v="3"/>
    <s v="imposto"/>
    <s v="alto"/>
    <s v="longo"/>
    <s v="não linear"/>
    <s v="multivariado"/>
  </r>
  <r>
    <x v="6"/>
    <s v="mensal"/>
    <n v="19"/>
    <x v="13"/>
    <n v="998015148.72349191"/>
    <n v="1039698264"/>
    <n v="1737482099154662.2"/>
    <x v="3"/>
    <s v="imposto"/>
    <s v="alto"/>
    <s v="longo"/>
    <s v="não linear"/>
    <s v="multivariado"/>
  </r>
  <r>
    <x v="6"/>
    <s v="mensal"/>
    <n v="20"/>
    <x v="13"/>
    <n v="1110537889.9840097"/>
    <n v="936929897"/>
    <n v="3.0139735227935976E+16"/>
    <x v="3"/>
    <s v="imposto"/>
    <s v="alto"/>
    <s v="longo"/>
    <s v="não linear"/>
    <s v="multivariado"/>
  </r>
  <r>
    <x v="6"/>
    <s v="mensal"/>
    <n v="1"/>
    <x v="14"/>
    <n v="978879660.72161674"/>
    <n v="1119320501"/>
    <n v="1.9723629618098356E+16"/>
    <x v="3"/>
    <s v="imposto"/>
    <s v="baixo"/>
    <s v="curto"/>
    <s v="não linear"/>
    <s v="multivariado"/>
  </r>
  <r>
    <x v="6"/>
    <s v="mensal"/>
    <n v="2"/>
    <x v="14"/>
    <n v="1138381008.3607759"/>
    <n v="1065577731"/>
    <n v="5300317194470072"/>
    <x v="3"/>
    <s v="imposto"/>
    <s v="baixo"/>
    <s v="curto"/>
    <s v="não linear"/>
    <s v="multivariado"/>
  </r>
  <r>
    <x v="6"/>
    <s v="mensal"/>
    <n v="3"/>
    <x v="14"/>
    <n v="885326687.83952212"/>
    <n v="1010953870"/>
    <n v="1.578218889758189E+16"/>
    <x v="3"/>
    <s v="imposto"/>
    <s v="baixo"/>
    <s v="curto"/>
    <s v="não linear"/>
    <s v="multivariado"/>
  </r>
  <r>
    <x v="6"/>
    <s v="mensal"/>
    <n v="4"/>
    <x v="14"/>
    <n v="995496090.98117149"/>
    <n v="1079222052"/>
    <n v="7010036548526391"/>
    <x v="3"/>
    <s v="imposto"/>
    <s v="baixo"/>
    <s v="curto"/>
    <s v="não linear"/>
    <s v="multivariado"/>
  </r>
  <r>
    <x v="6"/>
    <s v="mensal"/>
    <n v="5"/>
    <x v="14"/>
    <n v="894562048.97449183"/>
    <n v="1027311578"/>
    <n v="1.7622437456494234E+16"/>
    <x v="3"/>
    <s v="imposto"/>
    <s v="baixo"/>
    <s v="médio"/>
    <s v="não linear"/>
    <s v="multivariado"/>
  </r>
  <r>
    <x v="6"/>
    <s v="mensal"/>
    <n v="6"/>
    <x v="14"/>
    <n v="965168300.43172193"/>
    <n v="1032809549"/>
    <n v="4575338507875581"/>
    <x v="3"/>
    <s v="imposto"/>
    <s v="baixo"/>
    <s v="médio"/>
    <s v="não linear"/>
    <s v="multivariado"/>
  </r>
  <r>
    <x v="6"/>
    <s v="mensal"/>
    <n v="7"/>
    <x v="14"/>
    <n v="979772039.65887475"/>
    <n v="1245022601"/>
    <n v="7.0357860291782048E+16"/>
    <x v="3"/>
    <s v="imposto"/>
    <s v="baixo"/>
    <s v="médio"/>
    <s v="não linear"/>
    <s v="multivariado"/>
  </r>
  <r>
    <x v="6"/>
    <s v="mensal"/>
    <n v="8"/>
    <x v="14"/>
    <n v="1144178540.5269179"/>
    <n v="1525057208"/>
    <n v="1.4506855933607062E+17"/>
    <x v="3"/>
    <s v="imposto"/>
    <s v="baixo"/>
    <s v="médio"/>
    <s v="não linear"/>
    <s v="multivariado"/>
  </r>
  <r>
    <x v="6"/>
    <s v="mensal"/>
    <n v="9"/>
    <x v="14"/>
    <n v="915809485.06522501"/>
    <n v="1234916893"/>
    <n v="1.018295377988509E+17"/>
    <x v="3"/>
    <s v="imposto"/>
    <s v="baixo"/>
    <s v="longo"/>
    <s v="não linear"/>
    <s v="multivariado"/>
  </r>
  <r>
    <x v="6"/>
    <s v="mensal"/>
    <n v="10"/>
    <x v="14"/>
    <n v="850299592.58865547"/>
    <n v="1359449989"/>
    <n v="2.5923412616582928E+17"/>
    <x v="3"/>
    <s v="imposto"/>
    <s v="baixo"/>
    <s v="longo"/>
    <s v="não linear"/>
    <s v="multivariado"/>
  </r>
  <r>
    <x v="6"/>
    <s v="mensal"/>
    <n v="11"/>
    <x v="14"/>
    <n v="828404183.9741714"/>
    <n v="1108009971"/>
    <n v="7.8179396138333024E+16"/>
    <x v="3"/>
    <s v="imposto"/>
    <s v="baixo"/>
    <s v="longo"/>
    <s v="não linear"/>
    <s v="multivariado"/>
  </r>
  <r>
    <x v="6"/>
    <s v="mensal"/>
    <n v="12"/>
    <x v="14"/>
    <n v="880154154.01836383"/>
    <n v="1102124604"/>
    <n v="4.927088066505004E+16"/>
    <x v="3"/>
    <s v="imposto"/>
    <s v="baixo"/>
    <s v="longo"/>
    <s v="não linear"/>
    <s v="multivariado"/>
  </r>
  <r>
    <x v="6"/>
    <s v="mensal"/>
    <n v="13"/>
    <x v="14"/>
    <n v="868264585.91002643"/>
    <n v="1397946267"/>
    <n v="2.8056268328230045E+17"/>
    <x v="3"/>
    <s v="imposto"/>
    <s v="baixo"/>
    <s v="longo"/>
    <s v="não linear"/>
    <s v="multivariado"/>
  </r>
  <r>
    <x v="6"/>
    <s v="mensal"/>
    <n v="14"/>
    <x v="14"/>
    <n v="890725408.74296987"/>
    <n v="1192049636"/>
    <n v="9.0796289932046336E+16"/>
    <x v="3"/>
    <s v="imposto"/>
    <s v="baixo"/>
    <s v="longo"/>
    <s v="não linear"/>
    <s v="multivariado"/>
  </r>
  <r>
    <x v="6"/>
    <s v="mensal"/>
    <n v="15"/>
    <x v="14"/>
    <n v="806297177.21405613"/>
    <n v="1152362098"/>
    <n v="1.197609293985816E+17"/>
    <x v="3"/>
    <s v="imposto"/>
    <s v="baixo"/>
    <s v="longo"/>
    <s v="não linear"/>
    <s v="multivariado"/>
  </r>
  <r>
    <x v="6"/>
    <s v="mensal"/>
    <n v="16"/>
    <x v="14"/>
    <n v="826249342.34503293"/>
    <n v="1289563373"/>
    <n v="2.1465989100175178E+17"/>
    <x v="3"/>
    <s v="imposto"/>
    <s v="baixo"/>
    <s v="longo"/>
    <s v="não linear"/>
    <s v="multivariado"/>
  </r>
  <r>
    <x v="6"/>
    <s v="mensal"/>
    <n v="17"/>
    <x v="14"/>
    <n v="805247857.78577089"/>
    <n v="1154960095"/>
    <n v="1.2229864885738125E+17"/>
    <x v="3"/>
    <s v="imposto"/>
    <s v="baixo"/>
    <s v="longo"/>
    <s v="não linear"/>
    <s v="multivariado"/>
  </r>
  <r>
    <x v="6"/>
    <s v="mensal"/>
    <n v="18"/>
    <x v="14"/>
    <n v="847759450.4747684"/>
    <n v="1221066259"/>
    <n v="1.3935797329129394E+17"/>
    <x v="3"/>
    <s v="imposto"/>
    <s v="baixo"/>
    <s v="longo"/>
    <s v="não linear"/>
    <s v="multivariado"/>
  </r>
  <r>
    <x v="6"/>
    <s v="mensal"/>
    <n v="19"/>
    <x v="14"/>
    <n v="887038312.45927179"/>
    <n v="1340840281"/>
    <n v="2.0593622665144006E+17"/>
    <x v="3"/>
    <s v="imposto"/>
    <s v="baixo"/>
    <s v="longo"/>
    <s v="não linear"/>
    <s v="multivariado"/>
  </r>
  <r>
    <x v="6"/>
    <s v="mensal"/>
    <n v="20"/>
    <x v="14"/>
    <n v="1042376170.660816"/>
    <n v="1539174079"/>
    <n v="2.4680816173018832E+17"/>
    <x v="3"/>
    <s v="imposto"/>
    <s v="baixo"/>
    <s v="longo"/>
    <s v="não linear"/>
    <s v="multivariado"/>
  </r>
  <r>
    <x v="6"/>
    <s v="mensal"/>
    <n v="1"/>
    <x v="15"/>
    <n v="460632027.23037529"/>
    <n v="448576910"/>
    <n v="145325851438091.19"/>
    <x v="3"/>
    <s v="transferência"/>
    <s v="alto"/>
    <s v="curto"/>
    <s v="não linear"/>
    <s v="multivariado"/>
  </r>
  <r>
    <x v="6"/>
    <s v="mensal"/>
    <n v="2"/>
    <x v="15"/>
    <n v="407903738.38461632"/>
    <n v="461074271"/>
    <n v="2827105538603580"/>
    <x v="3"/>
    <s v="transferência"/>
    <s v="alto"/>
    <s v="curto"/>
    <s v="não linear"/>
    <s v="multivariado"/>
  </r>
  <r>
    <x v="6"/>
    <s v="mensal"/>
    <n v="3"/>
    <x v="15"/>
    <n v="416317577.11963809"/>
    <n v="337728251"/>
    <n v="6176282179938829"/>
    <x v="3"/>
    <s v="transferência"/>
    <s v="alto"/>
    <s v="curto"/>
    <s v="não linear"/>
    <s v="multivariado"/>
  </r>
  <r>
    <x v="6"/>
    <s v="mensal"/>
    <n v="4"/>
    <x v="15"/>
    <n v="414730789.38955194"/>
    <n v="404749757"/>
    <n v="99621007561284.859"/>
    <x v="3"/>
    <s v="transferência"/>
    <s v="alto"/>
    <s v="curto"/>
    <s v="não linear"/>
    <s v="multivariado"/>
  </r>
  <r>
    <x v="6"/>
    <s v="mensal"/>
    <n v="5"/>
    <x v="15"/>
    <n v="414113070.26555252"/>
    <n v="375242416"/>
    <n v="1510927763032116.5"/>
    <x v="3"/>
    <s v="transferência"/>
    <s v="alto"/>
    <s v="médio"/>
    <s v="não linear"/>
    <s v="multivariado"/>
  </r>
  <r>
    <x v="6"/>
    <s v="mensal"/>
    <n v="6"/>
    <x v="15"/>
    <n v="438154788.93434888"/>
    <n v="366801668"/>
    <n v="5091267867071817"/>
    <x v="3"/>
    <s v="transferência"/>
    <s v="alto"/>
    <s v="médio"/>
    <s v="não linear"/>
    <s v="multivariado"/>
  </r>
  <r>
    <x v="6"/>
    <s v="mensal"/>
    <n v="7"/>
    <x v="15"/>
    <n v="403124326.8000713"/>
    <n v="446014130"/>
    <n v="1839535218528614.2"/>
    <x v="3"/>
    <s v="transferência"/>
    <s v="alto"/>
    <s v="médio"/>
    <s v="não linear"/>
    <s v="multivariado"/>
  </r>
  <r>
    <x v="6"/>
    <s v="mensal"/>
    <n v="8"/>
    <x v="15"/>
    <n v="302282198.53767437"/>
    <n v="488058052"/>
    <n v="3.4512667729655488E+16"/>
    <x v="3"/>
    <s v="transferência"/>
    <s v="alto"/>
    <s v="médio"/>
    <s v="não linear"/>
    <s v="multivariado"/>
  </r>
  <r>
    <x v="6"/>
    <s v="mensal"/>
    <n v="9"/>
    <x v="15"/>
    <n v="404259338.65995401"/>
    <n v="561378662"/>
    <n v="2.468648176683392E+16"/>
    <x v="3"/>
    <s v="transferência"/>
    <s v="alto"/>
    <s v="longo"/>
    <s v="não linear"/>
    <s v="multivariado"/>
  </r>
  <r>
    <x v="6"/>
    <s v="mensal"/>
    <n v="10"/>
    <x v="15"/>
    <n v="369179455.56212091"/>
    <n v="416347002"/>
    <n v="2224777436969480"/>
    <x v="3"/>
    <s v="transferência"/>
    <s v="alto"/>
    <s v="longo"/>
    <s v="não linear"/>
    <s v="multivariado"/>
  </r>
  <r>
    <x v="6"/>
    <s v="mensal"/>
    <n v="11"/>
    <x v="15"/>
    <n v="329204086.5008074"/>
    <n v="355983324"/>
    <n v="717127561038162.87"/>
    <x v="3"/>
    <s v="transferência"/>
    <s v="alto"/>
    <s v="longo"/>
    <s v="não linear"/>
    <s v="multivariado"/>
  </r>
  <r>
    <x v="6"/>
    <s v="mensal"/>
    <n v="12"/>
    <x v="15"/>
    <n v="367313190.75514191"/>
    <n v="458700699"/>
    <n v="8351676663204005"/>
    <x v="3"/>
    <s v="transferência"/>
    <s v="alto"/>
    <s v="longo"/>
    <s v="não linear"/>
    <s v="multivariado"/>
  </r>
  <r>
    <x v="6"/>
    <s v="mensal"/>
    <n v="13"/>
    <x v="15"/>
    <n v="407064689.93666023"/>
    <n v="459408718"/>
    <n v="2739897273895701.5"/>
    <x v="3"/>
    <s v="transferência"/>
    <s v="alto"/>
    <s v="longo"/>
    <s v="não linear"/>
    <s v="multivariado"/>
  </r>
  <r>
    <x v="6"/>
    <s v="mensal"/>
    <n v="14"/>
    <x v="15"/>
    <n v="391834172.32647514"/>
    <n v="440621838"/>
    <n v="2380236321871635.5"/>
    <x v="3"/>
    <s v="transferência"/>
    <s v="alto"/>
    <s v="longo"/>
    <s v="não linear"/>
    <s v="multivariado"/>
  </r>
  <r>
    <x v="6"/>
    <s v="mensal"/>
    <n v="15"/>
    <x v="15"/>
    <n v="375970926.53081155"/>
    <n v="474729315"/>
    <n v="9753219293031134"/>
    <x v="3"/>
    <s v="transferência"/>
    <s v="alto"/>
    <s v="longo"/>
    <s v="não linear"/>
    <s v="multivariado"/>
  </r>
  <r>
    <x v="6"/>
    <s v="mensal"/>
    <n v="16"/>
    <x v="15"/>
    <n v="381225469.17963153"/>
    <n v="497003747"/>
    <n v="1.3404609615050426E+16"/>
    <x v="3"/>
    <s v="transferência"/>
    <s v="alto"/>
    <s v="longo"/>
    <s v="não linear"/>
    <s v="multivariado"/>
  </r>
  <r>
    <x v="6"/>
    <s v="mensal"/>
    <n v="17"/>
    <x v="15"/>
    <n v="380372481.38444823"/>
    <n v="490470380"/>
    <n v="1.2121547279560316E+16"/>
    <x v="3"/>
    <s v="transferência"/>
    <s v="alto"/>
    <s v="longo"/>
    <s v="não linear"/>
    <s v="multivariado"/>
  </r>
  <r>
    <x v="6"/>
    <s v="mensal"/>
    <n v="18"/>
    <x v="15"/>
    <n v="405168674.23590404"/>
    <n v="479347981"/>
    <n v="5502569552001853"/>
    <x v="3"/>
    <s v="transferência"/>
    <s v="alto"/>
    <s v="longo"/>
    <s v="não linear"/>
    <s v="multivariado"/>
  </r>
  <r>
    <x v="6"/>
    <s v="mensal"/>
    <n v="19"/>
    <x v="15"/>
    <n v="374571243.11131746"/>
    <n v="542361673"/>
    <n v="2.8153628362228892E+16"/>
    <x v="3"/>
    <s v="transferência"/>
    <s v="alto"/>
    <s v="longo"/>
    <s v="não linear"/>
    <s v="multivariado"/>
  </r>
  <r>
    <x v="6"/>
    <s v="mensal"/>
    <n v="20"/>
    <x v="15"/>
    <n v="282766858.2394917"/>
    <n v="312913749"/>
    <n v="908835022526020.62"/>
    <x v="3"/>
    <s v="transferência"/>
    <s v="alto"/>
    <s v="longo"/>
    <s v="não linear"/>
    <s v="multivariado"/>
  </r>
  <r>
    <x v="6"/>
    <s v="mensal"/>
    <n v="1"/>
    <x v="16"/>
    <n v="188886721.23001879"/>
    <n v="213103220"/>
    <n v="586438812676501.25"/>
    <x v="3"/>
    <s v="transferência"/>
    <s v="baixo"/>
    <s v="curto"/>
    <s v="não linear"/>
    <s v="multivariado"/>
  </r>
  <r>
    <x v="6"/>
    <s v="mensal"/>
    <n v="2"/>
    <x v="16"/>
    <n v="207904726.61442506"/>
    <n v="189506627"/>
    <n v="338490069422307.69"/>
    <x v="3"/>
    <s v="transferência"/>
    <s v="baixo"/>
    <s v="curto"/>
    <s v="não linear"/>
    <s v="multivariado"/>
  </r>
  <r>
    <x v="6"/>
    <s v="mensal"/>
    <n v="3"/>
    <x v="16"/>
    <n v="176620467.92227903"/>
    <n v="31181553"/>
    <n v="2.1152477973769916E+16"/>
    <x v="3"/>
    <s v="transferência"/>
    <s v="baixo"/>
    <s v="curto"/>
    <s v="não linear"/>
    <s v="multivariado"/>
  </r>
  <r>
    <x v="6"/>
    <s v="mensal"/>
    <n v="4"/>
    <x v="16"/>
    <n v="178120968.92533913"/>
    <n v="323744259"/>
    <n v="2.1206142612168824E+16"/>
    <x v="3"/>
    <s v="transferência"/>
    <s v="baixo"/>
    <s v="curto"/>
    <s v="não linear"/>
    <s v="multivariado"/>
  </r>
  <r>
    <x v="6"/>
    <s v="mensal"/>
    <n v="5"/>
    <x v="16"/>
    <n v="163412551.57784456"/>
    <n v="171660458"/>
    <n v="68027960348632.945"/>
    <x v="3"/>
    <s v="transferência"/>
    <s v="baixo"/>
    <s v="médio"/>
    <s v="não linear"/>
    <s v="multivariado"/>
  </r>
  <r>
    <x v="6"/>
    <s v="mensal"/>
    <n v="6"/>
    <x v="16"/>
    <n v="188816701.97258946"/>
    <n v="230029114"/>
    <n v="1698462905117052.7"/>
    <x v="3"/>
    <s v="transferência"/>
    <s v="baixo"/>
    <s v="médio"/>
    <s v="não linear"/>
    <s v="multivariado"/>
  </r>
  <r>
    <x v="6"/>
    <s v="mensal"/>
    <n v="7"/>
    <x v="16"/>
    <n v="238692645.2055701"/>
    <n v="191393648"/>
    <n v="2237195136652528.2"/>
    <x v="3"/>
    <s v="transferência"/>
    <s v="baixo"/>
    <s v="médio"/>
    <s v="não linear"/>
    <s v="multivariado"/>
  </r>
  <r>
    <x v="6"/>
    <s v="mensal"/>
    <n v="8"/>
    <x v="16"/>
    <n v="208245933.95103312"/>
    <n v="231943849"/>
    <n v="561591177668051.12"/>
    <x v="3"/>
    <s v="transferência"/>
    <s v="baixo"/>
    <s v="médio"/>
    <s v="não linear"/>
    <s v="multivariado"/>
  </r>
  <r>
    <x v="6"/>
    <s v="mensal"/>
    <n v="9"/>
    <x v="16"/>
    <n v="217801626.75248826"/>
    <n v="265707016"/>
    <n v="2294926318955614"/>
    <x v="3"/>
    <s v="transferência"/>
    <s v="baixo"/>
    <s v="longo"/>
    <s v="não linear"/>
    <s v="multivariado"/>
  </r>
  <r>
    <x v="6"/>
    <s v="mensal"/>
    <n v="10"/>
    <x v="16"/>
    <n v="170211301.96870673"/>
    <n v="282819915"/>
    <n v="1.2680699728831554E+16"/>
    <x v="3"/>
    <s v="transferência"/>
    <s v="baixo"/>
    <s v="longo"/>
    <s v="não linear"/>
    <s v="multivariado"/>
  </r>
  <r>
    <x v="6"/>
    <s v="mensal"/>
    <n v="11"/>
    <x v="16"/>
    <n v="199036526.09463605"/>
    <n v="220879617"/>
    <n v="477120620299993.19"/>
    <x v="3"/>
    <s v="transferência"/>
    <s v="baixo"/>
    <s v="longo"/>
    <s v="não linear"/>
    <s v="multivariado"/>
  </r>
  <r>
    <x v="6"/>
    <s v="mensal"/>
    <n v="12"/>
    <x v="16"/>
    <n v="210302571.8140482"/>
    <n v="182496829"/>
    <n v="773159333440993.12"/>
    <x v="3"/>
    <s v="transferência"/>
    <s v="baixo"/>
    <s v="longo"/>
    <s v="não linear"/>
    <s v="multivariado"/>
  </r>
  <r>
    <x v="6"/>
    <s v="mensal"/>
    <n v="13"/>
    <x v="16"/>
    <n v="200576584.70770052"/>
    <n v="281715915"/>
    <n v="6583590920282868"/>
    <x v="3"/>
    <s v="transferência"/>
    <s v="baixo"/>
    <s v="longo"/>
    <s v="não linear"/>
    <s v="multivariado"/>
  </r>
  <r>
    <x v="6"/>
    <s v="mensal"/>
    <n v="14"/>
    <x v="16"/>
    <n v="220918667.1552293"/>
    <n v="211458743"/>
    <n v="89490165022690.797"/>
    <x v="3"/>
    <s v="transferência"/>
    <s v="baixo"/>
    <s v="longo"/>
    <s v="não linear"/>
    <s v="multivariado"/>
  </r>
  <r>
    <x v="6"/>
    <s v="mensal"/>
    <n v="15"/>
    <x v="16"/>
    <n v="186255269.97252032"/>
    <n v="226545745"/>
    <n v="1623322377939963.5"/>
    <x v="3"/>
    <s v="transferência"/>
    <s v="baixo"/>
    <s v="longo"/>
    <s v="não linear"/>
    <s v="multivariado"/>
  </r>
  <r>
    <x v="6"/>
    <s v="mensal"/>
    <n v="16"/>
    <x v="16"/>
    <n v="188682468.41521913"/>
    <n v="229155848"/>
    <n v="1638094455013757"/>
    <x v="3"/>
    <s v="transferência"/>
    <s v="baixo"/>
    <s v="longo"/>
    <s v="não linear"/>
    <s v="multivariado"/>
  </r>
  <r>
    <x v="6"/>
    <s v="mensal"/>
    <n v="17"/>
    <x v="16"/>
    <n v="172810081.93817753"/>
    <n v="212474853"/>
    <n v="1573294063386789.5"/>
    <x v="3"/>
    <s v="transferência"/>
    <s v="baixo"/>
    <s v="longo"/>
    <s v="não linear"/>
    <s v="multivariado"/>
  </r>
  <r>
    <x v="6"/>
    <s v="mensal"/>
    <n v="18"/>
    <x v="16"/>
    <n v="199807832.92501161"/>
    <n v="218264883"/>
    <n v="340662697470629.12"/>
    <x v="3"/>
    <s v="transferência"/>
    <s v="baixo"/>
    <s v="longo"/>
    <s v="não linear"/>
    <s v="multivariado"/>
  </r>
  <r>
    <x v="6"/>
    <s v="mensal"/>
    <n v="19"/>
    <x v="16"/>
    <n v="252488347.27510107"/>
    <n v="231873258"/>
    <n v="424981905820387"/>
    <x v="3"/>
    <s v="transferência"/>
    <s v="baixo"/>
    <s v="longo"/>
    <s v="não linear"/>
    <s v="multivariado"/>
  </r>
  <r>
    <x v="6"/>
    <s v="mensal"/>
    <n v="20"/>
    <x v="16"/>
    <n v="220333480.26260611"/>
    <n v="221901117"/>
    <n v="2457484940426.9473"/>
    <x v="3"/>
    <s v="transferência"/>
    <s v="baixo"/>
    <s v="longo"/>
    <s v="não linear"/>
    <s v="multivariado"/>
  </r>
  <r>
    <x v="6"/>
    <s v="mensal"/>
    <n v="1"/>
    <x v="17"/>
    <n v="448333553.10966671"/>
    <n v="480335641"/>
    <n v="1024133629340616.9"/>
    <x v="3"/>
    <s v="transferência"/>
    <s v="baixo"/>
    <s v="curto"/>
    <s v="não linear"/>
    <s v="multivariado"/>
  </r>
  <r>
    <x v="6"/>
    <s v="mensal"/>
    <n v="2"/>
    <x v="17"/>
    <n v="404655609.31348288"/>
    <n v="444583344"/>
    <n v="1594223997196902.2"/>
    <x v="3"/>
    <s v="transferência"/>
    <s v="baixo"/>
    <s v="curto"/>
    <s v="não linear"/>
    <s v="multivariado"/>
  </r>
  <r>
    <x v="6"/>
    <s v="mensal"/>
    <n v="3"/>
    <x v="17"/>
    <n v="393995180.12773842"/>
    <n v="403089182"/>
    <n v="82700870052697.187"/>
    <x v="3"/>
    <s v="transferência"/>
    <s v="baixo"/>
    <s v="curto"/>
    <s v="não linear"/>
    <s v="multivariado"/>
  </r>
  <r>
    <x v="6"/>
    <s v="mensal"/>
    <n v="4"/>
    <x v="17"/>
    <n v="404671616.17788142"/>
    <n v="470784697"/>
    <n v="4370939455791983.5"/>
    <x v="3"/>
    <s v="transferência"/>
    <s v="baixo"/>
    <s v="curto"/>
    <s v="não linear"/>
    <s v="multivariado"/>
  </r>
  <r>
    <x v="6"/>
    <s v="mensal"/>
    <n v="5"/>
    <x v="17"/>
    <n v="374417394.06297398"/>
    <n v="402657843"/>
    <n v="797522956164774.25"/>
    <x v="3"/>
    <s v="transferência"/>
    <s v="baixo"/>
    <s v="médio"/>
    <s v="não linear"/>
    <s v="multivariado"/>
  </r>
  <r>
    <x v="6"/>
    <s v="mensal"/>
    <n v="6"/>
    <x v="17"/>
    <n v="393108414.69581652"/>
    <n v="417983282"/>
    <n v="618759023400736.5"/>
    <x v="3"/>
    <s v="transferência"/>
    <s v="baixo"/>
    <s v="médio"/>
    <s v="não linear"/>
    <s v="multivariado"/>
  </r>
  <r>
    <x v="6"/>
    <s v="mensal"/>
    <n v="7"/>
    <x v="17"/>
    <n v="421608691.92046899"/>
    <n v="491297810"/>
    <n v="4856573178702816"/>
    <x v="3"/>
    <s v="transferência"/>
    <s v="baixo"/>
    <s v="médio"/>
    <s v="não linear"/>
    <s v="multivariado"/>
  </r>
  <r>
    <x v="6"/>
    <s v="mensal"/>
    <n v="8"/>
    <x v="17"/>
    <n v="555330034.97469449"/>
    <n v="543444128"/>
    <n v="141274784611091.12"/>
    <x v="3"/>
    <s v="transferência"/>
    <s v="baixo"/>
    <s v="médio"/>
    <s v="não linear"/>
    <s v="multivariado"/>
  </r>
  <r>
    <x v="6"/>
    <s v="mensal"/>
    <n v="9"/>
    <x v="17"/>
    <n v="386159035.02253962"/>
    <n v="518942014"/>
    <n v="1.7631319506128686E+16"/>
    <x v="3"/>
    <s v="transferência"/>
    <s v="baixo"/>
    <s v="longo"/>
    <s v="não linear"/>
    <s v="multivariado"/>
  </r>
  <r>
    <x v="6"/>
    <s v="mensal"/>
    <n v="10"/>
    <x v="17"/>
    <n v="427395449.11177576"/>
    <n v="577131141"/>
    <n v="2.2420777425245224E+16"/>
    <x v="3"/>
    <s v="transferência"/>
    <s v="baixo"/>
    <s v="longo"/>
    <s v="não linear"/>
    <s v="multivariado"/>
  </r>
  <r>
    <x v="6"/>
    <s v="mensal"/>
    <n v="11"/>
    <x v="17"/>
    <n v="388119413.14061481"/>
    <n v="419888901"/>
    <n v="1009300358847623.1"/>
    <x v="3"/>
    <s v="transferência"/>
    <s v="baixo"/>
    <s v="longo"/>
    <s v="não linear"/>
    <s v="multivariado"/>
  </r>
  <r>
    <x v="6"/>
    <s v="mensal"/>
    <n v="12"/>
    <x v="17"/>
    <n v="450276062.48522449"/>
    <n v="465970628"/>
    <n v="246319386697580.81"/>
    <x v="3"/>
    <s v="transferência"/>
    <s v="baixo"/>
    <s v="longo"/>
    <s v="não linear"/>
    <s v="multivariado"/>
  </r>
  <r>
    <x v="6"/>
    <s v="mensal"/>
    <n v="13"/>
    <x v="17"/>
    <n v="477295418.93405545"/>
    <n v="601843752"/>
    <n v="1.5512287269505458E+16"/>
    <x v="3"/>
    <s v="transferência"/>
    <s v="baixo"/>
    <s v="longo"/>
    <s v="não linear"/>
    <s v="multivariado"/>
  </r>
  <r>
    <x v="6"/>
    <s v="mensal"/>
    <n v="14"/>
    <x v="17"/>
    <n v="451624154.92980993"/>
    <n v="468965786"/>
    <n v="300732168174581.69"/>
    <x v="3"/>
    <s v="transferência"/>
    <s v="baixo"/>
    <s v="longo"/>
    <s v="não linear"/>
    <s v="multivariado"/>
  </r>
  <r>
    <x v="6"/>
    <s v="mensal"/>
    <n v="15"/>
    <x v="17"/>
    <n v="431933748.65537381"/>
    <n v="455476545"/>
    <n v="554263259724544.19"/>
    <x v="3"/>
    <s v="transferência"/>
    <s v="baixo"/>
    <s v="longo"/>
    <s v="não linear"/>
    <s v="multivariado"/>
  </r>
  <r>
    <x v="6"/>
    <s v="mensal"/>
    <n v="16"/>
    <x v="17"/>
    <n v="450029257.47009063"/>
    <n v="551491849"/>
    <n v="1.0294657479965238E+16"/>
    <x v="3"/>
    <s v="transferência"/>
    <s v="baixo"/>
    <s v="longo"/>
    <s v="não linear"/>
    <s v="multivariado"/>
  </r>
  <r>
    <x v="6"/>
    <s v="mensal"/>
    <n v="17"/>
    <x v="17"/>
    <n v="416214499.91298884"/>
    <n v="450387226"/>
    <n v="1167775208217893"/>
    <x v="3"/>
    <s v="transferência"/>
    <s v="baixo"/>
    <s v="longo"/>
    <s v="não linear"/>
    <s v="multivariado"/>
  </r>
  <r>
    <x v="6"/>
    <s v="mensal"/>
    <n v="18"/>
    <x v="17"/>
    <n v="439265420.18263286"/>
    <n v="475891884"/>
    <n v="1341497851764904"/>
    <x v="3"/>
    <s v="transferência"/>
    <s v="baixo"/>
    <s v="longo"/>
    <s v="não linear"/>
    <s v="multivariado"/>
  </r>
  <r>
    <x v="6"/>
    <s v="mensal"/>
    <n v="19"/>
    <x v="17"/>
    <n v="472500925.56914037"/>
    <n v="530682400"/>
    <n v="3385083966948772.5"/>
    <x v="3"/>
    <s v="transferência"/>
    <s v="baixo"/>
    <s v="longo"/>
    <s v="não linear"/>
    <s v="multivariado"/>
  </r>
  <r>
    <x v="6"/>
    <s v="mensal"/>
    <n v="20"/>
    <x v="17"/>
    <n v="624624432.80369258"/>
    <n v="554778169"/>
    <n v="4878500567335016"/>
    <x v="3"/>
    <s v="transferência"/>
    <s v="baixo"/>
    <s v="longo"/>
    <s v="não linear"/>
    <s v="multivariado"/>
  </r>
  <r>
    <x v="6"/>
    <s v="mensal"/>
    <n v="1"/>
    <x v="18"/>
    <n v="492354071.19272459"/>
    <n v="508810143"/>
    <n v="270802299326204.72"/>
    <x v="4"/>
    <s v="transferência"/>
    <s v="baixo"/>
    <s v="curto"/>
    <s v="não linear"/>
    <s v="multivariado"/>
  </r>
  <r>
    <x v="6"/>
    <s v="mensal"/>
    <n v="2"/>
    <x v="18"/>
    <n v="453804319.33863068"/>
    <n v="450392127"/>
    <n v="11643056555809.883"/>
    <x v="4"/>
    <s v="transferência"/>
    <s v="baixo"/>
    <s v="curto"/>
    <s v="não linear"/>
    <s v="multivariado"/>
  </r>
  <r>
    <x v="6"/>
    <s v="mensal"/>
    <n v="3"/>
    <x v="18"/>
    <n v="445333983.5499475"/>
    <n v="367864609"/>
    <n v="6001503993160053"/>
    <x v="4"/>
    <s v="transferência"/>
    <s v="baixo"/>
    <s v="curto"/>
    <s v="não linear"/>
    <s v="multivariado"/>
  </r>
  <r>
    <x v="6"/>
    <s v="mensal"/>
    <n v="4"/>
    <x v="18"/>
    <n v="465725540.46216208"/>
    <n v="463350054"/>
    <n v="5642935931915.3027"/>
    <x v="4"/>
    <s v="transferência"/>
    <s v="baixo"/>
    <s v="curto"/>
    <s v="não linear"/>
    <s v="multivariado"/>
  </r>
  <r>
    <x v="6"/>
    <s v="mensal"/>
    <n v="5"/>
    <x v="18"/>
    <n v="429622405.35729694"/>
    <n v="405394905"/>
    <n v="586971773562823.5"/>
    <x v="4"/>
    <s v="transferência"/>
    <s v="baixo"/>
    <s v="médio"/>
    <s v="não linear"/>
    <s v="multivariado"/>
  </r>
  <r>
    <x v="6"/>
    <s v="mensal"/>
    <n v="6"/>
    <x v="18"/>
    <n v="466818733.37373775"/>
    <n v="444631696"/>
    <n v="492264627423635.81"/>
    <x v="4"/>
    <s v="transferência"/>
    <s v="baixo"/>
    <s v="médio"/>
    <s v="não linear"/>
    <s v="multivariado"/>
  </r>
  <r>
    <x v="6"/>
    <s v="mensal"/>
    <n v="7"/>
    <x v="18"/>
    <n v="526702690.81628108"/>
    <n v="469657714"/>
    <n v="3254129379970046"/>
    <x v="4"/>
    <s v="transferência"/>
    <s v="baixo"/>
    <s v="médio"/>
    <s v="não linear"/>
    <s v="multivariado"/>
  </r>
  <r>
    <x v="6"/>
    <s v="mensal"/>
    <n v="8"/>
    <x v="18"/>
    <n v="626860532.94973886"/>
    <n v="522954972"/>
    <n v="1.0796365596279898E+16"/>
    <x v="4"/>
    <s v="transferência"/>
    <s v="baixo"/>
    <s v="médio"/>
    <s v="não linear"/>
    <s v="multivariado"/>
  </r>
  <r>
    <x v="6"/>
    <s v="mensal"/>
    <n v="9"/>
    <x v="18"/>
    <n v="548636703.02481592"/>
    <n v="603632613"/>
    <n v="3024550113998552"/>
    <x v="4"/>
    <s v="transferência"/>
    <s v="baixo"/>
    <s v="longo"/>
    <s v="não linear"/>
    <s v="multivariado"/>
  </r>
  <r>
    <x v="6"/>
    <s v="mensal"/>
    <n v="10"/>
    <x v="18"/>
    <n v="502447108.93075097"/>
    <n v="576307233"/>
    <n v="5455317927524860"/>
    <x v="4"/>
    <s v="transferência"/>
    <s v="baixo"/>
    <s v="longo"/>
    <s v="não linear"/>
    <s v="multivariado"/>
  </r>
  <r>
    <x v="6"/>
    <s v="mensal"/>
    <n v="11"/>
    <x v="18"/>
    <n v="461501183.41971594"/>
    <n v="425981323"/>
    <n v="1261660484236103"/>
    <x v="4"/>
    <s v="transferência"/>
    <s v="baixo"/>
    <s v="longo"/>
    <s v="não linear"/>
    <s v="multivariado"/>
  </r>
  <r>
    <x v="6"/>
    <s v="mensal"/>
    <n v="12"/>
    <x v="18"/>
    <n v="534114974.64399511"/>
    <n v="464633142"/>
    <n v="4827725067568144"/>
    <x v="4"/>
    <s v="transferência"/>
    <s v="baixo"/>
    <s v="longo"/>
    <s v="não linear"/>
    <s v="multivariado"/>
  </r>
  <r>
    <x v="6"/>
    <s v="mensal"/>
    <n v="13"/>
    <x v="18"/>
    <n v="550327029.3948524"/>
    <n v="563967623"/>
    <n v="186065793900793.59"/>
    <x v="4"/>
    <s v="transferência"/>
    <s v="baixo"/>
    <s v="longo"/>
    <s v="não linear"/>
    <s v="multivariado"/>
  </r>
  <r>
    <x v="6"/>
    <s v="mensal"/>
    <n v="14"/>
    <x v="18"/>
    <n v="517455962.81849855"/>
    <n v="441998970"/>
    <n v="5693757765210942"/>
    <x v="4"/>
    <s v="transferência"/>
    <s v="baixo"/>
    <s v="longo"/>
    <s v="não linear"/>
    <s v="multivariado"/>
  </r>
  <r>
    <x v="6"/>
    <s v="mensal"/>
    <n v="15"/>
    <x v="18"/>
    <n v="507168405.94745284"/>
    <n v="434490445"/>
    <n v="5282086007479481"/>
    <x v="4"/>
    <s v="transferência"/>
    <s v="baixo"/>
    <s v="longo"/>
    <s v="não linear"/>
    <s v="multivariado"/>
  </r>
  <r>
    <x v="6"/>
    <s v="mensal"/>
    <n v="16"/>
    <x v="18"/>
    <n v="520991048.87135655"/>
    <n v="455050878"/>
    <n v="4348106134543698.5"/>
    <x v="4"/>
    <s v="transferência"/>
    <s v="baixo"/>
    <s v="longo"/>
    <s v="não linear"/>
    <s v="multivariado"/>
  </r>
  <r>
    <x v="6"/>
    <s v="mensal"/>
    <n v="17"/>
    <x v="18"/>
    <n v="486460548.66642541"/>
    <n v="474505966"/>
    <n v="142912046728398.78"/>
    <x v="4"/>
    <s v="transferência"/>
    <s v="baixo"/>
    <s v="longo"/>
    <s v="não linear"/>
    <s v="multivariado"/>
  </r>
  <r>
    <x v="6"/>
    <s v="mensal"/>
    <n v="18"/>
    <x v="18"/>
    <n v="519632823.22441369"/>
    <n v="443851783"/>
    <n v="5742766057494206"/>
    <x v="4"/>
    <s v="transferência"/>
    <s v="baixo"/>
    <s v="longo"/>
    <s v="não linear"/>
    <s v="multivariado"/>
  </r>
  <r>
    <x v="6"/>
    <s v="mensal"/>
    <n v="19"/>
    <x v="18"/>
    <n v="590961400.26553512"/>
    <n v="517537986"/>
    <n v="5390997762408386"/>
    <x v="4"/>
    <s v="transferência"/>
    <s v="baixo"/>
    <s v="longo"/>
    <s v="não linear"/>
    <s v="multivariado"/>
  </r>
  <r>
    <x v="6"/>
    <s v="mensal"/>
    <n v="20"/>
    <x v="18"/>
    <n v="701428494.42672086"/>
    <n v="567754806"/>
    <n v="1.7868654977604046E+16"/>
    <x v="4"/>
    <s v="transferência"/>
    <s v="baixo"/>
    <s v="longo"/>
    <s v="não linear"/>
    <s v="multivariado"/>
  </r>
  <r>
    <x v="6"/>
    <s v="mensal"/>
    <n v="1"/>
    <x v="19"/>
    <n v="1822948537.460557"/>
    <n v="1901201719"/>
    <n v="6123560421045025"/>
    <x v="4"/>
    <s v="imposto"/>
    <s v="baixo"/>
    <s v="curto"/>
    <s v="não linear"/>
    <s v="multivariado"/>
  </r>
  <r>
    <x v="6"/>
    <s v="mensal"/>
    <n v="2"/>
    <x v="19"/>
    <n v="1745090428.3656416"/>
    <n v="1815355083"/>
    <n v="4937121690885664"/>
    <x v="4"/>
    <s v="imposto"/>
    <s v="baixo"/>
    <s v="curto"/>
    <s v="não linear"/>
    <s v="multivariado"/>
  </r>
  <r>
    <x v="6"/>
    <s v="mensal"/>
    <n v="3"/>
    <x v="19"/>
    <n v="1654094719.2092249"/>
    <n v="1722093743"/>
    <n v="4623867236498393"/>
    <x v="4"/>
    <s v="imposto"/>
    <s v="baixo"/>
    <s v="curto"/>
    <s v="não linear"/>
    <s v="multivariado"/>
  </r>
  <r>
    <x v="6"/>
    <s v="mensal"/>
    <n v="4"/>
    <x v="19"/>
    <n v="1782371675.1692123"/>
    <n v="1842487677"/>
    <n v="3613933676119265"/>
    <x v="4"/>
    <s v="imposto"/>
    <s v="baixo"/>
    <s v="curto"/>
    <s v="não linear"/>
    <s v="multivariado"/>
  </r>
  <r>
    <x v="6"/>
    <s v="mensal"/>
    <n v="5"/>
    <x v="19"/>
    <n v="1726944542.4976413"/>
    <n v="1736183718"/>
    <n v="85362363963384.672"/>
    <x v="4"/>
    <s v="imposto"/>
    <s v="baixo"/>
    <s v="médio"/>
    <s v="não linear"/>
    <s v="multivariado"/>
  </r>
  <r>
    <x v="6"/>
    <s v="mensal"/>
    <n v="6"/>
    <x v="19"/>
    <n v="1769930701.3063631"/>
    <n v="1753645918"/>
    <n v="265194167335202.5"/>
    <x v="4"/>
    <s v="imposto"/>
    <s v="baixo"/>
    <s v="médio"/>
    <s v="não linear"/>
    <s v="multivariado"/>
  </r>
  <r>
    <x v="6"/>
    <s v="mensal"/>
    <n v="7"/>
    <x v="19"/>
    <n v="1889761984.4784677"/>
    <n v="3037995686"/>
    <n v="1.3184406333098394E+18"/>
    <x v="4"/>
    <s v="imposto"/>
    <s v="baixo"/>
    <s v="médio"/>
    <s v="não linear"/>
    <s v="multivariado"/>
  </r>
  <r>
    <x v="6"/>
    <s v="mensal"/>
    <n v="8"/>
    <x v="19"/>
    <n v="2103326564.816982"/>
    <n v="2281553468"/>
    <n v="3.176482901820886E+16"/>
    <x v="4"/>
    <s v="imposto"/>
    <s v="baixo"/>
    <s v="médio"/>
    <s v="não linear"/>
    <s v="multivariado"/>
  </r>
  <r>
    <x v="6"/>
    <s v="mensal"/>
    <n v="9"/>
    <x v="19"/>
    <n v="1813591478.6145701"/>
    <n v="2139149540"/>
    <n v="1.0598805133303931E+17"/>
    <x v="4"/>
    <s v="imposto"/>
    <s v="baixo"/>
    <s v="longo"/>
    <s v="não linear"/>
    <s v="multivariado"/>
  </r>
  <r>
    <x v="6"/>
    <s v="mensal"/>
    <n v="10"/>
    <x v="19"/>
    <n v="1804616142.8111858"/>
    <n v="2326727386"/>
    <n v="2.7260015026416906E+17"/>
    <x v="4"/>
    <s v="imposto"/>
    <s v="baixo"/>
    <s v="longo"/>
    <s v="não linear"/>
    <s v="multivariado"/>
  </r>
  <r>
    <x v="6"/>
    <s v="mensal"/>
    <n v="11"/>
    <x v="19"/>
    <n v="1697401193.6799378"/>
    <n v="1762141181"/>
    <n v="4191265958201809.5"/>
    <x v="4"/>
    <s v="imposto"/>
    <s v="baixo"/>
    <s v="longo"/>
    <s v="não linear"/>
    <s v="multivariado"/>
  </r>
  <r>
    <x v="6"/>
    <s v="mensal"/>
    <n v="12"/>
    <x v="19"/>
    <n v="1948579896.0628552"/>
    <n v="2034518785"/>
    <n v="7385492631750901"/>
    <x v="4"/>
    <s v="imposto"/>
    <s v="baixo"/>
    <s v="longo"/>
    <s v="não linear"/>
    <s v="multivariado"/>
  </r>
  <r>
    <x v="6"/>
    <s v="mensal"/>
    <n v="13"/>
    <x v="19"/>
    <n v="1920167651.5552833"/>
    <n v="2233367885"/>
    <n v="9.809438622982504E+16"/>
    <x v="4"/>
    <s v="imposto"/>
    <s v="baixo"/>
    <s v="longo"/>
    <s v="não linear"/>
    <s v="multivariado"/>
  </r>
  <r>
    <x v="6"/>
    <s v="mensal"/>
    <n v="14"/>
    <x v="19"/>
    <n v="1903490256.941792"/>
    <n v="1992257136"/>
    <n v="7879558817734524"/>
    <x v="4"/>
    <s v="imposto"/>
    <s v="baixo"/>
    <s v="longo"/>
    <s v="não linear"/>
    <s v="multivariado"/>
  </r>
  <r>
    <x v="6"/>
    <s v="mensal"/>
    <n v="15"/>
    <x v="19"/>
    <n v="1761177880.1145298"/>
    <n v="2531036552"/>
    <n v="5.9268237467726003E+17"/>
    <x v="4"/>
    <s v="imposto"/>
    <s v="baixo"/>
    <s v="longo"/>
    <s v="não linear"/>
    <s v="multivariado"/>
  </r>
  <r>
    <x v="6"/>
    <s v="mensal"/>
    <n v="16"/>
    <x v="19"/>
    <n v="1877080375.4299331"/>
    <n v="2081079160"/>
    <n v="4.1615504106064576E+16"/>
    <x v="4"/>
    <s v="imposto"/>
    <s v="baixo"/>
    <s v="longo"/>
    <s v="não linear"/>
    <s v="multivariado"/>
  </r>
  <r>
    <x v="6"/>
    <s v="mensal"/>
    <n v="17"/>
    <x v="19"/>
    <n v="1802103428.4650218"/>
    <n v="2005652933"/>
    <n v="4.1432400796435088E+16"/>
    <x v="4"/>
    <s v="imposto"/>
    <s v="baixo"/>
    <s v="longo"/>
    <s v="não linear"/>
    <s v="multivariado"/>
  </r>
  <r>
    <x v="6"/>
    <s v="mensal"/>
    <n v="18"/>
    <x v="19"/>
    <n v="1829493394.0019691"/>
    <n v="1949987503"/>
    <n v="1.4518830303229352E+16"/>
    <x v="4"/>
    <s v="imposto"/>
    <s v="baixo"/>
    <s v="longo"/>
    <s v="não linear"/>
    <s v="multivariado"/>
  </r>
  <r>
    <x v="6"/>
    <s v="mensal"/>
    <n v="19"/>
    <x v="19"/>
    <n v="1937743134.2657399"/>
    <n v="2071043475"/>
    <n v="1.7768980839869838E+16"/>
    <x v="4"/>
    <s v="imposto"/>
    <s v="baixo"/>
    <s v="longo"/>
    <s v="não linear"/>
    <s v="multivariado"/>
  </r>
  <r>
    <x v="6"/>
    <s v="mensal"/>
    <n v="20"/>
    <x v="19"/>
    <n v="2135111763.6089807"/>
    <n v="2743563684"/>
    <n v="3.7021373942751936E+17"/>
    <x v="4"/>
    <s v="imposto"/>
    <s v="baixo"/>
    <s v="longo"/>
    <s v="não linear"/>
    <s v="multivariado"/>
  </r>
  <r>
    <x v="6"/>
    <s v="mensal"/>
    <n v="1"/>
    <x v="20"/>
    <n v="1271358560.7735906"/>
    <n v="1110190584"/>
    <n v="2.5975116737292628E+16"/>
    <x v="4"/>
    <s v="imposto"/>
    <s v="baixo"/>
    <s v="curto"/>
    <s v="não linear"/>
    <s v="multivariado"/>
  </r>
  <r>
    <x v="6"/>
    <s v="mensal"/>
    <n v="2"/>
    <x v="20"/>
    <n v="1096718868.8663735"/>
    <n v="1084306371"/>
    <n v="154070103282727.66"/>
    <x v="4"/>
    <s v="imposto"/>
    <s v="baixo"/>
    <s v="curto"/>
    <s v="não linear"/>
    <s v="multivariado"/>
  </r>
  <r>
    <x v="6"/>
    <s v="mensal"/>
    <n v="3"/>
    <x v="20"/>
    <n v="1318989005.8761172"/>
    <n v="991808071"/>
    <n v="1.0704736414641006E+17"/>
    <x v="4"/>
    <s v="imposto"/>
    <s v="baixo"/>
    <s v="curto"/>
    <s v="não linear"/>
    <s v="multivariado"/>
  </r>
  <r>
    <x v="6"/>
    <s v="mensal"/>
    <n v="4"/>
    <x v="20"/>
    <n v="1306330416.7146344"/>
    <n v="1083924528"/>
    <n v="4.9464379334946352E+16"/>
    <x v="4"/>
    <s v="imposto"/>
    <s v="baixo"/>
    <s v="curto"/>
    <s v="não linear"/>
    <s v="multivariado"/>
  </r>
  <r>
    <x v="6"/>
    <s v="mensal"/>
    <n v="5"/>
    <x v="20"/>
    <n v="1339899387.5319548"/>
    <n v="1090957464"/>
    <n v="6.1972081291789616E+16"/>
    <x v="4"/>
    <s v="imposto"/>
    <s v="baixo"/>
    <s v="médio"/>
    <s v="não linear"/>
    <s v="multivariado"/>
  </r>
  <r>
    <x v="6"/>
    <s v="mensal"/>
    <n v="6"/>
    <x v="20"/>
    <n v="1423630008.6781349"/>
    <n v="1042712796"/>
    <n v="1.4509792291447946E+17"/>
    <x v="4"/>
    <s v="imposto"/>
    <s v="baixo"/>
    <s v="médio"/>
    <s v="não linear"/>
    <s v="multivariado"/>
  </r>
  <r>
    <x v="6"/>
    <s v="mensal"/>
    <n v="7"/>
    <x v="20"/>
    <n v="1514752438.4191821"/>
    <n v="1185122560"/>
    <n v="1.0865585674664475E+17"/>
    <x v="4"/>
    <s v="imposto"/>
    <s v="baixo"/>
    <s v="médio"/>
    <s v="não linear"/>
    <s v="multivariado"/>
  </r>
  <r>
    <x v="6"/>
    <s v="mensal"/>
    <n v="8"/>
    <x v="20"/>
    <n v="1774225242.410603"/>
    <n v="1429045091"/>
    <n v="1.1914933692784685E+17"/>
    <x v="4"/>
    <s v="imposto"/>
    <s v="baixo"/>
    <s v="médio"/>
    <s v="não linear"/>
    <s v="multivariado"/>
  </r>
  <r>
    <x v="6"/>
    <s v="mensal"/>
    <n v="9"/>
    <x v="20"/>
    <n v="1790840423.6465364"/>
    <n v="1273587461"/>
    <n v="2.6755062736661914E+17"/>
    <x v="4"/>
    <s v="imposto"/>
    <s v="baixo"/>
    <s v="longo"/>
    <s v="não linear"/>
    <s v="multivariado"/>
  </r>
  <r>
    <x v="6"/>
    <s v="mensal"/>
    <n v="10"/>
    <x v="20"/>
    <n v="1486319776.826983"/>
    <n v="1350703186"/>
    <n v="1.8391859707533324E+16"/>
    <x v="4"/>
    <s v="imposto"/>
    <s v="baixo"/>
    <s v="longo"/>
    <s v="não linear"/>
    <s v="multivariado"/>
  </r>
  <r>
    <x v="6"/>
    <s v="mensal"/>
    <n v="11"/>
    <x v="20"/>
    <n v="1408352737.6267228"/>
    <n v="1033846382"/>
    <n v="1.4025501040480938E+17"/>
    <x v="4"/>
    <s v="imposto"/>
    <s v="baixo"/>
    <s v="longo"/>
    <s v="não linear"/>
    <s v="multivariado"/>
  </r>
  <r>
    <x v="6"/>
    <s v="mensal"/>
    <n v="12"/>
    <x v="20"/>
    <n v="1712042102.0296879"/>
    <n v="1106763452"/>
    <n v="3.6636224418176141E+17"/>
    <x v="4"/>
    <s v="imposto"/>
    <s v="baixo"/>
    <s v="longo"/>
    <s v="não linear"/>
    <s v="multivariado"/>
  </r>
  <r>
    <x v="6"/>
    <s v="mensal"/>
    <n v="13"/>
    <x v="20"/>
    <n v="1499209064.2386675"/>
    <n v="1238801043"/>
    <n v="6.7812337525438296E+16"/>
    <x v="4"/>
    <s v="imposto"/>
    <s v="baixo"/>
    <s v="longo"/>
    <s v="não linear"/>
    <s v="multivariado"/>
  </r>
  <r>
    <x v="6"/>
    <s v="mensal"/>
    <n v="14"/>
    <x v="20"/>
    <n v="1512465920.0812271"/>
    <n v="1174722750"/>
    <n v="1.1407044893651667E+17"/>
    <x v="4"/>
    <s v="imposto"/>
    <s v="baixo"/>
    <s v="longo"/>
    <s v="não linear"/>
    <s v="multivariado"/>
  </r>
  <r>
    <x v="6"/>
    <s v="mensal"/>
    <n v="15"/>
    <x v="20"/>
    <n v="1545694110.608326"/>
    <n v="1104621528"/>
    <n v="1.9454502312877853E+17"/>
    <x v="4"/>
    <s v="imposto"/>
    <s v="baixo"/>
    <s v="longo"/>
    <s v="não linear"/>
    <s v="multivariado"/>
  </r>
  <r>
    <x v="6"/>
    <s v="mensal"/>
    <n v="16"/>
    <x v="20"/>
    <n v="1666500771.8080885"/>
    <n v="1119194152"/>
    <n v="2.9954453608575558E+17"/>
    <x v="4"/>
    <s v="imposto"/>
    <s v="baixo"/>
    <s v="longo"/>
    <s v="não linear"/>
    <s v="multivariado"/>
  </r>
  <r>
    <x v="6"/>
    <s v="mensal"/>
    <n v="17"/>
    <x v="20"/>
    <n v="1582988556.6950459"/>
    <n v="1179615783"/>
    <n v="1.6270959455843475E+17"/>
    <x v="4"/>
    <s v="imposto"/>
    <s v="baixo"/>
    <s v="longo"/>
    <s v="não linear"/>
    <s v="multivariado"/>
  </r>
  <r>
    <x v="6"/>
    <s v="mensal"/>
    <n v="18"/>
    <x v="20"/>
    <n v="1752735680.7755709"/>
    <n v="1102223672"/>
    <n v="4.2316587356122842E+17"/>
    <x v="4"/>
    <s v="imposto"/>
    <s v="baixo"/>
    <s v="longo"/>
    <s v="não linear"/>
    <s v="multivariado"/>
  </r>
  <r>
    <x v="6"/>
    <s v="mensal"/>
    <n v="19"/>
    <x v="20"/>
    <n v="1811365104.0642321"/>
    <n v="1174663131"/>
    <n v="4.0538940250388614E+17"/>
    <x v="4"/>
    <s v="imposto"/>
    <s v="baixo"/>
    <s v="longo"/>
    <s v="não linear"/>
    <s v="multivariado"/>
  </r>
  <r>
    <x v="6"/>
    <s v="mensal"/>
    <n v="20"/>
    <x v="20"/>
    <n v="2164473175.7472391"/>
    <n v="1559734966"/>
    <n v="3.6570830232829574E+17"/>
    <x v="4"/>
    <s v="imposto"/>
    <s v="baixo"/>
    <s v="longo"/>
    <s v="não linear"/>
    <s v="multivariado"/>
  </r>
  <r>
    <x v="6"/>
    <s v="mensal"/>
    <n v="1"/>
    <x v="21"/>
    <n v="806252913.93199372"/>
    <n v="819796492"/>
    <n v="183428506884180.66"/>
    <x v="4"/>
    <s v="transferência"/>
    <s v="baixo"/>
    <s v="curto"/>
    <s v="não linear"/>
    <s v="multivariado"/>
  </r>
  <r>
    <x v="6"/>
    <s v="mensal"/>
    <n v="2"/>
    <x v="21"/>
    <n v="737437587.14912307"/>
    <n v="733249768"/>
    <n v="17537829225761.896"/>
    <x v="4"/>
    <s v="transferência"/>
    <s v="baixo"/>
    <s v="curto"/>
    <s v="não linear"/>
    <s v="multivariado"/>
  </r>
  <r>
    <x v="6"/>
    <s v="mensal"/>
    <n v="3"/>
    <x v="21"/>
    <n v="708197776.51953042"/>
    <n v="653634500"/>
    <n v="2977151144546739"/>
    <x v="4"/>
    <s v="transferência"/>
    <s v="baixo"/>
    <s v="curto"/>
    <s v="não linear"/>
    <s v="multivariado"/>
  </r>
  <r>
    <x v="6"/>
    <s v="mensal"/>
    <n v="4"/>
    <x v="21"/>
    <n v="745778763.56810594"/>
    <n v="740073044"/>
    <n v="32555235789866.988"/>
    <x v="4"/>
    <s v="transferência"/>
    <s v="baixo"/>
    <s v="curto"/>
    <s v="não linear"/>
    <s v="multivariado"/>
  </r>
  <r>
    <x v="6"/>
    <s v="mensal"/>
    <n v="5"/>
    <x v="21"/>
    <n v="693663617.28966379"/>
    <n v="687159072"/>
    <n v="42309109425287.422"/>
    <x v="4"/>
    <s v="transferência"/>
    <s v="baixo"/>
    <s v="médio"/>
    <s v="não linear"/>
    <s v="multivariado"/>
  </r>
  <r>
    <x v="6"/>
    <s v="mensal"/>
    <n v="6"/>
    <x v="21"/>
    <n v="725852327.41821563"/>
    <n v="720282890"/>
    <n v="31018633155420.41"/>
    <x v="4"/>
    <s v="transferência"/>
    <s v="baixo"/>
    <s v="médio"/>
    <s v="não linear"/>
    <s v="multivariado"/>
  </r>
  <r>
    <x v="6"/>
    <s v="mensal"/>
    <n v="7"/>
    <x v="21"/>
    <n v="770162302.49962485"/>
    <n v="828572867"/>
    <n v="3411794045252486"/>
    <x v="4"/>
    <s v="transferência"/>
    <s v="baixo"/>
    <s v="médio"/>
    <s v="não linear"/>
    <s v="multivariado"/>
  </r>
  <r>
    <x v="6"/>
    <s v="mensal"/>
    <n v="8"/>
    <x v="21"/>
    <n v="959206318.91044331"/>
    <n v="865229167"/>
    <n v="8831705081198538"/>
    <x v="4"/>
    <s v="transferência"/>
    <s v="baixo"/>
    <s v="médio"/>
    <s v="não linear"/>
    <s v="multivariado"/>
  </r>
  <r>
    <x v="6"/>
    <s v="mensal"/>
    <n v="9"/>
    <x v="21"/>
    <n v="799728584.56404543"/>
    <n v="995503351"/>
    <n v="3.8327759173052568E+16"/>
    <x v="4"/>
    <s v="transferência"/>
    <s v="baixo"/>
    <s v="longo"/>
    <s v="não linear"/>
    <s v="multivariado"/>
  </r>
  <r>
    <x v="6"/>
    <s v="mensal"/>
    <n v="10"/>
    <x v="21"/>
    <n v="812123707.80105639"/>
    <n v="981834329"/>
    <n v="2.8801694947731328E+16"/>
    <x v="4"/>
    <s v="transferência"/>
    <s v="baixo"/>
    <s v="longo"/>
    <s v="não linear"/>
    <s v="multivariado"/>
  </r>
  <r>
    <x v="6"/>
    <s v="mensal"/>
    <n v="11"/>
    <x v="21"/>
    <n v="739153482.20335507"/>
    <n v="737771292"/>
    <n v="1910449758250.7407"/>
    <x v="4"/>
    <s v="transferência"/>
    <s v="baixo"/>
    <s v="longo"/>
    <s v="não linear"/>
    <s v="multivariado"/>
  </r>
  <r>
    <x v="6"/>
    <s v="mensal"/>
    <n v="12"/>
    <x v="21"/>
    <n v="840892838.54996288"/>
    <n v="752466399"/>
    <n v="7819235211483239"/>
    <x v="4"/>
    <s v="transferência"/>
    <s v="baixo"/>
    <s v="longo"/>
    <s v="não linear"/>
    <s v="multivariado"/>
  </r>
  <r>
    <x v="6"/>
    <s v="mensal"/>
    <n v="13"/>
    <x v="21"/>
    <n v="894681706.77022505"/>
    <n v="1065522573"/>
    <n v="2.918660157413986E+16"/>
    <x v="4"/>
    <s v="transferência"/>
    <s v="baixo"/>
    <s v="longo"/>
    <s v="não linear"/>
    <s v="multivariado"/>
  </r>
  <r>
    <x v="6"/>
    <s v="mensal"/>
    <n v="14"/>
    <x v="21"/>
    <n v="817219867.0674789"/>
    <n v="754609171"/>
    <n v="3920099262054217"/>
    <x v="4"/>
    <s v="transferência"/>
    <s v="baixo"/>
    <s v="longo"/>
    <s v="não linear"/>
    <s v="multivariado"/>
  </r>
  <r>
    <x v="6"/>
    <s v="mensal"/>
    <n v="15"/>
    <x v="21"/>
    <n v="770684538.74596882"/>
    <n v="738477446"/>
    <n v="1037296823147437.2"/>
    <x v="4"/>
    <s v="transferência"/>
    <s v="baixo"/>
    <s v="longo"/>
    <s v="não linear"/>
    <s v="multivariado"/>
  </r>
  <r>
    <x v="6"/>
    <s v="mensal"/>
    <n v="16"/>
    <x v="21"/>
    <n v="842585607.8747046"/>
    <n v="837049823"/>
    <n v="30644914179008.219"/>
    <x v="4"/>
    <s v="transferência"/>
    <s v="baixo"/>
    <s v="longo"/>
    <s v="não linear"/>
    <s v="multivariado"/>
  </r>
  <r>
    <x v="6"/>
    <s v="mensal"/>
    <n v="17"/>
    <x v="21"/>
    <n v="786610152.04394722"/>
    <n v="735690473"/>
    <n v="2592813713938597.5"/>
    <x v="4"/>
    <s v="transferência"/>
    <s v="baixo"/>
    <s v="longo"/>
    <s v="não linear"/>
    <s v="multivariado"/>
  </r>
  <r>
    <x v="6"/>
    <s v="mensal"/>
    <n v="18"/>
    <x v="21"/>
    <n v="841191680.74062371"/>
    <n v="775159463"/>
    <n v="4360253779745141"/>
    <x v="4"/>
    <s v="transferência"/>
    <s v="baixo"/>
    <s v="longo"/>
    <s v="não linear"/>
    <s v="multivariado"/>
  </r>
  <r>
    <x v="6"/>
    <s v="mensal"/>
    <n v="19"/>
    <x v="21"/>
    <n v="897578211.15186822"/>
    <n v="828635165"/>
    <n v="4753143612698632"/>
    <x v="4"/>
    <s v="transferência"/>
    <s v="baixo"/>
    <s v="longo"/>
    <s v="não linear"/>
    <s v="multivariado"/>
  </r>
  <r>
    <x v="6"/>
    <s v="mensal"/>
    <n v="20"/>
    <x v="21"/>
    <n v="1138833943.0724835"/>
    <n v="944742955"/>
    <n v="3.7671311650952944E+16"/>
    <x v="4"/>
    <s v="transferência"/>
    <s v="baixo"/>
    <s v="longo"/>
    <s v="não linear"/>
    <s v="multivariado"/>
  </r>
  <r>
    <x v="6"/>
    <s v="mensal"/>
    <n v="1"/>
    <x v="22"/>
    <n v="610432422.35155392"/>
    <n v="664885458"/>
    <n v="2965133091330940"/>
    <x v="4"/>
    <s v="transferência"/>
    <s v="baixo"/>
    <s v="curto"/>
    <s v="não linear"/>
    <s v="multivariado"/>
  </r>
  <r>
    <x v="6"/>
    <s v="mensal"/>
    <n v="2"/>
    <x v="22"/>
    <n v="554726390.22535467"/>
    <n v="591131824"/>
    <n v="1325355608320086.7"/>
    <x v="4"/>
    <s v="transferência"/>
    <s v="baixo"/>
    <s v="curto"/>
    <s v="não linear"/>
    <s v="multivariado"/>
  </r>
  <r>
    <x v="6"/>
    <s v="mensal"/>
    <n v="3"/>
    <x v="22"/>
    <n v="519322914.78598094"/>
    <n v="529639110"/>
    <n v="106423883693749.77"/>
    <x v="4"/>
    <s v="transferência"/>
    <s v="baixo"/>
    <s v="curto"/>
    <s v="não linear"/>
    <s v="multivariado"/>
  </r>
  <r>
    <x v="6"/>
    <s v="mensal"/>
    <n v="4"/>
    <x v="22"/>
    <n v="536987071.81486714"/>
    <n v="554680849"/>
    <n v="313069751077128.12"/>
    <x v="4"/>
    <s v="transferência"/>
    <s v="baixo"/>
    <s v="curto"/>
    <s v="não linear"/>
    <s v="multivariado"/>
  </r>
  <r>
    <x v="6"/>
    <s v="mensal"/>
    <n v="5"/>
    <x v="22"/>
    <n v="517968486.38280541"/>
    <n v="527808640"/>
    <n v="96828623209987.828"/>
    <x v="4"/>
    <s v="transferência"/>
    <s v="baixo"/>
    <s v="médio"/>
    <s v="não linear"/>
    <s v="multivariado"/>
  </r>
  <r>
    <x v="6"/>
    <s v="mensal"/>
    <n v="6"/>
    <x v="22"/>
    <n v="547391377.9664979"/>
    <n v="542048330"/>
    <n v="28548161572297.324"/>
    <x v="4"/>
    <s v="transferência"/>
    <s v="baixo"/>
    <s v="médio"/>
    <s v="não linear"/>
    <s v="multivariado"/>
  </r>
  <r>
    <x v="6"/>
    <s v="mensal"/>
    <n v="7"/>
    <x v="22"/>
    <n v="582911747.44205725"/>
    <n v="624790237"/>
    <n v="1753807887654719.7"/>
    <x v="4"/>
    <s v="transferência"/>
    <s v="baixo"/>
    <s v="médio"/>
    <s v="não linear"/>
    <s v="multivariado"/>
  </r>
  <r>
    <x v="6"/>
    <s v="mensal"/>
    <n v="8"/>
    <x v="22"/>
    <n v="742048005.37094915"/>
    <n v="738621439"/>
    <n v="11741357094519.621"/>
    <x v="4"/>
    <s v="transferência"/>
    <s v="baixo"/>
    <s v="médio"/>
    <s v="não linear"/>
    <s v="multivariado"/>
  </r>
  <r>
    <x v="6"/>
    <s v="mensal"/>
    <n v="9"/>
    <x v="22"/>
    <n v="618060837.53822088"/>
    <n v="688492000"/>
    <n v="4960548645717524"/>
    <x v="4"/>
    <s v="transferência"/>
    <s v="baixo"/>
    <s v="longo"/>
    <s v="não linear"/>
    <s v="multivariado"/>
  </r>
  <r>
    <x v="6"/>
    <s v="mensal"/>
    <n v="10"/>
    <x v="22"/>
    <n v="591579784.43910062"/>
    <n v="724773000"/>
    <n v="1.7740432671452208E+16"/>
    <x v="4"/>
    <s v="transferência"/>
    <s v="baixo"/>
    <s v="longo"/>
    <s v="não linear"/>
    <s v="multivariado"/>
  </r>
  <r>
    <x v="6"/>
    <s v="mensal"/>
    <n v="11"/>
    <x v="22"/>
    <n v="542270294.03313577"/>
    <n v="546815000"/>
    <n v="20654352325251.32"/>
    <x v="4"/>
    <s v="transferência"/>
    <s v="baixo"/>
    <s v="longo"/>
    <s v="não linear"/>
    <s v="multivariado"/>
  </r>
  <r>
    <x v="6"/>
    <s v="mensal"/>
    <n v="12"/>
    <x v="22"/>
    <n v="599159183.52363765"/>
    <n v="587357000"/>
    <n v="139291535925624.08"/>
    <x v="4"/>
    <s v="transferência"/>
    <s v="baixo"/>
    <s v="longo"/>
    <s v="não linear"/>
    <s v="multivariado"/>
  </r>
  <r>
    <x v="6"/>
    <s v="mensal"/>
    <n v="13"/>
    <x v="22"/>
    <n v="643310054.17032707"/>
    <n v="735825000"/>
    <n v="8559015201867317"/>
    <x v="4"/>
    <s v="transferência"/>
    <s v="baixo"/>
    <s v="longo"/>
    <s v="não linear"/>
    <s v="multivariado"/>
  </r>
  <r>
    <x v="6"/>
    <s v="mensal"/>
    <n v="14"/>
    <x v="22"/>
    <n v="620078257.95317316"/>
    <n v="584814000"/>
    <n v="1243567888987936.5"/>
    <x v="4"/>
    <s v="transferência"/>
    <s v="baixo"/>
    <s v="longo"/>
    <s v="não linear"/>
    <s v="multivariado"/>
  </r>
  <r>
    <x v="6"/>
    <s v="mensal"/>
    <n v="15"/>
    <x v="22"/>
    <n v="559221321.5252912"/>
    <n v="544003000"/>
    <n v="231597310047141.62"/>
    <x v="4"/>
    <s v="transferência"/>
    <s v="baixo"/>
    <s v="longo"/>
    <s v="não linear"/>
    <s v="multivariado"/>
  </r>
  <r>
    <x v="6"/>
    <s v="mensal"/>
    <n v="16"/>
    <x v="22"/>
    <n v="595558568.78073919"/>
    <n v="584080000"/>
    <n v="131757541254160.33"/>
    <x v="4"/>
    <s v="transferência"/>
    <s v="baixo"/>
    <s v="longo"/>
    <s v="não linear"/>
    <s v="multivariado"/>
  </r>
  <r>
    <x v="6"/>
    <s v="mensal"/>
    <n v="17"/>
    <x v="22"/>
    <n v="563313723.07780135"/>
    <n v="577811000"/>
    <n v="210171038158913.66"/>
    <x v="4"/>
    <s v="transferência"/>
    <s v="baixo"/>
    <s v="longo"/>
    <s v="não linear"/>
    <s v="multivariado"/>
  </r>
  <r>
    <x v="6"/>
    <s v="mensal"/>
    <n v="18"/>
    <x v="22"/>
    <n v="601823627.05739224"/>
    <n v="547983000"/>
    <n v="2898813121933197.5"/>
    <x v="4"/>
    <s v="transferência"/>
    <s v="baixo"/>
    <s v="longo"/>
    <s v="não linear"/>
    <s v="multivariado"/>
  </r>
  <r>
    <x v="6"/>
    <s v="mensal"/>
    <n v="19"/>
    <x v="22"/>
    <n v="644571856.64935362"/>
    <n v="607405000"/>
    <n v="1381375233193601.7"/>
    <x v="4"/>
    <s v="transferência"/>
    <s v="baixo"/>
    <s v="longo"/>
    <s v="não linear"/>
    <s v="multivariado"/>
  </r>
  <r>
    <x v="6"/>
    <s v="mensal"/>
    <n v="20"/>
    <x v="22"/>
    <n v="832728804.83218849"/>
    <n v="670431000"/>
    <n v="2.6340577453347144E+16"/>
    <x v="4"/>
    <s v="transferência"/>
    <s v="baixo"/>
    <s v="longo"/>
    <s v="não linear"/>
    <s v="multivariado"/>
  </r>
  <r>
    <x v="6"/>
    <s v="mensal"/>
    <n v="1"/>
    <x v="23"/>
    <n v="1501529441.1671486"/>
    <n v="1627681664"/>
    <n v="1.5914383325669396E+16"/>
    <x v="4"/>
    <s v="imposto"/>
    <s v="baixo"/>
    <s v="curto"/>
    <s v="não linear"/>
    <s v="multivariado"/>
  </r>
  <r>
    <x v="6"/>
    <s v="mensal"/>
    <n v="2"/>
    <x v="23"/>
    <n v="1434960704.5605264"/>
    <n v="1335838548"/>
    <n v="9825201921209502"/>
    <x v="4"/>
    <s v="imposto"/>
    <s v="baixo"/>
    <s v="curto"/>
    <s v="não linear"/>
    <s v="multivariado"/>
  </r>
  <r>
    <x v="6"/>
    <s v="mensal"/>
    <n v="3"/>
    <x v="23"/>
    <n v="1406180430.7256429"/>
    <n v="1325449475"/>
    <n v="6517487212375717"/>
    <x v="4"/>
    <s v="imposto"/>
    <s v="baixo"/>
    <s v="curto"/>
    <s v="não linear"/>
    <s v="multivariado"/>
  </r>
  <r>
    <x v="6"/>
    <s v="mensal"/>
    <n v="4"/>
    <x v="23"/>
    <n v="1420164432.0564392"/>
    <n v="1361364011"/>
    <n v="3457489516414534"/>
    <x v="4"/>
    <s v="imposto"/>
    <s v="baixo"/>
    <s v="curto"/>
    <s v="não linear"/>
    <s v="multivariado"/>
  </r>
  <r>
    <x v="6"/>
    <s v="mensal"/>
    <n v="5"/>
    <x v="23"/>
    <n v="1379592074.116092"/>
    <n v="1322475733"/>
    <n v="3262276422489777.5"/>
    <x v="4"/>
    <s v="imposto"/>
    <s v="baixo"/>
    <s v="médio"/>
    <s v="não linear"/>
    <s v="multivariado"/>
  </r>
  <r>
    <x v="6"/>
    <s v="mensal"/>
    <n v="6"/>
    <x v="23"/>
    <n v="1420974099.8694696"/>
    <n v="1327345090"/>
    <n v="8766391489137244"/>
    <x v="4"/>
    <s v="imposto"/>
    <s v="baixo"/>
    <s v="médio"/>
    <s v="não linear"/>
    <s v="multivariado"/>
  </r>
  <r>
    <x v="6"/>
    <s v="mensal"/>
    <n v="7"/>
    <x v="23"/>
    <n v="1535173150.8687451"/>
    <n v="1510093934"/>
    <n v="628967118749548.25"/>
    <x v="4"/>
    <s v="imposto"/>
    <s v="baixo"/>
    <s v="médio"/>
    <s v="não linear"/>
    <s v="multivariado"/>
  </r>
  <r>
    <x v="6"/>
    <s v="mensal"/>
    <n v="8"/>
    <x v="23"/>
    <n v="1695379117.4549978"/>
    <n v="1484867078"/>
    <n v="4.4315318755502544E+16"/>
    <x v="4"/>
    <s v="imposto"/>
    <s v="baixo"/>
    <s v="médio"/>
    <s v="não linear"/>
    <s v="multivariado"/>
  </r>
  <r>
    <x v="6"/>
    <s v="mensal"/>
    <n v="9"/>
    <x v="23"/>
    <n v="1702346933.4612308"/>
    <n v="1683273264"/>
    <n v="363804866716286.69"/>
    <x v="4"/>
    <s v="imposto"/>
    <s v="baixo"/>
    <s v="longo"/>
    <s v="não linear"/>
    <s v="multivariado"/>
  </r>
  <r>
    <x v="6"/>
    <s v="mensal"/>
    <n v="10"/>
    <x v="23"/>
    <n v="1566463190.321219"/>
    <n v="1687521018"/>
    <n v="1.4654997642305444E+16"/>
    <x v="4"/>
    <s v="imposto"/>
    <s v="baixo"/>
    <s v="longo"/>
    <s v="não linear"/>
    <s v="multivariado"/>
  </r>
  <r>
    <x v="6"/>
    <s v="mensal"/>
    <n v="11"/>
    <x v="23"/>
    <n v="1554040828.842679"/>
    <n v="1526025266"/>
    <n v="784871761392097.62"/>
    <x v="4"/>
    <s v="imposto"/>
    <s v="baixo"/>
    <s v="longo"/>
    <s v="não linear"/>
    <s v="multivariado"/>
  </r>
  <r>
    <x v="6"/>
    <s v="mensal"/>
    <n v="12"/>
    <x v="23"/>
    <n v="1672369215.7691927"/>
    <n v="1429053893"/>
    <n v="5.9202346294276424E+16"/>
    <x v="4"/>
    <s v="imposto"/>
    <s v="baixo"/>
    <s v="longo"/>
    <s v="não linear"/>
    <s v="multivariado"/>
  </r>
  <r>
    <x v="6"/>
    <s v="mensal"/>
    <n v="13"/>
    <x v="23"/>
    <n v="1642741653.704262"/>
    <n v="1728645475"/>
    <n v="7379466513210086"/>
    <x v="4"/>
    <s v="imposto"/>
    <s v="baixo"/>
    <s v="longo"/>
    <s v="não linear"/>
    <s v="multivariado"/>
  </r>
  <r>
    <x v="6"/>
    <s v="mensal"/>
    <n v="14"/>
    <x v="23"/>
    <n v="1622853271.4156008"/>
    <n v="1496131677"/>
    <n v="1.6058362491232022E+16"/>
    <x v="4"/>
    <s v="imposto"/>
    <s v="baixo"/>
    <s v="longo"/>
    <s v="não linear"/>
    <s v="multivariado"/>
  </r>
  <r>
    <x v="6"/>
    <s v="mensal"/>
    <n v="15"/>
    <x v="23"/>
    <n v="1555470801.891109"/>
    <n v="1397556875"/>
    <n v="2.4936808306170516E+16"/>
    <x v="4"/>
    <s v="imposto"/>
    <s v="baixo"/>
    <s v="longo"/>
    <s v="não linear"/>
    <s v="multivariado"/>
  </r>
  <r>
    <x v="6"/>
    <s v="mensal"/>
    <n v="16"/>
    <x v="23"/>
    <n v="1601138140.9680486"/>
    <n v="1442572235"/>
    <n v="2.514314653546802E+16"/>
    <x v="4"/>
    <s v="imposto"/>
    <s v="baixo"/>
    <s v="longo"/>
    <s v="não linear"/>
    <s v="multivariado"/>
  </r>
  <r>
    <x v="6"/>
    <s v="mensal"/>
    <n v="17"/>
    <x v="23"/>
    <n v="1539874250.8190017"/>
    <n v="1439189967"/>
    <n v="1.0137325008145282E+16"/>
    <x v="4"/>
    <s v="imposto"/>
    <s v="baixo"/>
    <s v="longo"/>
    <s v="não linear"/>
    <s v="multivariado"/>
  </r>
  <r>
    <x v="6"/>
    <s v="mensal"/>
    <n v="18"/>
    <x v="23"/>
    <n v="1595565307.3322608"/>
    <n v="1468451921"/>
    <n v="1.6157812984854598E+16"/>
    <x v="4"/>
    <s v="imposto"/>
    <s v="baixo"/>
    <s v="longo"/>
    <s v="não linear"/>
    <s v="multivariado"/>
  </r>
  <r>
    <x v="6"/>
    <s v="mensal"/>
    <n v="19"/>
    <x v="23"/>
    <n v="1718903846.0719643"/>
    <n v="1588561210"/>
    <n v="1.698920277818852E+16"/>
    <x v="4"/>
    <s v="imposto"/>
    <s v="baixo"/>
    <s v="longo"/>
    <s v="não linear"/>
    <s v="multivariado"/>
  </r>
  <r>
    <x v="6"/>
    <s v="mensal"/>
    <n v="20"/>
    <x v="23"/>
    <n v="1899583886.2201712"/>
    <n v="1588037280"/>
    <n v="9.7061287847306432E+16"/>
    <x v="4"/>
    <s v="imposto"/>
    <s v="baixo"/>
    <s v="longo"/>
    <s v="não linear"/>
    <s v="multivariado"/>
  </r>
  <r>
    <x v="6"/>
    <s v="mensal"/>
    <n v="1"/>
    <x v="24"/>
    <n v="520938351.80431074"/>
    <n v="557464619"/>
    <n v="1334168195250885.5"/>
    <x v="4"/>
    <s v="transferência"/>
    <s v="baixo"/>
    <s v="curto"/>
    <s v="não linear"/>
    <s v="multivariado"/>
  </r>
  <r>
    <x v="6"/>
    <s v="mensal"/>
    <n v="2"/>
    <x v="24"/>
    <n v="434948582.14280552"/>
    <n v="467412899"/>
    <n v="1053931869004321.9"/>
    <x v="4"/>
    <s v="transferência"/>
    <s v="baixo"/>
    <s v="curto"/>
    <s v="não linear"/>
    <s v="multivariado"/>
  </r>
  <r>
    <x v="6"/>
    <s v="mensal"/>
    <n v="3"/>
    <x v="24"/>
    <n v="471820951.93564403"/>
    <n v="433970342"/>
    <n v="1432668672500274.5"/>
    <x v="4"/>
    <s v="transferência"/>
    <s v="baixo"/>
    <s v="curto"/>
    <s v="não linear"/>
    <s v="multivariado"/>
  </r>
  <r>
    <x v="6"/>
    <s v="mensal"/>
    <n v="4"/>
    <x v="24"/>
    <n v="418141428.80427587"/>
    <n v="472847854"/>
    <n v="2992792957695360"/>
    <x v="4"/>
    <s v="transferência"/>
    <s v="baixo"/>
    <s v="curto"/>
    <s v="não linear"/>
    <s v="multivariado"/>
  </r>
  <r>
    <x v="6"/>
    <s v="mensal"/>
    <n v="5"/>
    <x v="24"/>
    <n v="478883357.74921227"/>
    <n v="432152927"/>
    <n v="2183733158006923.2"/>
    <x v="4"/>
    <s v="transferência"/>
    <s v="baixo"/>
    <s v="médio"/>
    <s v="não linear"/>
    <s v="multivariado"/>
  </r>
  <r>
    <x v="6"/>
    <s v="mensal"/>
    <n v="6"/>
    <x v="24"/>
    <n v="514977476.75867558"/>
    <n v="460746354"/>
    <n v="2941014675666540"/>
    <x v="4"/>
    <s v="transferência"/>
    <s v="baixo"/>
    <s v="médio"/>
    <s v="não linear"/>
    <s v="multivariado"/>
  </r>
  <r>
    <x v="6"/>
    <s v="mensal"/>
    <n v="7"/>
    <x v="24"/>
    <n v="693299006.79911351"/>
    <n v="513806552"/>
    <n v="3.2217541329811808E+16"/>
    <x v="4"/>
    <s v="transferência"/>
    <s v="baixo"/>
    <s v="médio"/>
    <s v="não linear"/>
    <s v="multivariado"/>
  </r>
  <r>
    <x v="6"/>
    <s v="mensal"/>
    <n v="8"/>
    <x v="24"/>
    <n v="537985755.08868194"/>
    <n v="542596693"/>
    <n v="21260748422030.187"/>
    <x v="4"/>
    <s v="transferência"/>
    <s v="baixo"/>
    <s v="médio"/>
    <s v="não linear"/>
    <s v="multivariado"/>
  </r>
  <r>
    <x v="6"/>
    <s v="mensal"/>
    <n v="9"/>
    <x v="24"/>
    <n v="530390618.47826862"/>
    <n v="569528924"/>
    <n v="1531806959112388.7"/>
    <x v="4"/>
    <s v="transferência"/>
    <s v="baixo"/>
    <s v="longo"/>
    <s v="não linear"/>
    <s v="multivariado"/>
  </r>
  <r>
    <x v="6"/>
    <s v="mensal"/>
    <n v="10"/>
    <x v="24"/>
    <n v="481669977.13316274"/>
    <n v="624919567"/>
    <n v="2.0520444997017084E+16"/>
    <x v="4"/>
    <s v="transferência"/>
    <s v="baixo"/>
    <s v="longo"/>
    <s v="não linear"/>
    <s v="multivariado"/>
  </r>
  <r>
    <x v="6"/>
    <s v="mensal"/>
    <n v="11"/>
    <x v="24"/>
    <n v="563737333.65070415"/>
    <n v="455260799"/>
    <n v="1.1767158569825418E+16"/>
    <x v="4"/>
    <s v="transferência"/>
    <s v="baixo"/>
    <s v="longo"/>
    <s v="não linear"/>
    <s v="multivariado"/>
  </r>
  <r>
    <x v="6"/>
    <s v="mensal"/>
    <n v="12"/>
    <x v="24"/>
    <n v="593714764.71575129"/>
    <n v="457524812"/>
    <n v="1.8547703220718572E+16"/>
    <x v="4"/>
    <s v="transferência"/>
    <s v="baixo"/>
    <s v="longo"/>
    <s v="não linear"/>
    <s v="multivariado"/>
  </r>
  <r>
    <x v="6"/>
    <s v="mensal"/>
    <n v="13"/>
    <x v="24"/>
    <n v="578230165.27634728"/>
    <n v="595368303"/>
    <n v="293715764634888.44"/>
    <x v="4"/>
    <s v="transferência"/>
    <s v="baixo"/>
    <s v="longo"/>
    <s v="não linear"/>
    <s v="multivariado"/>
  </r>
  <r>
    <x v="6"/>
    <s v="mensal"/>
    <n v="14"/>
    <x v="24"/>
    <n v="562337015.11612022"/>
    <n v="499880752"/>
    <n v="3900784802430039"/>
    <x v="4"/>
    <s v="transferência"/>
    <s v="baixo"/>
    <s v="longo"/>
    <s v="não linear"/>
    <s v="multivariado"/>
  </r>
  <r>
    <x v="6"/>
    <s v="mensal"/>
    <n v="15"/>
    <x v="24"/>
    <n v="559926791.62432075"/>
    <n v="453700958"/>
    <n v="1.1283927729181872E+16"/>
    <x v="4"/>
    <s v="transferência"/>
    <s v="baixo"/>
    <s v="longo"/>
    <s v="não linear"/>
    <s v="multivariado"/>
  </r>
  <r>
    <x v="6"/>
    <s v="mensal"/>
    <n v="16"/>
    <x v="24"/>
    <n v="519210822.08025324"/>
    <n v="498112860"/>
    <n v="445124003939803.75"/>
    <x v="4"/>
    <s v="transferência"/>
    <s v="baixo"/>
    <s v="longo"/>
    <s v="não linear"/>
    <s v="multivariado"/>
  </r>
  <r>
    <x v="6"/>
    <s v="mensal"/>
    <n v="17"/>
    <x v="24"/>
    <n v="581884445.34706295"/>
    <n v="472545182"/>
    <n v="1.1955074509278382E+16"/>
    <x v="4"/>
    <s v="transferência"/>
    <s v="baixo"/>
    <s v="longo"/>
    <s v="não linear"/>
    <s v="multivariado"/>
  </r>
  <r>
    <x v="6"/>
    <s v="mensal"/>
    <n v="18"/>
    <x v="24"/>
    <n v="632379995.06887043"/>
    <n v="470666825"/>
    <n v="2.6151149373723408E+16"/>
    <x v="4"/>
    <s v="transferência"/>
    <s v="baixo"/>
    <s v="longo"/>
    <s v="não linear"/>
    <s v="multivariado"/>
  </r>
  <r>
    <x v="6"/>
    <s v="mensal"/>
    <n v="19"/>
    <x v="24"/>
    <n v="843438436.13103044"/>
    <n v="536303667"/>
    <n v="9.4331766409171376E+16"/>
    <x v="4"/>
    <s v="transferência"/>
    <s v="baixo"/>
    <s v="longo"/>
    <s v="não linear"/>
    <s v="multivariado"/>
  </r>
  <r>
    <x v="6"/>
    <s v="mensal"/>
    <n v="20"/>
    <x v="24"/>
    <n v="661183407.15459931"/>
    <n v="567694266"/>
    <n v="8740219513824594"/>
    <x v="4"/>
    <s v="transferência"/>
    <s v="baixo"/>
    <s v="longo"/>
    <s v="não linear"/>
    <s v="multivariado"/>
  </r>
  <r>
    <x v="6"/>
    <s v="mensal"/>
    <n v="1"/>
    <x v="25"/>
    <n v="585426174.79507554"/>
    <n v="569259565"/>
    <n v="261359272266232.25"/>
    <x v="4"/>
    <s v="transferência"/>
    <s v="baixo"/>
    <s v="curto"/>
    <s v="não linear"/>
    <s v="multivariado"/>
  </r>
  <r>
    <x v="6"/>
    <s v="mensal"/>
    <n v="2"/>
    <x v="25"/>
    <n v="615460764.69487154"/>
    <n v="668645393"/>
    <n v="2828604687954671"/>
    <x v="4"/>
    <s v="transferência"/>
    <s v="baixo"/>
    <s v="curto"/>
    <s v="não linear"/>
    <s v="multivariado"/>
  </r>
  <r>
    <x v="6"/>
    <s v="mensal"/>
    <n v="3"/>
    <x v="25"/>
    <n v="601829132.9110359"/>
    <n v="609265972"/>
    <n v="55306575635144.453"/>
    <x v="4"/>
    <s v="transferência"/>
    <s v="baixo"/>
    <s v="curto"/>
    <s v="não linear"/>
    <s v="multivariado"/>
  </r>
  <r>
    <x v="6"/>
    <s v="mensal"/>
    <n v="4"/>
    <x v="25"/>
    <n v="569115962.42530227"/>
    <n v="525215485"/>
    <n v="1927251918169474"/>
    <x v="4"/>
    <s v="transferência"/>
    <s v="baixo"/>
    <s v="curto"/>
    <s v="não linear"/>
    <s v="multivariado"/>
  </r>
  <r>
    <x v="6"/>
    <s v="mensal"/>
    <n v="5"/>
    <x v="25"/>
    <n v="592803707.57379901"/>
    <n v="536548033"/>
    <n v="3164700921753177"/>
    <x v="4"/>
    <s v="transferência"/>
    <s v="baixo"/>
    <s v="médio"/>
    <s v="não linear"/>
    <s v="multivariado"/>
  </r>
  <r>
    <x v="6"/>
    <s v="mensal"/>
    <n v="6"/>
    <x v="25"/>
    <n v="611930123.47617638"/>
    <n v="604458995"/>
    <n v="55817760707533.617"/>
    <x v="4"/>
    <s v="transferência"/>
    <s v="baixo"/>
    <s v="médio"/>
    <s v="não linear"/>
    <s v="multivariado"/>
  </r>
  <r>
    <x v="6"/>
    <s v="mensal"/>
    <n v="7"/>
    <x v="25"/>
    <n v="654964657.83799899"/>
    <n v="632556684"/>
    <n v="502117291524447"/>
    <x v="4"/>
    <s v="transferência"/>
    <s v="baixo"/>
    <s v="médio"/>
    <s v="não linear"/>
    <s v="multivariado"/>
  </r>
  <r>
    <x v="6"/>
    <s v="mensal"/>
    <n v="8"/>
    <x v="25"/>
    <n v="866427358.32417428"/>
    <n v="713457999"/>
    <n v="2.3399624892048348E+16"/>
    <x v="4"/>
    <s v="transferência"/>
    <s v="baixo"/>
    <s v="médio"/>
    <s v="não linear"/>
    <s v="multivariado"/>
  </r>
  <r>
    <x v="6"/>
    <s v="mensal"/>
    <n v="9"/>
    <x v="25"/>
    <n v="756480580.29520917"/>
    <n v="698978149"/>
    <n v="3306529604860251"/>
    <x v="4"/>
    <s v="transferência"/>
    <s v="baixo"/>
    <s v="longo"/>
    <s v="não linear"/>
    <s v="multivariado"/>
  </r>
  <r>
    <x v="6"/>
    <s v="mensal"/>
    <n v="10"/>
    <x v="25"/>
    <n v="609950224.32511294"/>
    <n v="571800910"/>
    <n v="1455370183476267.2"/>
    <x v="4"/>
    <s v="transferência"/>
    <s v="baixo"/>
    <s v="longo"/>
    <s v="não linear"/>
    <s v="multivariado"/>
  </r>
  <r>
    <x v="6"/>
    <s v="mensal"/>
    <n v="11"/>
    <x v="25"/>
    <n v="624139314.78572989"/>
    <n v="565640842"/>
    <n v="3422071318262780"/>
    <x v="4"/>
    <s v="transferência"/>
    <s v="baixo"/>
    <s v="longo"/>
    <s v="não linear"/>
    <s v="multivariado"/>
  </r>
  <r>
    <x v="6"/>
    <s v="mensal"/>
    <n v="12"/>
    <x v="25"/>
    <n v="726955810.65237272"/>
    <n v="695082129"/>
    <n v="1015931582076801.2"/>
    <x v="4"/>
    <s v="transferência"/>
    <s v="baixo"/>
    <s v="longo"/>
    <s v="não linear"/>
    <s v="multivariado"/>
  </r>
  <r>
    <x v="6"/>
    <s v="mensal"/>
    <n v="13"/>
    <x v="25"/>
    <n v="720265284.37310767"/>
    <n v="590693729"/>
    <n v="1.6788787961806308E+16"/>
    <x v="4"/>
    <s v="transferência"/>
    <s v="baixo"/>
    <s v="longo"/>
    <s v="não linear"/>
    <s v="multivariado"/>
  </r>
  <r>
    <x v="6"/>
    <s v="mensal"/>
    <n v="14"/>
    <x v="25"/>
    <n v="702846948.10947549"/>
    <n v="579889002"/>
    <n v="1.511865651146068E+16"/>
    <x v="4"/>
    <s v="transferência"/>
    <s v="baixo"/>
    <s v="longo"/>
    <s v="não linear"/>
    <s v="multivariado"/>
  </r>
  <r>
    <x v="6"/>
    <s v="mensal"/>
    <n v="15"/>
    <x v="25"/>
    <n v="726049529.63174784"/>
    <n v="598979625"/>
    <n v="1.6146760663121492E+16"/>
    <x v="4"/>
    <s v="transferência"/>
    <s v="baixo"/>
    <s v="longo"/>
    <s v="não linear"/>
    <s v="multivariado"/>
  </r>
  <r>
    <x v="6"/>
    <s v="mensal"/>
    <n v="16"/>
    <x v="25"/>
    <n v="678823328.67393088"/>
    <n v="596415968"/>
    <n v="6790973093243330"/>
    <x v="4"/>
    <s v="transferência"/>
    <s v="baixo"/>
    <s v="longo"/>
    <s v="não linear"/>
    <s v="multivariado"/>
  </r>
  <r>
    <x v="6"/>
    <s v="mensal"/>
    <n v="17"/>
    <x v="25"/>
    <n v="711701743.07231152"/>
    <n v="558788649"/>
    <n v="2.3382414338767592E+16"/>
    <x v="4"/>
    <s v="transferência"/>
    <s v="baixo"/>
    <s v="longo"/>
    <s v="não linear"/>
    <s v="multivariado"/>
  </r>
  <r>
    <x v="6"/>
    <s v="mensal"/>
    <n v="18"/>
    <x v="25"/>
    <n v="725612409.29790163"/>
    <n v="603253212"/>
    <n v="1.4971773163386818E+16"/>
    <x v="4"/>
    <s v="transferência"/>
    <s v="baixo"/>
    <s v="longo"/>
    <s v="não linear"/>
    <s v="multivariado"/>
  </r>
  <r>
    <x v="6"/>
    <s v="mensal"/>
    <n v="19"/>
    <x v="25"/>
    <n v="780879698.45046043"/>
    <n v="595828239"/>
    <n v="3.4244042644745404E+16"/>
    <x v="4"/>
    <s v="transferência"/>
    <s v="baixo"/>
    <s v="longo"/>
    <s v="não linear"/>
    <s v="multivariado"/>
  </r>
  <r>
    <x v="6"/>
    <s v="mensal"/>
    <n v="20"/>
    <x v="25"/>
    <n v="1023174828.6249895"/>
    <n v="730794790"/>
    <n v="8.5486086986350352E+16"/>
    <x v="4"/>
    <s v="transferência"/>
    <s v="baixo"/>
    <s v="longo"/>
    <s v="não linear"/>
    <s v="multivariado"/>
  </r>
  <r>
    <x v="6"/>
    <s v="mensal"/>
    <n v="1"/>
    <x v="26"/>
    <n v="465918874.15811884"/>
    <n v="508716451.88999999"/>
    <n v="1831632659716408.5"/>
    <x v="4"/>
    <s v="transferência"/>
    <s v="baixo"/>
    <s v="curto"/>
    <s v="não linear"/>
    <s v="multivariado"/>
  </r>
  <r>
    <x v="6"/>
    <s v="mensal"/>
    <n v="2"/>
    <x v="26"/>
    <n v="431984648.26812482"/>
    <n v="446639896.39999998"/>
    <n v="214776297806830.28"/>
    <x v="4"/>
    <s v="transferência"/>
    <s v="baixo"/>
    <s v="curto"/>
    <s v="não linear"/>
    <s v="multivariado"/>
  </r>
  <r>
    <x v="6"/>
    <s v="mensal"/>
    <n v="3"/>
    <x v="26"/>
    <n v="421625473.4908784"/>
    <n v="395251304.99000001"/>
    <n v="695596764112726"/>
    <x v="4"/>
    <s v="transferência"/>
    <s v="baixo"/>
    <s v="curto"/>
    <s v="não linear"/>
    <s v="multivariado"/>
  </r>
  <r>
    <x v="6"/>
    <s v="mensal"/>
    <n v="4"/>
    <x v="26"/>
    <n v="422644183.15797931"/>
    <n v="455078068.88999999"/>
    <n v="1051956943677774.4"/>
    <x v="4"/>
    <s v="transferência"/>
    <s v="baixo"/>
    <s v="curto"/>
    <s v="não linear"/>
    <s v="multivariado"/>
  </r>
  <r>
    <x v="6"/>
    <s v="mensal"/>
    <n v="5"/>
    <x v="26"/>
    <n v="414217906.80313987"/>
    <n v="413759547.10000002"/>
    <n v="210093617462.44366"/>
    <x v="4"/>
    <s v="transferência"/>
    <s v="baixo"/>
    <s v="médio"/>
    <s v="não linear"/>
    <s v="multivariado"/>
  </r>
  <r>
    <x v="6"/>
    <s v="mensal"/>
    <n v="6"/>
    <x v="26"/>
    <n v="439738048.76658201"/>
    <n v="420006050.22000003"/>
    <n v="389351766642313.5"/>
    <x v="4"/>
    <s v="transferência"/>
    <s v="baixo"/>
    <s v="médio"/>
    <s v="não linear"/>
    <s v="multivariado"/>
  </r>
  <r>
    <x v="6"/>
    <s v="mensal"/>
    <n v="7"/>
    <x v="26"/>
    <n v="470532082.25385571"/>
    <n v="503106109.04000002"/>
    <n v="1061067221064447.4"/>
    <x v="4"/>
    <s v="transferência"/>
    <s v="baixo"/>
    <s v="médio"/>
    <s v="não linear"/>
    <s v="multivariado"/>
  </r>
  <r>
    <x v="6"/>
    <s v="mensal"/>
    <n v="8"/>
    <x v="26"/>
    <n v="571752628.63155329"/>
    <n v="523931555.00999999"/>
    <n v="2286855082318021"/>
    <x v="4"/>
    <s v="transferência"/>
    <s v="baixo"/>
    <s v="médio"/>
    <s v="não linear"/>
    <s v="multivariado"/>
  </r>
  <r>
    <x v="6"/>
    <s v="mensal"/>
    <n v="9"/>
    <x v="26"/>
    <n v="493828605.42311585"/>
    <n v="570856604.17999995"/>
    <n v="5933312592490538"/>
    <x v="4"/>
    <s v="transferência"/>
    <s v="baixo"/>
    <s v="longo"/>
    <s v="não linear"/>
    <s v="multivariado"/>
  </r>
  <r>
    <x v="6"/>
    <s v="mensal"/>
    <n v="10"/>
    <x v="26"/>
    <n v="478199468.20632327"/>
    <n v="582933694.88999999"/>
    <n v="1.096925823902778E+16"/>
    <x v="4"/>
    <s v="transferência"/>
    <s v="baixo"/>
    <s v="longo"/>
    <s v="não linear"/>
    <s v="multivariado"/>
  </r>
  <r>
    <x v="6"/>
    <s v="mensal"/>
    <n v="11"/>
    <x v="26"/>
    <n v="424810423.66718853"/>
    <n v="434674925.68000001"/>
    <n v="97308399960761.781"/>
    <x v="4"/>
    <s v="transferência"/>
    <s v="baixo"/>
    <s v="longo"/>
    <s v="não linear"/>
    <s v="multivariado"/>
  </r>
  <r>
    <x v="6"/>
    <s v="mensal"/>
    <n v="12"/>
    <x v="26"/>
    <n v="487296274.19272923"/>
    <n v="466732432.75"/>
    <n v="422871574881708.37"/>
    <x v="4"/>
    <s v="transferência"/>
    <s v="baixo"/>
    <s v="longo"/>
    <s v="não linear"/>
    <s v="multivariado"/>
  </r>
  <r>
    <x v="6"/>
    <s v="mensal"/>
    <n v="13"/>
    <x v="26"/>
    <n v="502491836.58959997"/>
    <n v="525072922.32999998"/>
    <n v="509905433215296.94"/>
    <x v="4"/>
    <s v="transferência"/>
    <s v="baixo"/>
    <s v="longo"/>
    <s v="não linear"/>
    <s v="multivariado"/>
  </r>
  <r>
    <x v="6"/>
    <s v="mensal"/>
    <n v="14"/>
    <x v="26"/>
    <n v="474448801.7227087"/>
    <n v="472716071.89999998"/>
    <n v="3002352638504.2129"/>
    <x v="4"/>
    <s v="transferência"/>
    <s v="baixo"/>
    <s v="longo"/>
    <s v="não linear"/>
    <s v="multivariado"/>
  </r>
  <r>
    <x v="6"/>
    <s v="mensal"/>
    <n v="15"/>
    <x v="26"/>
    <n v="461337863.97816151"/>
    <n v="441156193.94999999"/>
    <n v="407299805125593.25"/>
    <x v="4"/>
    <s v="transferência"/>
    <s v="baixo"/>
    <s v="longo"/>
    <s v="não linear"/>
    <s v="multivariado"/>
  </r>
  <r>
    <x v="6"/>
    <s v="mensal"/>
    <n v="16"/>
    <x v="26"/>
    <n v="463358980.70002604"/>
    <n v="484929393.25999999"/>
    <n v="465282698007482.19"/>
    <x v="4"/>
    <s v="transferência"/>
    <s v="baixo"/>
    <s v="longo"/>
    <s v="não linear"/>
    <s v="multivariado"/>
  </r>
  <r>
    <x v="6"/>
    <s v="mensal"/>
    <n v="17"/>
    <x v="26"/>
    <n v="454169926.18859881"/>
    <n v="443655970.38"/>
    <n v="110543266745168.8"/>
    <x v="4"/>
    <s v="transferência"/>
    <s v="baixo"/>
    <s v="longo"/>
    <s v="não linear"/>
    <s v="multivariado"/>
  </r>
  <r>
    <x v="6"/>
    <s v="mensal"/>
    <n v="18"/>
    <x v="26"/>
    <n v="482579125.13124341"/>
    <n v="450217340.32999998"/>
    <n v="1047285115521989.9"/>
    <x v="4"/>
    <s v="transferência"/>
    <s v="baixo"/>
    <s v="longo"/>
    <s v="não linear"/>
    <s v="multivariado"/>
  </r>
  <r>
    <x v="6"/>
    <s v="mensal"/>
    <n v="19"/>
    <x v="26"/>
    <n v="516437338.19974136"/>
    <n v="529005871.36000001"/>
    <n v="157968025800521.31"/>
    <x v="4"/>
    <s v="transferência"/>
    <s v="baixo"/>
    <s v="longo"/>
    <s v="não linear"/>
    <s v="multivariado"/>
  </r>
  <r>
    <x v="6"/>
    <s v="mensal"/>
    <n v="20"/>
    <x v="26"/>
    <n v="627014276.53571463"/>
    <n v="580533928.92999995"/>
    <n v="2160422713548066.2"/>
    <x v="4"/>
    <s v="transferência"/>
    <s v="baixo"/>
    <s v="longo"/>
    <s v="não linear"/>
    <s v="multivariado"/>
  </r>
  <r>
    <x v="7"/>
    <s v="mensal"/>
    <n v="1"/>
    <x v="0"/>
    <n v="9987747562.7007656"/>
    <n v="10473996000"/>
    <n v="2.3643754277594749E+17"/>
    <x v="0"/>
    <s v="imposto"/>
    <s v="alto"/>
    <s v="curto"/>
    <s v="composição"/>
    <s v="composição"/>
  </r>
  <r>
    <x v="7"/>
    <s v="mensal"/>
    <n v="2"/>
    <x v="0"/>
    <n v="10448830448.053263"/>
    <n v="12475206000"/>
    <n v="4.106197877527444E+18"/>
    <x v="0"/>
    <s v="imposto"/>
    <s v="alto"/>
    <s v="curto"/>
    <s v="composição"/>
    <s v="composição"/>
  </r>
  <r>
    <x v="7"/>
    <s v="mensal"/>
    <n v="3"/>
    <x v="0"/>
    <n v="10618719538.400942"/>
    <n v="10329314000"/>
    <n v="8.3755565657139024E+16"/>
    <x v="0"/>
    <s v="imposto"/>
    <s v="alto"/>
    <s v="curto"/>
    <s v="composição"/>
    <s v="composição"/>
  </r>
  <r>
    <x v="7"/>
    <s v="mensal"/>
    <n v="4"/>
    <x v="0"/>
    <n v="10552036697.553793"/>
    <n v="10317026000"/>
    <n v="5.5230027964720344E+16"/>
    <x v="0"/>
    <s v="imposto"/>
    <s v="alto"/>
    <s v="curto"/>
    <s v="composição"/>
    <s v="composição"/>
  </r>
  <r>
    <x v="7"/>
    <s v="mensal"/>
    <n v="5"/>
    <x v="0"/>
    <n v="10752331218.471771"/>
    <n v="11011940000"/>
    <n v="6.7396719446571608E+16"/>
    <x v="0"/>
    <s v="imposto"/>
    <s v="alto"/>
    <s v="médio"/>
    <s v="composição"/>
    <s v="composição"/>
  </r>
  <r>
    <x v="7"/>
    <s v="mensal"/>
    <n v="6"/>
    <x v="0"/>
    <n v="11002124194.733276"/>
    <n v="10780925000"/>
    <n v="4.892908375064992E+16"/>
    <x v="0"/>
    <s v="imposto"/>
    <s v="alto"/>
    <s v="médio"/>
    <s v="composição"/>
    <s v="composição"/>
  </r>
  <r>
    <x v="7"/>
    <s v="mensal"/>
    <n v="7"/>
    <x v="0"/>
    <n v="10945756001.717876"/>
    <n v="10588195000"/>
    <n v="1.2784986994949123E+17"/>
    <x v="0"/>
    <s v="imposto"/>
    <s v="alto"/>
    <s v="médio"/>
    <s v="composição"/>
    <s v="composição"/>
  </r>
  <r>
    <x v="7"/>
    <s v="mensal"/>
    <n v="8"/>
    <x v="0"/>
    <n v="8677156202.0775394"/>
    <n v="12031927000"/>
    <n v="1.1254487106593303E+19"/>
    <x v="0"/>
    <s v="imposto"/>
    <s v="alto"/>
    <s v="médio"/>
    <s v="composição"/>
    <s v="composição"/>
  </r>
  <r>
    <x v="7"/>
    <s v="mensal"/>
    <n v="9"/>
    <x v="0"/>
    <n v="13146852657.927916"/>
    <n v="13126083000"/>
    <n v="431378690442626.19"/>
    <x v="0"/>
    <s v="imposto"/>
    <s v="alto"/>
    <s v="longo"/>
    <s v="composição"/>
    <s v="composição"/>
  </r>
  <r>
    <x v="7"/>
    <s v="mensal"/>
    <n v="10"/>
    <x v="0"/>
    <n v="11150946406.282484"/>
    <n v="10973402000"/>
    <n v="3.1522016202199764E+16"/>
    <x v="0"/>
    <s v="imposto"/>
    <s v="alto"/>
    <s v="longo"/>
    <s v="composição"/>
    <s v="composição"/>
  </r>
  <r>
    <x v="7"/>
    <s v="mensal"/>
    <n v="11"/>
    <x v="0"/>
    <n v="11715145117.576506"/>
    <n v="11346223000"/>
    <n v="1.3610352883713307E+17"/>
    <x v="0"/>
    <s v="imposto"/>
    <s v="alto"/>
    <s v="longo"/>
    <s v="composição"/>
    <s v="composição"/>
  </r>
  <r>
    <x v="7"/>
    <s v="mensal"/>
    <n v="12"/>
    <x v="0"/>
    <n v="10784344423.00931"/>
    <n v="10501480000"/>
    <n v="8.0012281804389728E+16"/>
    <x v="0"/>
    <s v="imposto"/>
    <s v="alto"/>
    <s v="longo"/>
    <s v="composição"/>
    <s v="composição"/>
  </r>
  <r>
    <x v="7"/>
    <s v="mensal"/>
    <n v="13"/>
    <x v="0"/>
    <n v="11209691652.80126"/>
    <n v="10719252016"/>
    <n v="2.4053103734575181E+17"/>
    <x v="0"/>
    <s v="imposto"/>
    <s v="alto"/>
    <s v="longo"/>
    <s v="composição"/>
    <s v="composição"/>
  </r>
  <r>
    <x v="7"/>
    <s v="mensal"/>
    <n v="14"/>
    <x v="0"/>
    <n v="11635353758.413162"/>
    <n v="11098115727"/>
    <n v="2.8862470239668992E+17"/>
    <x v="0"/>
    <s v="imposto"/>
    <s v="alto"/>
    <s v="longo"/>
    <s v="composição"/>
    <s v="composição"/>
  </r>
  <r>
    <x v="7"/>
    <s v="mensal"/>
    <n v="15"/>
    <x v="0"/>
    <n v="11813945896.959284"/>
    <n v="11170238303"/>
    <n v="4.1435946652085024E+17"/>
    <x v="0"/>
    <s v="imposto"/>
    <s v="alto"/>
    <s v="longo"/>
    <s v="composição"/>
    <s v="composição"/>
  </r>
  <r>
    <x v="7"/>
    <s v="mensal"/>
    <n v="16"/>
    <x v="0"/>
    <n v="11758931904.28652"/>
    <n v="10781428079"/>
    <n v="9.5551372844977946E+17"/>
    <x v="0"/>
    <s v="imposto"/>
    <s v="alto"/>
    <s v="longo"/>
    <s v="composição"/>
    <s v="composição"/>
  </r>
  <r>
    <x v="7"/>
    <s v="mensal"/>
    <n v="17"/>
    <x v="0"/>
    <n v="11980014291.015909"/>
    <n v="11873733058"/>
    <n v="1.1295700491381986E+16"/>
    <x v="0"/>
    <s v="imposto"/>
    <s v="alto"/>
    <s v="longo"/>
    <s v="composição"/>
    <s v="composição"/>
  </r>
  <r>
    <x v="7"/>
    <s v="mensal"/>
    <n v="18"/>
    <x v="0"/>
    <n v="12244615075.414429"/>
    <n v="11476678584"/>
    <n v="5.8972645484590298E+17"/>
    <x v="0"/>
    <s v="imposto"/>
    <s v="alto"/>
    <s v="longo"/>
    <s v="composição"/>
    <s v="composição"/>
  </r>
  <r>
    <x v="7"/>
    <s v="mensal"/>
    <n v="19"/>
    <x v="0"/>
    <n v="12174377432.604601"/>
    <n v="11248460267"/>
    <n v="8.5732259756125798E+17"/>
    <x v="0"/>
    <s v="imposto"/>
    <s v="alto"/>
    <s v="longo"/>
    <s v="composição"/>
    <s v="composição"/>
  </r>
  <r>
    <x v="7"/>
    <s v="mensal"/>
    <n v="20"/>
    <x v="0"/>
    <n v="9712412597.5371361"/>
    <n v="11315071889"/>
    <n v="2.5685168045122488E+18"/>
    <x v="0"/>
    <s v="imposto"/>
    <s v="alto"/>
    <s v="longo"/>
    <s v="composição"/>
    <s v="composição"/>
  </r>
  <r>
    <x v="7"/>
    <s v="mensal"/>
    <n v="1"/>
    <x v="1"/>
    <n v="3487629234.0650849"/>
    <n v="3357028355"/>
    <n v="1.705658961257294E+16"/>
    <x v="0"/>
    <s v="imposto"/>
    <s v="alto"/>
    <s v="curto"/>
    <s v="composição"/>
    <s v="composição"/>
  </r>
  <r>
    <x v="7"/>
    <s v="mensal"/>
    <n v="2"/>
    <x v="1"/>
    <n v="3630971948.7763724"/>
    <n v="3716649604"/>
    <n v="7340660604618796"/>
    <x v="0"/>
    <s v="imposto"/>
    <s v="alto"/>
    <s v="curto"/>
    <s v="composição"/>
    <s v="composição"/>
  </r>
  <r>
    <x v="7"/>
    <s v="mensal"/>
    <n v="3"/>
    <x v="1"/>
    <n v="3609916219.3677516"/>
    <n v="3220668113"/>
    <n v="1.5151408831088045E+17"/>
    <x v="0"/>
    <s v="imposto"/>
    <s v="alto"/>
    <s v="curto"/>
    <s v="composição"/>
    <s v="composição"/>
  </r>
  <r>
    <x v="7"/>
    <s v="mensal"/>
    <n v="4"/>
    <x v="1"/>
    <n v="3681770237.5303354"/>
    <n v="3370762046"/>
    <n v="9.6726095198969808E+16"/>
    <x v="0"/>
    <s v="imposto"/>
    <s v="alto"/>
    <s v="curto"/>
    <s v="composição"/>
    <s v="composição"/>
  </r>
  <r>
    <x v="7"/>
    <s v="mensal"/>
    <n v="5"/>
    <x v="1"/>
    <n v="3573136664.0026078"/>
    <n v="3391327371"/>
    <n v="3.30546190221081E+16"/>
    <x v="0"/>
    <s v="imposto"/>
    <s v="alto"/>
    <s v="médio"/>
    <s v="composição"/>
    <s v="composição"/>
  </r>
  <r>
    <x v="7"/>
    <s v="mensal"/>
    <n v="6"/>
    <x v="1"/>
    <n v="3649271318.0756187"/>
    <n v="3683527657"/>
    <n v="1173496756502078.2"/>
    <x v="0"/>
    <s v="imposto"/>
    <s v="alto"/>
    <s v="médio"/>
    <s v="composição"/>
    <s v="composição"/>
  </r>
  <r>
    <x v="7"/>
    <s v="mensal"/>
    <n v="7"/>
    <x v="1"/>
    <n v="3972429393.2978921"/>
    <n v="3522385481"/>
    <n v="2.025395229963928E+17"/>
    <x v="0"/>
    <s v="imposto"/>
    <s v="alto"/>
    <s v="médio"/>
    <s v="composição"/>
    <s v="composição"/>
  </r>
  <r>
    <x v="7"/>
    <s v="mensal"/>
    <n v="8"/>
    <x v="1"/>
    <n v="4725973651.0959301"/>
    <n v="4426157172"/>
    <n v="8.9889921137480288E+16"/>
    <x v="0"/>
    <s v="imposto"/>
    <s v="alto"/>
    <s v="médio"/>
    <s v="composição"/>
    <s v="composição"/>
  </r>
  <r>
    <x v="7"/>
    <s v="mensal"/>
    <n v="9"/>
    <x v="1"/>
    <n v="4584792967.2061777"/>
    <n v="4952785236"/>
    <n v="1.3541830989202475E+17"/>
    <x v="0"/>
    <s v="imposto"/>
    <s v="alto"/>
    <s v="longo"/>
    <s v="composição"/>
    <s v="composição"/>
  </r>
  <r>
    <x v="7"/>
    <s v="mensal"/>
    <n v="10"/>
    <x v="1"/>
    <n v="3640752954.8047071"/>
    <n v="3870532712"/>
    <n v="5.2798736816727784E+16"/>
    <x v="0"/>
    <s v="imposto"/>
    <s v="alto"/>
    <s v="longo"/>
    <s v="composição"/>
    <s v="composição"/>
  </r>
  <r>
    <x v="7"/>
    <s v="mensal"/>
    <n v="11"/>
    <x v="1"/>
    <n v="3906904873.9749522"/>
    <n v="3704057113"/>
    <n v="4.1147214132551352E+16"/>
    <x v="0"/>
    <s v="imposto"/>
    <s v="alto"/>
    <s v="longo"/>
    <s v="composição"/>
    <s v="composição"/>
  </r>
  <r>
    <x v="7"/>
    <s v="mensal"/>
    <n v="12"/>
    <x v="1"/>
    <n v="4031903334.5743246"/>
    <n v="3601189526"/>
    <n v="1.8551438489659994E+17"/>
    <x v="0"/>
    <s v="imposto"/>
    <s v="alto"/>
    <s v="longo"/>
    <s v="composição"/>
    <s v="composição"/>
  </r>
  <r>
    <x v="7"/>
    <s v="mensal"/>
    <n v="13"/>
    <x v="1"/>
    <n v="3813370436.1317391"/>
    <n v="3463474590"/>
    <n v="1.2242710314024566E+17"/>
    <x v="0"/>
    <s v="imposto"/>
    <s v="alto"/>
    <s v="longo"/>
    <s v="composição"/>
    <s v="composição"/>
  </r>
  <r>
    <x v="7"/>
    <s v="mensal"/>
    <n v="14"/>
    <x v="1"/>
    <n v="4083336608.479146"/>
    <n v="4292643883"/>
    <n v="4.3809535167348136E+16"/>
    <x v="0"/>
    <s v="imposto"/>
    <s v="alto"/>
    <s v="longo"/>
    <s v="composição"/>
    <s v="composição"/>
  </r>
  <r>
    <x v="7"/>
    <s v="mensal"/>
    <n v="15"/>
    <x v="1"/>
    <n v="3992786118.6532283"/>
    <n v="3562734178"/>
    <n v="1.8494467165960778E+17"/>
    <x v="0"/>
    <s v="imposto"/>
    <s v="alto"/>
    <s v="longo"/>
    <s v="composição"/>
    <s v="composição"/>
  </r>
  <r>
    <x v="7"/>
    <s v="mensal"/>
    <n v="16"/>
    <x v="1"/>
    <n v="4122067709.3160539"/>
    <n v="3696401761"/>
    <n v="1.8119149955580544E+17"/>
    <x v="0"/>
    <s v="imposto"/>
    <s v="alto"/>
    <s v="longo"/>
    <s v="composição"/>
    <s v="composição"/>
  </r>
  <r>
    <x v="7"/>
    <s v="mensal"/>
    <n v="17"/>
    <x v="1"/>
    <n v="3983459134.1010351"/>
    <n v="3678873314"/>
    <n v="9.2772521806620128E+16"/>
    <x v="0"/>
    <s v="imposto"/>
    <s v="alto"/>
    <s v="longo"/>
    <s v="composição"/>
    <s v="composição"/>
  </r>
  <r>
    <x v="7"/>
    <s v="mensal"/>
    <n v="18"/>
    <x v="1"/>
    <n v="4084423625.1055107"/>
    <n v="3887113544"/>
    <n v="3.8931268105863216E+16"/>
    <x v="0"/>
    <s v="imposto"/>
    <s v="alto"/>
    <s v="longo"/>
    <s v="composição"/>
    <s v="composição"/>
  </r>
  <r>
    <x v="7"/>
    <s v="mensal"/>
    <n v="19"/>
    <x v="1"/>
    <n v="4425656798.4326191"/>
    <n v="3979902304"/>
    <n v="1.9869706930687984E+17"/>
    <x v="0"/>
    <s v="imposto"/>
    <s v="alto"/>
    <s v="longo"/>
    <s v="composição"/>
    <s v="composição"/>
  </r>
  <r>
    <x v="7"/>
    <s v="mensal"/>
    <n v="20"/>
    <x v="1"/>
    <n v="5267689106.3123245"/>
    <n v="4954527274"/>
    <n v="9.8070333217212464E+16"/>
    <x v="0"/>
    <s v="imposto"/>
    <s v="alto"/>
    <s v="longo"/>
    <s v="composição"/>
    <s v="composição"/>
  </r>
  <r>
    <x v="7"/>
    <s v="mensal"/>
    <n v="1"/>
    <x v="2"/>
    <n v="4225592752.012352"/>
    <n v="4610705783"/>
    <n v="1.4831204663649315E+17"/>
    <x v="0"/>
    <s v="imposto"/>
    <s v="alto"/>
    <s v="curto"/>
    <s v="composição"/>
    <s v="composição"/>
  </r>
  <r>
    <x v="7"/>
    <s v="mensal"/>
    <n v="2"/>
    <x v="2"/>
    <n v="3062809393.9227748"/>
    <n v="3530842329"/>
    <n v="2.1905482831700211E+17"/>
    <x v="0"/>
    <s v="imposto"/>
    <s v="alto"/>
    <s v="curto"/>
    <s v="composição"/>
    <s v="composição"/>
  </r>
  <r>
    <x v="7"/>
    <s v="mensal"/>
    <n v="3"/>
    <x v="2"/>
    <n v="3116890985.836627"/>
    <n v="2928472816"/>
    <n v="3.550140672458402E+16"/>
    <x v="0"/>
    <s v="imposto"/>
    <s v="alto"/>
    <s v="curto"/>
    <s v="composição"/>
    <s v="composição"/>
  </r>
  <r>
    <x v="7"/>
    <s v="mensal"/>
    <n v="4"/>
    <x v="2"/>
    <n v="4375716477.1497984"/>
    <n v="3906673696"/>
    <n v="2.2000113054873766E+17"/>
    <x v="0"/>
    <s v="imposto"/>
    <s v="alto"/>
    <s v="curto"/>
    <s v="composição"/>
    <s v="composição"/>
  </r>
  <r>
    <x v="7"/>
    <s v="mensal"/>
    <n v="5"/>
    <x v="2"/>
    <n v="2925556659.1461782"/>
    <n v="3130956951"/>
    <n v="4.2189279893635152E+16"/>
    <x v="0"/>
    <s v="imposto"/>
    <s v="alto"/>
    <s v="médio"/>
    <s v="composição"/>
    <s v="composição"/>
  </r>
  <r>
    <x v="7"/>
    <s v="mensal"/>
    <n v="6"/>
    <x v="2"/>
    <n v="3437143484.8024325"/>
    <n v="3425222901"/>
    <n v="142100318190816.97"/>
    <x v="0"/>
    <s v="imposto"/>
    <s v="alto"/>
    <s v="médio"/>
    <s v="composição"/>
    <s v="composição"/>
  </r>
  <r>
    <x v="7"/>
    <s v="mensal"/>
    <n v="7"/>
    <x v="2"/>
    <n v="4873047644.7104197"/>
    <n v="4657448056"/>
    <n v="4.6483182652102112E+16"/>
    <x v="0"/>
    <s v="imposto"/>
    <s v="alto"/>
    <s v="médio"/>
    <s v="composição"/>
    <s v="composição"/>
  </r>
  <r>
    <x v="7"/>
    <s v="mensal"/>
    <n v="8"/>
    <x v="2"/>
    <n v="3654048031.1199789"/>
    <n v="6789650541"/>
    <n v="9.8320030999658885E+18"/>
    <x v="0"/>
    <s v="imposto"/>
    <s v="alto"/>
    <s v="médio"/>
    <s v="composição"/>
    <s v="composição"/>
  </r>
  <r>
    <x v="7"/>
    <s v="mensal"/>
    <n v="9"/>
    <x v="2"/>
    <n v="3668526679.1863127"/>
    <n v="3804725671"/>
    <n v="1.8550165371064868E+16"/>
    <x v="0"/>
    <s v="imposto"/>
    <s v="alto"/>
    <s v="longo"/>
    <s v="composição"/>
    <s v="composição"/>
  </r>
  <r>
    <x v="7"/>
    <s v="mensal"/>
    <n v="10"/>
    <x v="2"/>
    <n v="4503335340.886569"/>
    <n v="4517788946"/>
    <n v="208906700774998.09"/>
    <x v="0"/>
    <s v="imposto"/>
    <s v="alto"/>
    <s v="longo"/>
    <s v="composição"/>
    <s v="composição"/>
  </r>
  <r>
    <x v="7"/>
    <s v="mensal"/>
    <n v="11"/>
    <x v="2"/>
    <n v="3382227217.5587907"/>
    <n v="2943040634"/>
    <n v="1.9288485517804262E+17"/>
    <x v="0"/>
    <s v="imposto"/>
    <s v="alto"/>
    <s v="longo"/>
    <s v="composição"/>
    <s v="composição"/>
  </r>
  <r>
    <x v="7"/>
    <s v="mensal"/>
    <n v="12"/>
    <x v="2"/>
    <n v="3400118291.3914342"/>
    <n v="3142812902"/>
    <n v="6.6206063409877576E+16"/>
    <x v="0"/>
    <s v="imposto"/>
    <s v="alto"/>
    <s v="longo"/>
    <s v="composição"/>
    <s v="composição"/>
  </r>
  <r>
    <x v="7"/>
    <s v="mensal"/>
    <n v="13"/>
    <x v="2"/>
    <n v="4644355797.8928947"/>
    <n v="4274804384"/>
    <n v="1.365682475102376E+17"/>
    <x v="0"/>
    <s v="imposto"/>
    <s v="alto"/>
    <s v="longo"/>
    <s v="composição"/>
    <s v="composição"/>
  </r>
  <r>
    <x v="7"/>
    <s v="mensal"/>
    <n v="14"/>
    <x v="2"/>
    <n v="3365009527.5894532"/>
    <n v="3486952353"/>
    <n v="1.4870052669107094E+16"/>
    <x v="0"/>
    <s v="imposto"/>
    <s v="alto"/>
    <s v="longo"/>
    <s v="composição"/>
    <s v="composição"/>
  </r>
  <r>
    <x v="7"/>
    <s v="mensal"/>
    <n v="15"/>
    <x v="2"/>
    <n v="3434027337.4216461"/>
    <n v="2890647325"/>
    <n v="2.9526183789934829E+17"/>
    <x v="0"/>
    <s v="imposto"/>
    <s v="alto"/>
    <s v="longo"/>
    <s v="composição"/>
    <s v="composição"/>
  </r>
  <r>
    <x v="7"/>
    <s v="mensal"/>
    <n v="16"/>
    <x v="2"/>
    <n v="4792810618.7271643"/>
    <n v="4832258945"/>
    <n v="1556170445728101.7"/>
    <x v="0"/>
    <s v="imposto"/>
    <s v="alto"/>
    <s v="longo"/>
    <s v="composição"/>
    <s v="composição"/>
  </r>
  <r>
    <x v="7"/>
    <s v="mensal"/>
    <n v="17"/>
    <x v="2"/>
    <n v="3226900508.031292"/>
    <n v="3209184458"/>
    <n v="313858428711239.94"/>
    <x v="0"/>
    <s v="imposto"/>
    <s v="alto"/>
    <s v="longo"/>
    <s v="composição"/>
    <s v="composição"/>
  </r>
  <r>
    <x v="7"/>
    <s v="mensal"/>
    <n v="18"/>
    <x v="2"/>
    <n v="3752537955.7295852"/>
    <n v="3334791764"/>
    <n v="1.7451188070457133E+17"/>
    <x v="0"/>
    <s v="imposto"/>
    <s v="alto"/>
    <s v="longo"/>
    <s v="composição"/>
    <s v="composição"/>
  </r>
  <r>
    <x v="7"/>
    <s v="mensal"/>
    <n v="19"/>
    <x v="2"/>
    <n v="5364367419.9898748"/>
    <n v="4795523111"/>
    <n v="3.2358384787016819E+17"/>
    <x v="0"/>
    <s v="imposto"/>
    <s v="alto"/>
    <s v="longo"/>
    <s v="composição"/>
    <s v="composição"/>
  </r>
  <r>
    <x v="7"/>
    <s v="mensal"/>
    <n v="20"/>
    <x v="2"/>
    <n v="4034081894.6089363"/>
    <n v="4812987281"/>
    <n v="6.0669360094901222E+17"/>
    <x v="0"/>
    <s v="imposto"/>
    <s v="alto"/>
    <s v="longo"/>
    <s v="composição"/>
    <s v="composição"/>
  </r>
  <r>
    <x v="7"/>
    <s v="mensal"/>
    <n v="1"/>
    <x v="3"/>
    <n v="934254276.70439637"/>
    <n v="1016440051"/>
    <n v="6754501496567903"/>
    <x v="0"/>
    <s v="imposto"/>
    <s v="alto"/>
    <s v="curto"/>
    <s v="composição"/>
    <s v="composição"/>
  </r>
  <r>
    <x v="7"/>
    <s v="mensal"/>
    <n v="2"/>
    <x v="3"/>
    <n v="808086037.1510781"/>
    <n v="812026031"/>
    <n v="15523551529542.369"/>
    <x v="0"/>
    <s v="imposto"/>
    <s v="alto"/>
    <s v="curto"/>
    <s v="composição"/>
    <s v="composição"/>
  </r>
  <r>
    <x v="7"/>
    <s v="mensal"/>
    <n v="3"/>
    <x v="3"/>
    <n v="843910045.32613289"/>
    <n v="755875792"/>
    <n v="7750029758689740"/>
    <x v="0"/>
    <s v="imposto"/>
    <s v="alto"/>
    <s v="curto"/>
    <s v="composição"/>
    <s v="composição"/>
  </r>
  <r>
    <x v="7"/>
    <s v="mensal"/>
    <n v="4"/>
    <x v="3"/>
    <n v="955107510.59995353"/>
    <n v="999942436"/>
    <n v="2010170535627732"/>
    <x v="0"/>
    <s v="imposto"/>
    <s v="alto"/>
    <s v="curto"/>
    <s v="composição"/>
    <s v="composição"/>
  </r>
  <r>
    <x v="7"/>
    <s v="mensal"/>
    <n v="5"/>
    <x v="3"/>
    <n v="806319839.1250422"/>
    <n v="801040673"/>
    <n v="27869594975793.078"/>
    <x v="0"/>
    <s v="imposto"/>
    <s v="alto"/>
    <s v="médio"/>
    <s v="composição"/>
    <s v="composição"/>
  </r>
  <r>
    <x v="7"/>
    <s v="mensal"/>
    <n v="6"/>
    <x v="3"/>
    <n v="872990529.93332124"/>
    <n v="899283821"/>
    <n v="691337155117089.25"/>
    <x v="0"/>
    <s v="imposto"/>
    <s v="alto"/>
    <s v="médio"/>
    <s v="composição"/>
    <s v="composição"/>
  </r>
  <r>
    <x v="7"/>
    <s v="mensal"/>
    <n v="7"/>
    <x v="3"/>
    <n v="992949778.06531715"/>
    <n v="1091876574"/>
    <n v="9786510953902382"/>
    <x v="0"/>
    <s v="imposto"/>
    <s v="alto"/>
    <s v="médio"/>
    <s v="composição"/>
    <s v="composição"/>
  </r>
  <r>
    <x v="7"/>
    <s v="mensal"/>
    <n v="8"/>
    <x v="3"/>
    <n v="968175213.88731349"/>
    <n v="879383550"/>
    <n v="7883959575877650"/>
    <x v="0"/>
    <s v="imposto"/>
    <s v="alto"/>
    <s v="médio"/>
    <s v="composição"/>
    <s v="composição"/>
  </r>
  <r>
    <x v="7"/>
    <s v="mensal"/>
    <n v="9"/>
    <x v="3"/>
    <n v="882288401.26961982"/>
    <n v="962637622"/>
    <n v="6455997271979356"/>
    <x v="0"/>
    <s v="imposto"/>
    <s v="alto"/>
    <s v="longo"/>
    <s v="composição"/>
    <s v="composição"/>
  </r>
  <r>
    <x v="7"/>
    <s v="mensal"/>
    <n v="10"/>
    <x v="3"/>
    <n v="921189791.74434006"/>
    <n v="1099672003"/>
    <n v="3.1855899734710024E+16"/>
    <x v="0"/>
    <s v="imposto"/>
    <s v="alto"/>
    <s v="longo"/>
    <s v="composição"/>
    <s v="composição"/>
  </r>
  <r>
    <x v="7"/>
    <s v="mensal"/>
    <n v="11"/>
    <x v="3"/>
    <n v="828286539.79475105"/>
    <n v="932422399"/>
    <n v="1.0844277172415432E+16"/>
    <x v="0"/>
    <s v="imposto"/>
    <s v="alto"/>
    <s v="longo"/>
    <s v="composição"/>
    <s v="composição"/>
  </r>
  <r>
    <x v="7"/>
    <s v="mensal"/>
    <n v="12"/>
    <x v="3"/>
    <n v="918539039.87292457"/>
    <n v="862951751"/>
    <n v="3089946684241963.5"/>
    <x v="0"/>
    <s v="imposto"/>
    <s v="alto"/>
    <s v="longo"/>
    <s v="composição"/>
    <s v="composição"/>
  </r>
  <r>
    <x v="7"/>
    <s v="mensal"/>
    <n v="13"/>
    <x v="3"/>
    <n v="1013484511.6907952"/>
    <n v="1081267218"/>
    <n v="4594495274599914"/>
    <x v="0"/>
    <s v="imposto"/>
    <s v="alto"/>
    <s v="longo"/>
    <s v="composição"/>
    <s v="composição"/>
  </r>
  <r>
    <x v="7"/>
    <s v="mensal"/>
    <n v="14"/>
    <x v="3"/>
    <n v="902426010.68930316"/>
    <n v="864027970"/>
    <n v="1474409528777381"/>
    <x v="0"/>
    <s v="imposto"/>
    <s v="alto"/>
    <s v="longo"/>
    <s v="composição"/>
    <s v="composição"/>
  </r>
  <r>
    <x v="7"/>
    <s v="mensal"/>
    <n v="15"/>
    <x v="3"/>
    <n v="943349986.46020818"/>
    <n v="869708067"/>
    <n v="5423132301783788"/>
    <x v="0"/>
    <s v="imposto"/>
    <s v="alto"/>
    <s v="longo"/>
    <s v="composição"/>
    <s v="composição"/>
  </r>
  <r>
    <x v="7"/>
    <s v="mensal"/>
    <n v="16"/>
    <x v="3"/>
    <n v="1026834132.1188585"/>
    <n v="1201226820"/>
    <n v="3.0412809586409252E+16"/>
    <x v="0"/>
    <s v="imposto"/>
    <s v="alto"/>
    <s v="longo"/>
    <s v="composição"/>
    <s v="composição"/>
  </r>
  <r>
    <x v="7"/>
    <s v="mensal"/>
    <n v="17"/>
    <x v="3"/>
    <n v="904362873.12151611"/>
    <n v="832922924"/>
    <n v="5103666330484810"/>
    <x v="0"/>
    <s v="imposto"/>
    <s v="alto"/>
    <s v="longo"/>
    <s v="composição"/>
    <s v="composição"/>
  </r>
  <r>
    <x v="7"/>
    <s v="mensal"/>
    <n v="18"/>
    <x v="3"/>
    <n v="972652431.618379"/>
    <n v="904153972"/>
    <n v="4692038970090698"/>
    <x v="0"/>
    <s v="imposto"/>
    <s v="alto"/>
    <s v="longo"/>
    <s v="composição"/>
    <s v="composição"/>
  </r>
  <r>
    <x v="7"/>
    <s v="mensal"/>
    <n v="19"/>
    <x v="3"/>
    <n v="1081032282.8145669"/>
    <n v="1152635862"/>
    <n v="5127072552164595"/>
    <x v="0"/>
    <s v="imposto"/>
    <s v="alto"/>
    <s v="longo"/>
    <s v="composição"/>
    <s v="composição"/>
  </r>
  <r>
    <x v="7"/>
    <s v="mensal"/>
    <n v="20"/>
    <x v="3"/>
    <n v="1084152307.9833381"/>
    <n v="1034662041"/>
    <n v="2449286526082087"/>
    <x v="0"/>
    <s v="imposto"/>
    <s v="alto"/>
    <s v="longo"/>
    <s v="composição"/>
    <s v="composição"/>
  </r>
  <r>
    <x v="7"/>
    <s v="mensal"/>
    <n v="1"/>
    <x v="4"/>
    <n v="2228178481.99682"/>
    <n v="2273713810"/>
    <n v="2073466096357191.2"/>
    <x v="1"/>
    <s v="imposto"/>
    <s v="alto"/>
    <s v="curto"/>
    <s v="composição"/>
    <s v="composição"/>
  </r>
  <r>
    <x v="7"/>
    <s v="mensal"/>
    <n v="2"/>
    <x v="4"/>
    <n v="2248947161.878284"/>
    <n v="2254535107"/>
    <n v="31225130683309.895"/>
    <x v="1"/>
    <s v="imposto"/>
    <s v="alto"/>
    <s v="curto"/>
    <s v="composição"/>
    <s v="composição"/>
  </r>
  <r>
    <x v="7"/>
    <s v="mensal"/>
    <n v="3"/>
    <x v="4"/>
    <n v="2182878191.8151402"/>
    <n v="2132216522"/>
    <n v="2566604788458292.5"/>
    <x v="1"/>
    <s v="imposto"/>
    <s v="alto"/>
    <s v="curto"/>
    <s v="composição"/>
    <s v="composição"/>
  </r>
  <r>
    <x v="7"/>
    <s v="mensal"/>
    <n v="4"/>
    <x v="4"/>
    <n v="2122749971.3682172"/>
    <n v="2106476923"/>
    <n v="264812103194337.44"/>
    <x v="1"/>
    <s v="imposto"/>
    <s v="alto"/>
    <s v="curto"/>
    <s v="composição"/>
    <s v="composição"/>
  </r>
  <r>
    <x v="7"/>
    <s v="mensal"/>
    <n v="5"/>
    <x v="4"/>
    <n v="2184812266.9795241"/>
    <n v="2136178908"/>
    <n v="2365203605631261"/>
    <x v="1"/>
    <s v="imposto"/>
    <s v="alto"/>
    <s v="médio"/>
    <s v="composição"/>
    <s v="composição"/>
  </r>
  <r>
    <x v="7"/>
    <s v="mensal"/>
    <n v="6"/>
    <x v="4"/>
    <n v="2283792233.4132495"/>
    <n v="2162115958"/>
    <n v="1.4805115998440942E+16"/>
    <x v="1"/>
    <s v="imposto"/>
    <s v="alto"/>
    <s v="médio"/>
    <s v="composição"/>
    <s v="composição"/>
  </r>
  <r>
    <x v="7"/>
    <s v="mensal"/>
    <n v="7"/>
    <x v="4"/>
    <n v="2331436556.495923"/>
    <n v="2359565958"/>
    <n v="791263228977567"/>
    <x v="1"/>
    <s v="imposto"/>
    <s v="alto"/>
    <s v="médio"/>
    <s v="composição"/>
    <s v="composição"/>
  </r>
  <r>
    <x v="7"/>
    <s v="mensal"/>
    <n v="8"/>
    <x v="4"/>
    <n v="2848279458.3598332"/>
    <n v="2636880956"/>
    <n v="4.4689326799980424E+16"/>
    <x v="1"/>
    <s v="imposto"/>
    <s v="alto"/>
    <s v="médio"/>
    <s v="composição"/>
    <s v="composição"/>
  </r>
  <r>
    <x v="7"/>
    <s v="mensal"/>
    <n v="9"/>
    <x v="4"/>
    <n v="2495329020.8685889"/>
    <n v="2611726254"/>
    <n v="1.354831588064806E+16"/>
    <x v="1"/>
    <s v="imposto"/>
    <s v="alto"/>
    <s v="longo"/>
    <s v="composição"/>
    <s v="composição"/>
  </r>
  <r>
    <x v="7"/>
    <s v="mensal"/>
    <n v="10"/>
    <x v="4"/>
    <n v="2063865846.7304573"/>
    <n v="2235879053"/>
    <n v="2.9588543131128244E+16"/>
    <x v="1"/>
    <s v="imposto"/>
    <s v="alto"/>
    <s v="longo"/>
    <s v="composição"/>
    <s v="composição"/>
  </r>
  <r>
    <x v="7"/>
    <s v="mensal"/>
    <n v="11"/>
    <x v="4"/>
    <n v="2231975404.3159585"/>
    <n v="2202634971"/>
    <n v="860861027168207.5"/>
    <x v="1"/>
    <s v="imposto"/>
    <s v="alto"/>
    <s v="longo"/>
    <s v="composição"/>
    <s v="composição"/>
  </r>
  <r>
    <x v="7"/>
    <s v="mensal"/>
    <n v="12"/>
    <x v="4"/>
    <n v="2489516014.9970999"/>
    <n v="2236182783"/>
    <n v="6.4177726434096432E+16"/>
    <x v="1"/>
    <s v="imposto"/>
    <s v="alto"/>
    <s v="longo"/>
    <s v="composição"/>
    <s v="composição"/>
  </r>
  <r>
    <x v="7"/>
    <s v="mensal"/>
    <n v="13"/>
    <x v="4"/>
    <n v="2424244500.3149843"/>
    <n v="2402109402"/>
    <n v="489962577414021.75"/>
    <x v="1"/>
    <s v="imposto"/>
    <s v="alto"/>
    <s v="longo"/>
    <s v="composição"/>
    <s v="composição"/>
  </r>
  <r>
    <x v="7"/>
    <s v="mensal"/>
    <n v="14"/>
    <x v="4"/>
    <n v="2500012745.1747251"/>
    <n v="2321834131"/>
    <n v="3.1747618549225532E+16"/>
    <x v="1"/>
    <s v="imposto"/>
    <s v="alto"/>
    <s v="longo"/>
    <s v="composição"/>
    <s v="composição"/>
  </r>
  <r>
    <x v="7"/>
    <s v="mensal"/>
    <n v="15"/>
    <x v="4"/>
    <n v="2388557922.0822916"/>
    <n v="2138079793"/>
    <n v="6.2739293148565136E+16"/>
    <x v="1"/>
    <s v="imposto"/>
    <s v="alto"/>
    <s v="longo"/>
    <s v="composição"/>
    <s v="composição"/>
  </r>
  <r>
    <x v="7"/>
    <s v="mensal"/>
    <n v="16"/>
    <x v="4"/>
    <n v="2345764852.4651155"/>
    <n v="2248449379"/>
    <n v="9470301375739608"/>
    <x v="1"/>
    <s v="imposto"/>
    <s v="alto"/>
    <s v="longo"/>
    <s v="composição"/>
    <s v="composição"/>
  </r>
  <r>
    <x v="7"/>
    <s v="mensal"/>
    <n v="17"/>
    <x v="4"/>
    <n v="2401891875.1679826"/>
    <n v="2402022616"/>
    <n v="17093165156.607685"/>
    <x v="1"/>
    <s v="imposto"/>
    <s v="alto"/>
    <s v="longo"/>
    <s v="composição"/>
    <s v="composição"/>
  </r>
  <r>
    <x v="7"/>
    <s v="mensal"/>
    <n v="18"/>
    <x v="4"/>
    <n v="2513911917.8104548"/>
    <n v="2282510078"/>
    <n v="5.3546811467663408E+16"/>
    <x v="1"/>
    <s v="imposto"/>
    <s v="alto"/>
    <s v="longo"/>
    <s v="composição"/>
    <s v="composição"/>
  </r>
  <r>
    <x v="7"/>
    <s v="mensal"/>
    <n v="19"/>
    <x v="4"/>
    <n v="2559795956.901165"/>
    <n v="2459884212"/>
    <n v="9982356769195472"/>
    <x v="1"/>
    <s v="imposto"/>
    <s v="alto"/>
    <s v="longo"/>
    <s v="composição"/>
    <s v="composição"/>
  </r>
  <r>
    <x v="7"/>
    <s v="mensal"/>
    <n v="20"/>
    <x v="4"/>
    <n v="3132532642.9437881"/>
    <n v="3092153144"/>
    <n v="1630503934951380.5"/>
    <x v="1"/>
    <s v="imposto"/>
    <s v="alto"/>
    <s v="longo"/>
    <s v="composição"/>
    <s v="composição"/>
  </r>
  <r>
    <x v="7"/>
    <s v="mensal"/>
    <n v="1"/>
    <x v="5"/>
    <n v="1995214366.9637527"/>
    <n v="1982512350"/>
    <n v="161341234947462.53"/>
    <x v="1"/>
    <s v="imposto"/>
    <s v="alto"/>
    <s v="curto"/>
    <s v="composição"/>
    <s v="composição"/>
  </r>
  <r>
    <x v="7"/>
    <s v="mensal"/>
    <n v="2"/>
    <x v="5"/>
    <n v="1933861583.2776332"/>
    <n v="2179445520"/>
    <n v="6.0311469976055464E+16"/>
    <x v="1"/>
    <s v="imposto"/>
    <s v="alto"/>
    <s v="curto"/>
    <s v="composição"/>
    <s v="composição"/>
  </r>
  <r>
    <x v="7"/>
    <s v="mensal"/>
    <n v="3"/>
    <x v="5"/>
    <n v="1993000878.0534747"/>
    <n v="2018154602"/>
    <n v="632709828378002.12"/>
    <x v="1"/>
    <s v="imposto"/>
    <s v="alto"/>
    <s v="curto"/>
    <s v="composição"/>
    <s v="composição"/>
  </r>
  <r>
    <x v="7"/>
    <s v="mensal"/>
    <n v="4"/>
    <x v="5"/>
    <n v="2040448028.5360286"/>
    <n v="1939427380"/>
    <n v="1.0205171430639822E+16"/>
    <x v="1"/>
    <s v="imposto"/>
    <s v="alto"/>
    <s v="curto"/>
    <s v="composição"/>
    <s v="composição"/>
  </r>
  <r>
    <x v="7"/>
    <s v="mensal"/>
    <n v="5"/>
    <x v="5"/>
    <n v="2034514115.1456802"/>
    <n v="2018813594"/>
    <n v="246506364245950.75"/>
    <x v="1"/>
    <s v="imposto"/>
    <s v="alto"/>
    <s v="médio"/>
    <s v="composição"/>
    <s v="composição"/>
  </r>
  <r>
    <x v="7"/>
    <s v="mensal"/>
    <n v="6"/>
    <x v="5"/>
    <n v="2095035592.5650344"/>
    <n v="2133874691"/>
    <n v="1508475567240948.2"/>
    <x v="1"/>
    <s v="imposto"/>
    <s v="alto"/>
    <s v="médio"/>
    <s v="composição"/>
    <s v="composição"/>
  </r>
  <r>
    <x v="7"/>
    <s v="mensal"/>
    <n v="7"/>
    <x v="5"/>
    <n v="2143134565.064575"/>
    <n v="2177051769"/>
    <n v="1150376722797212"/>
    <x v="1"/>
    <s v="imposto"/>
    <s v="alto"/>
    <s v="médio"/>
    <s v="composição"/>
    <s v="composição"/>
  </r>
  <r>
    <x v="7"/>
    <s v="mensal"/>
    <n v="8"/>
    <x v="5"/>
    <n v="2389626111.9518647"/>
    <n v="2927117578"/>
    <n v="2.8889707607457376E+17"/>
    <x v="1"/>
    <s v="imposto"/>
    <s v="alto"/>
    <s v="médio"/>
    <s v="composição"/>
    <s v="composição"/>
  </r>
  <r>
    <x v="7"/>
    <s v="mensal"/>
    <n v="9"/>
    <x v="5"/>
    <n v="2169672503.7374616"/>
    <n v="2375634955"/>
    <n v="4.242053133007352E+16"/>
    <x v="1"/>
    <s v="imposto"/>
    <s v="alto"/>
    <s v="longo"/>
    <s v="composição"/>
    <s v="composição"/>
  </r>
  <r>
    <x v="7"/>
    <s v="mensal"/>
    <n v="10"/>
    <x v="5"/>
    <n v="2226771550.6581368"/>
    <n v="2271089742"/>
    <n v="1964102083813994.2"/>
    <x v="1"/>
    <s v="imposto"/>
    <s v="alto"/>
    <s v="longo"/>
    <s v="composição"/>
    <s v="composição"/>
  </r>
  <r>
    <x v="7"/>
    <s v="mensal"/>
    <n v="11"/>
    <x v="5"/>
    <n v="2146623646.4915586"/>
    <n v="2043958110"/>
    <n v="1.054021238309954E+16"/>
    <x v="1"/>
    <s v="imposto"/>
    <s v="alto"/>
    <s v="longo"/>
    <s v="composição"/>
    <s v="composição"/>
  </r>
  <r>
    <x v="7"/>
    <s v="mensal"/>
    <n v="12"/>
    <x v="5"/>
    <n v="2248386510.5812135"/>
    <n v="2358111259"/>
    <n v="1.2039520415565996E+16"/>
    <x v="1"/>
    <s v="imposto"/>
    <s v="alto"/>
    <s v="longo"/>
    <s v="composição"/>
    <s v="composição"/>
  </r>
  <r>
    <x v="7"/>
    <s v="mensal"/>
    <n v="13"/>
    <x v="5"/>
    <n v="2233418695.6738453"/>
    <n v="2281691272"/>
    <n v="2330241625164432"/>
    <x v="1"/>
    <s v="imposto"/>
    <s v="alto"/>
    <s v="longo"/>
    <s v="composição"/>
    <s v="composição"/>
  </r>
  <r>
    <x v="7"/>
    <s v="mensal"/>
    <n v="14"/>
    <x v="5"/>
    <n v="2179986892.8237567"/>
    <n v="2085815903"/>
    <n v="8868175324386087"/>
    <x v="1"/>
    <s v="imposto"/>
    <s v="alto"/>
    <s v="longo"/>
    <s v="composição"/>
    <s v="composição"/>
  </r>
  <r>
    <x v="7"/>
    <s v="mensal"/>
    <n v="15"/>
    <x v="5"/>
    <n v="2235093836.8372855"/>
    <n v="2114937214"/>
    <n v="1.4437614011661684E+16"/>
    <x v="1"/>
    <s v="imposto"/>
    <s v="alto"/>
    <s v="longo"/>
    <s v="composição"/>
    <s v="composição"/>
  </r>
  <r>
    <x v="7"/>
    <s v="mensal"/>
    <n v="16"/>
    <x v="5"/>
    <n v="2298931232.2509642"/>
    <n v="2182588057"/>
    <n v="1.353573442747656E+16"/>
    <x v="1"/>
    <s v="imposto"/>
    <s v="alto"/>
    <s v="longo"/>
    <s v="composição"/>
    <s v="composição"/>
  </r>
  <r>
    <x v="7"/>
    <s v="mensal"/>
    <n v="17"/>
    <x v="5"/>
    <n v="2285691054.1571493"/>
    <n v="2266185055"/>
    <n v="380484003118709.81"/>
    <x v="1"/>
    <s v="imposto"/>
    <s v="alto"/>
    <s v="longo"/>
    <s v="composição"/>
    <s v="composição"/>
  </r>
  <r>
    <x v="7"/>
    <s v="mensal"/>
    <n v="18"/>
    <x v="5"/>
    <n v="2358182498.1040568"/>
    <n v="2310861469"/>
    <n v="2239279795466994"/>
    <x v="1"/>
    <s v="imposto"/>
    <s v="alto"/>
    <s v="longo"/>
    <s v="composição"/>
    <s v="composição"/>
  </r>
  <r>
    <x v="7"/>
    <s v="mensal"/>
    <n v="19"/>
    <x v="5"/>
    <n v="2406187888.483211"/>
    <n v="2334294830"/>
    <n v="5168611858070403"/>
    <x v="1"/>
    <s v="imposto"/>
    <s v="alto"/>
    <s v="longo"/>
    <s v="composição"/>
    <s v="composição"/>
  </r>
  <r>
    <x v="7"/>
    <s v="mensal"/>
    <n v="20"/>
    <x v="5"/>
    <n v="2679428483.0485234"/>
    <n v="3711530999"/>
    <n v="1.0652356034333679E+18"/>
    <x v="1"/>
    <s v="imposto"/>
    <s v="alto"/>
    <s v="longo"/>
    <s v="composição"/>
    <s v="composição"/>
  </r>
  <r>
    <x v="7"/>
    <s v="mensal"/>
    <n v="1"/>
    <x v="6"/>
    <n v="1266986389.1530731"/>
    <n v="1323846262"/>
    <n v="3233045140168698"/>
    <x v="1"/>
    <s v="imposto"/>
    <s v="alto"/>
    <s v="curto"/>
    <s v="composição"/>
    <s v="composição"/>
  </r>
  <r>
    <x v="7"/>
    <s v="mensal"/>
    <n v="2"/>
    <x v="6"/>
    <n v="1336440512.3155978"/>
    <n v="1242278300"/>
    <n v="8866522228167713"/>
    <x v="1"/>
    <s v="imposto"/>
    <s v="alto"/>
    <s v="curto"/>
    <s v="composição"/>
    <s v="composição"/>
  </r>
  <r>
    <x v="7"/>
    <s v="mensal"/>
    <n v="3"/>
    <x v="6"/>
    <n v="1253622401.2692916"/>
    <n v="1257131575"/>
    <n v="12314300272293.635"/>
    <x v="1"/>
    <s v="imposto"/>
    <s v="alto"/>
    <s v="curto"/>
    <s v="composição"/>
    <s v="composição"/>
  </r>
  <r>
    <x v="7"/>
    <s v="mensal"/>
    <n v="4"/>
    <x v="6"/>
    <n v="1284781899.4064479"/>
    <n v="1307402407"/>
    <n v="511687363789948.81"/>
    <x v="1"/>
    <s v="imposto"/>
    <s v="alto"/>
    <s v="curto"/>
    <s v="composição"/>
    <s v="composição"/>
  </r>
  <r>
    <x v="7"/>
    <s v="mensal"/>
    <n v="5"/>
    <x v="6"/>
    <n v="1334634660.1562457"/>
    <n v="1360596845"/>
    <n v="674035041861265"/>
    <x v="1"/>
    <s v="imposto"/>
    <s v="alto"/>
    <s v="médio"/>
    <s v="composição"/>
    <s v="composição"/>
  </r>
  <r>
    <x v="7"/>
    <s v="mensal"/>
    <n v="6"/>
    <x v="6"/>
    <n v="1401348228.1065791"/>
    <n v="1337777433"/>
    <n v="4041245990482657"/>
    <x v="1"/>
    <s v="imposto"/>
    <s v="alto"/>
    <s v="médio"/>
    <s v="composição"/>
    <s v="composição"/>
  </r>
  <r>
    <x v="7"/>
    <s v="mensal"/>
    <n v="7"/>
    <x v="6"/>
    <n v="1338917582.6073272"/>
    <n v="1544205944"/>
    <n v="4.2143311323288624E+16"/>
    <x v="1"/>
    <s v="imposto"/>
    <s v="alto"/>
    <s v="médio"/>
    <s v="composição"/>
    <s v="composição"/>
  </r>
  <r>
    <x v="7"/>
    <s v="mensal"/>
    <n v="8"/>
    <x v="6"/>
    <n v="1507468116.8749166"/>
    <n v="1611930088"/>
    <n v="1.0912303411337768E+16"/>
    <x v="1"/>
    <s v="imposto"/>
    <s v="alto"/>
    <s v="médio"/>
    <s v="composição"/>
    <s v="composição"/>
  </r>
  <r>
    <x v="7"/>
    <s v="mensal"/>
    <n v="9"/>
    <x v="6"/>
    <n v="1385281515.6336231"/>
    <n v="1526515773"/>
    <n v="1.994711545383198E+16"/>
    <x v="1"/>
    <s v="imposto"/>
    <s v="alto"/>
    <s v="longo"/>
    <s v="composição"/>
    <s v="composição"/>
  </r>
  <r>
    <x v="7"/>
    <s v="mensal"/>
    <n v="10"/>
    <x v="6"/>
    <n v="1263457936.3646502"/>
    <n v="1429253116"/>
    <n v="2.7488041590317892E+16"/>
    <x v="1"/>
    <s v="imposto"/>
    <s v="alto"/>
    <s v="longo"/>
    <s v="composição"/>
    <s v="composição"/>
  </r>
  <r>
    <x v="7"/>
    <s v="mensal"/>
    <n v="11"/>
    <x v="6"/>
    <n v="1339001381.9488747"/>
    <n v="1367373572"/>
    <n v="804981168297172.75"/>
    <x v="1"/>
    <s v="imposto"/>
    <s v="alto"/>
    <s v="longo"/>
    <s v="composição"/>
    <s v="composição"/>
  </r>
  <r>
    <x v="7"/>
    <s v="mensal"/>
    <n v="12"/>
    <x v="6"/>
    <n v="1384749215.9898841"/>
    <n v="1417551434"/>
    <n v="1075985506383169.4"/>
    <x v="1"/>
    <s v="imposto"/>
    <s v="alto"/>
    <s v="longo"/>
    <s v="composição"/>
    <s v="composição"/>
  </r>
  <r>
    <x v="7"/>
    <s v="mensal"/>
    <n v="13"/>
    <x v="6"/>
    <n v="1410595128.4066982"/>
    <n v="1465976985"/>
    <n v="3067150039721043"/>
    <x v="1"/>
    <s v="imposto"/>
    <s v="alto"/>
    <s v="longo"/>
    <s v="composição"/>
    <s v="composição"/>
  </r>
  <r>
    <x v="7"/>
    <s v="mensal"/>
    <n v="14"/>
    <x v="6"/>
    <n v="1458574812.4408548"/>
    <n v="1461146063"/>
    <n v="6611329437904.5664"/>
    <x v="1"/>
    <s v="imposto"/>
    <s v="alto"/>
    <s v="longo"/>
    <s v="composição"/>
    <s v="composição"/>
  </r>
  <r>
    <x v="7"/>
    <s v="mensal"/>
    <n v="15"/>
    <x v="6"/>
    <n v="1389832606.4116948"/>
    <n v="1390321113"/>
    <n v="238638686817.62027"/>
    <x v="1"/>
    <s v="imposto"/>
    <s v="alto"/>
    <s v="longo"/>
    <s v="composição"/>
    <s v="composição"/>
  </r>
  <r>
    <x v="7"/>
    <s v="mensal"/>
    <n v="16"/>
    <x v="6"/>
    <n v="1416481314.6464696"/>
    <n v="1438671575"/>
    <n v="492407654557463.44"/>
    <x v="1"/>
    <s v="imposto"/>
    <s v="alto"/>
    <s v="longo"/>
    <s v="composição"/>
    <s v="composição"/>
  </r>
  <r>
    <x v="7"/>
    <s v="mensal"/>
    <n v="17"/>
    <x v="6"/>
    <n v="1476385322.7329428"/>
    <n v="1521984403"/>
    <n v="2079276121201523.5"/>
    <x v="1"/>
    <s v="imposto"/>
    <s v="alto"/>
    <s v="longo"/>
    <s v="composição"/>
    <s v="composição"/>
  </r>
  <r>
    <x v="7"/>
    <s v="mensal"/>
    <n v="18"/>
    <x v="6"/>
    <n v="1550970347.4781814"/>
    <n v="1574621865"/>
    <n v="559394281084894.06"/>
    <x v="1"/>
    <s v="imposto"/>
    <s v="alto"/>
    <s v="longo"/>
    <s v="composição"/>
    <s v="composição"/>
  </r>
  <r>
    <x v="7"/>
    <s v="mensal"/>
    <n v="19"/>
    <x v="6"/>
    <n v="1482108944.6482129"/>
    <n v="1585717768"/>
    <n v="1.0734788276341822E+16"/>
    <x v="1"/>
    <s v="imposto"/>
    <s v="alto"/>
    <s v="longo"/>
    <s v="composição"/>
    <s v="composição"/>
  </r>
  <r>
    <x v="7"/>
    <s v="mensal"/>
    <n v="20"/>
    <x v="6"/>
    <n v="1669777657.7966797"/>
    <n v="1656377360"/>
    <n v="179567981039699.75"/>
    <x v="1"/>
    <s v="imposto"/>
    <s v="alto"/>
    <s v="longo"/>
    <s v="composição"/>
    <s v="composição"/>
  </r>
  <r>
    <x v="7"/>
    <s v="mensal"/>
    <n v="1"/>
    <x v="7"/>
    <n v="566652547.45429099"/>
    <n v="574268508"/>
    <n v="58002855033796.344"/>
    <x v="2"/>
    <s v="imposto"/>
    <s v="alto"/>
    <s v="curto"/>
    <s v="composição"/>
    <s v="composição"/>
  </r>
  <r>
    <x v="7"/>
    <s v="mensal"/>
    <n v="2"/>
    <x v="7"/>
    <n v="560280002.81655502"/>
    <n v="593178917"/>
    <n v="1082338554449677.1"/>
    <x v="2"/>
    <s v="imposto"/>
    <s v="alto"/>
    <s v="curto"/>
    <s v="composição"/>
    <s v="composição"/>
  </r>
  <r>
    <x v="7"/>
    <s v="mensal"/>
    <n v="3"/>
    <x v="7"/>
    <n v="579361932.4461534"/>
    <n v="586002291"/>
    <n v="44094361723643.68"/>
    <x v="2"/>
    <s v="imposto"/>
    <s v="alto"/>
    <s v="curto"/>
    <s v="composição"/>
    <s v="composição"/>
  </r>
  <r>
    <x v="7"/>
    <s v="mensal"/>
    <n v="4"/>
    <x v="7"/>
    <n v="562369403.61338496"/>
    <n v="595483135"/>
    <n v="1096519206344893.9"/>
    <x v="2"/>
    <s v="imposto"/>
    <s v="alto"/>
    <s v="curto"/>
    <s v="composição"/>
    <s v="composição"/>
  </r>
  <r>
    <x v="7"/>
    <s v="mensal"/>
    <n v="5"/>
    <x v="7"/>
    <n v="572262425.08707464"/>
    <n v="584141888"/>
    <n v="141121639099569.16"/>
    <x v="2"/>
    <s v="imposto"/>
    <s v="alto"/>
    <s v="médio"/>
    <s v="composição"/>
    <s v="composição"/>
  </r>
  <r>
    <x v="7"/>
    <s v="mensal"/>
    <n v="6"/>
    <x v="7"/>
    <n v="582846731.61993718"/>
    <n v="620417002"/>
    <n v="1411525216431025.5"/>
    <x v="2"/>
    <s v="imposto"/>
    <s v="alto"/>
    <s v="médio"/>
    <s v="composição"/>
    <s v="composição"/>
  </r>
  <r>
    <x v="7"/>
    <s v="mensal"/>
    <n v="7"/>
    <x v="7"/>
    <n v="609170582.98935878"/>
    <n v="614982249"/>
    <n v="33775461819242.402"/>
    <x v="2"/>
    <s v="imposto"/>
    <s v="alto"/>
    <s v="médio"/>
    <s v="composição"/>
    <s v="composição"/>
  </r>
  <r>
    <x v="7"/>
    <s v="mensal"/>
    <n v="8"/>
    <x v="7"/>
    <n v="711852846.67453825"/>
    <n v="656230734"/>
    <n v="3093819418379029"/>
    <x v="2"/>
    <s v="imposto"/>
    <s v="alto"/>
    <s v="médio"/>
    <s v="composição"/>
    <s v="composição"/>
  </r>
  <r>
    <x v="7"/>
    <s v="mensal"/>
    <n v="9"/>
    <x v="7"/>
    <n v="666318455.49972665"/>
    <n v="767141671"/>
    <n v="1.016532078381456E+16"/>
    <x v="2"/>
    <s v="imposto"/>
    <s v="alto"/>
    <s v="longo"/>
    <s v="composição"/>
    <s v="composição"/>
  </r>
  <r>
    <x v="7"/>
    <s v="mensal"/>
    <n v="10"/>
    <x v="7"/>
    <n v="572665690.72005904"/>
    <n v="645720476"/>
    <n v="5337001652298279"/>
    <x v="2"/>
    <s v="imposto"/>
    <s v="alto"/>
    <s v="longo"/>
    <s v="composição"/>
    <s v="composição"/>
  </r>
  <r>
    <x v="7"/>
    <s v="mensal"/>
    <n v="11"/>
    <x v="7"/>
    <n v="610583784.97597063"/>
    <n v="583161133"/>
    <n v="752001841395205.62"/>
    <x v="2"/>
    <s v="imposto"/>
    <s v="alto"/>
    <s v="longo"/>
    <s v="composição"/>
    <s v="composição"/>
  </r>
  <r>
    <x v="7"/>
    <s v="mensal"/>
    <n v="12"/>
    <x v="7"/>
    <n v="629308538.50420892"/>
    <n v="637477419"/>
    <n v="66730608554515.883"/>
    <x v="2"/>
    <s v="imposto"/>
    <s v="alto"/>
    <s v="longo"/>
    <s v="composição"/>
    <s v="composição"/>
  </r>
  <r>
    <x v="7"/>
    <s v="mensal"/>
    <n v="13"/>
    <x v="7"/>
    <n v="621724704.66373074"/>
    <n v="649357017"/>
    <n v="763544685049138.25"/>
    <x v="2"/>
    <s v="imposto"/>
    <s v="alto"/>
    <s v="longo"/>
    <s v="composição"/>
    <s v="composição"/>
  </r>
  <r>
    <x v="7"/>
    <s v="mensal"/>
    <n v="14"/>
    <x v="7"/>
    <n v="622895553.9670403"/>
    <n v="654660060"/>
    <n v="1008983843517933.1"/>
    <x v="2"/>
    <s v="imposto"/>
    <s v="alto"/>
    <s v="longo"/>
    <s v="composição"/>
    <s v="composição"/>
  </r>
  <r>
    <x v="7"/>
    <s v="mensal"/>
    <n v="15"/>
    <x v="7"/>
    <n v="647918054.00567567"/>
    <n v="620449557"/>
    <n v="754518327750813.5"/>
    <x v="2"/>
    <s v="imposto"/>
    <s v="alto"/>
    <s v="longo"/>
    <s v="composição"/>
    <s v="composição"/>
  </r>
  <r>
    <x v="7"/>
    <s v="mensal"/>
    <n v="16"/>
    <x v="7"/>
    <n v="622166717.10421741"/>
    <n v="639078506"/>
    <n v="286008603655515.31"/>
    <x v="2"/>
    <s v="imposto"/>
    <s v="alto"/>
    <s v="longo"/>
    <s v="composição"/>
    <s v="composição"/>
  </r>
  <r>
    <x v="7"/>
    <s v="mensal"/>
    <n v="17"/>
    <x v="7"/>
    <n v="636676071.20837986"/>
    <n v="712156114"/>
    <n v="5697236859824807"/>
    <x v="2"/>
    <s v="imposto"/>
    <s v="alto"/>
    <s v="longo"/>
    <s v="composição"/>
    <s v="composição"/>
  </r>
  <r>
    <x v="7"/>
    <s v="mensal"/>
    <n v="18"/>
    <x v="7"/>
    <n v="648977971.142995"/>
    <n v="661780269"/>
    <n v="163898830419474.81"/>
    <x v="2"/>
    <s v="imposto"/>
    <s v="alto"/>
    <s v="longo"/>
    <s v="composição"/>
    <s v="composição"/>
  </r>
  <r>
    <x v="7"/>
    <s v="mensal"/>
    <n v="19"/>
    <x v="7"/>
    <n v="676498834.82014787"/>
    <n v="678759593"/>
    <n v="5111027547768.3066"/>
    <x v="2"/>
    <s v="imposto"/>
    <s v="alto"/>
    <s v="longo"/>
    <s v="composição"/>
    <s v="composição"/>
  </r>
  <r>
    <x v="7"/>
    <s v="mensal"/>
    <n v="20"/>
    <x v="7"/>
    <n v="793144192.43771756"/>
    <n v="845847442"/>
    <n v="2777632514424224.5"/>
    <x v="2"/>
    <s v="imposto"/>
    <s v="alto"/>
    <s v="longo"/>
    <s v="composição"/>
    <s v="composição"/>
  </r>
  <r>
    <x v="7"/>
    <s v="mensal"/>
    <n v="1"/>
    <x v="8"/>
    <n v="851254097.65982854"/>
    <n v="911426751"/>
    <n v="3620748209996447"/>
    <x v="2"/>
    <s v="imposto"/>
    <s v="alto"/>
    <s v="curto"/>
    <s v="composição"/>
    <s v="composição"/>
  </r>
  <r>
    <x v="7"/>
    <s v="mensal"/>
    <n v="2"/>
    <x v="8"/>
    <n v="850815934.26616669"/>
    <n v="783961524"/>
    <n v="4469512172036933.5"/>
    <x v="2"/>
    <s v="imposto"/>
    <s v="alto"/>
    <s v="curto"/>
    <s v="composição"/>
    <s v="composição"/>
  </r>
  <r>
    <x v="7"/>
    <s v="mensal"/>
    <n v="3"/>
    <x v="8"/>
    <n v="840550796.23801208"/>
    <n v="793926967"/>
    <n v="2173781452815309.7"/>
    <x v="2"/>
    <s v="imposto"/>
    <s v="alto"/>
    <s v="curto"/>
    <s v="composição"/>
    <s v="composição"/>
  </r>
  <r>
    <x v="7"/>
    <s v="mensal"/>
    <n v="4"/>
    <x v="8"/>
    <n v="861602982.95576012"/>
    <n v="803912055"/>
    <n v="3328243168396704.5"/>
    <x v="2"/>
    <s v="imposto"/>
    <s v="alto"/>
    <s v="curto"/>
    <s v="composição"/>
    <s v="composição"/>
  </r>
  <r>
    <x v="7"/>
    <s v="mensal"/>
    <n v="5"/>
    <x v="8"/>
    <n v="828032068.73988152"/>
    <n v="778866311"/>
    <n v="2417271734136719"/>
    <x v="2"/>
    <s v="imposto"/>
    <s v="alto"/>
    <s v="médio"/>
    <s v="composição"/>
    <s v="composição"/>
  </r>
  <r>
    <x v="7"/>
    <s v="mensal"/>
    <n v="6"/>
    <x v="8"/>
    <n v="891202927.49132693"/>
    <n v="817490738"/>
    <n v="5433486879605288"/>
    <x v="2"/>
    <s v="imposto"/>
    <s v="alto"/>
    <s v="médio"/>
    <s v="composição"/>
    <s v="composição"/>
  </r>
  <r>
    <x v="7"/>
    <s v="mensal"/>
    <n v="7"/>
    <x v="8"/>
    <n v="912820958.95279348"/>
    <n v="876891667"/>
    <n v="1290914020229070.2"/>
    <x v="2"/>
    <s v="imposto"/>
    <s v="alto"/>
    <s v="médio"/>
    <s v="composição"/>
    <s v="composição"/>
  </r>
  <r>
    <x v="7"/>
    <s v="mensal"/>
    <n v="8"/>
    <x v="8"/>
    <n v="1033050531.285574"/>
    <n v="799181670"/>
    <n v="5.4694644279011032E+16"/>
    <x v="2"/>
    <s v="imposto"/>
    <s v="alto"/>
    <s v="médio"/>
    <s v="composição"/>
    <s v="composição"/>
  </r>
  <r>
    <x v="7"/>
    <s v="mensal"/>
    <n v="9"/>
    <x v="8"/>
    <n v="832966670.27108192"/>
    <n v="1128284508"/>
    <n v="8.7212625280883584E+16"/>
    <x v="2"/>
    <s v="imposto"/>
    <s v="alto"/>
    <s v="longo"/>
    <s v="composição"/>
    <s v="composição"/>
  </r>
  <r>
    <x v="7"/>
    <s v="mensal"/>
    <n v="10"/>
    <x v="8"/>
    <n v="835544073.69904077"/>
    <n v="873830295"/>
    <n v="1465834741506024.3"/>
    <x v="2"/>
    <s v="imposto"/>
    <s v="alto"/>
    <s v="longo"/>
    <s v="composição"/>
    <s v="composição"/>
  </r>
  <r>
    <x v="7"/>
    <s v="mensal"/>
    <n v="11"/>
    <x v="8"/>
    <n v="908129017.81102204"/>
    <n v="841027036"/>
    <n v="4502675962966733"/>
    <x v="2"/>
    <s v="imposto"/>
    <s v="alto"/>
    <s v="longo"/>
    <s v="composição"/>
    <s v="composição"/>
  </r>
  <r>
    <x v="7"/>
    <s v="mensal"/>
    <n v="12"/>
    <x v="8"/>
    <n v="953578175.41966343"/>
    <n v="939521437"/>
    <n v="197591894998841.94"/>
    <x v="2"/>
    <s v="imposto"/>
    <s v="alto"/>
    <s v="longo"/>
    <s v="composição"/>
    <s v="composição"/>
  </r>
  <r>
    <x v="7"/>
    <s v="mensal"/>
    <n v="13"/>
    <x v="8"/>
    <n v="958517639.44855821"/>
    <n v="918861385"/>
    <n v="1572618516888793"/>
    <x v="2"/>
    <s v="imposto"/>
    <s v="alto"/>
    <s v="longo"/>
    <s v="composição"/>
    <s v="composição"/>
  </r>
  <r>
    <x v="7"/>
    <s v="mensal"/>
    <n v="14"/>
    <x v="8"/>
    <n v="958678973.02345395"/>
    <n v="905053073"/>
    <n v="2875737153325478.5"/>
    <x v="2"/>
    <s v="imposto"/>
    <s v="alto"/>
    <s v="longo"/>
    <s v="composição"/>
    <s v="composição"/>
  </r>
  <r>
    <x v="7"/>
    <s v="mensal"/>
    <n v="15"/>
    <x v="8"/>
    <n v="947855734.02174115"/>
    <n v="876050868"/>
    <n v="5155938784400197"/>
    <x v="2"/>
    <s v="imposto"/>
    <s v="alto"/>
    <s v="longo"/>
    <s v="composição"/>
    <s v="composição"/>
  </r>
  <r>
    <x v="7"/>
    <s v="mensal"/>
    <n v="16"/>
    <x v="8"/>
    <n v="972916008.18428826"/>
    <n v="860030808"/>
    <n v="1.2743068420646834E+16"/>
    <x v="2"/>
    <s v="imposto"/>
    <s v="alto"/>
    <s v="longo"/>
    <s v="composição"/>
    <s v="composição"/>
  </r>
  <r>
    <x v="7"/>
    <s v="mensal"/>
    <n v="17"/>
    <x v="8"/>
    <n v="934229636.01308525"/>
    <n v="851658759"/>
    <n v="6817949730710049"/>
    <x v="2"/>
    <s v="imposto"/>
    <s v="alto"/>
    <s v="longo"/>
    <s v="composição"/>
    <s v="composição"/>
  </r>
  <r>
    <x v="7"/>
    <s v="mensal"/>
    <n v="18"/>
    <x v="8"/>
    <n v="1005140565.7349573"/>
    <n v="887638348"/>
    <n v="1.3806771172633322E+16"/>
    <x v="2"/>
    <s v="imposto"/>
    <s v="alto"/>
    <s v="longo"/>
    <s v="composição"/>
    <s v="composição"/>
  </r>
  <r>
    <x v="7"/>
    <s v="mensal"/>
    <n v="19"/>
    <x v="8"/>
    <n v="1029898455.8672199"/>
    <n v="898743610"/>
    <n v="1.7201593594454216E+16"/>
    <x v="2"/>
    <s v="imposto"/>
    <s v="alto"/>
    <s v="longo"/>
    <s v="composição"/>
    <s v="composição"/>
  </r>
  <r>
    <x v="7"/>
    <s v="mensal"/>
    <n v="20"/>
    <x v="8"/>
    <n v="1164711866.9252143"/>
    <n v="947031183"/>
    <n v="4.7384880154149048E+16"/>
    <x v="2"/>
    <s v="imposto"/>
    <s v="alto"/>
    <s v="longo"/>
    <s v="composição"/>
    <s v="composição"/>
  </r>
  <r>
    <x v="7"/>
    <s v="mensal"/>
    <n v="1"/>
    <x v="9"/>
    <n v="1273443616.2002008"/>
    <n v="1221135548"/>
    <n v="2736133998836858"/>
    <x v="2"/>
    <s v="imposto"/>
    <s v="alto"/>
    <s v="curto"/>
    <s v="composição"/>
    <s v="composição"/>
  </r>
  <r>
    <x v="7"/>
    <s v="mensal"/>
    <n v="2"/>
    <x v="9"/>
    <n v="1230472662.6521275"/>
    <n v="1329171703"/>
    <n v="9741500565590962"/>
    <x v="2"/>
    <s v="imposto"/>
    <s v="alto"/>
    <s v="curto"/>
    <s v="composição"/>
    <s v="composição"/>
  </r>
  <r>
    <x v="7"/>
    <s v="mensal"/>
    <n v="3"/>
    <x v="9"/>
    <n v="1194935078.1920519"/>
    <n v="1183105033"/>
    <n v="139949969245989.98"/>
    <x v="2"/>
    <s v="imposto"/>
    <s v="alto"/>
    <s v="curto"/>
    <s v="composição"/>
    <s v="composição"/>
  </r>
  <r>
    <x v="7"/>
    <s v="mensal"/>
    <n v="4"/>
    <x v="9"/>
    <n v="1244877015.5733783"/>
    <n v="1187314008"/>
    <n v="3313499840892810.5"/>
    <x v="2"/>
    <s v="imposto"/>
    <s v="alto"/>
    <s v="curto"/>
    <s v="composição"/>
    <s v="composição"/>
  </r>
  <r>
    <x v="7"/>
    <s v="mensal"/>
    <n v="5"/>
    <x v="9"/>
    <n v="1202322485.0897315"/>
    <n v="1262217954"/>
    <n v="3587467195980946"/>
    <x v="2"/>
    <s v="imposto"/>
    <s v="alto"/>
    <s v="médio"/>
    <s v="composição"/>
    <s v="composição"/>
  </r>
  <r>
    <x v="7"/>
    <s v="mensal"/>
    <n v="6"/>
    <x v="9"/>
    <n v="1241126396.0035822"/>
    <n v="1439575283"/>
    <n v="3.9381960750116984E+16"/>
    <x v="2"/>
    <s v="imposto"/>
    <s v="alto"/>
    <s v="médio"/>
    <s v="composição"/>
    <s v="composição"/>
  </r>
  <r>
    <x v="7"/>
    <s v="mensal"/>
    <n v="7"/>
    <x v="9"/>
    <n v="1302707674.5405052"/>
    <n v="1359317961"/>
    <n v="3204724533026063.5"/>
    <x v="2"/>
    <s v="imposto"/>
    <s v="alto"/>
    <s v="médio"/>
    <s v="composição"/>
    <s v="composição"/>
  </r>
  <r>
    <x v="7"/>
    <s v="mensal"/>
    <n v="8"/>
    <x v="9"/>
    <n v="1351695801.7917626"/>
    <n v="1629682191"/>
    <n v="7.7276432585033648E+16"/>
    <x v="2"/>
    <s v="imposto"/>
    <s v="alto"/>
    <s v="médio"/>
    <s v="composição"/>
    <s v="composição"/>
  </r>
  <r>
    <x v="7"/>
    <s v="mensal"/>
    <n v="9"/>
    <x v="9"/>
    <n v="1201933221.9540122"/>
    <n v="1254134984"/>
    <n v="2725023960705937"/>
    <x v="2"/>
    <s v="imposto"/>
    <s v="alto"/>
    <s v="longo"/>
    <s v="composição"/>
    <s v="composição"/>
  </r>
  <r>
    <x v="7"/>
    <s v="mensal"/>
    <n v="10"/>
    <x v="9"/>
    <n v="1202897723.5033338"/>
    <n v="1275603539"/>
    <n v="5286135607035266"/>
    <x v="2"/>
    <s v="imposto"/>
    <s v="alto"/>
    <s v="longo"/>
    <s v="composição"/>
    <s v="composição"/>
  </r>
  <r>
    <x v="7"/>
    <s v="mensal"/>
    <n v="11"/>
    <x v="9"/>
    <n v="1227147722.5677369"/>
    <n v="1155796303"/>
    <n v="5091025074331223"/>
    <x v="2"/>
    <s v="imposto"/>
    <s v="alto"/>
    <s v="longo"/>
    <s v="composição"/>
    <s v="composição"/>
  </r>
  <r>
    <x v="7"/>
    <s v="mensal"/>
    <n v="12"/>
    <x v="9"/>
    <n v="1210597310.0327775"/>
    <n v="1397055072"/>
    <n v="3.4766496997825388E+16"/>
    <x v="2"/>
    <s v="imposto"/>
    <s v="alto"/>
    <s v="longo"/>
    <s v="composição"/>
    <s v="composição"/>
  </r>
  <r>
    <x v="7"/>
    <s v="mensal"/>
    <n v="13"/>
    <x v="9"/>
    <n v="1349508504.1173451"/>
    <n v="1392608120"/>
    <n v="1857576889232399"/>
    <x v="2"/>
    <s v="imposto"/>
    <s v="alto"/>
    <s v="longo"/>
    <s v="composição"/>
    <s v="composição"/>
  </r>
  <r>
    <x v="7"/>
    <s v="mensal"/>
    <n v="14"/>
    <x v="9"/>
    <n v="1325613972.1819592"/>
    <n v="1367244610"/>
    <n v="1733110005136892.7"/>
    <x v="2"/>
    <s v="imposto"/>
    <s v="alto"/>
    <s v="longo"/>
    <s v="composição"/>
    <s v="composição"/>
  </r>
  <r>
    <x v="7"/>
    <s v="mensal"/>
    <n v="15"/>
    <x v="9"/>
    <n v="1255006329.8419194"/>
    <n v="1345577819"/>
    <n v="8203194648312308"/>
    <x v="2"/>
    <s v="imposto"/>
    <s v="alto"/>
    <s v="longo"/>
    <s v="composição"/>
    <s v="composição"/>
  </r>
  <r>
    <x v="7"/>
    <s v="mensal"/>
    <n v="16"/>
    <x v="9"/>
    <n v="1340635099.9797153"/>
    <n v="1369170776"/>
    <n v="814284805934648.5"/>
    <x v="2"/>
    <s v="imposto"/>
    <s v="alto"/>
    <s v="longo"/>
    <s v="composição"/>
    <s v="composição"/>
  </r>
  <r>
    <x v="7"/>
    <s v="mensal"/>
    <n v="17"/>
    <x v="9"/>
    <n v="1349107885.3280499"/>
    <n v="1509616129"/>
    <n v="2.5762896286654108E+16"/>
    <x v="2"/>
    <s v="imposto"/>
    <s v="alto"/>
    <s v="longo"/>
    <s v="composição"/>
    <s v="composição"/>
  </r>
  <r>
    <x v="7"/>
    <s v="mensal"/>
    <n v="18"/>
    <x v="9"/>
    <n v="1285411801.5906618"/>
    <n v="1419883463"/>
    <n v="1.8082627722187708E+16"/>
    <x v="2"/>
    <s v="imposto"/>
    <s v="alto"/>
    <s v="longo"/>
    <s v="composição"/>
    <s v="composição"/>
  </r>
  <r>
    <x v="7"/>
    <s v="mensal"/>
    <n v="19"/>
    <x v="9"/>
    <n v="1361334775.0809727"/>
    <n v="1568561268"/>
    <n v="4.294281936751968E+16"/>
    <x v="2"/>
    <s v="imposto"/>
    <s v="alto"/>
    <s v="longo"/>
    <s v="composição"/>
    <s v="composição"/>
  </r>
  <r>
    <x v="7"/>
    <s v="mensal"/>
    <n v="20"/>
    <x v="9"/>
    <n v="1404382769.3282478"/>
    <n v="1601240068"/>
    <n v="3.8752796040339456E+16"/>
    <x v="2"/>
    <s v="imposto"/>
    <s v="alto"/>
    <s v="longo"/>
    <s v="composição"/>
    <s v="composição"/>
  </r>
  <r>
    <x v="7"/>
    <s v="mensal"/>
    <n v="1"/>
    <x v="10"/>
    <n v="1447046858.4586742"/>
    <n v="1670262630"/>
    <n v="4.982528066478936E+16"/>
    <x v="2"/>
    <s v="imposto"/>
    <s v="alto"/>
    <s v="curto"/>
    <s v="composição"/>
    <s v="composição"/>
  </r>
  <r>
    <x v="7"/>
    <s v="mensal"/>
    <n v="2"/>
    <x v="10"/>
    <n v="1377044943.1136889"/>
    <n v="1337419006"/>
    <n v="1570214892138031"/>
    <x v="2"/>
    <s v="imposto"/>
    <s v="alto"/>
    <s v="curto"/>
    <s v="composição"/>
    <s v="composição"/>
  </r>
  <r>
    <x v="7"/>
    <s v="mensal"/>
    <n v="3"/>
    <x v="10"/>
    <n v="1345728169.2819922"/>
    <n v="1335556131"/>
    <n v="103470362810314.77"/>
    <x v="2"/>
    <s v="imposto"/>
    <s v="alto"/>
    <s v="curto"/>
    <s v="composição"/>
    <s v="composição"/>
  </r>
  <r>
    <x v="7"/>
    <s v="mensal"/>
    <n v="4"/>
    <x v="10"/>
    <n v="1304444089.381707"/>
    <n v="1233550944"/>
    <n v="5025838062111838"/>
    <x v="2"/>
    <s v="imposto"/>
    <s v="alto"/>
    <s v="curto"/>
    <s v="composição"/>
    <s v="composição"/>
  </r>
  <r>
    <x v="7"/>
    <s v="mensal"/>
    <n v="5"/>
    <x v="10"/>
    <n v="1339998212.1494882"/>
    <n v="1322702230"/>
    <n v="299150998515414.81"/>
    <x v="2"/>
    <s v="imposto"/>
    <s v="alto"/>
    <s v="médio"/>
    <s v="composição"/>
    <s v="composição"/>
  </r>
  <r>
    <x v="7"/>
    <s v="mensal"/>
    <n v="6"/>
    <x v="10"/>
    <n v="1317968322.8639996"/>
    <n v="1377490762"/>
    <n v="3542920760698871.5"/>
    <x v="2"/>
    <s v="imposto"/>
    <s v="alto"/>
    <s v="médio"/>
    <s v="composição"/>
    <s v="composição"/>
  </r>
  <r>
    <x v="7"/>
    <s v="mensal"/>
    <n v="7"/>
    <x v="10"/>
    <n v="1306885952.897934"/>
    <n v="1286099707"/>
    <n v="432068018529376.37"/>
    <x v="2"/>
    <s v="imposto"/>
    <s v="alto"/>
    <s v="médio"/>
    <s v="composição"/>
    <s v="composição"/>
  </r>
  <r>
    <x v="7"/>
    <s v="mensal"/>
    <n v="8"/>
    <x v="10"/>
    <n v="1614332755.9616055"/>
    <n v="1521885106"/>
    <n v="8546567983423546"/>
    <x v="2"/>
    <s v="imposto"/>
    <s v="alto"/>
    <s v="médio"/>
    <s v="composição"/>
    <s v="composição"/>
  </r>
  <r>
    <x v="7"/>
    <s v="mensal"/>
    <n v="9"/>
    <x v="10"/>
    <n v="1343128810.6067684"/>
    <n v="1245052755"/>
    <n v="9618912683381922"/>
    <x v="2"/>
    <s v="imposto"/>
    <s v="alto"/>
    <s v="longo"/>
    <s v="composição"/>
    <s v="composição"/>
  </r>
  <r>
    <x v="7"/>
    <s v="mensal"/>
    <n v="10"/>
    <x v="10"/>
    <n v="1322416376.921006"/>
    <n v="1190685422"/>
    <n v="1.7353044484400106E+16"/>
    <x v="2"/>
    <s v="imposto"/>
    <s v="alto"/>
    <s v="longo"/>
    <s v="composição"/>
    <s v="composição"/>
  </r>
  <r>
    <x v="7"/>
    <s v="mensal"/>
    <n v="11"/>
    <x v="10"/>
    <n v="1400755360.600594"/>
    <n v="1258355469"/>
    <n v="2.0277729127860936E+16"/>
    <x v="2"/>
    <s v="imposto"/>
    <s v="alto"/>
    <s v="longo"/>
    <s v="composição"/>
    <s v="composição"/>
  </r>
  <r>
    <x v="7"/>
    <s v="mensal"/>
    <n v="12"/>
    <x v="10"/>
    <n v="1594958287.0176814"/>
    <n v="1545815300"/>
    <n v="2415033173019998.5"/>
    <x v="2"/>
    <s v="imposto"/>
    <s v="alto"/>
    <s v="longo"/>
    <s v="composição"/>
    <s v="composição"/>
  </r>
  <r>
    <x v="7"/>
    <s v="mensal"/>
    <n v="13"/>
    <x v="10"/>
    <n v="1613270518.4798589"/>
    <n v="1681016044"/>
    <n v="4589456228000092"/>
    <x v="2"/>
    <s v="imposto"/>
    <s v="alto"/>
    <s v="longo"/>
    <s v="composição"/>
    <s v="composição"/>
  </r>
  <r>
    <x v="7"/>
    <s v="mensal"/>
    <n v="14"/>
    <x v="10"/>
    <n v="1555624498.2953308"/>
    <n v="1458658264"/>
    <n v="9402450593416980"/>
    <x v="2"/>
    <s v="imposto"/>
    <s v="alto"/>
    <s v="longo"/>
    <s v="composição"/>
    <s v="composição"/>
  </r>
  <r>
    <x v="7"/>
    <s v="mensal"/>
    <n v="15"/>
    <x v="10"/>
    <n v="1517210397.8784411"/>
    <n v="1406484852"/>
    <n v="1.2260146510078764E+16"/>
    <x v="2"/>
    <s v="imposto"/>
    <s v="alto"/>
    <s v="longo"/>
    <s v="composição"/>
    <s v="composição"/>
  </r>
  <r>
    <x v="7"/>
    <s v="mensal"/>
    <n v="16"/>
    <x v="10"/>
    <n v="1473052022.4370902"/>
    <n v="1508541864"/>
    <n v="1259528854160442.7"/>
    <x v="2"/>
    <s v="imposto"/>
    <s v="alto"/>
    <s v="longo"/>
    <s v="composição"/>
    <s v="composição"/>
  </r>
  <r>
    <x v="7"/>
    <s v="mensal"/>
    <n v="17"/>
    <x v="10"/>
    <n v="1507589608.4667327"/>
    <n v="1569653479"/>
    <n v="3851924025570160"/>
    <x v="2"/>
    <s v="imposto"/>
    <s v="alto"/>
    <s v="longo"/>
    <s v="composição"/>
    <s v="composição"/>
  </r>
  <r>
    <x v="7"/>
    <s v="mensal"/>
    <n v="18"/>
    <x v="10"/>
    <n v="1486178137.1694756"/>
    <n v="1582447206"/>
    <n v="9267733613496254"/>
    <x v="2"/>
    <s v="imposto"/>
    <s v="alto"/>
    <s v="longo"/>
    <s v="composição"/>
    <s v="composição"/>
  </r>
  <r>
    <x v="7"/>
    <s v="mensal"/>
    <n v="19"/>
    <x v="10"/>
    <n v="1481360283.278851"/>
    <n v="1397025896"/>
    <n v="7112288877699231"/>
    <x v="2"/>
    <s v="imposto"/>
    <s v="alto"/>
    <s v="longo"/>
    <s v="composição"/>
    <s v="composição"/>
  </r>
  <r>
    <x v="7"/>
    <s v="mensal"/>
    <n v="20"/>
    <x v="10"/>
    <n v="1806994421.1447461"/>
    <n v="1660533072"/>
    <n v="2.1450926793299208E+16"/>
    <x v="2"/>
    <s v="imposto"/>
    <s v="alto"/>
    <s v="longo"/>
    <s v="composição"/>
    <s v="composição"/>
  </r>
  <r>
    <x v="7"/>
    <s v="mensal"/>
    <n v="1"/>
    <x v="11"/>
    <n v="286579889.35796946"/>
    <n v="312167408"/>
    <n v="654721110256260.25"/>
    <x v="3"/>
    <s v="transferência"/>
    <s v="baixo"/>
    <s v="curto"/>
    <s v="composição"/>
    <s v="composição"/>
  </r>
  <r>
    <x v="7"/>
    <s v="mensal"/>
    <n v="2"/>
    <x v="11"/>
    <n v="262703016.98980331"/>
    <n v="291680743"/>
    <n v="839708604722029.5"/>
    <x v="3"/>
    <s v="transferência"/>
    <s v="baixo"/>
    <s v="curto"/>
    <s v="composição"/>
    <s v="composição"/>
  </r>
  <r>
    <x v="7"/>
    <s v="mensal"/>
    <n v="3"/>
    <x v="11"/>
    <n v="262988014.86887887"/>
    <n v="231422374"/>
    <n v="996389683463036"/>
    <x v="3"/>
    <s v="transferência"/>
    <s v="baixo"/>
    <s v="curto"/>
    <s v="composição"/>
    <s v="composição"/>
  </r>
  <r>
    <x v="7"/>
    <s v="mensal"/>
    <n v="4"/>
    <x v="11"/>
    <n v="262680188.40649605"/>
    <n v="286663710"/>
    <n v="575209308026070.37"/>
    <x v="3"/>
    <s v="transferência"/>
    <s v="baixo"/>
    <s v="curto"/>
    <s v="composição"/>
    <s v="composição"/>
  </r>
  <r>
    <x v="7"/>
    <s v="mensal"/>
    <n v="5"/>
    <x v="11"/>
    <n v="250406491.16081443"/>
    <n v="283255487"/>
    <n v="1079056527642830.6"/>
    <x v="3"/>
    <s v="transferência"/>
    <s v="baixo"/>
    <s v="médio"/>
    <s v="composição"/>
    <s v="composição"/>
  </r>
  <r>
    <x v="7"/>
    <s v="mensal"/>
    <n v="6"/>
    <x v="11"/>
    <n v="273460930.58560979"/>
    <n v="273991364"/>
    <n v="281359607101.65234"/>
    <x v="3"/>
    <s v="transferência"/>
    <s v="baixo"/>
    <s v="médio"/>
    <s v="composição"/>
    <s v="composição"/>
  </r>
  <r>
    <x v="7"/>
    <s v="mensal"/>
    <n v="7"/>
    <x v="11"/>
    <n v="277033164.92821306"/>
    <n v="341908729"/>
    <n v="4208838813632532.5"/>
    <x v="3"/>
    <s v="transferência"/>
    <s v="baixo"/>
    <s v="médio"/>
    <s v="composição"/>
    <s v="composição"/>
  </r>
  <r>
    <x v="7"/>
    <s v="mensal"/>
    <n v="8"/>
    <x v="11"/>
    <n v="366270452.28315872"/>
    <n v="531831548"/>
    <n v="2.741047641496108E+16"/>
    <x v="3"/>
    <s v="transferência"/>
    <s v="baixo"/>
    <s v="médio"/>
    <s v="composição"/>
    <s v="composição"/>
  </r>
  <r>
    <x v="7"/>
    <s v="mensal"/>
    <n v="9"/>
    <x v="11"/>
    <n v="290154575.09114629"/>
    <n v="459334557"/>
    <n v="2.8621866278680068E+16"/>
    <x v="3"/>
    <s v="transferência"/>
    <s v="baixo"/>
    <s v="longo"/>
    <s v="composição"/>
    <s v="composição"/>
  </r>
  <r>
    <x v="7"/>
    <s v="mensal"/>
    <n v="10"/>
    <x v="11"/>
    <n v="318685849.29682118"/>
    <n v="418233920"/>
    <n v="9909818380725090"/>
    <x v="3"/>
    <s v="transferência"/>
    <s v="baixo"/>
    <s v="longo"/>
    <s v="composição"/>
    <s v="composição"/>
  </r>
  <r>
    <x v="7"/>
    <s v="mensal"/>
    <n v="11"/>
    <x v="11"/>
    <n v="266335947.91535681"/>
    <n v="275269060"/>
    <n v="79800491516798.109"/>
    <x v="3"/>
    <s v="transferência"/>
    <s v="baixo"/>
    <s v="longo"/>
    <s v="composição"/>
    <s v="composição"/>
  </r>
  <r>
    <x v="7"/>
    <s v="mensal"/>
    <n v="12"/>
    <x v="11"/>
    <n v="328681752.65777206"/>
    <n v="282024689"/>
    <n v="2176881589165394.7"/>
    <x v="3"/>
    <s v="transferência"/>
    <s v="baixo"/>
    <s v="longo"/>
    <s v="composição"/>
    <s v="composição"/>
  </r>
  <r>
    <x v="7"/>
    <s v="mensal"/>
    <n v="13"/>
    <x v="11"/>
    <n v="312991290.49661797"/>
    <n v="367542657"/>
    <n v="2975851587386310.5"/>
    <x v="3"/>
    <s v="transferência"/>
    <s v="baixo"/>
    <s v="longo"/>
    <s v="composição"/>
    <s v="composição"/>
  </r>
  <r>
    <x v="7"/>
    <s v="mensal"/>
    <n v="14"/>
    <x v="11"/>
    <n v="294987594.79963779"/>
    <n v="311524365"/>
    <n v="273464768659587.47"/>
    <x v="3"/>
    <s v="transferência"/>
    <s v="baixo"/>
    <s v="longo"/>
    <s v="composição"/>
    <s v="composição"/>
  </r>
  <r>
    <x v="7"/>
    <s v="mensal"/>
    <n v="15"/>
    <x v="11"/>
    <n v="295827131.41321856"/>
    <n v="320542995"/>
    <n v="610873912840388.87"/>
    <x v="3"/>
    <s v="transferência"/>
    <s v="baixo"/>
    <s v="longo"/>
    <s v="composição"/>
    <s v="composição"/>
  </r>
  <r>
    <x v="7"/>
    <s v="mensal"/>
    <n v="16"/>
    <x v="11"/>
    <n v="295162724.80729902"/>
    <n v="365815350"/>
    <n v="4991793446620285"/>
    <x v="3"/>
    <s v="transferência"/>
    <s v="baixo"/>
    <s v="longo"/>
    <s v="composição"/>
    <s v="composição"/>
  </r>
  <r>
    <x v="7"/>
    <s v="mensal"/>
    <n v="17"/>
    <x v="11"/>
    <n v="282494077.04523975"/>
    <n v="322443975"/>
    <n v="1595994346595757.5"/>
    <x v="3"/>
    <s v="transferência"/>
    <s v="baixo"/>
    <s v="longo"/>
    <s v="composição"/>
    <s v="composição"/>
  </r>
  <r>
    <x v="7"/>
    <s v="mensal"/>
    <n v="18"/>
    <x v="11"/>
    <n v="307322498.65321714"/>
    <n v="295414016"/>
    <n v="141811959101973.47"/>
    <x v="3"/>
    <s v="transferência"/>
    <s v="baixo"/>
    <s v="longo"/>
    <s v="composição"/>
    <s v="composição"/>
  </r>
  <r>
    <x v="7"/>
    <s v="mensal"/>
    <n v="19"/>
    <x v="11"/>
    <n v="311581504.51613915"/>
    <n v="328627855"/>
    <n v="290578064818623.06"/>
    <x v="3"/>
    <s v="transferência"/>
    <s v="baixo"/>
    <s v="longo"/>
    <s v="composição"/>
    <s v="composição"/>
  </r>
  <r>
    <x v="7"/>
    <s v="mensal"/>
    <n v="20"/>
    <x v="11"/>
    <n v="411590765.25097424"/>
    <n v="520457258"/>
    <n v="1.1851913243473678E+16"/>
    <x v="3"/>
    <s v="transferência"/>
    <s v="baixo"/>
    <s v="longo"/>
    <s v="composição"/>
    <s v="composição"/>
  </r>
  <r>
    <x v="7"/>
    <s v="mensal"/>
    <n v="1"/>
    <x v="12"/>
    <n v="246906681.07174793"/>
    <n v="308513493"/>
    <n v="3795399275963021.5"/>
    <x v="3"/>
    <s v="transferência"/>
    <s v="baixo"/>
    <s v="curto"/>
    <s v="composição"/>
    <s v="composição"/>
  </r>
  <r>
    <x v="7"/>
    <s v="mensal"/>
    <n v="2"/>
    <x v="12"/>
    <n v="229839698.27757531"/>
    <n v="189623150"/>
    <n v="1617370755362546"/>
    <x v="3"/>
    <s v="transferência"/>
    <s v="baixo"/>
    <s v="curto"/>
    <s v="composição"/>
    <s v="composição"/>
  </r>
  <r>
    <x v="7"/>
    <s v="mensal"/>
    <n v="3"/>
    <x v="12"/>
    <n v="234933788.13762355"/>
    <n v="233711910"/>
    <n v="1492986183202.3914"/>
    <x v="3"/>
    <s v="transferência"/>
    <s v="baixo"/>
    <s v="curto"/>
    <s v="composição"/>
    <s v="composição"/>
  </r>
  <r>
    <x v="7"/>
    <s v="mensal"/>
    <n v="4"/>
    <x v="12"/>
    <n v="223573602.19559145"/>
    <n v="422360440"/>
    <n v="3.9516206884276232E+16"/>
    <x v="3"/>
    <s v="transferência"/>
    <s v="baixo"/>
    <s v="curto"/>
    <s v="composição"/>
    <s v="composição"/>
  </r>
  <r>
    <x v="7"/>
    <s v="mensal"/>
    <n v="5"/>
    <x v="12"/>
    <n v="247173672.71420404"/>
    <n v="247581716"/>
    <n v="166499323083.16092"/>
    <x v="3"/>
    <s v="transferência"/>
    <s v="baixo"/>
    <s v="médio"/>
    <s v="composição"/>
    <s v="composição"/>
  </r>
  <r>
    <x v="7"/>
    <s v="mensal"/>
    <n v="6"/>
    <x v="12"/>
    <n v="266783757.50288144"/>
    <n v="282606973"/>
    <n v="250374148668253.03"/>
    <x v="3"/>
    <s v="transferência"/>
    <s v="baixo"/>
    <s v="médio"/>
    <s v="composição"/>
    <s v="composição"/>
  </r>
  <r>
    <x v="7"/>
    <s v="mensal"/>
    <n v="7"/>
    <x v="12"/>
    <n v="300620046.97891277"/>
    <n v="314411246"/>
    <n v="190197170439237.34"/>
    <x v="3"/>
    <s v="transferência"/>
    <s v="baixo"/>
    <s v="médio"/>
    <s v="composição"/>
    <s v="composição"/>
  </r>
  <r>
    <x v="7"/>
    <s v="mensal"/>
    <n v="8"/>
    <x v="12"/>
    <n v="272397748.00704449"/>
    <n v="426007596"/>
    <n v="2.3595985400418896E+16"/>
    <x v="3"/>
    <s v="transferência"/>
    <s v="baixo"/>
    <s v="médio"/>
    <s v="composição"/>
    <s v="composição"/>
  </r>
  <r>
    <x v="7"/>
    <s v="mensal"/>
    <n v="9"/>
    <x v="12"/>
    <n v="279425849.1919384"/>
    <n v="346365589"/>
    <n v="4480928765570987"/>
    <x v="3"/>
    <s v="transferência"/>
    <s v="baixo"/>
    <s v="longo"/>
    <s v="composição"/>
    <s v="composição"/>
  </r>
  <r>
    <x v="7"/>
    <s v="mensal"/>
    <n v="10"/>
    <x v="12"/>
    <n v="265597468.68119979"/>
    <n v="367304404"/>
    <n v="1.034430069194261E+16"/>
    <x v="3"/>
    <s v="transferência"/>
    <s v="baixo"/>
    <s v="longo"/>
    <s v="composição"/>
    <s v="composição"/>
  </r>
  <r>
    <x v="7"/>
    <s v="mensal"/>
    <n v="11"/>
    <x v="12"/>
    <n v="275387566.05466801"/>
    <n v="276882178"/>
    <n v="2233864867129.0776"/>
    <x v="3"/>
    <s v="transferência"/>
    <s v="baixo"/>
    <s v="longo"/>
    <s v="composição"/>
    <s v="composição"/>
  </r>
  <r>
    <x v="7"/>
    <s v="mensal"/>
    <n v="12"/>
    <x v="12"/>
    <n v="282941547.26182348"/>
    <n v="252291991"/>
    <n v="939395299046682.62"/>
    <x v="3"/>
    <s v="transferência"/>
    <s v="baixo"/>
    <s v="longo"/>
    <s v="composição"/>
    <s v="composição"/>
  </r>
  <r>
    <x v="7"/>
    <s v="mensal"/>
    <n v="13"/>
    <x v="12"/>
    <n v="268084135.24867871"/>
    <n v="511703058"/>
    <n v="5.9350179522514248E+16"/>
    <x v="3"/>
    <s v="transferência"/>
    <s v="baixo"/>
    <s v="longo"/>
    <s v="composição"/>
    <s v="composição"/>
  </r>
  <r>
    <x v="7"/>
    <s v="mensal"/>
    <n v="14"/>
    <x v="12"/>
    <n v="247872789.73566088"/>
    <n v="259863287"/>
    <n v="143772024646123.91"/>
    <x v="3"/>
    <s v="transferência"/>
    <s v="baixo"/>
    <s v="longo"/>
    <s v="composição"/>
    <s v="composição"/>
  </r>
  <r>
    <x v="7"/>
    <s v="mensal"/>
    <n v="15"/>
    <x v="12"/>
    <n v="254349434.07133675"/>
    <n v="323218498"/>
    <n v="4742947966410306"/>
    <x v="3"/>
    <s v="transferência"/>
    <s v="baixo"/>
    <s v="longo"/>
    <s v="composição"/>
    <s v="composição"/>
  </r>
  <r>
    <x v="7"/>
    <s v="mensal"/>
    <n v="16"/>
    <x v="12"/>
    <n v="241206855.40897879"/>
    <n v="366055806"/>
    <n v="1.5587260463679256E+16"/>
    <x v="3"/>
    <s v="transferência"/>
    <s v="baixo"/>
    <s v="longo"/>
    <s v="composição"/>
    <s v="composição"/>
  </r>
  <r>
    <x v="7"/>
    <s v="mensal"/>
    <n v="17"/>
    <x v="12"/>
    <n v="268908065.0346874"/>
    <n v="303375098"/>
    <n v="1187976361431945.5"/>
    <x v="3"/>
    <s v="transferência"/>
    <s v="baixo"/>
    <s v="longo"/>
    <s v="composição"/>
    <s v="composição"/>
  </r>
  <r>
    <x v="7"/>
    <s v="mensal"/>
    <n v="18"/>
    <x v="12"/>
    <n v="290883124.9738065"/>
    <n v="238075455"/>
    <n v="2788650008062464.5"/>
    <x v="3"/>
    <s v="transferência"/>
    <s v="baixo"/>
    <s v="longo"/>
    <s v="composição"/>
    <s v="composição"/>
  </r>
  <r>
    <x v="7"/>
    <s v="mensal"/>
    <n v="19"/>
    <x v="12"/>
    <n v="329689876.06131536"/>
    <n v="371070822"/>
    <n v="1712382686780341"/>
    <x v="3"/>
    <s v="transferência"/>
    <s v="baixo"/>
    <s v="longo"/>
    <s v="composição"/>
    <s v="composição"/>
  </r>
  <r>
    <x v="7"/>
    <s v="mensal"/>
    <n v="20"/>
    <x v="12"/>
    <n v="297971220.21485788"/>
    <n v="403923855"/>
    <n v="1.1225960817913708E+16"/>
    <x v="3"/>
    <s v="transferência"/>
    <s v="baixo"/>
    <s v="longo"/>
    <s v="composição"/>
    <s v="composição"/>
  </r>
  <r>
    <x v="7"/>
    <s v="mensal"/>
    <n v="1"/>
    <x v="13"/>
    <n v="858384210.73130965"/>
    <n v="892168393"/>
    <n v="1141370971564091.2"/>
    <x v="3"/>
    <s v="imposto"/>
    <s v="alto"/>
    <s v="curto"/>
    <s v="composição"/>
    <s v="composição"/>
  </r>
  <r>
    <x v="7"/>
    <s v="mensal"/>
    <n v="2"/>
    <x v="13"/>
    <n v="857305346.29464984"/>
    <n v="811941570"/>
    <n v="2057872199711034.7"/>
    <x v="3"/>
    <s v="imposto"/>
    <s v="alto"/>
    <s v="curto"/>
    <s v="composição"/>
    <s v="composição"/>
  </r>
  <r>
    <x v="7"/>
    <s v="mensal"/>
    <n v="3"/>
    <x v="13"/>
    <n v="803022712.59950805"/>
    <n v="861928839"/>
    <n v="3469931727510735"/>
    <x v="3"/>
    <s v="imposto"/>
    <s v="alto"/>
    <s v="curto"/>
    <s v="composição"/>
    <s v="composição"/>
  </r>
  <r>
    <x v="7"/>
    <s v="mensal"/>
    <n v="4"/>
    <x v="13"/>
    <n v="842205779.57590795"/>
    <n v="884995971"/>
    <n v="1831000482110441.3"/>
    <x v="3"/>
    <s v="imposto"/>
    <s v="alto"/>
    <s v="curto"/>
    <s v="composição"/>
    <s v="composição"/>
  </r>
  <r>
    <x v="7"/>
    <s v="mensal"/>
    <n v="5"/>
    <x v="13"/>
    <n v="877470278.15872788"/>
    <n v="887164024"/>
    <n v="93968708435180.437"/>
    <x v="3"/>
    <s v="imposto"/>
    <s v="alto"/>
    <s v="médio"/>
    <s v="composição"/>
    <s v="composição"/>
  </r>
  <r>
    <x v="7"/>
    <s v="mensal"/>
    <n v="6"/>
    <x v="13"/>
    <n v="886835255.47156119"/>
    <n v="925856833"/>
    <n v="1522683512807960.5"/>
    <x v="3"/>
    <s v="imposto"/>
    <s v="alto"/>
    <s v="médio"/>
    <s v="composição"/>
    <s v="composição"/>
  </r>
  <r>
    <x v="7"/>
    <s v="mensal"/>
    <n v="7"/>
    <x v="13"/>
    <n v="946018081.48133445"/>
    <n v="1068011007"/>
    <n v="1.488227387660268E+16"/>
    <x v="3"/>
    <s v="imposto"/>
    <s v="alto"/>
    <s v="médio"/>
    <s v="composição"/>
    <s v="composição"/>
  </r>
  <r>
    <x v="7"/>
    <s v="mensal"/>
    <n v="8"/>
    <x v="13"/>
    <n v="1054664300.8815852"/>
    <n v="933482574"/>
    <n v="1.4685010930003118E+16"/>
    <x v="3"/>
    <s v="imposto"/>
    <s v="alto"/>
    <s v="médio"/>
    <s v="composição"/>
    <s v="composição"/>
  </r>
  <r>
    <x v="7"/>
    <s v="mensal"/>
    <n v="9"/>
    <x v="13"/>
    <n v="792995734.38366759"/>
    <n v="951532296"/>
    <n v="2.5133841369129164E+16"/>
    <x v="3"/>
    <s v="imposto"/>
    <s v="alto"/>
    <s v="longo"/>
    <s v="composição"/>
    <s v="composição"/>
  </r>
  <r>
    <x v="7"/>
    <s v="mensal"/>
    <n v="10"/>
    <x v="13"/>
    <n v="872066950.89469874"/>
    <n v="1045402858"/>
    <n v="3.0045336692017628E+16"/>
    <x v="3"/>
    <s v="imposto"/>
    <s v="alto"/>
    <s v="longo"/>
    <s v="composição"/>
    <s v="composição"/>
  </r>
  <r>
    <x v="7"/>
    <s v="mensal"/>
    <n v="11"/>
    <x v="13"/>
    <n v="839978775.93722212"/>
    <n v="941789643"/>
    <n v="1.036545265207463E+16"/>
    <x v="3"/>
    <s v="imposto"/>
    <s v="alto"/>
    <s v="longo"/>
    <s v="composição"/>
    <s v="composição"/>
  </r>
  <r>
    <x v="7"/>
    <s v="mensal"/>
    <n v="12"/>
    <x v="13"/>
    <n v="916126437.10660291"/>
    <n v="873908785"/>
    <n v="1782330149394153"/>
    <x v="3"/>
    <s v="imposto"/>
    <s v="alto"/>
    <s v="longo"/>
    <s v="composição"/>
    <s v="composição"/>
  </r>
  <r>
    <x v="7"/>
    <s v="mensal"/>
    <n v="13"/>
    <x v="13"/>
    <n v="996579976.70140731"/>
    <n v="980079414"/>
    <n v="272268569463074.22"/>
    <x v="3"/>
    <s v="imposto"/>
    <s v="alto"/>
    <s v="longo"/>
    <s v="composição"/>
    <s v="composição"/>
  </r>
  <r>
    <x v="7"/>
    <s v="mensal"/>
    <n v="14"/>
    <x v="13"/>
    <n v="947670363.40228057"/>
    <n v="863624928"/>
    <n v="7063635211958916"/>
    <x v="3"/>
    <s v="imposto"/>
    <s v="alto"/>
    <s v="longo"/>
    <s v="composição"/>
    <s v="composição"/>
  </r>
  <r>
    <x v="7"/>
    <s v="mensal"/>
    <n v="15"/>
    <x v="13"/>
    <n v="933804473.65566504"/>
    <n v="757027193"/>
    <n v="3.1250206956011764E+16"/>
    <x v="3"/>
    <s v="imposto"/>
    <s v="alto"/>
    <s v="longo"/>
    <s v="composição"/>
    <s v="composição"/>
  </r>
  <r>
    <x v="7"/>
    <s v="mensal"/>
    <n v="16"/>
    <x v="13"/>
    <n v="956473385.7216779"/>
    <n v="901227246"/>
    <n v="3052135954147156.5"/>
    <x v="3"/>
    <s v="imposto"/>
    <s v="alto"/>
    <s v="longo"/>
    <s v="composição"/>
    <s v="composição"/>
  </r>
  <r>
    <x v="7"/>
    <s v="mensal"/>
    <n v="17"/>
    <x v="13"/>
    <n v="1009171027.6734731"/>
    <n v="862729092"/>
    <n v="2.144524052379364E+16"/>
    <x v="3"/>
    <s v="imposto"/>
    <s v="alto"/>
    <s v="longo"/>
    <s v="composição"/>
    <s v="composição"/>
  </r>
  <r>
    <x v="7"/>
    <s v="mensal"/>
    <n v="18"/>
    <x v="13"/>
    <n v="1015780991.0287211"/>
    <n v="886006649"/>
    <n v="1.6841379848987486E+16"/>
    <x v="3"/>
    <s v="imposto"/>
    <s v="alto"/>
    <s v="longo"/>
    <s v="composição"/>
    <s v="composição"/>
  </r>
  <r>
    <x v="7"/>
    <s v="mensal"/>
    <n v="19"/>
    <x v="13"/>
    <n v="1080829337.0278203"/>
    <n v="1039698264"/>
    <n v="1691765168419890.5"/>
    <x v="3"/>
    <s v="imposto"/>
    <s v="alto"/>
    <s v="longo"/>
    <s v="composição"/>
    <s v="composição"/>
  </r>
  <r>
    <x v="7"/>
    <s v="mensal"/>
    <n v="20"/>
    <x v="13"/>
    <n v="1202521969.6183295"/>
    <n v="936929897"/>
    <n v="7.0539149037700024E+16"/>
    <x v="3"/>
    <s v="imposto"/>
    <s v="alto"/>
    <s v="longo"/>
    <s v="composição"/>
    <s v="composição"/>
  </r>
  <r>
    <x v="7"/>
    <s v="mensal"/>
    <n v="1"/>
    <x v="14"/>
    <n v="1103584085.6361825"/>
    <n v="1119320501"/>
    <n v="247634768502590"/>
    <x v="3"/>
    <s v="imposto"/>
    <s v="baixo"/>
    <s v="curto"/>
    <s v="composição"/>
    <s v="composição"/>
  </r>
  <r>
    <x v="7"/>
    <s v="mensal"/>
    <n v="2"/>
    <x v="14"/>
    <n v="1123100422.3554626"/>
    <n v="1065577731"/>
    <n v="3308860020775806"/>
    <x v="3"/>
    <s v="imposto"/>
    <s v="baixo"/>
    <s v="curto"/>
    <s v="composição"/>
    <s v="composição"/>
  </r>
  <r>
    <x v="7"/>
    <s v="mensal"/>
    <n v="3"/>
    <x v="14"/>
    <n v="1027691238.6014713"/>
    <n v="1010953870"/>
    <n v="280139507701517.5"/>
    <x v="3"/>
    <s v="imposto"/>
    <s v="baixo"/>
    <s v="curto"/>
    <s v="composição"/>
    <s v="composição"/>
  </r>
  <r>
    <x v="7"/>
    <s v="mensal"/>
    <n v="4"/>
    <x v="14"/>
    <n v="1091577859.3988626"/>
    <n v="1079222052"/>
    <n v="152665976477787.78"/>
    <x v="3"/>
    <s v="imposto"/>
    <s v="baixo"/>
    <s v="curto"/>
    <s v="composição"/>
    <s v="composição"/>
  </r>
  <r>
    <x v="7"/>
    <s v="mensal"/>
    <n v="5"/>
    <x v="14"/>
    <n v="1062831435.667209"/>
    <n v="1027311578"/>
    <n v="1261660288698788"/>
    <x v="3"/>
    <s v="imposto"/>
    <s v="baixo"/>
    <s v="médio"/>
    <s v="composição"/>
    <s v="composição"/>
  </r>
  <r>
    <x v="7"/>
    <s v="mensal"/>
    <n v="6"/>
    <x v="14"/>
    <n v="1198316923.3590233"/>
    <n v="1032809549"/>
    <n v="2.7392690967217896E+16"/>
    <x v="3"/>
    <s v="imposto"/>
    <s v="baixo"/>
    <s v="médio"/>
    <s v="composição"/>
    <s v="composição"/>
  </r>
  <r>
    <x v="7"/>
    <s v="mensal"/>
    <n v="7"/>
    <x v="14"/>
    <n v="1238207755.9903147"/>
    <n v="1245022601"/>
    <n v="46442112506032.336"/>
    <x v="3"/>
    <s v="imposto"/>
    <s v="baixo"/>
    <s v="médio"/>
    <s v="composição"/>
    <s v="composição"/>
  </r>
  <r>
    <x v="7"/>
    <s v="mensal"/>
    <n v="8"/>
    <x v="14"/>
    <n v="1410994261.4740424"/>
    <n v="1525057208"/>
    <n v="1.301035577018346E+16"/>
    <x v="3"/>
    <s v="imposto"/>
    <s v="baixo"/>
    <s v="médio"/>
    <s v="composição"/>
    <s v="composição"/>
  </r>
  <r>
    <x v="7"/>
    <s v="mensal"/>
    <n v="9"/>
    <x v="14"/>
    <n v="1138725379.1028254"/>
    <n v="1234916893"/>
    <n v="9252807345830334"/>
    <x v="3"/>
    <s v="imposto"/>
    <s v="baixo"/>
    <s v="longo"/>
    <s v="composição"/>
    <s v="composição"/>
  </r>
  <r>
    <x v="7"/>
    <s v="mensal"/>
    <n v="10"/>
    <x v="14"/>
    <n v="1140136312.782567"/>
    <n v="1359449989"/>
    <n v="4.8098488576005024E+16"/>
    <x v="3"/>
    <s v="imposto"/>
    <s v="baixo"/>
    <s v="longo"/>
    <s v="composição"/>
    <s v="composição"/>
  </r>
  <r>
    <x v="7"/>
    <s v="mensal"/>
    <n v="11"/>
    <x v="14"/>
    <n v="1128202682.8802984"/>
    <n v="1108009971"/>
    <n v="407745613080743.19"/>
    <x v="3"/>
    <s v="imposto"/>
    <s v="baixo"/>
    <s v="longo"/>
    <s v="composição"/>
    <s v="composição"/>
  </r>
  <r>
    <x v="7"/>
    <s v="mensal"/>
    <n v="12"/>
    <x v="14"/>
    <n v="1231131324.8542602"/>
    <n v="1102124604"/>
    <n v="1.6642734025569016E+16"/>
    <x v="3"/>
    <s v="imposto"/>
    <s v="baixo"/>
    <s v="longo"/>
    <s v="composição"/>
    <s v="composição"/>
  </r>
  <r>
    <x v="7"/>
    <s v="mensal"/>
    <n v="13"/>
    <x v="14"/>
    <n v="1224867216.6145313"/>
    <n v="1397946267"/>
    <n v="2.995635768233562E+16"/>
    <x v="3"/>
    <s v="imposto"/>
    <s v="baixo"/>
    <s v="longo"/>
    <s v="composição"/>
    <s v="composição"/>
  </r>
  <r>
    <x v="7"/>
    <s v="mensal"/>
    <n v="14"/>
    <x v="14"/>
    <n v="1245399602.9953039"/>
    <n v="1192049636"/>
    <n v="2846218978400012"/>
    <x v="3"/>
    <s v="imposto"/>
    <s v="baixo"/>
    <s v="longo"/>
    <s v="composição"/>
    <s v="composição"/>
  </r>
  <r>
    <x v="7"/>
    <s v="mensal"/>
    <n v="15"/>
    <x v="14"/>
    <n v="1161564534.368283"/>
    <n v="1152362098"/>
    <n v="84684835112298.219"/>
    <x v="3"/>
    <s v="imposto"/>
    <s v="baixo"/>
    <s v="longo"/>
    <s v="composição"/>
    <s v="composição"/>
  </r>
  <r>
    <x v="7"/>
    <s v="mensal"/>
    <n v="16"/>
    <x v="14"/>
    <n v="1218151535.2354522"/>
    <n v="1289563373"/>
    <n v="5099650572910099"/>
    <x v="3"/>
    <s v="imposto"/>
    <s v="baixo"/>
    <s v="longo"/>
    <s v="composição"/>
    <s v="composição"/>
  </r>
  <r>
    <x v="7"/>
    <s v="mensal"/>
    <n v="17"/>
    <x v="14"/>
    <n v="1202297268.1853635"/>
    <n v="1154960095"/>
    <n v="2240807965181100"/>
    <x v="3"/>
    <s v="imposto"/>
    <s v="baixo"/>
    <s v="longo"/>
    <s v="composição"/>
    <s v="composição"/>
  </r>
  <r>
    <x v="7"/>
    <s v="mensal"/>
    <n v="18"/>
    <x v="14"/>
    <n v="1353760689.1208699"/>
    <n v="1221066259"/>
    <n v="1.7607811785102418E+16"/>
    <x v="3"/>
    <s v="imposto"/>
    <s v="baixo"/>
    <s v="longo"/>
    <s v="composição"/>
    <s v="composição"/>
  </r>
  <r>
    <x v="7"/>
    <s v="mensal"/>
    <n v="19"/>
    <x v="14"/>
    <n v="1406602731.8687475"/>
    <n v="1340840281"/>
    <n v="4324699944264425"/>
    <x v="3"/>
    <s v="imposto"/>
    <s v="baixo"/>
    <s v="longo"/>
    <s v="composição"/>
    <s v="composição"/>
  </r>
  <r>
    <x v="7"/>
    <s v="mensal"/>
    <n v="20"/>
    <x v="14"/>
    <n v="1605930622.1872275"/>
    <n v="1539174079"/>
    <n v="4456436058308168.5"/>
    <x v="3"/>
    <s v="imposto"/>
    <s v="baixo"/>
    <s v="longo"/>
    <s v="composição"/>
    <s v="composição"/>
  </r>
  <r>
    <x v="7"/>
    <s v="mensal"/>
    <n v="1"/>
    <x v="15"/>
    <n v="440940687.05004221"/>
    <n v="448576910"/>
    <n v="58311900941462.023"/>
    <x v="3"/>
    <s v="transferência"/>
    <s v="alto"/>
    <s v="curto"/>
    <s v="composição"/>
    <s v="composição"/>
  </r>
  <r>
    <x v="7"/>
    <s v="mensal"/>
    <n v="2"/>
    <x v="15"/>
    <n v="408880618.1066047"/>
    <n v="461074271"/>
    <n v="2724177402356232"/>
    <x v="3"/>
    <s v="transferência"/>
    <s v="alto"/>
    <s v="curto"/>
    <s v="composição"/>
    <s v="composição"/>
  </r>
  <r>
    <x v="7"/>
    <s v="mensal"/>
    <n v="3"/>
    <x v="15"/>
    <n v="410065657.68744296"/>
    <n v="337728251"/>
    <n v="5232700406264517"/>
    <x v="3"/>
    <s v="transferência"/>
    <s v="alto"/>
    <s v="curto"/>
    <s v="composição"/>
    <s v="composição"/>
  </r>
  <r>
    <x v="7"/>
    <s v="mensal"/>
    <n v="4"/>
    <x v="15"/>
    <n v="411958214.80156612"/>
    <n v="404749757"/>
    <n v="51961863876959.516"/>
    <x v="3"/>
    <s v="transferência"/>
    <s v="alto"/>
    <s v="curto"/>
    <s v="composição"/>
    <s v="composição"/>
  </r>
  <r>
    <x v="7"/>
    <s v="mensal"/>
    <n v="5"/>
    <x v="15"/>
    <n v="414977211.45724881"/>
    <n v="375242416"/>
    <n v="1578853970029400.5"/>
    <x v="3"/>
    <s v="transferência"/>
    <s v="alto"/>
    <s v="médio"/>
    <s v="composição"/>
    <s v="composição"/>
  </r>
  <r>
    <x v="7"/>
    <s v="mensal"/>
    <n v="6"/>
    <x v="15"/>
    <n v="451221023.61703223"/>
    <n v="366801668"/>
    <n v="7126627602794951"/>
    <x v="3"/>
    <s v="transferência"/>
    <s v="alto"/>
    <s v="médio"/>
    <s v="composição"/>
    <s v="composição"/>
  </r>
  <r>
    <x v="7"/>
    <s v="mensal"/>
    <n v="7"/>
    <x v="15"/>
    <n v="427653755.46142709"/>
    <n v="446014130"/>
    <n v="337103353196676.31"/>
    <x v="3"/>
    <s v="transferência"/>
    <s v="alto"/>
    <s v="médio"/>
    <s v="composição"/>
    <s v="composição"/>
  </r>
  <r>
    <x v="7"/>
    <s v="mensal"/>
    <n v="8"/>
    <x v="15"/>
    <n v="328914366.70654291"/>
    <n v="488058052"/>
    <n v="2.5326712568782912E+16"/>
    <x v="3"/>
    <s v="transferência"/>
    <s v="alto"/>
    <s v="médio"/>
    <s v="composição"/>
    <s v="composição"/>
  </r>
  <r>
    <x v="7"/>
    <s v="mensal"/>
    <n v="9"/>
    <x v="15"/>
    <n v="463674144.70575798"/>
    <n v="561378662"/>
    <n v="9546172699700838"/>
    <x v="3"/>
    <s v="transferência"/>
    <s v="alto"/>
    <s v="longo"/>
    <s v="composição"/>
    <s v="composição"/>
  </r>
  <r>
    <x v="7"/>
    <s v="mensal"/>
    <n v="10"/>
    <x v="15"/>
    <n v="399318963.29580605"/>
    <n v="416347002"/>
    <n v="289954102111527.19"/>
    <x v="3"/>
    <s v="transferência"/>
    <s v="alto"/>
    <s v="longo"/>
    <s v="composição"/>
    <s v="composição"/>
  </r>
  <r>
    <x v="7"/>
    <s v="mensal"/>
    <n v="11"/>
    <x v="15"/>
    <n v="362038355.47563761"/>
    <n v="355983324"/>
    <n v="36663406170962.227"/>
    <x v="3"/>
    <s v="transferência"/>
    <s v="alto"/>
    <s v="longo"/>
    <s v="composição"/>
    <s v="composição"/>
  </r>
  <r>
    <x v="7"/>
    <s v="mensal"/>
    <n v="12"/>
    <x v="15"/>
    <n v="420215024.83824664"/>
    <n v="458700699"/>
    <n v="1481147115684650"/>
    <x v="3"/>
    <s v="transferência"/>
    <s v="alto"/>
    <s v="longo"/>
    <s v="composição"/>
    <s v="composição"/>
  </r>
  <r>
    <x v="7"/>
    <s v="mensal"/>
    <n v="13"/>
    <x v="15"/>
    <n v="460940364.19678462"/>
    <n v="459408718"/>
    <n v="2345940072124.7773"/>
    <x v="3"/>
    <s v="transferência"/>
    <s v="alto"/>
    <s v="longo"/>
    <s v="composição"/>
    <s v="composição"/>
  </r>
  <r>
    <x v="7"/>
    <s v="mensal"/>
    <n v="14"/>
    <x v="15"/>
    <n v="442491807.90471661"/>
    <n v="440621838"/>
    <n v="3496787444545.8511"/>
    <x v="3"/>
    <s v="transferência"/>
    <s v="alto"/>
    <s v="longo"/>
    <s v="composição"/>
    <s v="composição"/>
  </r>
  <r>
    <x v="7"/>
    <s v="mensal"/>
    <n v="15"/>
    <x v="15"/>
    <n v="434430432.70465213"/>
    <n v="474729315"/>
    <n v="1623999914254302"/>
    <x v="3"/>
    <s v="transferência"/>
    <s v="alto"/>
    <s v="longo"/>
    <s v="composição"/>
    <s v="composição"/>
  </r>
  <r>
    <x v="7"/>
    <s v="mensal"/>
    <n v="16"/>
    <x v="15"/>
    <n v="441447698.45152968"/>
    <n v="497003747"/>
    <n v="3086474530319991"/>
    <x v="3"/>
    <s v="transferência"/>
    <s v="alto"/>
    <s v="longo"/>
    <s v="composição"/>
    <s v="composição"/>
  </r>
  <r>
    <x v="7"/>
    <s v="mensal"/>
    <n v="17"/>
    <x v="15"/>
    <n v="443527219.56857365"/>
    <n v="490470380"/>
    <n v="2203660311290632.2"/>
    <x v="3"/>
    <s v="transferência"/>
    <s v="alto"/>
    <s v="longo"/>
    <s v="composição"/>
    <s v="composição"/>
  </r>
  <r>
    <x v="7"/>
    <s v="mensal"/>
    <n v="18"/>
    <x v="15"/>
    <n v="483529431.30541629"/>
    <n v="479347981"/>
    <n v="17484526656665.951"/>
    <x v="3"/>
    <s v="transferência"/>
    <s v="alto"/>
    <s v="longo"/>
    <s v="composição"/>
    <s v="composição"/>
  </r>
  <r>
    <x v="7"/>
    <s v="mensal"/>
    <n v="19"/>
    <x v="15"/>
    <n v="457488998.04192078"/>
    <n v="542361673"/>
    <n v="7203370954539767"/>
    <x v="3"/>
    <s v="transferência"/>
    <s v="alto"/>
    <s v="longo"/>
    <s v="composição"/>
    <s v="composição"/>
  </r>
  <r>
    <x v="7"/>
    <s v="mensal"/>
    <n v="20"/>
    <x v="15"/>
    <n v="352027588.21879494"/>
    <n v="312913749"/>
    <n v="1529892418433741.2"/>
    <x v="3"/>
    <s v="transferência"/>
    <s v="alto"/>
    <s v="longo"/>
    <s v="composição"/>
    <s v="composição"/>
  </r>
  <r>
    <x v="7"/>
    <s v="mensal"/>
    <n v="1"/>
    <x v="16"/>
    <n v="198364665.71496925"/>
    <n v="213103220"/>
    <n v="217224982412798.34"/>
    <x v="3"/>
    <s v="transferência"/>
    <s v="baixo"/>
    <s v="curto"/>
    <s v="composição"/>
    <s v="composição"/>
  </r>
  <r>
    <x v="7"/>
    <s v="mensal"/>
    <n v="2"/>
    <x v="16"/>
    <n v="211501322.46983173"/>
    <n v="189506627"/>
    <n v="483766628810636.62"/>
    <x v="3"/>
    <s v="transferência"/>
    <s v="baixo"/>
    <s v="curto"/>
    <s v="composição"/>
    <s v="composição"/>
  </r>
  <r>
    <x v="7"/>
    <s v="mensal"/>
    <n v="3"/>
    <x v="16"/>
    <n v="199826845.97397488"/>
    <n v="31181553"/>
    <n v="2.8441234842277824E+16"/>
    <x v="3"/>
    <s v="transferência"/>
    <s v="baixo"/>
    <s v="curto"/>
    <s v="composição"/>
    <s v="composição"/>
  </r>
  <r>
    <x v="7"/>
    <s v="mensal"/>
    <n v="4"/>
    <x v="16"/>
    <n v="188141455.89440471"/>
    <n v="323744259"/>
    <n v="1.8388120210094844E+16"/>
    <x v="3"/>
    <s v="transferência"/>
    <s v="baixo"/>
    <s v="curto"/>
    <s v="composição"/>
    <s v="composição"/>
  </r>
  <r>
    <x v="7"/>
    <s v="mensal"/>
    <n v="5"/>
    <x v="16"/>
    <n v="171473448.00115106"/>
    <n v="171660458"/>
    <n v="34972739669.482376"/>
    <x v="3"/>
    <s v="transferência"/>
    <s v="baixo"/>
    <s v="médio"/>
    <s v="composição"/>
    <s v="composição"/>
  </r>
  <r>
    <x v="7"/>
    <s v="mensal"/>
    <n v="6"/>
    <x v="16"/>
    <n v="195937598.87845549"/>
    <n v="230029114"/>
    <n v="1162231403282498"/>
    <x v="3"/>
    <s v="transferência"/>
    <s v="baixo"/>
    <s v="médio"/>
    <s v="composição"/>
    <s v="composição"/>
  </r>
  <r>
    <x v="7"/>
    <s v="mensal"/>
    <n v="7"/>
    <x v="16"/>
    <n v="245321450.09645441"/>
    <n v="191393648"/>
    <n v="2908207838954353"/>
    <x v="3"/>
    <s v="transferência"/>
    <s v="baixo"/>
    <s v="médio"/>
    <s v="composição"/>
    <s v="composição"/>
  </r>
  <r>
    <x v="7"/>
    <s v="mensal"/>
    <n v="8"/>
    <x v="16"/>
    <n v="215583717.56288031"/>
    <n v="231943849"/>
    <n v="267653900639832.06"/>
    <x v="3"/>
    <s v="transferência"/>
    <s v="baixo"/>
    <s v="médio"/>
    <s v="composição"/>
    <s v="composição"/>
  </r>
  <r>
    <x v="7"/>
    <s v="mensal"/>
    <n v="9"/>
    <x v="16"/>
    <n v="224082090.86551365"/>
    <n v="265707016"/>
    <n v="1732634392451593.2"/>
    <x v="3"/>
    <s v="transferência"/>
    <s v="baixo"/>
    <s v="longo"/>
    <s v="composição"/>
    <s v="composição"/>
  </r>
  <r>
    <x v="7"/>
    <s v="mensal"/>
    <n v="10"/>
    <x v="16"/>
    <n v="185723835.16649586"/>
    <n v="282819915"/>
    <n v="9427648719034210"/>
    <x v="3"/>
    <s v="transferência"/>
    <s v="baixo"/>
    <s v="longo"/>
    <s v="composição"/>
    <s v="composição"/>
  </r>
  <r>
    <x v="7"/>
    <s v="mensal"/>
    <n v="11"/>
    <x v="16"/>
    <n v="212051567.9487116"/>
    <n v="220879617"/>
    <n v="77934450051953.953"/>
    <x v="3"/>
    <s v="transferência"/>
    <s v="baixo"/>
    <s v="longo"/>
    <s v="composição"/>
    <s v="composição"/>
  </r>
  <r>
    <x v="7"/>
    <s v="mensal"/>
    <n v="12"/>
    <x v="16"/>
    <n v="219815947.14747933"/>
    <n v="182496829"/>
    <n v="1392716579305520.8"/>
    <x v="3"/>
    <s v="transferência"/>
    <s v="baixo"/>
    <s v="longo"/>
    <s v="composição"/>
    <s v="composição"/>
  </r>
  <r>
    <x v="7"/>
    <s v="mensal"/>
    <n v="13"/>
    <x v="16"/>
    <n v="212233799.18247175"/>
    <n v="281715915"/>
    <n v="4827764418480409"/>
    <x v="3"/>
    <s v="transferência"/>
    <s v="baixo"/>
    <s v="longo"/>
    <s v="composição"/>
    <s v="composição"/>
  </r>
  <r>
    <x v="7"/>
    <s v="mensal"/>
    <n v="14"/>
    <x v="16"/>
    <n v="229002059.43687344"/>
    <n v="211458743"/>
    <n v="307767951604273.69"/>
    <x v="3"/>
    <s v="transferência"/>
    <s v="baixo"/>
    <s v="longo"/>
    <s v="composição"/>
    <s v="composição"/>
  </r>
  <r>
    <x v="7"/>
    <s v="mensal"/>
    <n v="15"/>
    <x v="16"/>
    <n v="213704433.9544045"/>
    <n v="226545745"/>
    <n v="164899269369732.91"/>
    <x v="3"/>
    <s v="transferência"/>
    <s v="baixo"/>
    <s v="longo"/>
    <s v="composição"/>
    <s v="composição"/>
  </r>
  <r>
    <x v="7"/>
    <s v="mensal"/>
    <n v="16"/>
    <x v="16"/>
    <n v="203156585.47849765"/>
    <n v="229155848"/>
    <n v="675961651661996.5"/>
    <x v="3"/>
    <s v="transferência"/>
    <s v="baixo"/>
    <s v="longo"/>
    <s v="composição"/>
    <s v="composição"/>
  </r>
  <r>
    <x v="7"/>
    <s v="mensal"/>
    <n v="17"/>
    <x v="16"/>
    <n v="185101096.68381819"/>
    <n v="212474853"/>
    <n v="749322534857703.5"/>
    <x v="3"/>
    <s v="transferência"/>
    <s v="baixo"/>
    <s v="longo"/>
    <s v="composição"/>
    <s v="composição"/>
  </r>
  <r>
    <x v="7"/>
    <s v="mensal"/>
    <n v="18"/>
    <x v="16"/>
    <n v="211999436.51243612"/>
    <n v="218264883"/>
    <n v="39255819688526.539"/>
    <x v="3"/>
    <s v="transferência"/>
    <s v="baixo"/>
    <s v="longo"/>
    <s v="composição"/>
    <s v="composição"/>
  </r>
  <r>
    <x v="7"/>
    <s v="mensal"/>
    <n v="19"/>
    <x v="16"/>
    <n v="264806359.05712107"/>
    <n v="231873258"/>
    <n v="1084589145238548.9"/>
    <x v="3"/>
    <s v="transferência"/>
    <s v="baixo"/>
    <s v="longo"/>
    <s v="composição"/>
    <s v="composição"/>
  </r>
  <r>
    <x v="7"/>
    <s v="mensal"/>
    <n v="20"/>
    <x v="16"/>
    <n v="232247999.4920136"/>
    <n v="221901117"/>
    <n v="107057977303537.64"/>
    <x v="3"/>
    <s v="transferência"/>
    <s v="baixo"/>
    <s v="longo"/>
    <s v="composição"/>
    <s v="composição"/>
  </r>
  <r>
    <x v="7"/>
    <s v="mensal"/>
    <n v="1"/>
    <x v="17"/>
    <n v="442438579.8979966"/>
    <n v="480335641"/>
    <n v="1436187240168978.7"/>
    <x v="3"/>
    <s v="transferência"/>
    <s v="baixo"/>
    <s v="curto"/>
    <s v="composição"/>
    <s v="composição"/>
  </r>
  <r>
    <x v="7"/>
    <s v="mensal"/>
    <n v="2"/>
    <x v="17"/>
    <n v="406947979.89569026"/>
    <n v="444583344"/>
    <n v="1416420631263966"/>
    <x v="3"/>
    <s v="transferência"/>
    <s v="baixo"/>
    <s v="curto"/>
    <s v="composição"/>
    <s v="composição"/>
  </r>
  <r>
    <x v="7"/>
    <s v="mensal"/>
    <n v="3"/>
    <x v="17"/>
    <n v="393128293.59464568"/>
    <n v="403089182"/>
    <n v="99219297823922.141"/>
    <x v="3"/>
    <s v="transferência"/>
    <s v="baixo"/>
    <s v="curto"/>
    <s v="composição"/>
    <s v="composição"/>
  </r>
  <r>
    <x v="7"/>
    <s v="mensal"/>
    <n v="4"/>
    <x v="17"/>
    <n v="408444794.00230598"/>
    <n v="470784697"/>
    <n v="3886263505761899.5"/>
    <x v="3"/>
    <s v="transferência"/>
    <s v="baixo"/>
    <s v="curto"/>
    <s v="composição"/>
    <s v="composição"/>
  </r>
  <r>
    <x v="7"/>
    <s v="mensal"/>
    <n v="5"/>
    <x v="17"/>
    <n v="377459094.97246665"/>
    <n v="402657843"/>
    <n v="634976902155116"/>
    <x v="3"/>
    <s v="transferência"/>
    <s v="baixo"/>
    <s v="médio"/>
    <s v="composição"/>
    <s v="composição"/>
  </r>
  <r>
    <x v="7"/>
    <s v="mensal"/>
    <n v="6"/>
    <x v="17"/>
    <n v="401965928.18794817"/>
    <n v="417983282"/>
    <n v="256555623140451.37"/>
    <x v="3"/>
    <s v="transferência"/>
    <s v="baixo"/>
    <s v="médio"/>
    <s v="composição"/>
    <s v="composição"/>
  </r>
  <r>
    <x v="7"/>
    <s v="mensal"/>
    <n v="7"/>
    <x v="17"/>
    <n v="434463513.45350891"/>
    <n v="491297810"/>
    <n v="3230137263934488.5"/>
    <x v="3"/>
    <s v="transferência"/>
    <s v="baixo"/>
    <s v="médio"/>
    <s v="composição"/>
    <s v="composição"/>
  </r>
  <r>
    <x v="7"/>
    <s v="mensal"/>
    <n v="8"/>
    <x v="17"/>
    <n v="572254660.76244712"/>
    <n v="543444128"/>
    <n v="830046798056038.75"/>
    <x v="3"/>
    <s v="transferência"/>
    <s v="baixo"/>
    <s v="médio"/>
    <s v="composição"/>
    <s v="composição"/>
  </r>
  <r>
    <x v="7"/>
    <s v="mensal"/>
    <n v="9"/>
    <x v="17"/>
    <n v="383505647.16524929"/>
    <n v="518942014"/>
    <n v="1.8343009461397164E+16"/>
    <x v="3"/>
    <s v="transferência"/>
    <s v="baixo"/>
    <s v="longo"/>
    <s v="composição"/>
    <s v="composição"/>
  </r>
  <r>
    <x v="7"/>
    <s v="mensal"/>
    <n v="10"/>
    <x v="17"/>
    <n v="452799545.79226333"/>
    <n v="577131141"/>
    <n v="1.5458345566900488E+16"/>
    <x v="3"/>
    <s v="transferência"/>
    <s v="baixo"/>
    <s v="longo"/>
    <s v="composição"/>
    <s v="composição"/>
  </r>
  <r>
    <x v="7"/>
    <s v="mensal"/>
    <n v="11"/>
    <x v="17"/>
    <n v="393899739.44194049"/>
    <n v="419888901"/>
    <n v="675436518490918.37"/>
    <x v="3"/>
    <s v="transferência"/>
    <s v="baixo"/>
    <s v="longo"/>
    <s v="composição"/>
    <s v="composição"/>
  </r>
  <r>
    <x v="7"/>
    <s v="mensal"/>
    <n v="12"/>
    <x v="17"/>
    <n v="464413069.54573482"/>
    <n v="465970628"/>
    <n v="2425988338452.9282"/>
    <x v="3"/>
    <s v="transferência"/>
    <s v="baixo"/>
    <s v="longo"/>
    <s v="composição"/>
    <s v="composição"/>
  </r>
  <r>
    <x v="7"/>
    <s v="mensal"/>
    <n v="13"/>
    <x v="17"/>
    <n v="476721288.60480732"/>
    <n v="601843752"/>
    <n v="1.5655630846081332E+16"/>
    <x v="3"/>
    <s v="transferência"/>
    <s v="baixo"/>
    <s v="longo"/>
    <s v="composição"/>
    <s v="composição"/>
  </r>
  <r>
    <x v="7"/>
    <s v="mensal"/>
    <n v="14"/>
    <x v="17"/>
    <n v="452396474.52515978"/>
    <n v="468965786"/>
    <n v="274542082750271.91"/>
    <x v="3"/>
    <s v="transferência"/>
    <s v="baixo"/>
    <s v="longo"/>
    <s v="composição"/>
    <s v="composição"/>
  </r>
  <r>
    <x v="7"/>
    <s v="mensal"/>
    <n v="15"/>
    <x v="17"/>
    <n v="433412875.89771312"/>
    <n v="455476545"/>
    <n v="486805494255208.5"/>
    <x v="3"/>
    <s v="transferência"/>
    <s v="baixo"/>
    <s v="longo"/>
    <s v="composição"/>
    <s v="composição"/>
  </r>
  <r>
    <x v="7"/>
    <s v="mensal"/>
    <n v="16"/>
    <x v="17"/>
    <n v="453100354.23301995"/>
    <n v="551491849"/>
    <n v="9680886242480662"/>
    <x v="3"/>
    <s v="transferência"/>
    <s v="baixo"/>
    <s v="longo"/>
    <s v="composição"/>
    <s v="composição"/>
  </r>
  <r>
    <x v="7"/>
    <s v="mensal"/>
    <n v="17"/>
    <x v="17"/>
    <n v="417788253.2955057"/>
    <n v="450387226"/>
    <n v="1062693021388364.2"/>
    <x v="3"/>
    <s v="transferência"/>
    <s v="baixo"/>
    <s v="longo"/>
    <s v="composição"/>
    <s v="composição"/>
  </r>
  <r>
    <x v="7"/>
    <s v="mensal"/>
    <n v="18"/>
    <x v="17"/>
    <n v="446509614.55578631"/>
    <n v="475891884"/>
    <n v="863317757692373.37"/>
    <x v="3"/>
    <s v="transferência"/>
    <s v="baixo"/>
    <s v="longo"/>
    <s v="composição"/>
    <s v="composição"/>
  </r>
  <r>
    <x v="7"/>
    <s v="mensal"/>
    <n v="19"/>
    <x v="17"/>
    <n v="481406905.39231157"/>
    <n v="530682400"/>
    <n v="2428074368832331"/>
    <x v="3"/>
    <s v="transferência"/>
    <s v="baixo"/>
    <s v="longo"/>
    <s v="composição"/>
    <s v="composição"/>
  </r>
  <r>
    <x v="7"/>
    <s v="mensal"/>
    <n v="20"/>
    <x v="17"/>
    <n v="634677743.77292454"/>
    <n v="554778169"/>
    <n v="6383942048894160"/>
    <x v="3"/>
    <s v="transferência"/>
    <s v="baixo"/>
    <s v="longo"/>
    <s v="composição"/>
    <s v="composição"/>
  </r>
  <r>
    <x v="7"/>
    <s v="mensal"/>
    <n v="1"/>
    <x v="18"/>
    <n v="477900934.79493827"/>
    <n v="508810143"/>
    <n v="955379151863855.62"/>
    <x v="4"/>
    <s v="transferência"/>
    <s v="baixo"/>
    <s v="curto"/>
    <s v="composição"/>
    <s v="composição"/>
  </r>
  <r>
    <x v="7"/>
    <s v="mensal"/>
    <n v="2"/>
    <x v="18"/>
    <n v="444477609.30783176"/>
    <n v="450392127"/>
    <n v="34981519530971.074"/>
    <x v="4"/>
    <s v="transferência"/>
    <s v="baixo"/>
    <s v="curto"/>
    <s v="composição"/>
    <s v="composição"/>
  </r>
  <r>
    <x v="7"/>
    <s v="mensal"/>
    <n v="3"/>
    <x v="18"/>
    <n v="433315235.18227863"/>
    <n v="367864609"/>
    <n v="4283784467652377.5"/>
    <x v="4"/>
    <s v="transferência"/>
    <s v="baixo"/>
    <s v="curto"/>
    <s v="composição"/>
    <s v="composição"/>
  </r>
  <r>
    <x v="7"/>
    <s v="mensal"/>
    <n v="4"/>
    <x v="18"/>
    <n v="454915194.83651924"/>
    <n v="463350054"/>
    <n v="71146849107755.328"/>
    <x v="4"/>
    <s v="transferência"/>
    <s v="baixo"/>
    <s v="curto"/>
    <s v="composição"/>
    <s v="composição"/>
  </r>
  <r>
    <x v="7"/>
    <s v="mensal"/>
    <n v="5"/>
    <x v="18"/>
    <n v="418281271.38610357"/>
    <n v="405394905"/>
    <n v="166058438636900"/>
    <x v="4"/>
    <s v="transferência"/>
    <s v="baixo"/>
    <s v="médio"/>
    <s v="composição"/>
    <s v="composição"/>
  </r>
  <r>
    <x v="7"/>
    <s v="mensal"/>
    <n v="6"/>
    <x v="18"/>
    <n v="457351568.34360451"/>
    <n v="444631696"/>
    <n v="161795152437594.75"/>
    <x v="4"/>
    <s v="transferência"/>
    <s v="baixo"/>
    <s v="médio"/>
    <s v="composição"/>
    <s v="composição"/>
  </r>
  <r>
    <x v="7"/>
    <s v="mensal"/>
    <n v="7"/>
    <x v="18"/>
    <n v="517377968.6055727"/>
    <n v="469657714"/>
    <n v="2277222699620682.5"/>
    <x v="4"/>
    <s v="transferência"/>
    <s v="baixo"/>
    <s v="médio"/>
    <s v="composição"/>
    <s v="composição"/>
  </r>
  <r>
    <x v="7"/>
    <s v="mensal"/>
    <n v="8"/>
    <x v="18"/>
    <n v="600044884.20291245"/>
    <n v="522954972"/>
    <n v="5942854563452750"/>
    <x v="4"/>
    <s v="transferência"/>
    <s v="baixo"/>
    <s v="médio"/>
    <s v="composição"/>
    <s v="composição"/>
  </r>
  <r>
    <x v="7"/>
    <s v="mensal"/>
    <n v="9"/>
    <x v="18"/>
    <n v="518731083.42579466"/>
    <n v="603632613"/>
    <n v="7208269724039664"/>
    <x v="4"/>
    <s v="transferência"/>
    <s v="baixo"/>
    <s v="longo"/>
    <s v="composição"/>
    <s v="composição"/>
  </r>
  <r>
    <x v="7"/>
    <s v="mensal"/>
    <n v="10"/>
    <x v="18"/>
    <n v="492464678.04672474"/>
    <n v="576307233"/>
    <n v="7029574021092982"/>
    <x v="4"/>
    <s v="transferência"/>
    <s v="baixo"/>
    <s v="longo"/>
    <s v="composição"/>
    <s v="composição"/>
  </r>
  <r>
    <x v="7"/>
    <s v="mensal"/>
    <n v="11"/>
    <x v="18"/>
    <n v="448559169.8135463"/>
    <n v="425981323"/>
    <n v="509759166735962.81"/>
    <x v="4"/>
    <s v="transferência"/>
    <s v="baixo"/>
    <s v="longo"/>
    <s v="composição"/>
    <s v="composição"/>
  </r>
  <r>
    <x v="7"/>
    <s v="mensal"/>
    <n v="12"/>
    <x v="18"/>
    <n v="528379667.1386224"/>
    <n v="464633142"/>
    <n v="4063619467249018"/>
    <x v="4"/>
    <s v="transferência"/>
    <s v="baixo"/>
    <s v="longo"/>
    <s v="composição"/>
    <s v="composição"/>
  </r>
  <r>
    <x v="7"/>
    <s v="mensal"/>
    <n v="13"/>
    <x v="18"/>
    <n v="533594248.80599254"/>
    <n v="563967623"/>
    <n v="922541859929198.12"/>
    <x v="4"/>
    <s v="transferência"/>
    <s v="baixo"/>
    <s v="longo"/>
    <s v="composição"/>
    <s v="composição"/>
  </r>
  <r>
    <x v="7"/>
    <s v="mensal"/>
    <n v="14"/>
    <x v="18"/>
    <n v="501850159.3739422"/>
    <n v="441998970"/>
    <n v="3582164869475491.5"/>
    <x v="4"/>
    <s v="transferência"/>
    <s v="baixo"/>
    <s v="longo"/>
    <s v="composição"/>
    <s v="composição"/>
  </r>
  <r>
    <x v="7"/>
    <s v="mensal"/>
    <n v="15"/>
    <x v="18"/>
    <n v="488048411.82762158"/>
    <n v="434490445"/>
    <n v="2868455810708613.5"/>
    <x v="4"/>
    <s v="transferência"/>
    <s v="baixo"/>
    <s v="longo"/>
    <s v="composição"/>
    <s v="composição"/>
  </r>
  <r>
    <x v="7"/>
    <s v="mensal"/>
    <n v="16"/>
    <x v="18"/>
    <n v="511371760.66813368"/>
    <n v="455050878"/>
    <n v="3172041824517680.5"/>
    <x v="4"/>
    <s v="transferência"/>
    <s v="baixo"/>
    <s v="longo"/>
    <s v="composição"/>
    <s v="composição"/>
  </r>
  <r>
    <x v="7"/>
    <s v="mensal"/>
    <n v="17"/>
    <x v="18"/>
    <n v="471180233.88760293"/>
    <n v="474505966"/>
    <n v="11060494083429.109"/>
    <x v="4"/>
    <s v="transferência"/>
    <s v="baixo"/>
    <s v="longo"/>
    <s v="composição"/>
    <s v="composição"/>
  </r>
  <r>
    <x v="7"/>
    <s v="mensal"/>
    <n v="18"/>
    <x v="18"/>
    <n v="513746163.20422679"/>
    <n v="443851783"/>
    <n v="4885224384133010"/>
    <x v="4"/>
    <s v="transferência"/>
    <s v="baixo"/>
    <s v="longo"/>
    <s v="composição"/>
    <s v="composição"/>
  </r>
  <r>
    <x v="7"/>
    <s v="mensal"/>
    <n v="19"/>
    <x v="18"/>
    <n v="580719461.01091874"/>
    <n v="517537986"/>
    <n v="3991898784555348.5"/>
    <x v="4"/>
    <s v="transferência"/>
    <s v="baixo"/>
    <s v="longo"/>
    <s v="composição"/>
    <s v="composição"/>
  </r>
  <r>
    <x v="7"/>
    <s v="mensal"/>
    <n v="20"/>
    <x v="18"/>
    <n v="673379974.86749136"/>
    <n v="567754806"/>
    <n v="1.1156676298286066E+16"/>
    <x v="4"/>
    <s v="transferência"/>
    <s v="baixo"/>
    <s v="longo"/>
    <s v="composição"/>
    <s v="composição"/>
  </r>
  <r>
    <x v="7"/>
    <s v="mensal"/>
    <n v="1"/>
    <x v="19"/>
    <n v="1796571559.2482512"/>
    <n v="1901201719"/>
    <n v="1.0947470329676474E+16"/>
    <x v="4"/>
    <s v="imposto"/>
    <s v="baixo"/>
    <s v="curto"/>
    <s v="composição"/>
    <s v="composição"/>
  </r>
  <r>
    <x v="7"/>
    <s v="mensal"/>
    <n v="2"/>
    <x v="19"/>
    <n v="1718479274.5870492"/>
    <n v="1815355083"/>
    <n v="9384922255662740"/>
    <x v="4"/>
    <s v="imposto"/>
    <s v="baixo"/>
    <s v="curto"/>
    <s v="composição"/>
    <s v="composição"/>
  </r>
  <r>
    <x v="7"/>
    <s v="mensal"/>
    <n v="3"/>
    <x v="19"/>
    <n v="1634699952.4589171"/>
    <n v="1722093743"/>
    <n v="7637674625138664"/>
    <x v="4"/>
    <s v="imposto"/>
    <s v="baixo"/>
    <s v="curto"/>
    <s v="composição"/>
    <s v="composição"/>
  </r>
  <r>
    <x v="7"/>
    <s v="mensal"/>
    <n v="4"/>
    <x v="19"/>
    <n v="1843716961.3949599"/>
    <n v="1842487677"/>
    <n v="1511140123691.9929"/>
    <x v="4"/>
    <s v="imposto"/>
    <s v="baixo"/>
    <s v="curto"/>
    <s v="composição"/>
    <s v="composição"/>
  </r>
  <r>
    <x v="7"/>
    <s v="mensal"/>
    <n v="5"/>
    <x v="19"/>
    <n v="1720891192.3531985"/>
    <n v="1736183718"/>
    <n v="233861340658080.78"/>
    <x v="4"/>
    <s v="imposto"/>
    <s v="baixo"/>
    <s v="médio"/>
    <s v="composição"/>
    <s v="composição"/>
  </r>
  <r>
    <x v="7"/>
    <s v="mensal"/>
    <n v="6"/>
    <x v="19"/>
    <n v="1772799471.0470243"/>
    <n v="1753645918"/>
    <n v="366858594325171.94"/>
    <x v="4"/>
    <s v="imposto"/>
    <s v="baixo"/>
    <s v="médio"/>
    <s v="composição"/>
    <s v="composição"/>
  </r>
  <r>
    <x v="7"/>
    <s v="mensal"/>
    <n v="7"/>
    <x v="19"/>
    <n v="1904792011.7569141"/>
    <n v="3037995686"/>
    <n v="1.2841505673180298E+18"/>
    <x v="4"/>
    <s v="imposto"/>
    <s v="baixo"/>
    <s v="médio"/>
    <s v="composição"/>
    <s v="composição"/>
  </r>
  <r>
    <x v="7"/>
    <s v="mensal"/>
    <n v="8"/>
    <x v="19"/>
    <n v="2116850187.5335333"/>
    <n v="2281553468"/>
    <n v="2.712717059641558E+16"/>
    <x v="4"/>
    <s v="imposto"/>
    <s v="baixo"/>
    <s v="médio"/>
    <s v="composição"/>
    <s v="composição"/>
  </r>
  <r>
    <x v="7"/>
    <s v="mensal"/>
    <n v="9"/>
    <x v="19"/>
    <n v="1769103648.8720031"/>
    <n v="2139149540"/>
    <n v="1.3693396154071334E+17"/>
    <x v="4"/>
    <s v="imposto"/>
    <s v="baixo"/>
    <s v="longo"/>
    <s v="composição"/>
    <s v="composição"/>
  </r>
  <r>
    <x v="7"/>
    <s v="mensal"/>
    <n v="10"/>
    <x v="19"/>
    <n v="1827836720.5429213"/>
    <n v="2326727386"/>
    <n v="2.4889189608020682E+17"/>
    <x v="4"/>
    <s v="imposto"/>
    <s v="baixo"/>
    <s v="longo"/>
    <s v="composição"/>
    <s v="composição"/>
  </r>
  <r>
    <x v="7"/>
    <s v="mensal"/>
    <n v="11"/>
    <x v="19"/>
    <n v="1740517866.4137745"/>
    <n v="1762141181"/>
    <n v="467567733694872.87"/>
    <x v="4"/>
    <s v="imposto"/>
    <s v="baixo"/>
    <s v="longo"/>
    <s v="composição"/>
    <s v="composição"/>
  </r>
  <r>
    <x v="7"/>
    <s v="mensal"/>
    <n v="12"/>
    <x v="19"/>
    <n v="1957588812.782865"/>
    <n v="2034518785"/>
    <n v="5918220625329156"/>
    <x v="4"/>
    <s v="imposto"/>
    <s v="baixo"/>
    <s v="longo"/>
    <s v="composição"/>
    <s v="composição"/>
  </r>
  <r>
    <x v="7"/>
    <s v="mensal"/>
    <n v="13"/>
    <x v="19"/>
    <n v="1885218559.1170545"/>
    <n v="2233367885"/>
    <n v="1.2120795311274941E+17"/>
    <x v="4"/>
    <s v="imposto"/>
    <s v="baixo"/>
    <s v="longo"/>
    <s v="composição"/>
    <s v="composição"/>
  </r>
  <r>
    <x v="7"/>
    <s v="mensal"/>
    <n v="14"/>
    <x v="19"/>
    <n v="1860519564.1032143"/>
    <n v="1992257136"/>
    <n v="1.735478784926079E+16"/>
    <x v="4"/>
    <s v="imposto"/>
    <s v="baixo"/>
    <s v="longo"/>
    <s v="composição"/>
    <s v="composição"/>
  </r>
  <r>
    <x v="7"/>
    <s v="mensal"/>
    <n v="15"/>
    <x v="19"/>
    <n v="1747166485.558923"/>
    <n v="2531036552"/>
    <n v="6.1445228106233843E+17"/>
    <x v="4"/>
    <s v="imposto"/>
    <s v="baixo"/>
    <s v="longo"/>
    <s v="composição"/>
    <s v="composição"/>
  </r>
  <r>
    <x v="7"/>
    <s v="mensal"/>
    <n v="16"/>
    <x v="19"/>
    <n v="1969755509.3060234"/>
    <n v="2081079160"/>
    <n v="1.2392955203834526E+16"/>
    <x v="4"/>
    <s v="imposto"/>
    <s v="baixo"/>
    <s v="longo"/>
    <s v="composição"/>
    <s v="composição"/>
  </r>
  <r>
    <x v="7"/>
    <s v="mensal"/>
    <n v="17"/>
    <x v="19"/>
    <n v="1837154204.9402957"/>
    <n v="2005652933"/>
    <n v="2.8391821357738184E+16"/>
    <x v="4"/>
    <s v="imposto"/>
    <s v="baixo"/>
    <s v="longo"/>
    <s v="composição"/>
    <s v="composição"/>
  </r>
  <r>
    <x v="7"/>
    <s v="mensal"/>
    <n v="18"/>
    <x v="19"/>
    <n v="1893776244.5945036"/>
    <n v="1949987503"/>
    <n v="3159705571529485"/>
    <x v="4"/>
    <s v="imposto"/>
    <s v="baixo"/>
    <s v="longo"/>
    <s v="composição"/>
    <s v="composição"/>
  </r>
  <r>
    <x v="7"/>
    <s v="mensal"/>
    <n v="19"/>
    <x v="19"/>
    <n v="2031747156.2898331"/>
    <n v="2071043475"/>
    <n v="1544200664171015.5"/>
    <x v="4"/>
    <s v="imposto"/>
    <s v="baixo"/>
    <s v="longo"/>
    <s v="composição"/>
    <s v="composição"/>
  </r>
  <r>
    <x v="7"/>
    <s v="mensal"/>
    <n v="20"/>
    <x v="19"/>
    <n v="2259571914.4082947"/>
    <n v="2743563684"/>
    <n v="2.3424803303251037E+17"/>
    <x v="4"/>
    <s v="imposto"/>
    <s v="baixo"/>
    <s v="longo"/>
    <s v="composição"/>
    <s v="composição"/>
  </r>
  <r>
    <x v="7"/>
    <s v="mensal"/>
    <n v="1"/>
    <x v="20"/>
    <n v="967391540.46497595"/>
    <n v="1110190584"/>
    <n v="2.0391566834517692E+16"/>
    <x v="4"/>
    <s v="imposto"/>
    <s v="baixo"/>
    <s v="curto"/>
    <s v="composição"/>
    <s v="composição"/>
  </r>
  <r>
    <x v="7"/>
    <s v="mensal"/>
    <n v="2"/>
    <x v="20"/>
    <n v="1025580463.7946665"/>
    <n v="1084306371"/>
    <n v="3448732177089437.5"/>
    <x v="4"/>
    <s v="imposto"/>
    <s v="baixo"/>
    <s v="curto"/>
    <s v="composição"/>
    <s v="composição"/>
  </r>
  <r>
    <x v="7"/>
    <s v="mensal"/>
    <n v="3"/>
    <x v="20"/>
    <n v="1055315563.1710989"/>
    <n v="991808071"/>
    <n v="4033201561862194"/>
    <x v="4"/>
    <s v="imposto"/>
    <s v="baixo"/>
    <s v="curto"/>
    <s v="composição"/>
    <s v="composição"/>
  </r>
  <r>
    <x v="7"/>
    <s v="mensal"/>
    <n v="4"/>
    <x v="20"/>
    <n v="1120582107.7461903"/>
    <n v="1083924528"/>
    <n v="1343778152848302"/>
    <x v="4"/>
    <s v="imposto"/>
    <s v="baixo"/>
    <s v="curto"/>
    <s v="composição"/>
    <s v="composição"/>
  </r>
  <r>
    <x v="7"/>
    <s v="mensal"/>
    <n v="5"/>
    <x v="20"/>
    <n v="1070597130.9540589"/>
    <n v="1090957464"/>
    <n v="414543161741641.75"/>
    <x v="4"/>
    <s v="imposto"/>
    <s v="baixo"/>
    <s v="médio"/>
    <s v="composição"/>
    <s v="composição"/>
  </r>
  <r>
    <x v="7"/>
    <s v="mensal"/>
    <n v="6"/>
    <x v="20"/>
    <n v="1165363068.1832747"/>
    <n v="1042712796"/>
    <n v="1.5043089266631378E+16"/>
    <x v="4"/>
    <s v="imposto"/>
    <s v="baixo"/>
    <s v="médio"/>
    <s v="composição"/>
    <s v="composição"/>
  </r>
  <r>
    <x v="7"/>
    <s v="mensal"/>
    <n v="7"/>
    <x v="20"/>
    <n v="1202431939.8781269"/>
    <n v="1185122560"/>
    <n v="299614631765303"/>
    <x v="4"/>
    <s v="imposto"/>
    <s v="baixo"/>
    <s v="médio"/>
    <s v="composição"/>
    <s v="composição"/>
  </r>
  <r>
    <x v="7"/>
    <s v="mensal"/>
    <n v="8"/>
    <x v="20"/>
    <n v="1457730399.1036999"/>
    <n v="1429045091"/>
    <n v="822846901004192.5"/>
    <x v="4"/>
    <s v="imposto"/>
    <s v="baixo"/>
    <s v="médio"/>
    <s v="composição"/>
    <s v="composição"/>
  </r>
  <r>
    <x v="7"/>
    <s v="mensal"/>
    <n v="9"/>
    <x v="20"/>
    <n v="1344184798.2740388"/>
    <n v="1273587461"/>
    <n v="4983984030184387"/>
    <x v="4"/>
    <s v="imposto"/>
    <s v="baixo"/>
    <s v="longo"/>
    <s v="composição"/>
    <s v="composição"/>
  </r>
  <r>
    <x v="7"/>
    <s v="mensal"/>
    <n v="10"/>
    <x v="20"/>
    <n v="1182144425.5252132"/>
    <n v="1350703186"/>
    <n v="2.8412055732796536E+16"/>
    <x v="4"/>
    <s v="imposto"/>
    <s v="baixo"/>
    <s v="longo"/>
    <s v="composição"/>
    <s v="composição"/>
  </r>
  <r>
    <x v="7"/>
    <s v="mensal"/>
    <n v="11"/>
    <x v="20"/>
    <n v="1138188594.9048712"/>
    <n v="1033846382"/>
    <n v="1.0887297393885476E+16"/>
    <x v="4"/>
    <s v="imposto"/>
    <s v="baixo"/>
    <s v="longo"/>
    <s v="composição"/>
    <s v="composição"/>
  </r>
  <r>
    <x v="7"/>
    <s v="mensal"/>
    <n v="12"/>
    <x v="20"/>
    <n v="1355353304.4395962"/>
    <n v="1106763452"/>
    <n v="6.17969147359402E+16"/>
    <x v="4"/>
    <s v="imposto"/>
    <s v="baixo"/>
    <s v="longo"/>
    <s v="composição"/>
    <s v="composição"/>
  </r>
  <r>
    <x v="7"/>
    <s v="mensal"/>
    <n v="13"/>
    <x v="20"/>
    <n v="1080716408.4313343"/>
    <n v="1238801043"/>
    <n v="2.4990751686708588E+16"/>
    <x v="4"/>
    <s v="imposto"/>
    <s v="baixo"/>
    <s v="longo"/>
    <s v="composição"/>
    <s v="composição"/>
  </r>
  <r>
    <x v="7"/>
    <s v="mensal"/>
    <n v="14"/>
    <x v="20"/>
    <n v="1176702736.5222926"/>
    <n v="1174722750"/>
    <n v="3920346628460.3999"/>
    <x v="4"/>
    <s v="imposto"/>
    <s v="baixo"/>
    <s v="longo"/>
    <s v="composição"/>
    <s v="composição"/>
  </r>
  <r>
    <x v="7"/>
    <s v="mensal"/>
    <n v="15"/>
    <x v="20"/>
    <n v="1176926555.8165829"/>
    <n v="1104621528"/>
    <n v="5228017047556830"/>
    <x v="4"/>
    <s v="imposto"/>
    <s v="baixo"/>
    <s v="longo"/>
    <s v="composição"/>
    <s v="composição"/>
  </r>
  <r>
    <x v="7"/>
    <s v="mensal"/>
    <n v="16"/>
    <x v="20"/>
    <n v="1268848418.3961062"/>
    <n v="1119194152"/>
    <n v="2.2396399450556736E+16"/>
    <x v="4"/>
    <s v="imposto"/>
    <s v="baixo"/>
    <s v="longo"/>
    <s v="composição"/>
    <s v="composição"/>
  </r>
  <r>
    <x v="7"/>
    <s v="mensal"/>
    <n v="17"/>
    <x v="20"/>
    <n v="1192583465.4668546"/>
    <n v="1179615783"/>
    <n v="168160788561167.5"/>
    <x v="4"/>
    <s v="imposto"/>
    <s v="baixo"/>
    <s v="longo"/>
    <s v="composição"/>
    <s v="composição"/>
  </r>
  <r>
    <x v="7"/>
    <s v="mensal"/>
    <n v="18"/>
    <x v="20"/>
    <n v="1311834786.7046721"/>
    <n v="1102223672"/>
    <n v="4.39368194077352E+16"/>
    <x v="4"/>
    <s v="imposto"/>
    <s v="baixo"/>
    <s v="longo"/>
    <s v="composição"/>
    <s v="composição"/>
  </r>
  <r>
    <x v="7"/>
    <s v="mensal"/>
    <n v="19"/>
    <x v="20"/>
    <n v="1340893095.4836562"/>
    <n v="1174663131"/>
    <n v="2.7632401092237592E+16"/>
    <x v="4"/>
    <s v="imposto"/>
    <s v="baixo"/>
    <s v="longo"/>
    <s v="composição"/>
    <s v="composição"/>
  </r>
  <r>
    <x v="7"/>
    <s v="mensal"/>
    <n v="20"/>
    <x v="20"/>
    <n v="1621642454.6519296"/>
    <n v="1559734966"/>
    <n v="3832537151188794.5"/>
    <x v="4"/>
    <s v="imposto"/>
    <s v="baixo"/>
    <s v="longo"/>
    <s v="composição"/>
    <s v="composição"/>
  </r>
  <r>
    <x v="7"/>
    <s v="mensal"/>
    <n v="1"/>
    <x v="21"/>
    <n v="850166485.65594304"/>
    <n v="819796492"/>
    <n v="922336514662020.25"/>
    <x v="4"/>
    <s v="transferência"/>
    <s v="baixo"/>
    <s v="curto"/>
    <s v="composição"/>
    <s v="composição"/>
  </r>
  <r>
    <x v="7"/>
    <s v="mensal"/>
    <n v="2"/>
    <x v="21"/>
    <n v="744872790.62641263"/>
    <n v="733249768"/>
    <n v="135094654974099.95"/>
    <x v="4"/>
    <s v="transferência"/>
    <s v="baixo"/>
    <s v="curto"/>
    <s v="composição"/>
    <s v="composição"/>
  </r>
  <r>
    <x v="7"/>
    <s v="mensal"/>
    <n v="3"/>
    <x v="21"/>
    <n v="738090959.6636498"/>
    <n v="653634500"/>
    <n v="7132893578917705"/>
    <x v="4"/>
    <s v="transferência"/>
    <s v="baixo"/>
    <s v="curto"/>
    <s v="composição"/>
    <s v="composição"/>
  </r>
  <r>
    <x v="7"/>
    <s v="mensal"/>
    <n v="4"/>
    <x v="21"/>
    <n v="787093196.08807755"/>
    <n v="740073044"/>
    <n v="2210894702385943.2"/>
    <x v="4"/>
    <s v="transferência"/>
    <s v="baixo"/>
    <s v="curto"/>
    <s v="composição"/>
    <s v="composição"/>
  </r>
  <r>
    <x v="7"/>
    <s v="mensal"/>
    <n v="5"/>
    <x v="21"/>
    <n v="728584365.28797126"/>
    <n v="687159072"/>
    <n v="1716054923994436.5"/>
    <x v="4"/>
    <s v="transferência"/>
    <s v="baixo"/>
    <s v="médio"/>
    <s v="composição"/>
    <s v="composição"/>
  </r>
  <r>
    <x v="7"/>
    <s v="mensal"/>
    <n v="6"/>
    <x v="21"/>
    <n v="785317461.84676433"/>
    <n v="720282890"/>
    <n v="4229495535291951"/>
    <x v="4"/>
    <s v="transferência"/>
    <s v="baixo"/>
    <s v="médio"/>
    <s v="composição"/>
    <s v="composição"/>
  </r>
  <r>
    <x v="7"/>
    <s v="mensal"/>
    <n v="7"/>
    <x v="21"/>
    <n v="831926038.51058972"/>
    <n v="828572867"/>
    <n v="11243759179430.537"/>
    <x v="4"/>
    <s v="transferência"/>
    <s v="baixo"/>
    <s v="médio"/>
    <s v="composição"/>
    <s v="composição"/>
  </r>
  <r>
    <x v="7"/>
    <s v="mensal"/>
    <n v="8"/>
    <x v="21"/>
    <n v="1051883326.449831"/>
    <n v="865229167"/>
    <n v="3.483977523992294E+16"/>
    <x v="4"/>
    <s v="transferência"/>
    <s v="baixo"/>
    <s v="médio"/>
    <s v="composição"/>
    <s v="composição"/>
  </r>
  <r>
    <x v="7"/>
    <s v="mensal"/>
    <n v="9"/>
    <x v="21"/>
    <n v="832057043.1871177"/>
    <n v="995503351"/>
    <n v="2.6714695537663472E+16"/>
    <x v="4"/>
    <s v="transferência"/>
    <s v="baixo"/>
    <s v="longo"/>
    <s v="composição"/>
    <s v="composição"/>
  </r>
  <r>
    <x v="7"/>
    <s v="mensal"/>
    <n v="10"/>
    <x v="21"/>
    <n v="886637468.94106317"/>
    <n v="981834329"/>
    <n v="9062442165080804"/>
    <x v="4"/>
    <s v="transferência"/>
    <s v="baixo"/>
    <s v="longo"/>
    <s v="composição"/>
    <s v="composição"/>
  </r>
  <r>
    <x v="7"/>
    <s v="mensal"/>
    <n v="11"/>
    <x v="21"/>
    <n v="801713058.95228326"/>
    <n v="737771292"/>
    <n v="4088549560980104"/>
    <x v="4"/>
    <s v="transferência"/>
    <s v="baixo"/>
    <s v="longo"/>
    <s v="composição"/>
    <s v="composição"/>
  </r>
  <r>
    <x v="7"/>
    <s v="mensal"/>
    <n v="12"/>
    <x v="21"/>
    <n v="911532817.87825716"/>
    <n v="752466399"/>
    <n v="2.5302125614753164E+16"/>
    <x v="4"/>
    <s v="transferência"/>
    <s v="baixo"/>
    <s v="longo"/>
    <s v="composição"/>
    <s v="composição"/>
  </r>
  <r>
    <x v="7"/>
    <s v="mensal"/>
    <n v="13"/>
    <x v="21"/>
    <n v="948298544.2671479"/>
    <n v="1065522573"/>
    <n v="1.3741472912360536E+16"/>
    <x v="4"/>
    <s v="transferência"/>
    <s v="baixo"/>
    <s v="longo"/>
    <s v="composição"/>
    <s v="composição"/>
  </r>
  <r>
    <x v="7"/>
    <s v="mensal"/>
    <n v="14"/>
    <x v="21"/>
    <n v="847760670.27131152"/>
    <n v="754609171"/>
    <n v="8677201816493151"/>
    <x v="4"/>
    <s v="transferência"/>
    <s v="baixo"/>
    <s v="longo"/>
    <s v="composição"/>
    <s v="composição"/>
  </r>
  <r>
    <x v="7"/>
    <s v="mensal"/>
    <n v="15"/>
    <x v="21"/>
    <n v="830199686.26459813"/>
    <n v="738477446"/>
    <n v="8412969359156667"/>
    <x v="4"/>
    <s v="transferência"/>
    <s v="baixo"/>
    <s v="longo"/>
    <s v="composição"/>
    <s v="composição"/>
  </r>
  <r>
    <x v="7"/>
    <s v="mensal"/>
    <n v="16"/>
    <x v="21"/>
    <n v="894099580.83881927"/>
    <n v="837049823"/>
    <n v="3254674869467920"/>
    <x v="4"/>
    <s v="transferência"/>
    <s v="baixo"/>
    <s v="longo"/>
    <s v="composição"/>
    <s v="composição"/>
  </r>
  <r>
    <x v="7"/>
    <s v="mensal"/>
    <n v="17"/>
    <x v="21"/>
    <n v="827315617.0466975"/>
    <n v="735690473"/>
    <n v="8395167021578066"/>
    <x v="4"/>
    <s v="transferência"/>
    <s v="baixo"/>
    <s v="longo"/>
    <s v="composição"/>
    <s v="composição"/>
  </r>
  <r>
    <x v="7"/>
    <s v="mensal"/>
    <n v="18"/>
    <x v="21"/>
    <n v="894471034.45965075"/>
    <n v="775159463"/>
    <n v="1.4235251084171348E+16"/>
    <x v="4"/>
    <s v="transferência"/>
    <s v="baixo"/>
    <s v="longo"/>
    <s v="composição"/>
    <s v="composição"/>
  </r>
  <r>
    <x v="7"/>
    <s v="mensal"/>
    <n v="19"/>
    <x v="21"/>
    <n v="946676673.03422964"/>
    <n v="828635165"/>
    <n v="1.39337976189951E+16"/>
    <x v="4"/>
    <s v="transferência"/>
    <s v="baixo"/>
    <s v="longo"/>
    <s v="composição"/>
    <s v="composição"/>
  </r>
  <r>
    <x v="7"/>
    <s v="mensal"/>
    <n v="20"/>
    <x v="21"/>
    <n v="1198146700.0607226"/>
    <n v="944742955"/>
    <n v="6.4213458010799688E+16"/>
    <x v="4"/>
    <s v="transferência"/>
    <s v="baixo"/>
    <s v="longo"/>
    <s v="composição"/>
    <s v="composição"/>
  </r>
  <r>
    <x v="7"/>
    <s v="mensal"/>
    <n v="1"/>
    <x v="22"/>
    <n v="610684335.91446698"/>
    <n v="664885458"/>
    <n v="2937761635330855.5"/>
    <x v="4"/>
    <s v="transferência"/>
    <s v="baixo"/>
    <s v="curto"/>
    <s v="composição"/>
    <s v="composição"/>
  </r>
  <r>
    <x v="7"/>
    <s v="mensal"/>
    <n v="2"/>
    <x v="22"/>
    <n v="566313904.62245989"/>
    <n v="591131824"/>
    <n v="615929122230081"/>
    <x v="4"/>
    <s v="transferência"/>
    <s v="baixo"/>
    <s v="curto"/>
    <s v="composição"/>
    <s v="composição"/>
  </r>
  <r>
    <x v="7"/>
    <s v="mensal"/>
    <n v="3"/>
    <x v="22"/>
    <n v="520894094.53566074"/>
    <n v="529639110"/>
    <n v="76475295471532.734"/>
    <x v="4"/>
    <s v="transferência"/>
    <s v="baixo"/>
    <s v="curto"/>
    <s v="composição"/>
    <s v="composição"/>
  </r>
  <r>
    <x v="7"/>
    <s v="mensal"/>
    <n v="4"/>
    <x v="22"/>
    <n v="558002402.72516572"/>
    <n v="554680849"/>
    <n v="11032719149162.303"/>
    <x v="4"/>
    <s v="transferência"/>
    <s v="baixo"/>
    <s v="curto"/>
    <s v="composição"/>
    <s v="composição"/>
  </r>
  <r>
    <x v="7"/>
    <s v="mensal"/>
    <n v="5"/>
    <x v="22"/>
    <n v="525323226.31006336"/>
    <n v="527808640"/>
    <n v="6177281210124.4541"/>
    <x v="4"/>
    <s v="transferência"/>
    <s v="baixo"/>
    <s v="médio"/>
    <s v="composição"/>
    <s v="composição"/>
  </r>
  <r>
    <x v="7"/>
    <s v="mensal"/>
    <n v="6"/>
    <x v="22"/>
    <n v="566963094.21285582"/>
    <n v="542048330"/>
    <n v="620745475782200.87"/>
    <x v="4"/>
    <s v="transferência"/>
    <s v="baixo"/>
    <s v="médio"/>
    <s v="composição"/>
    <s v="composição"/>
  </r>
  <r>
    <x v="7"/>
    <s v="mensal"/>
    <n v="7"/>
    <x v="22"/>
    <n v="603850469.65926063"/>
    <n v="624790237"/>
    <n v="438473856284295.12"/>
    <x v="4"/>
    <s v="transferência"/>
    <s v="baixo"/>
    <s v="médio"/>
    <s v="composição"/>
    <s v="composição"/>
  </r>
  <r>
    <x v="7"/>
    <s v="mensal"/>
    <n v="8"/>
    <x v="22"/>
    <n v="758355059.76907384"/>
    <n v="738621439"/>
    <n v="389415788657622.56"/>
    <x v="4"/>
    <s v="transferência"/>
    <s v="baixo"/>
    <s v="médio"/>
    <s v="composição"/>
    <s v="composição"/>
  </r>
  <r>
    <x v="7"/>
    <s v="mensal"/>
    <n v="9"/>
    <x v="22"/>
    <n v="625037771.61837745"/>
    <n v="688492000"/>
    <n v="4026439099507113"/>
    <x v="4"/>
    <s v="transferência"/>
    <s v="baixo"/>
    <s v="longo"/>
    <s v="composição"/>
    <s v="composição"/>
  </r>
  <r>
    <x v="7"/>
    <s v="mensal"/>
    <n v="10"/>
    <x v="22"/>
    <n v="613952029.05132329"/>
    <n v="724773000"/>
    <n v="1.2281287602007446E+16"/>
    <x v="4"/>
    <s v="transferência"/>
    <s v="baixo"/>
    <s v="longo"/>
    <s v="composição"/>
    <s v="composição"/>
  </r>
  <r>
    <x v="7"/>
    <s v="mensal"/>
    <n v="11"/>
    <x v="22"/>
    <n v="566353080.89856732"/>
    <n v="546815000"/>
    <n v="381736605198961.12"/>
    <x v="4"/>
    <s v="transferência"/>
    <s v="baixo"/>
    <s v="longo"/>
    <s v="composição"/>
    <s v="composição"/>
  </r>
  <r>
    <x v="7"/>
    <s v="mensal"/>
    <n v="12"/>
    <x v="22"/>
    <n v="627113584.35266984"/>
    <n v="587357000"/>
    <n v="1580585999390952"/>
    <x v="4"/>
    <s v="transferência"/>
    <s v="baixo"/>
    <s v="longo"/>
    <s v="composição"/>
    <s v="composição"/>
  </r>
  <r>
    <x v="7"/>
    <s v="mensal"/>
    <n v="13"/>
    <x v="22"/>
    <n v="672465195.97236073"/>
    <n v="735825000"/>
    <n v="4014464766420853.5"/>
    <x v="4"/>
    <s v="transferência"/>
    <s v="baixo"/>
    <s v="longo"/>
    <s v="composição"/>
    <s v="composição"/>
  </r>
  <r>
    <x v="7"/>
    <s v="mensal"/>
    <n v="14"/>
    <x v="22"/>
    <n v="633486934.28177726"/>
    <n v="584814000"/>
    <n v="2369054531598208.5"/>
    <x v="4"/>
    <s v="transferência"/>
    <s v="baixo"/>
    <s v="longo"/>
    <s v="composição"/>
    <s v="composição"/>
  </r>
  <r>
    <x v="7"/>
    <s v="mensal"/>
    <n v="15"/>
    <x v="22"/>
    <n v="577076733.442047"/>
    <n v="544003000"/>
    <n v="1093871843795578.1"/>
    <x v="4"/>
    <s v="transferência"/>
    <s v="baixo"/>
    <s v="longo"/>
    <s v="composição"/>
    <s v="composição"/>
  </r>
  <r>
    <x v="7"/>
    <s v="mensal"/>
    <n v="16"/>
    <x v="22"/>
    <n v="620851138.44882691"/>
    <n v="584080000"/>
    <n v="1352116622822796.5"/>
    <x v="4"/>
    <s v="transferência"/>
    <s v="baixo"/>
    <s v="longo"/>
    <s v="composição"/>
    <s v="composição"/>
  </r>
  <r>
    <x v="7"/>
    <s v="mensal"/>
    <n v="17"/>
    <x v="22"/>
    <n v="580498292.69905186"/>
    <n v="577811000"/>
    <n v="7221542050377.4141"/>
    <x v="4"/>
    <s v="transferência"/>
    <s v="baixo"/>
    <s v="longo"/>
    <s v="composição"/>
    <s v="composição"/>
  </r>
  <r>
    <x v="7"/>
    <s v="mensal"/>
    <n v="18"/>
    <x v="22"/>
    <n v="628545594.8880204"/>
    <n v="547983000"/>
    <n v="6490331695091290"/>
    <x v="4"/>
    <s v="transferência"/>
    <s v="baixo"/>
    <s v="longo"/>
    <s v="composição"/>
    <s v="composição"/>
  </r>
  <r>
    <x v="7"/>
    <s v="mensal"/>
    <n v="19"/>
    <x v="22"/>
    <n v="672138281.93711662"/>
    <n v="607405000"/>
    <n v="4190397790350229"/>
    <x v="4"/>
    <s v="transferência"/>
    <s v="baixo"/>
    <s v="longo"/>
    <s v="composição"/>
    <s v="composição"/>
  </r>
  <r>
    <x v="7"/>
    <s v="mensal"/>
    <n v="20"/>
    <x v="22"/>
    <n v="844147575.2580148"/>
    <n v="670431000"/>
    <n v="3.017744851937352E+16"/>
    <x v="4"/>
    <s v="transferência"/>
    <s v="baixo"/>
    <s v="longo"/>
    <s v="composição"/>
    <s v="composição"/>
  </r>
  <r>
    <x v="7"/>
    <s v="mensal"/>
    <n v="1"/>
    <x v="23"/>
    <n v="1485865837.0007234"/>
    <n v="1627681664"/>
    <n v="2.011172878748876E+16"/>
    <x v="4"/>
    <s v="imposto"/>
    <s v="baixo"/>
    <s v="curto"/>
    <s v="composição"/>
    <s v="composição"/>
  </r>
  <r>
    <x v="7"/>
    <s v="mensal"/>
    <n v="2"/>
    <x v="23"/>
    <n v="1459678767.0755117"/>
    <n v="1335838548"/>
    <n v="1.533639986067073E+16"/>
    <x v="4"/>
    <s v="imposto"/>
    <s v="baixo"/>
    <s v="curto"/>
    <s v="composição"/>
    <s v="composição"/>
  </r>
  <r>
    <x v="7"/>
    <s v="mensal"/>
    <n v="3"/>
    <x v="23"/>
    <n v="1402389584.2349942"/>
    <n v="1325449475"/>
    <n v="5919780409092836"/>
    <x v="4"/>
    <s v="imposto"/>
    <s v="baixo"/>
    <s v="curto"/>
    <s v="composição"/>
    <s v="composição"/>
  </r>
  <r>
    <x v="7"/>
    <s v="mensal"/>
    <n v="4"/>
    <x v="23"/>
    <n v="1454186097.6130986"/>
    <n v="1361364011"/>
    <n v="8615939763209582"/>
    <x v="4"/>
    <s v="imposto"/>
    <s v="baixo"/>
    <s v="curto"/>
    <s v="composição"/>
    <s v="composição"/>
  </r>
  <r>
    <x v="7"/>
    <s v="mensal"/>
    <n v="5"/>
    <x v="23"/>
    <n v="1408320279.9077721"/>
    <n v="1322475733"/>
    <n v="7369286233800678"/>
    <x v="4"/>
    <s v="imposto"/>
    <s v="baixo"/>
    <s v="médio"/>
    <s v="composição"/>
    <s v="composição"/>
  </r>
  <r>
    <x v="7"/>
    <s v="mensal"/>
    <n v="6"/>
    <x v="23"/>
    <n v="1470485102.5534787"/>
    <n v="1327345090"/>
    <n v="2.0489063193810044E+16"/>
    <x v="4"/>
    <s v="imposto"/>
    <s v="baixo"/>
    <s v="médio"/>
    <s v="composição"/>
    <s v="composição"/>
  </r>
  <r>
    <x v="7"/>
    <s v="mensal"/>
    <n v="7"/>
    <x v="23"/>
    <n v="1587481281.7396452"/>
    <n v="1510093934"/>
    <n v="5988801590176776"/>
    <x v="4"/>
    <s v="imposto"/>
    <s v="baixo"/>
    <s v="médio"/>
    <s v="composição"/>
    <s v="composição"/>
  </r>
  <r>
    <x v="7"/>
    <s v="mensal"/>
    <n v="8"/>
    <x v="23"/>
    <n v="1730308780.7134731"/>
    <n v="1484867078"/>
    <n v="6.0241629430888896E+16"/>
    <x v="4"/>
    <s v="imposto"/>
    <s v="baixo"/>
    <s v="médio"/>
    <s v="composição"/>
    <s v="composição"/>
  </r>
  <r>
    <x v="7"/>
    <s v="mensal"/>
    <n v="9"/>
    <x v="23"/>
    <n v="1734339831.7721274"/>
    <n v="1683273264"/>
    <n v="2607794344025280"/>
    <x v="4"/>
    <s v="imposto"/>
    <s v="baixo"/>
    <s v="longo"/>
    <s v="composição"/>
    <s v="composição"/>
  </r>
  <r>
    <x v="7"/>
    <s v="mensal"/>
    <n v="10"/>
    <x v="23"/>
    <n v="1608961710.3666434"/>
    <n v="1687521018"/>
    <n v="6171564815832356"/>
    <x v="4"/>
    <s v="imposto"/>
    <s v="baixo"/>
    <s v="longo"/>
    <s v="composição"/>
    <s v="composição"/>
  </r>
  <r>
    <x v="7"/>
    <s v="mensal"/>
    <n v="11"/>
    <x v="23"/>
    <n v="1612611705.9535747"/>
    <n v="1526025266"/>
    <n v="7497211583833990"/>
    <x v="4"/>
    <s v="imposto"/>
    <s v="baixo"/>
    <s v="longo"/>
    <s v="composição"/>
    <s v="composição"/>
  </r>
  <r>
    <x v="7"/>
    <s v="mensal"/>
    <n v="12"/>
    <x v="23"/>
    <n v="1740759295.1956029"/>
    <n v="1429053893"/>
    <n v="9.716025775792256E+16"/>
    <x v="4"/>
    <s v="imposto"/>
    <s v="baixo"/>
    <s v="longo"/>
    <s v="composição"/>
    <s v="composição"/>
  </r>
  <r>
    <x v="7"/>
    <s v="mensal"/>
    <n v="13"/>
    <x v="23"/>
    <n v="1700026054.9968269"/>
    <n v="1728645475"/>
    <n v="819071201318025.25"/>
    <x v="4"/>
    <s v="imposto"/>
    <s v="baixo"/>
    <s v="longo"/>
    <s v="composição"/>
    <s v="composição"/>
  </r>
  <r>
    <x v="7"/>
    <s v="mensal"/>
    <n v="14"/>
    <x v="23"/>
    <n v="1687611116.0824475"/>
    <n v="1496131677"/>
    <n v="3.6664375591328736E+16"/>
    <x v="4"/>
    <s v="imposto"/>
    <s v="baixo"/>
    <s v="longo"/>
    <s v="composição"/>
    <s v="composição"/>
  </r>
  <r>
    <x v="7"/>
    <s v="mensal"/>
    <n v="15"/>
    <x v="23"/>
    <n v="1617016339.085953"/>
    <n v="1397556875"/>
    <n v="4.8162456376893696E+16"/>
    <x v="4"/>
    <s v="imposto"/>
    <s v="baixo"/>
    <s v="longo"/>
    <s v="composição"/>
    <s v="composição"/>
  </r>
  <r>
    <x v="7"/>
    <s v="mensal"/>
    <n v="16"/>
    <x v="23"/>
    <n v="1683326985.4953163"/>
    <n v="1442572235"/>
    <n v="5.7962849886061992E+16"/>
    <x v="4"/>
    <s v="imposto"/>
    <s v="baixo"/>
    <s v="longo"/>
    <s v="composição"/>
    <s v="composição"/>
  </r>
  <r>
    <x v="7"/>
    <s v="mensal"/>
    <n v="17"/>
    <x v="23"/>
    <n v="1626078943.9620056"/>
    <n v="1439189967"/>
    <n v="3.4927489709905064E+16"/>
    <x v="4"/>
    <s v="imposto"/>
    <s v="baixo"/>
    <s v="longo"/>
    <s v="composição"/>
    <s v="composição"/>
  </r>
  <r>
    <x v="7"/>
    <s v="mensal"/>
    <n v="18"/>
    <x v="23"/>
    <n v="1699592636.7646465"/>
    <n v="1468451921"/>
    <n v="5.342603048419312E+16"/>
    <x v="4"/>
    <s v="imposto"/>
    <s v="baixo"/>
    <s v="longo"/>
    <s v="composição"/>
    <s v="composição"/>
  </r>
  <r>
    <x v="7"/>
    <s v="mensal"/>
    <n v="19"/>
    <x v="23"/>
    <n v="1832010012.1897671"/>
    <n v="1588561210"/>
    <n v="5.926731928763236E+16"/>
    <x v="4"/>
    <s v="imposto"/>
    <s v="baixo"/>
    <s v="longo"/>
    <s v="composição"/>
    <s v="composição"/>
  </r>
  <r>
    <x v="7"/>
    <s v="mensal"/>
    <n v="20"/>
    <x v="23"/>
    <n v="1997733075.8415005"/>
    <n v="1588037280"/>
    <n v="1.6785064513020048E+17"/>
    <x v="4"/>
    <s v="imposto"/>
    <s v="baixo"/>
    <s v="longo"/>
    <s v="composição"/>
    <s v="composição"/>
  </r>
  <r>
    <x v="7"/>
    <s v="mensal"/>
    <n v="1"/>
    <x v="24"/>
    <n v="481518771.7538867"/>
    <n v="557464619"/>
    <n v="5767771713929975"/>
    <x v="4"/>
    <s v="transferência"/>
    <s v="baixo"/>
    <s v="curto"/>
    <s v="composição"/>
    <s v="composição"/>
  </r>
  <r>
    <x v="7"/>
    <s v="mensal"/>
    <n v="2"/>
    <x v="24"/>
    <n v="442455413.50042206"/>
    <n v="467412899"/>
    <n v="622876082461643.12"/>
    <x v="4"/>
    <s v="transferência"/>
    <s v="baixo"/>
    <s v="curto"/>
    <s v="composição"/>
    <s v="composição"/>
  </r>
  <r>
    <x v="7"/>
    <s v="mensal"/>
    <n v="3"/>
    <x v="24"/>
    <n v="454520827.81629026"/>
    <n v="433970342"/>
    <n v="422322467285547.12"/>
    <x v="4"/>
    <s v="transferência"/>
    <s v="baixo"/>
    <s v="curto"/>
    <s v="composição"/>
    <s v="composição"/>
  </r>
  <r>
    <x v="7"/>
    <s v="mensal"/>
    <n v="4"/>
    <x v="24"/>
    <n v="411062447.89881599"/>
    <n v="472847854"/>
    <n v="3817436407088226.5"/>
    <x v="4"/>
    <s v="transferência"/>
    <s v="baixo"/>
    <s v="curto"/>
    <s v="composição"/>
    <s v="composição"/>
  </r>
  <r>
    <x v="7"/>
    <s v="mensal"/>
    <n v="5"/>
    <x v="24"/>
    <n v="459460853.35889482"/>
    <n v="432152927"/>
    <n v="745722842022822.75"/>
    <x v="4"/>
    <s v="transferência"/>
    <s v="baixo"/>
    <s v="médio"/>
    <s v="composição"/>
    <s v="composição"/>
  </r>
  <r>
    <x v="7"/>
    <s v="mensal"/>
    <n v="6"/>
    <x v="24"/>
    <n v="487913988.71051323"/>
    <n v="460746354"/>
    <n v="738080375763883.5"/>
    <x v="4"/>
    <s v="transferência"/>
    <s v="baixo"/>
    <s v="médio"/>
    <s v="composição"/>
    <s v="composição"/>
  </r>
  <r>
    <x v="7"/>
    <s v="mensal"/>
    <n v="7"/>
    <x v="24"/>
    <n v="640201693.85150027"/>
    <n v="513806552"/>
    <n v="1.5975731883660876E+16"/>
    <x v="4"/>
    <s v="transferência"/>
    <s v="baixo"/>
    <s v="médio"/>
    <s v="composição"/>
    <s v="composição"/>
  </r>
  <r>
    <x v="7"/>
    <s v="mensal"/>
    <n v="8"/>
    <x v="24"/>
    <n v="502028305.46114188"/>
    <n v="542596693"/>
    <n v="1645794067502978.5"/>
    <x v="4"/>
    <s v="transferência"/>
    <s v="baixo"/>
    <s v="médio"/>
    <s v="composição"/>
    <s v="composição"/>
  </r>
  <r>
    <x v="7"/>
    <s v="mensal"/>
    <n v="9"/>
    <x v="24"/>
    <n v="499078398.25166714"/>
    <n v="569528924"/>
    <n v="4963276578216511"/>
    <x v="4"/>
    <s v="transferência"/>
    <s v="baixo"/>
    <s v="longo"/>
    <s v="composição"/>
    <s v="composição"/>
  </r>
  <r>
    <x v="7"/>
    <s v="mensal"/>
    <n v="10"/>
    <x v="24"/>
    <n v="469236926.73452759"/>
    <n v="624919567"/>
    <n v="2.4237084480028492E+16"/>
    <x v="4"/>
    <s v="transferência"/>
    <s v="baixo"/>
    <s v="longo"/>
    <s v="composição"/>
    <s v="composição"/>
  </r>
  <r>
    <x v="7"/>
    <s v="mensal"/>
    <n v="11"/>
    <x v="24"/>
    <n v="518008549.74906677"/>
    <n v="455260799"/>
    <n v="3937280224067009.5"/>
    <x v="4"/>
    <s v="transferência"/>
    <s v="baixo"/>
    <s v="longo"/>
    <s v="composição"/>
    <s v="composição"/>
  </r>
  <r>
    <x v="7"/>
    <s v="mensal"/>
    <n v="12"/>
    <x v="24"/>
    <n v="534696804.83842772"/>
    <n v="457524812"/>
    <n v="5955516478654340"/>
    <x v="4"/>
    <s v="transferência"/>
    <s v="baixo"/>
    <s v="longo"/>
    <s v="composição"/>
    <s v="composição"/>
  </r>
  <r>
    <x v="7"/>
    <s v="mensal"/>
    <n v="13"/>
    <x v="24"/>
    <n v="527675874.8399142"/>
    <n v="595368303"/>
    <n v="4582264830208377"/>
    <x v="4"/>
    <s v="transferência"/>
    <s v="baixo"/>
    <s v="longo"/>
    <s v="composição"/>
    <s v="composição"/>
  </r>
  <r>
    <x v="7"/>
    <s v="mensal"/>
    <n v="14"/>
    <x v="24"/>
    <n v="505660623.0668686"/>
    <n v="499880752"/>
    <n v="33406909549624.805"/>
    <x v="4"/>
    <s v="transferência"/>
    <s v="baixo"/>
    <s v="longo"/>
    <s v="composição"/>
    <s v="composição"/>
  </r>
  <r>
    <x v="7"/>
    <s v="mensal"/>
    <n v="15"/>
    <x v="24"/>
    <n v="511198004.54916191"/>
    <n v="453700958"/>
    <n v="3305910361876491.5"/>
    <x v="4"/>
    <s v="transferência"/>
    <s v="baixo"/>
    <s v="longo"/>
    <s v="composição"/>
    <s v="composição"/>
  </r>
  <r>
    <x v="7"/>
    <s v="mensal"/>
    <n v="16"/>
    <x v="24"/>
    <n v="464911029.49021113"/>
    <n v="498112860"/>
    <n v="1102361549200747.1"/>
    <x v="4"/>
    <s v="transferência"/>
    <s v="baixo"/>
    <s v="longo"/>
    <s v="composição"/>
    <s v="composição"/>
  </r>
  <r>
    <x v="7"/>
    <s v="mensal"/>
    <n v="17"/>
    <x v="24"/>
    <n v="519035488.6747306"/>
    <n v="472545182"/>
    <n v="2161348614710500.5"/>
    <x v="4"/>
    <s v="transferência"/>
    <s v="baixo"/>
    <s v="longo"/>
    <s v="composição"/>
    <s v="composição"/>
  </r>
  <r>
    <x v="7"/>
    <s v="mensal"/>
    <n v="18"/>
    <x v="24"/>
    <n v="554328331.66800618"/>
    <n v="470666825"/>
    <n v="6999247697960843"/>
    <x v="4"/>
    <s v="transferência"/>
    <s v="baixo"/>
    <s v="longo"/>
    <s v="composição"/>
    <s v="composição"/>
  </r>
  <r>
    <x v="7"/>
    <s v="mensal"/>
    <n v="19"/>
    <x v="24"/>
    <n v="725272795.61285698"/>
    <n v="536303667"/>
    <n v="3.5709331568702484E+16"/>
    <x v="4"/>
    <s v="transferência"/>
    <s v="baixo"/>
    <s v="longo"/>
    <s v="composição"/>
    <s v="composição"/>
  </r>
  <r>
    <x v="7"/>
    <s v="mensal"/>
    <n v="20"/>
    <x v="24"/>
    <n v="566012915.48033869"/>
    <n v="567694266"/>
    <n v="2826939569965.3481"/>
    <x v="4"/>
    <s v="transferência"/>
    <s v="baixo"/>
    <s v="longo"/>
    <s v="composição"/>
    <s v="composição"/>
  </r>
  <r>
    <x v="7"/>
    <s v="mensal"/>
    <n v="1"/>
    <x v="25"/>
    <n v="610023347.38067567"/>
    <n v="569259565"/>
    <n v="1661685953979084.5"/>
    <x v="4"/>
    <s v="transferência"/>
    <s v="baixo"/>
    <s v="curto"/>
    <s v="composição"/>
    <s v="composição"/>
  </r>
  <r>
    <x v="7"/>
    <s v="mensal"/>
    <n v="2"/>
    <x v="25"/>
    <n v="603242673.36111081"/>
    <n v="668645393"/>
    <n v="4277515736163142"/>
    <x v="4"/>
    <s v="transferência"/>
    <s v="baixo"/>
    <s v="curto"/>
    <s v="composição"/>
    <s v="composição"/>
  </r>
  <r>
    <x v="7"/>
    <s v="mensal"/>
    <n v="3"/>
    <x v="25"/>
    <n v="628484114.13575637"/>
    <n v="609265972"/>
    <n v="369336987150134.56"/>
    <x v="4"/>
    <s v="transferência"/>
    <s v="baixo"/>
    <s v="curto"/>
    <s v="composição"/>
    <s v="composição"/>
  </r>
  <r>
    <x v="7"/>
    <s v="mensal"/>
    <n v="4"/>
    <x v="25"/>
    <n v="574931740.85735261"/>
    <n v="525215485"/>
    <n v="2471706096473748"/>
    <x v="4"/>
    <s v="transferência"/>
    <s v="baixo"/>
    <s v="curto"/>
    <s v="composição"/>
    <s v="composição"/>
  </r>
  <r>
    <x v="7"/>
    <s v="mensal"/>
    <n v="5"/>
    <x v="25"/>
    <n v="607776241.56448913"/>
    <n v="536548033"/>
    <n v="5073457695306362"/>
    <x v="4"/>
    <s v="transferência"/>
    <s v="baixo"/>
    <s v="médio"/>
    <s v="composição"/>
    <s v="composição"/>
  </r>
  <r>
    <x v="7"/>
    <s v="mensal"/>
    <n v="6"/>
    <x v="25"/>
    <n v="618454704.741696"/>
    <n v="604458995"/>
    <n v="195879891173804.31"/>
    <x v="4"/>
    <s v="transferência"/>
    <s v="baixo"/>
    <s v="médio"/>
    <s v="composição"/>
    <s v="composição"/>
  </r>
  <r>
    <x v="7"/>
    <s v="mensal"/>
    <n v="7"/>
    <x v="25"/>
    <n v="664838008.44455373"/>
    <n v="632556684"/>
    <n v="1042083907894542.4"/>
    <x v="4"/>
    <s v="transferência"/>
    <s v="baixo"/>
    <s v="médio"/>
    <s v="composição"/>
    <s v="composição"/>
  </r>
  <r>
    <x v="7"/>
    <s v="mensal"/>
    <n v="8"/>
    <x v="25"/>
    <n v="856013337.81375217"/>
    <n v="713457999"/>
    <n v="2.0322024624303676E+16"/>
    <x v="4"/>
    <s v="transferência"/>
    <s v="baixo"/>
    <s v="médio"/>
    <s v="composição"/>
    <s v="composição"/>
  </r>
  <r>
    <x v="7"/>
    <s v="mensal"/>
    <n v="9"/>
    <x v="25"/>
    <n v="744588790.56644332"/>
    <n v="698978149"/>
    <n v="2080330624102567.5"/>
    <x v="4"/>
    <s v="transferência"/>
    <s v="baixo"/>
    <s v="longo"/>
    <s v="composição"/>
    <s v="composição"/>
  </r>
  <r>
    <x v="7"/>
    <s v="mensal"/>
    <n v="10"/>
    <x v="25"/>
    <n v="589560954.13797259"/>
    <n v="571800910"/>
    <n v="315419167782734.69"/>
    <x v="4"/>
    <s v="transferência"/>
    <s v="baixo"/>
    <s v="longo"/>
    <s v="composição"/>
    <s v="composição"/>
  </r>
  <r>
    <x v="7"/>
    <s v="mensal"/>
    <n v="11"/>
    <x v="25"/>
    <n v="624479562.84352767"/>
    <n v="565640842"/>
    <n v="3461995070502578"/>
    <x v="4"/>
    <s v="transferência"/>
    <s v="baixo"/>
    <s v="longo"/>
    <s v="composição"/>
    <s v="composição"/>
  </r>
  <r>
    <x v="7"/>
    <s v="mensal"/>
    <n v="12"/>
    <x v="25"/>
    <n v="725703280.10675406"/>
    <n v="695082129"/>
    <n v="937654895102665.62"/>
    <x v="4"/>
    <s v="transferência"/>
    <s v="baixo"/>
    <s v="longo"/>
    <s v="composição"/>
    <s v="composição"/>
  </r>
  <r>
    <x v="7"/>
    <s v="mensal"/>
    <n v="13"/>
    <x v="25"/>
    <n v="701237314.14794564"/>
    <n v="590693729"/>
    <n v="1.2219884217361108E+16"/>
    <x v="4"/>
    <s v="transferência"/>
    <s v="baixo"/>
    <s v="longo"/>
    <s v="composição"/>
    <s v="composição"/>
  </r>
  <r>
    <x v="7"/>
    <s v="mensal"/>
    <n v="14"/>
    <x v="25"/>
    <n v="683837610.30109942"/>
    <n v="579889002"/>
    <n v="1.0805313167735396E+16"/>
    <x v="4"/>
    <s v="transferência"/>
    <s v="baixo"/>
    <s v="longo"/>
    <s v="composição"/>
    <s v="composição"/>
  </r>
  <r>
    <x v="7"/>
    <s v="mensal"/>
    <n v="15"/>
    <x v="25"/>
    <n v="716270609.23291516"/>
    <n v="598979625"/>
    <n v="1.3757174982325954E+16"/>
    <x v="4"/>
    <s v="transferência"/>
    <s v="baixo"/>
    <s v="longo"/>
    <s v="composição"/>
    <s v="composição"/>
  </r>
  <r>
    <x v="7"/>
    <s v="mensal"/>
    <n v="16"/>
    <x v="25"/>
    <n v="656499619.57223701"/>
    <n v="596415968"/>
    <n v="3610045186253979.5"/>
    <x v="4"/>
    <s v="transferência"/>
    <s v="baixo"/>
    <s v="longo"/>
    <s v="composição"/>
    <s v="composição"/>
  </r>
  <r>
    <x v="7"/>
    <s v="mensal"/>
    <n v="17"/>
    <x v="25"/>
    <n v="694849501.63117671"/>
    <n v="558788649"/>
    <n v="1.8512555618722788E+16"/>
    <x v="4"/>
    <s v="transferência"/>
    <s v="baixo"/>
    <s v="longo"/>
    <s v="composição"/>
    <s v="composição"/>
  </r>
  <r>
    <x v="7"/>
    <s v="mensal"/>
    <n v="18"/>
    <x v="25"/>
    <n v="704313791.15451264"/>
    <n v="603253212"/>
    <n v="1.0213240659045516E+16"/>
    <x v="4"/>
    <s v="transferência"/>
    <s v="baixo"/>
    <s v="longo"/>
    <s v="composição"/>
    <s v="composição"/>
  </r>
  <r>
    <x v="7"/>
    <s v="mensal"/>
    <n v="19"/>
    <x v="25"/>
    <n v="757892359.52631629"/>
    <n v="595828239"/>
    <n v="2.6264779161968372E+16"/>
    <x v="4"/>
    <s v="transferência"/>
    <s v="baixo"/>
    <s v="longo"/>
    <s v="composição"/>
    <s v="composição"/>
  </r>
  <r>
    <x v="7"/>
    <s v="mensal"/>
    <n v="20"/>
    <x v="25"/>
    <n v="972597659.8049612"/>
    <n v="730794790"/>
    <n v="5.8468627845915016E+16"/>
    <x v="4"/>
    <s v="transferência"/>
    <s v="baixo"/>
    <s v="longo"/>
    <s v="composição"/>
    <s v="composição"/>
  </r>
  <r>
    <x v="7"/>
    <s v="mensal"/>
    <n v="1"/>
    <x v="26"/>
    <n v="457636734.54756963"/>
    <n v="508716451.88999999"/>
    <n v="2609137523782580"/>
    <x v="4"/>
    <s v="transferência"/>
    <s v="baixo"/>
    <s v="curto"/>
    <s v="composição"/>
    <s v="composição"/>
  </r>
  <r>
    <x v="7"/>
    <s v="mensal"/>
    <n v="2"/>
    <x v="26"/>
    <n v="426838901.8455658"/>
    <n v="446639896.39999998"/>
    <n v="392079385344732.06"/>
    <x v="4"/>
    <s v="transferência"/>
    <s v="baixo"/>
    <s v="curto"/>
    <s v="composição"/>
    <s v="composição"/>
  </r>
  <r>
    <x v="7"/>
    <s v="mensal"/>
    <n v="3"/>
    <x v="26"/>
    <n v="415797585.73468876"/>
    <n v="395251304.99000001"/>
    <n v="422149652439567.69"/>
    <x v="4"/>
    <s v="transferência"/>
    <s v="baixo"/>
    <s v="curto"/>
    <s v="composição"/>
    <s v="composição"/>
  </r>
  <r>
    <x v="7"/>
    <s v="mensal"/>
    <n v="4"/>
    <x v="26"/>
    <n v="420193926.21534288"/>
    <n v="455078068.88999999"/>
    <n v="1216903410145833"/>
    <x v="4"/>
    <s v="transferência"/>
    <s v="baixo"/>
    <s v="curto"/>
    <s v="composição"/>
    <s v="composição"/>
  </r>
  <r>
    <x v="7"/>
    <s v="mensal"/>
    <n v="5"/>
    <x v="26"/>
    <n v="411135368.90908378"/>
    <n v="413759547.10000002"/>
    <n v="6886311177680.4316"/>
    <x v="4"/>
    <s v="transferência"/>
    <s v="baixo"/>
    <s v="médio"/>
    <s v="composição"/>
    <s v="composição"/>
  </r>
  <r>
    <x v="7"/>
    <s v="mensal"/>
    <n v="6"/>
    <x v="26"/>
    <n v="438221384.77656096"/>
    <n v="420006050.22000003"/>
    <n v="331798413007442.87"/>
    <x v="4"/>
    <s v="transferência"/>
    <s v="baixo"/>
    <s v="médio"/>
    <s v="composição"/>
    <s v="composição"/>
  </r>
  <r>
    <x v="7"/>
    <s v="mensal"/>
    <n v="7"/>
    <x v="26"/>
    <n v="470048782.92200422"/>
    <n v="503106109.04000002"/>
    <n v="1092786810071527.1"/>
    <x v="4"/>
    <s v="transferência"/>
    <s v="baixo"/>
    <s v="médio"/>
    <s v="composição"/>
    <s v="composição"/>
  </r>
  <r>
    <x v="7"/>
    <s v="mensal"/>
    <n v="8"/>
    <x v="26"/>
    <n v="564893500.85726249"/>
    <n v="523931555.00999999"/>
    <n v="1677881007594065.7"/>
    <x v="4"/>
    <s v="transferência"/>
    <s v="baixo"/>
    <s v="médio"/>
    <s v="composição"/>
    <s v="composição"/>
  </r>
  <r>
    <x v="7"/>
    <s v="mensal"/>
    <n v="9"/>
    <x v="26"/>
    <n v="477227109.66616875"/>
    <n v="570856604.17999995"/>
    <n v="8766482242915546"/>
    <x v="4"/>
    <s v="transferência"/>
    <s v="baixo"/>
    <s v="longo"/>
    <s v="composição"/>
    <s v="composição"/>
  </r>
  <r>
    <x v="7"/>
    <s v="mensal"/>
    <n v="10"/>
    <x v="26"/>
    <n v="482660556.00123757"/>
    <n v="582933694.88999999"/>
    <n v="1.0054702382605038E+16"/>
    <x v="4"/>
    <s v="transferência"/>
    <s v="baixo"/>
    <s v="longo"/>
    <s v="composição"/>
    <s v="composição"/>
  </r>
  <r>
    <x v="7"/>
    <s v="mensal"/>
    <n v="11"/>
    <x v="26"/>
    <n v="418666286.16838986"/>
    <n v="434674925.68000001"/>
    <n v="256276539012685.69"/>
    <x v="4"/>
    <s v="transferência"/>
    <s v="baixo"/>
    <s v="longo"/>
    <s v="composição"/>
    <s v="composição"/>
  </r>
  <r>
    <x v="7"/>
    <s v="mensal"/>
    <n v="12"/>
    <x v="26"/>
    <n v="490166254.05280715"/>
    <n v="466732432.75"/>
    <n v="549143980851898.31"/>
    <x v="4"/>
    <s v="transferência"/>
    <s v="baixo"/>
    <s v="longo"/>
    <s v="composição"/>
    <s v="composição"/>
  </r>
  <r>
    <x v="7"/>
    <s v="mensal"/>
    <n v="13"/>
    <x v="26"/>
    <n v="489495415.64673316"/>
    <n v="525072922.32999998"/>
    <n v="1265758981797895.2"/>
    <x v="4"/>
    <s v="transferência"/>
    <s v="baixo"/>
    <s v="longo"/>
    <s v="composição"/>
    <s v="composição"/>
  </r>
  <r>
    <x v="7"/>
    <s v="mensal"/>
    <n v="14"/>
    <x v="26"/>
    <n v="457931422.31431323"/>
    <n v="472716071.89999998"/>
    <n v="218585863371547.19"/>
    <x v="4"/>
    <s v="transferência"/>
    <s v="baixo"/>
    <s v="longo"/>
    <s v="composição"/>
    <s v="composição"/>
  </r>
  <r>
    <x v="7"/>
    <s v="mensal"/>
    <n v="15"/>
    <x v="26"/>
    <n v="445523807.24952126"/>
    <n v="441156193.94999999"/>
    <n v="19076045934155.051"/>
    <x v="4"/>
    <s v="transferência"/>
    <s v="baixo"/>
    <s v="longo"/>
    <s v="composição"/>
    <s v="composição"/>
  </r>
  <r>
    <x v="7"/>
    <s v="mensal"/>
    <n v="16"/>
    <x v="26"/>
    <n v="450432583.83365935"/>
    <n v="484929393.25999999"/>
    <n v="1190029860597264.5"/>
    <x v="4"/>
    <s v="transferência"/>
    <s v="baixo"/>
    <s v="longo"/>
    <s v="composição"/>
    <s v="composição"/>
  </r>
  <r>
    <x v="7"/>
    <s v="mensal"/>
    <n v="17"/>
    <x v="26"/>
    <n v="440747977.38310683"/>
    <n v="443655970.38"/>
    <n v="8456423269979.7061"/>
    <x v="4"/>
    <s v="transferência"/>
    <s v="baixo"/>
    <s v="longo"/>
    <s v="composição"/>
    <s v="composição"/>
  </r>
  <r>
    <x v="7"/>
    <s v="mensal"/>
    <n v="18"/>
    <x v="26"/>
    <n v="470069081.28836411"/>
    <n v="450217340.32999998"/>
    <n v="394091619077991.94"/>
    <x v="4"/>
    <s v="transferência"/>
    <s v="baixo"/>
    <s v="longo"/>
    <s v="composição"/>
    <s v="composição"/>
  </r>
  <r>
    <x v="7"/>
    <s v="mensal"/>
    <n v="19"/>
    <x v="26"/>
    <n v="505235878.79737467"/>
    <n v="529005871.36000001"/>
    <n v="565012546427264.37"/>
    <x v="4"/>
    <s v="transferência"/>
    <s v="baixo"/>
    <s v="longo"/>
    <s v="composição"/>
    <s v="composição"/>
  </r>
  <r>
    <x v="7"/>
    <s v="mensal"/>
    <n v="20"/>
    <x v="26"/>
    <n v="608094637.52800584"/>
    <n v="580533928.92999995"/>
    <n v="759592658424195.87"/>
    <x v="4"/>
    <s v="transferência"/>
    <s v="baixo"/>
    <s v="longo"/>
    <s v="composição"/>
    <s v="composição"/>
  </r>
  <r>
    <x v="8"/>
    <s v="mensal"/>
    <n v="1"/>
    <x v="0"/>
    <n v="9841725288.6815834"/>
    <n v="10473996000"/>
    <n v="3.9976625239109651E+17"/>
    <x v="0"/>
    <s v="imposto"/>
    <s v="alto"/>
    <s v="curto"/>
    <s v="composição"/>
    <s v="composição"/>
  </r>
  <r>
    <x v="8"/>
    <s v="mensal"/>
    <n v="2"/>
    <x v="0"/>
    <n v="10446944811.880104"/>
    <n v="12475206000"/>
    <n v="4.1138434472335319E+18"/>
    <x v="0"/>
    <s v="imposto"/>
    <s v="alto"/>
    <s v="curto"/>
    <s v="composição"/>
    <s v="composição"/>
  </r>
  <r>
    <x v="8"/>
    <s v="mensal"/>
    <n v="3"/>
    <x v="0"/>
    <n v="10645850096.702024"/>
    <n v="10329314000"/>
    <n v="1.0019510051535338E+17"/>
    <x v="0"/>
    <s v="imposto"/>
    <s v="alto"/>
    <s v="curto"/>
    <s v="composição"/>
    <s v="composição"/>
  </r>
  <r>
    <x v="8"/>
    <s v="mensal"/>
    <n v="4"/>
    <x v="0"/>
    <n v="10448886385.535669"/>
    <n v="10317026000"/>
    <n v="1.7387161273615352E+16"/>
    <x v="0"/>
    <s v="imposto"/>
    <s v="alto"/>
    <s v="curto"/>
    <s v="composição"/>
    <s v="composição"/>
  </r>
  <r>
    <x v="8"/>
    <s v="mensal"/>
    <n v="5"/>
    <x v="0"/>
    <n v="10742046444.801563"/>
    <n v="11011940000"/>
    <n v="7.2842531137651616E+16"/>
    <x v="0"/>
    <s v="imposto"/>
    <s v="alto"/>
    <s v="médio"/>
    <s v="composição"/>
    <s v="composição"/>
  </r>
  <r>
    <x v="8"/>
    <s v="mensal"/>
    <n v="6"/>
    <x v="0"/>
    <n v="10930360526.773863"/>
    <n v="10780925000"/>
    <n v="2.2330976662181876E+16"/>
    <x v="0"/>
    <s v="imposto"/>
    <s v="alto"/>
    <s v="médio"/>
    <s v="composição"/>
    <s v="composição"/>
  </r>
  <r>
    <x v="8"/>
    <s v="mensal"/>
    <n v="7"/>
    <x v="0"/>
    <n v="10907328110.919174"/>
    <n v="10588195000"/>
    <n v="1.0184594248494994E+17"/>
    <x v="0"/>
    <s v="imposto"/>
    <s v="alto"/>
    <s v="médio"/>
    <s v="composição"/>
    <s v="composição"/>
  </r>
  <r>
    <x v="8"/>
    <s v="mensal"/>
    <n v="8"/>
    <x v="0"/>
    <n v="8737117163.9933491"/>
    <n v="12031927000"/>
    <n v="1.0855771855446174E+19"/>
    <x v="0"/>
    <s v="imposto"/>
    <s v="alto"/>
    <s v="médio"/>
    <s v="composição"/>
    <s v="composição"/>
  </r>
  <r>
    <x v="8"/>
    <s v="mensal"/>
    <n v="9"/>
    <x v="0"/>
    <n v="12871531917.206856"/>
    <n v="13126083000"/>
    <n v="6.4796253751162168E+16"/>
    <x v="0"/>
    <s v="imposto"/>
    <s v="alto"/>
    <s v="longo"/>
    <s v="composição"/>
    <s v="composição"/>
  </r>
  <r>
    <x v="8"/>
    <s v="mensal"/>
    <n v="10"/>
    <x v="0"/>
    <n v="11244500409.38773"/>
    <n v="10973402000"/>
    <n v="7.3494347572557056E+16"/>
    <x v="0"/>
    <s v="imposto"/>
    <s v="alto"/>
    <s v="longo"/>
    <s v="composição"/>
    <s v="composição"/>
  </r>
  <r>
    <x v="8"/>
    <s v="mensal"/>
    <n v="11"/>
    <x v="0"/>
    <n v="11575252826.248343"/>
    <n v="11346223000"/>
    <n v="5.245466131134596E+16"/>
    <x v="0"/>
    <s v="imposto"/>
    <s v="alto"/>
    <s v="longo"/>
    <s v="composição"/>
    <s v="composição"/>
  </r>
  <r>
    <x v="8"/>
    <s v="mensal"/>
    <n v="12"/>
    <x v="0"/>
    <n v="10630080686.728285"/>
    <n v="10501480000"/>
    <n v="1.6538136626986456E+16"/>
    <x v="0"/>
    <s v="imposto"/>
    <s v="alto"/>
    <s v="longo"/>
    <s v="composição"/>
    <s v="composição"/>
  </r>
  <r>
    <x v="8"/>
    <s v="mensal"/>
    <n v="13"/>
    <x v="0"/>
    <n v="11154045491.818859"/>
    <n v="10719252016"/>
    <n v="1.890453666146448E+17"/>
    <x v="0"/>
    <s v="imposto"/>
    <s v="alto"/>
    <s v="longo"/>
    <s v="composição"/>
    <s v="composição"/>
  </r>
  <r>
    <x v="8"/>
    <s v="mensal"/>
    <n v="14"/>
    <x v="0"/>
    <n v="11646350973.372864"/>
    <n v="11098115727"/>
    <n v="3.0056188536551462E+17"/>
    <x v="0"/>
    <s v="imposto"/>
    <s v="alto"/>
    <s v="longo"/>
    <s v="composição"/>
    <s v="composição"/>
  </r>
  <r>
    <x v="8"/>
    <s v="mensal"/>
    <n v="15"/>
    <x v="0"/>
    <n v="11860365818.425785"/>
    <n v="11170238303"/>
    <n v="4.7627598754776723E+17"/>
    <x v="0"/>
    <s v="imposto"/>
    <s v="alto"/>
    <s v="longo"/>
    <s v="composição"/>
    <s v="composição"/>
  </r>
  <r>
    <x v="8"/>
    <s v="mensal"/>
    <n v="16"/>
    <x v="0"/>
    <n v="11651937743.372368"/>
    <n v="10781428079"/>
    <n v="7.5778707576569254E+17"/>
    <x v="0"/>
    <s v="imposto"/>
    <s v="alto"/>
    <s v="longo"/>
    <s v="composição"/>
    <s v="composição"/>
  </r>
  <r>
    <x v="8"/>
    <s v="mensal"/>
    <n v="17"/>
    <x v="0"/>
    <n v="12101726067.113014"/>
    <n v="11873733058"/>
    <n v="5.1980812204406984E+16"/>
    <x v="0"/>
    <s v="imposto"/>
    <s v="alto"/>
    <s v="longo"/>
    <s v="composição"/>
    <s v="composição"/>
  </r>
  <r>
    <x v="8"/>
    <s v="mensal"/>
    <n v="18"/>
    <x v="0"/>
    <n v="12208865983.211643"/>
    <n v="11476678584"/>
    <n v="5.3609838756431021E+17"/>
    <x v="0"/>
    <s v="imposto"/>
    <s v="alto"/>
    <s v="longo"/>
    <s v="composição"/>
    <s v="composição"/>
  </r>
  <r>
    <x v="8"/>
    <s v="mensal"/>
    <n v="19"/>
    <x v="0"/>
    <n v="12100745355.839643"/>
    <n v="11248460267"/>
    <n v="7.2638987265839898E+17"/>
    <x v="0"/>
    <s v="imposto"/>
    <s v="alto"/>
    <s v="longo"/>
    <s v="composição"/>
    <s v="composição"/>
  </r>
  <r>
    <x v="8"/>
    <s v="mensal"/>
    <n v="20"/>
    <x v="0"/>
    <n v="9843021911.9083385"/>
    <n v="11315071889"/>
    <n v="2.166931135055561E+18"/>
    <x v="0"/>
    <s v="imposto"/>
    <s v="alto"/>
    <s v="longo"/>
    <s v="composição"/>
    <s v="composição"/>
  </r>
  <r>
    <x v="8"/>
    <s v="mensal"/>
    <n v="1"/>
    <x v="1"/>
    <n v="3392967107.3290339"/>
    <n v="3357028355"/>
    <n v="1291593918967636"/>
    <x v="0"/>
    <s v="imposto"/>
    <s v="alto"/>
    <s v="curto"/>
    <s v="composição"/>
    <s v="composição"/>
  </r>
  <r>
    <x v="8"/>
    <s v="mensal"/>
    <n v="2"/>
    <x v="1"/>
    <n v="3613272049.7561784"/>
    <n v="3716649604"/>
    <n v="1.0686918721434282E+16"/>
    <x v="0"/>
    <s v="imposto"/>
    <s v="alto"/>
    <s v="curto"/>
    <s v="composição"/>
    <s v="composição"/>
  </r>
  <r>
    <x v="8"/>
    <s v="mensal"/>
    <n v="3"/>
    <x v="1"/>
    <n v="3556982685.5744982"/>
    <n v="3220668113"/>
    <n v="1.1310749172596741E+17"/>
    <x v="0"/>
    <s v="imposto"/>
    <s v="alto"/>
    <s v="curto"/>
    <s v="composição"/>
    <s v="composição"/>
  </r>
  <r>
    <x v="8"/>
    <s v="mensal"/>
    <n v="4"/>
    <x v="1"/>
    <n v="3716298730.3081436"/>
    <n v="3370762046"/>
    <n v="1.193956002026657E+17"/>
    <x v="0"/>
    <s v="imposto"/>
    <s v="alto"/>
    <s v="curto"/>
    <s v="composição"/>
    <s v="composição"/>
  </r>
  <r>
    <x v="8"/>
    <s v="mensal"/>
    <n v="5"/>
    <x v="1"/>
    <n v="3561642482.4235492"/>
    <n v="3391327371"/>
    <n v="2.9007237179215972E+16"/>
    <x v="0"/>
    <s v="imposto"/>
    <s v="alto"/>
    <s v="médio"/>
    <s v="composição"/>
    <s v="composição"/>
  </r>
  <r>
    <x v="8"/>
    <s v="mensal"/>
    <n v="6"/>
    <x v="1"/>
    <n v="3656806497.1407108"/>
    <n v="3683527657"/>
    <n v="714020384225686.75"/>
    <x v="0"/>
    <s v="imposto"/>
    <s v="alto"/>
    <s v="médio"/>
    <s v="composição"/>
    <s v="composição"/>
  </r>
  <r>
    <x v="8"/>
    <s v="mensal"/>
    <n v="7"/>
    <x v="1"/>
    <n v="3954510408.921236"/>
    <n v="3522385481"/>
    <n v="1.8673195333093344E+17"/>
    <x v="0"/>
    <s v="imposto"/>
    <s v="alto"/>
    <s v="médio"/>
    <s v="composição"/>
    <s v="composição"/>
  </r>
  <r>
    <x v="8"/>
    <s v="mensal"/>
    <n v="8"/>
    <x v="1"/>
    <n v="4702043610.7817345"/>
    <n v="4426157172"/>
    <n v="7.6113327103667712E+16"/>
    <x v="0"/>
    <s v="imposto"/>
    <s v="alto"/>
    <s v="médio"/>
    <s v="composição"/>
    <s v="composição"/>
  </r>
  <r>
    <x v="8"/>
    <s v="mensal"/>
    <n v="9"/>
    <x v="1"/>
    <n v="4750214095.2075052"/>
    <n v="4952785236"/>
    <n v="4.1035067081972744E+16"/>
    <x v="0"/>
    <s v="imposto"/>
    <s v="alto"/>
    <s v="longo"/>
    <s v="composição"/>
    <s v="composição"/>
  </r>
  <r>
    <x v="8"/>
    <s v="mensal"/>
    <n v="10"/>
    <x v="1"/>
    <n v="3733630571.0060439"/>
    <n v="3870532712"/>
    <n v="1.8742196208729032E+16"/>
    <x v="0"/>
    <s v="imposto"/>
    <s v="alto"/>
    <s v="longo"/>
    <s v="composição"/>
    <s v="composição"/>
  </r>
  <r>
    <x v="8"/>
    <s v="mensal"/>
    <n v="11"/>
    <x v="1"/>
    <n v="3905939937.7520471"/>
    <n v="3704057113"/>
    <n v="4.0756674929865744E+16"/>
    <x v="0"/>
    <s v="imposto"/>
    <s v="alto"/>
    <s v="longo"/>
    <s v="composição"/>
    <s v="composição"/>
  </r>
  <r>
    <x v="8"/>
    <s v="mensal"/>
    <n v="12"/>
    <x v="1"/>
    <n v="4034152749.0949903"/>
    <n v="3601189526"/>
    <n v="1.874571525528023E+17"/>
    <x v="0"/>
    <s v="imposto"/>
    <s v="alto"/>
    <s v="longo"/>
    <s v="composição"/>
    <s v="composição"/>
  </r>
  <r>
    <x v="8"/>
    <s v="mensal"/>
    <n v="13"/>
    <x v="1"/>
    <n v="3843903515.8744831"/>
    <n v="3463474590"/>
    <n v="1.4472616764201296E+17"/>
    <x v="0"/>
    <s v="imposto"/>
    <s v="alto"/>
    <s v="longo"/>
    <s v="composição"/>
    <s v="composição"/>
  </r>
  <r>
    <x v="8"/>
    <s v="mensal"/>
    <n v="14"/>
    <x v="1"/>
    <n v="4104189226.2169585"/>
    <n v="4292643883"/>
    <n v="3.551515766321396E+16"/>
    <x v="0"/>
    <s v="imposto"/>
    <s v="alto"/>
    <s v="longo"/>
    <s v="composição"/>
    <s v="composição"/>
  </r>
  <r>
    <x v="8"/>
    <s v="mensal"/>
    <n v="15"/>
    <x v="1"/>
    <n v="4029678613.5558538"/>
    <n v="3562734178"/>
    <n v="2.1803710589657494E+17"/>
    <x v="0"/>
    <s v="imposto"/>
    <s v="alto"/>
    <s v="longo"/>
    <s v="composição"/>
    <s v="composição"/>
  </r>
  <r>
    <x v="8"/>
    <s v="mensal"/>
    <n v="16"/>
    <x v="1"/>
    <n v="4158150305.3134718"/>
    <n v="3696401761"/>
    <n v="2.1321171817561024E+17"/>
    <x v="0"/>
    <s v="imposto"/>
    <s v="alto"/>
    <s v="longo"/>
    <s v="composição"/>
    <s v="composição"/>
  </r>
  <r>
    <x v="8"/>
    <s v="mensal"/>
    <n v="17"/>
    <x v="1"/>
    <n v="4025353745.5948901"/>
    <n v="3678873314"/>
    <n v="1.2004868947818133E+17"/>
    <x v="0"/>
    <s v="imposto"/>
    <s v="alto"/>
    <s v="longo"/>
    <s v="composição"/>
    <s v="composição"/>
  </r>
  <r>
    <x v="8"/>
    <s v="mensal"/>
    <n v="18"/>
    <x v="1"/>
    <n v="4110546147.5432506"/>
    <n v="3887113544"/>
    <n v="4.9922128326115384E+16"/>
    <x v="0"/>
    <s v="imposto"/>
    <s v="alto"/>
    <s v="longo"/>
    <s v="composição"/>
    <s v="composição"/>
  </r>
  <r>
    <x v="8"/>
    <s v="mensal"/>
    <n v="19"/>
    <x v="1"/>
    <n v="4419820540"/>
    <n v="3979902304"/>
    <n v="1.9352805436535168E+17"/>
    <x v="0"/>
    <s v="imposto"/>
    <s v="alto"/>
    <s v="longo"/>
    <s v="composição"/>
    <s v="composição"/>
  </r>
  <r>
    <x v="8"/>
    <s v="mensal"/>
    <n v="20"/>
    <x v="1"/>
    <n v="5319187215.5835209"/>
    <n v="4954527274"/>
    <n v="1.3297687299569686E+17"/>
    <x v="0"/>
    <s v="imposto"/>
    <s v="alto"/>
    <s v="longo"/>
    <s v="composição"/>
    <s v="composição"/>
  </r>
  <r>
    <x v="8"/>
    <s v="mensal"/>
    <n v="1"/>
    <x v="2"/>
    <n v="4250563245.0510254"/>
    <n v="4610705783"/>
    <n v="1.2970264764032862E+17"/>
    <x v="0"/>
    <s v="imposto"/>
    <s v="alto"/>
    <s v="curto"/>
    <s v="composição"/>
    <s v="composição"/>
  </r>
  <r>
    <x v="8"/>
    <s v="mensal"/>
    <n v="2"/>
    <x v="2"/>
    <n v="3155280095.3131437"/>
    <n v="3530842329"/>
    <n v="1.4104699137186083E+17"/>
    <x v="0"/>
    <s v="imposto"/>
    <s v="alto"/>
    <s v="curto"/>
    <s v="composição"/>
    <s v="composição"/>
  </r>
  <r>
    <x v="8"/>
    <s v="mensal"/>
    <n v="3"/>
    <x v="2"/>
    <n v="3121556807.5858879"/>
    <n v="2928472816"/>
    <n v="3.7281427806739232E+16"/>
    <x v="0"/>
    <s v="imposto"/>
    <s v="alto"/>
    <s v="curto"/>
    <s v="composição"/>
    <s v="composição"/>
  </r>
  <r>
    <x v="8"/>
    <s v="mensal"/>
    <n v="4"/>
    <x v="2"/>
    <n v="4394454369.892437"/>
    <n v="3906673696"/>
    <n v="2.3792998582295997E+17"/>
    <x v="0"/>
    <s v="imposto"/>
    <s v="alto"/>
    <s v="curto"/>
    <s v="composição"/>
    <s v="composição"/>
  </r>
  <r>
    <x v="8"/>
    <s v="mensal"/>
    <n v="5"/>
    <x v="2"/>
    <n v="3038142935.6616249"/>
    <n v="3130956951"/>
    <n v="8614441443232127"/>
    <x v="0"/>
    <s v="imposto"/>
    <s v="alto"/>
    <s v="médio"/>
    <s v="composição"/>
    <s v="composição"/>
  </r>
  <r>
    <x v="8"/>
    <s v="mensal"/>
    <n v="6"/>
    <x v="2"/>
    <n v="3423117618.3618917"/>
    <n v="3425222901"/>
    <n v="4432214986320.0479"/>
    <x v="0"/>
    <s v="imposto"/>
    <s v="alto"/>
    <s v="médio"/>
    <s v="composição"/>
    <s v="composição"/>
  </r>
  <r>
    <x v="8"/>
    <s v="mensal"/>
    <n v="7"/>
    <x v="2"/>
    <n v="4915158289.4808121"/>
    <n v="4657448056"/>
    <n v="6.6414564440734672E+16"/>
    <x v="0"/>
    <s v="imposto"/>
    <s v="alto"/>
    <s v="médio"/>
    <s v="composição"/>
    <s v="composição"/>
  </r>
  <r>
    <x v="8"/>
    <s v="mensal"/>
    <n v="8"/>
    <x v="2"/>
    <n v="3851067661.3486309"/>
    <n v="6789650541"/>
    <n v="8.6352693405801329E+18"/>
    <x v="0"/>
    <s v="imposto"/>
    <s v="alto"/>
    <s v="médio"/>
    <s v="composição"/>
    <s v="composição"/>
  </r>
  <r>
    <x v="8"/>
    <s v="mensal"/>
    <n v="9"/>
    <x v="2"/>
    <n v="3680795906.4000397"/>
    <n v="3804725671"/>
    <n v="1.535858655380158E+16"/>
    <x v="0"/>
    <s v="imposto"/>
    <s v="alto"/>
    <s v="longo"/>
    <s v="composição"/>
    <s v="composição"/>
  </r>
  <r>
    <x v="8"/>
    <s v="mensal"/>
    <n v="10"/>
    <x v="2"/>
    <n v="4477936947.3634367"/>
    <n v="4517788946"/>
    <n v="1588181795328643.2"/>
    <x v="0"/>
    <s v="imposto"/>
    <s v="alto"/>
    <s v="longo"/>
    <s v="composição"/>
    <s v="composição"/>
  </r>
  <r>
    <x v="8"/>
    <s v="mensal"/>
    <n v="11"/>
    <x v="2"/>
    <n v="3441450423.9675941"/>
    <n v="2943040634"/>
    <n v="2.4841231873554131E+17"/>
    <x v="0"/>
    <s v="imposto"/>
    <s v="alto"/>
    <s v="longo"/>
    <s v="composição"/>
    <s v="composição"/>
  </r>
  <r>
    <x v="8"/>
    <s v="mensal"/>
    <n v="12"/>
    <x v="2"/>
    <n v="3353019304.2999325"/>
    <n v="3142812902"/>
    <n v="4.4186731567881056E+16"/>
    <x v="0"/>
    <s v="imposto"/>
    <s v="alto"/>
    <s v="longo"/>
    <s v="composição"/>
    <s v="composição"/>
  </r>
  <r>
    <x v="8"/>
    <s v="mensal"/>
    <n v="13"/>
    <x v="2"/>
    <n v="4505709109.2242365"/>
    <n v="4274804384"/>
    <n v="5.3316992130880152E+16"/>
    <x v="0"/>
    <s v="imposto"/>
    <s v="alto"/>
    <s v="longo"/>
    <s v="composição"/>
    <s v="composição"/>
  </r>
  <r>
    <x v="8"/>
    <s v="mensal"/>
    <n v="14"/>
    <x v="2"/>
    <n v="3470725111.7768164"/>
    <n v="3486952353"/>
    <n v="263323357715390.22"/>
    <x v="0"/>
    <s v="imposto"/>
    <s v="alto"/>
    <s v="longo"/>
    <s v="composição"/>
    <s v="composição"/>
  </r>
  <r>
    <x v="8"/>
    <s v="mensal"/>
    <n v="15"/>
    <x v="2"/>
    <n v="3450989173.0301585"/>
    <n v="2890647325"/>
    <n v="3.1398298665385325E+17"/>
    <x v="0"/>
    <s v="imposto"/>
    <s v="alto"/>
    <s v="longo"/>
    <s v="composição"/>
    <s v="composição"/>
  </r>
  <r>
    <x v="8"/>
    <s v="mensal"/>
    <n v="16"/>
    <x v="2"/>
    <n v="4715584846.3267965"/>
    <n v="4832258945"/>
    <n v="1.361284530120442E+16"/>
    <x v="0"/>
    <s v="imposto"/>
    <s v="alto"/>
    <s v="longo"/>
    <s v="composição"/>
    <s v="composição"/>
  </r>
  <r>
    <x v="8"/>
    <s v="mensal"/>
    <n v="17"/>
    <x v="2"/>
    <n v="3288828684"/>
    <n v="3209184458"/>
    <n v="6343202735139076"/>
    <x v="0"/>
    <s v="imposto"/>
    <s v="alto"/>
    <s v="longo"/>
    <s v="composição"/>
    <s v="composição"/>
  </r>
  <r>
    <x v="8"/>
    <s v="mensal"/>
    <n v="18"/>
    <x v="2"/>
    <n v="3667750664.8415709"/>
    <n v="3334791764"/>
    <n v="1.1086162964962701E+17"/>
    <x v="0"/>
    <s v="imposto"/>
    <s v="alto"/>
    <s v="longo"/>
    <s v="composição"/>
    <s v="composição"/>
  </r>
  <r>
    <x v="8"/>
    <s v="mensal"/>
    <n v="19"/>
    <x v="2"/>
    <n v="5192917999.2407322"/>
    <n v="4795523111"/>
    <n v="1.5792269719986403E+17"/>
    <x v="0"/>
    <s v="imposto"/>
    <s v="alto"/>
    <s v="longo"/>
    <s v="composição"/>
    <s v="composição"/>
  </r>
  <r>
    <x v="8"/>
    <s v="mensal"/>
    <n v="20"/>
    <x v="2"/>
    <n v="4068694718.8884196"/>
    <n v="4812987281"/>
    <n v="5.5397141801462074E+17"/>
    <x v="0"/>
    <s v="imposto"/>
    <s v="alto"/>
    <s v="longo"/>
    <s v="composição"/>
    <s v="composição"/>
  </r>
  <r>
    <x v="8"/>
    <s v="mensal"/>
    <n v="1"/>
    <x v="3"/>
    <n v="898447158.72001624"/>
    <n v="1016440051"/>
    <n v="1.392232262859585E+16"/>
    <x v="0"/>
    <s v="imposto"/>
    <s v="alto"/>
    <s v="curto"/>
    <s v="composição"/>
    <s v="composição"/>
  </r>
  <r>
    <x v="8"/>
    <s v="mensal"/>
    <n v="2"/>
    <x v="3"/>
    <n v="808524542.84297729"/>
    <n v="812026031"/>
    <n v="12260419313770.326"/>
    <x v="0"/>
    <s v="imposto"/>
    <s v="alto"/>
    <s v="curto"/>
    <s v="composição"/>
    <s v="composição"/>
  </r>
  <r>
    <x v="8"/>
    <s v="mensal"/>
    <n v="3"/>
    <x v="3"/>
    <n v="842778489"/>
    <n v="755875792"/>
    <n v="7552078745873809"/>
    <x v="0"/>
    <s v="imposto"/>
    <s v="alto"/>
    <s v="curto"/>
    <s v="composição"/>
    <s v="composição"/>
  </r>
  <r>
    <x v="8"/>
    <s v="mensal"/>
    <n v="4"/>
    <x v="3"/>
    <n v="920084286.22889495"/>
    <n v="999942436"/>
    <n v="6377324084864246"/>
    <x v="0"/>
    <s v="imposto"/>
    <s v="alto"/>
    <s v="curto"/>
    <s v="composição"/>
    <s v="composição"/>
  </r>
  <r>
    <x v="8"/>
    <s v="mensal"/>
    <n v="5"/>
    <x v="3"/>
    <n v="797023259.63536596"/>
    <n v="801040673"/>
    <n v="16139610142340.174"/>
    <x v="0"/>
    <s v="imposto"/>
    <s v="alto"/>
    <s v="médio"/>
    <s v="composição"/>
    <s v="composição"/>
  </r>
  <r>
    <x v="8"/>
    <s v="mensal"/>
    <n v="6"/>
    <x v="3"/>
    <n v="871755257.32595754"/>
    <n v="899283821"/>
    <n v="757821817955810.25"/>
    <x v="0"/>
    <s v="imposto"/>
    <s v="alto"/>
    <s v="médio"/>
    <s v="composição"/>
    <s v="composição"/>
  </r>
  <r>
    <x v="8"/>
    <s v="mensal"/>
    <n v="7"/>
    <x v="3"/>
    <n v="955728061.53886867"/>
    <n v="1091876574"/>
    <n v="1.8536417445378836E+16"/>
    <x v="0"/>
    <s v="imposto"/>
    <s v="alto"/>
    <s v="médio"/>
    <s v="composição"/>
    <s v="composição"/>
  </r>
  <r>
    <x v="8"/>
    <s v="mensal"/>
    <n v="8"/>
    <x v="3"/>
    <n v="954410776.41257906"/>
    <n v="879383550"/>
    <n v="5629084703164401"/>
    <x v="0"/>
    <s v="imposto"/>
    <s v="alto"/>
    <s v="médio"/>
    <s v="composição"/>
    <s v="composição"/>
  </r>
  <r>
    <x v="8"/>
    <s v="mensal"/>
    <n v="9"/>
    <x v="3"/>
    <n v="890890508"/>
    <n v="962637622"/>
    <n v="5147648367328996"/>
    <x v="0"/>
    <s v="imposto"/>
    <s v="alto"/>
    <s v="longo"/>
    <s v="composição"/>
    <s v="composição"/>
  </r>
  <r>
    <x v="8"/>
    <s v="mensal"/>
    <n v="10"/>
    <x v="3"/>
    <n v="906767659.75152302"/>
    <n v="1099672003"/>
    <n v="3.7212085644126224E+16"/>
    <x v="0"/>
    <s v="imposto"/>
    <s v="alto"/>
    <s v="longo"/>
    <s v="composição"/>
    <s v="composição"/>
  </r>
  <r>
    <x v="8"/>
    <s v="mensal"/>
    <n v="11"/>
    <x v="3"/>
    <n v="840207282.43579876"/>
    <n v="932422399"/>
    <n v="8503627722949221"/>
    <x v="0"/>
    <s v="imposto"/>
    <s v="alto"/>
    <s v="longo"/>
    <s v="composição"/>
    <s v="composição"/>
  </r>
  <r>
    <x v="8"/>
    <s v="mensal"/>
    <n v="12"/>
    <x v="3"/>
    <n v="906942621.31566167"/>
    <n v="862951751"/>
    <n v="1935196671129363"/>
    <x v="0"/>
    <s v="imposto"/>
    <s v="alto"/>
    <s v="longo"/>
    <s v="composição"/>
    <s v="composição"/>
  </r>
  <r>
    <x v="8"/>
    <s v="mensal"/>
    <n v="13"/>
    <x v="3"/>
    <n v="996725573.57992208"/>
    <n v="1081267218"/>
    <n v="7147289641250892"/>
    <x v="0"/>
    <s v="imposto"/>
    <s v="alto"/>
    <s v="longo"/>
    <s v="composição"/>
    <s v="composição"/>
  </r>
  <r>
    <x v="8"/>
    <s v="mensal"/>
    <n v="14"/>
    <x v="3"/>
    <n v="887554884.86996531"/>
    <n v="864027970"/>
    <n v="553515723298595.06"/>
    <x v="0"/>
    <s v="imposto"/>
    <s v="alto"/>
    <s v="longo"/>
    <s v="composição"/>
    <s v="composição"/>
  </r>
  <r>
    <x v="8"/>
    <s v="mensal"/>
    <n v="15"/>
    <x v="3"/>
    <n v="952145260.75576639"/>
    <n v="869708067"/>
    <n v="6795890914325769"/>
    <x v="0"/>
    <s v="imposto"/>
    <s v="alto"/>
    <s v="longo"/>
    <s v="composição"/>
    <s v="composição"/>
  </r>
  <r>
    <x v="8"/>
    <s v="mensal"/>
    <n v="16"/>
    <x v="3"/>
    <n v="1035399632.8361342"/>
    <n v="1201226820"/>
    <n v="2.749865600267978E+16"/>
    <x v="0"/>
    <s v="imposto"/>
    <s v="alto"/>
    <s v="longo"/>
    <s v="composição"/>
    <s v="composição"/>
  </r>
  <r>
    <x v="8"/>
    <s v="mensal"/>
    <n v="17"/>
    <x v="3"/>
    <n v="883573858.59926879"/>
    <n v="832922924"/>
    <n v="2565517175779404.5"/>
    <x v="0"/>
    <s v="imposto"/>
    <s v="alto"/>
    <s v="longo"/>
    <s v="composição"/>
    <s v="composição"/>
  </r>
  <r>
    <x v="8"/>
    <s v="mensal"/>
    <n v="18"/>
    <x v="3"/>
    <n v="997595430.5640862"/>
    <n v="904153972"/>
    <n v="8731306178583838"/>
    <x v="0"/>
    <s v="imposto"/>
    <s v="alto"/>
    <s v="longo"/>
    <s v="composição"/>
    <s v="composição"/>
  </r>
  <r>
    <x v="8"/>
    <s v="mensal"/>
    <n v="19"/>
    <x v="3"/>
    <n v="1075510688.3352993"/>
    <n v="1152635862"/>
    <n v="5948292412810250"/>
    <x v="0"/>
    <s v="imposto"/>
    <s v="alto"/>
    <s v="longo"/>
    <s v="composição"/>
    <s v="composição"/>
  </r>
  <r>
    <x v="8"/>
    <s v="mensal"/>
    <n v="20"/>
    <x v="3"/>
    <n v="1076381215.1636257"/>
    <n v="1034662041"/>
    <n v="1740489492894935.5"/>
    <x v="0"/>
    <s v="imposto"/>
    <s v="alto"/>
    <s v="longo"/>
    <s v="composição"/>
    <s v="composição"/>
  </r>
  <r>
    <x v="8"/>
    <s v="mensal"/>
    <n v="1"/>
    <x v="4"/>
    <n v="2191707214.769896"/>
    <n v="2273713810"/>
    <n v="6725081661234111"/>
    <x v="1"/>
    <s v="imposto"/>
    <s v="alto"/>
    <s v="curto"/>
    <s v="composição"/>
    <s v="composição"/>
  </r>
  <r>
    <x v="8"/>
    <s v="mensal"/>
    <n v="2"/>
    <x v="4"/>
    <n v="2252998242.7093687"/>
    <n v="2254535107"/>
    <n v="2361951847817.6313"/>
    <x v="1"/>
    <s v="imposto"/>
    <s v="alto"/>
    <s v="curto"/>
    <s v="composição"/>
    <s v="composição"/>
  </r>
  <r>
    <x v="8"/>
    <s v="mensal"/>
    <n v="3"/>
    <x v="4"/>
    <n v="2170642132"/>
    <n v="2132216522"/>
    <n v="1476527503872100"/>
    <x v="1"/>
    <s v="imposto"/>
    <s v="alto"/>
    <s v="curto"/>
    <s v="composição"/>
    <s v="composição"/>
  </r>
  <r>
    <x v="8"/>
    <s v="mensal"/>
    <n v="4"/>
    <x v="4"/>
    <n v="2135173054.471298"/>
    <n v="2106476923"/>
    <n v="823467961418018.37"/>
    <x v="1"/>
    <s v="imposto"/>
    <s v="alto"/>
    <s v="curto"/>
    <s v="composição"/>
    <s v="composição"/>
  </r>
  <r>
    <x v="8"/>
    <s v="mensal"/>
    <n v="5"/>
    <x v="4"/>
    <n v="2183874166.1258259"/>
    <n v="2136178908"/>
    <n v="2274837647689160"/>
    <x v="1"/>
    <s v="imposto"/>
    <s v="alto"/>
    <s v="médio"/>
    <s v="composição"/>
    <s v="composição"/>
  </r>
  <r>
    <x v="8"/>
    <s v="mensal"/>
    <n v="6"/>
    <x v="4"/>
    <n v="2284506855.7935891"/>
    <n v="2162115958"/>
    <n v="1.4979531862720776E+16"/>
    <x v="1"/>
    <s v="imposto"/>
    <s v="alto"/>
    <s v="médio"/>
    <s v="composição"/>
    <s v="composição"/>
  </r>
  <r>
    <x v="8"/>
    <s v="mensal"/>
    <n v="7"/>
    <x v="4"/>
    <n v="2326546251.9282246"/>
    <n v="2359565958"/>
    <n v="1090300989066443.6"/>
    <x v="1"/>
    <s v="imposto"/>
    <s v="alto"/>
    <s v="médio"/>
    <s v="composição"/>
    <s v="composição"/>
  </r>
  <r>
    <x v="8"/>
    <s v="mensal"/>
    <n v="8"/>
    <x v="4"/>
    <n v="2855420941.2767787"/>
    <n v="2636880956"/>
    <n v="4.7759725164774648E+16"/>
    <x v="1"/>
    <s v="imposto"/>
    <s v="alto"/>
    <s v="médio"/>
    <s v="composição"/>
    <s v="composição"/>
  </r>
  <r>
    <x v="8"/>
    <s v="mensal"/>
    <n v="9"/>
    <x v="4"/>
    <n v="2554859838.8736873"/>
    <n v="2611726254"/>
    <n v="3233789169318129.5"/>
    <x v="1"/>
    <s v="imposto"/>
    <s v="alto"/>
    <s v="longo"/>
    <s v="composição"/>
    <s v="composição"/>
  </r>
  <r>
    <x v="8"/>
    <s v="mensal"/>
    <n v="10"/>
    <x v="4"/>
    <n v="2051626538.8244333"/>
    <n v="2235879053"/>
    <n v="3.3948988980017396E+16"/>
    <x v="1"/>
    <s v="imposto"/>
    <s v="alto"/>
    <s v="longo"/>
    <s v="composição"/>
    <s v="composição"/>
  </r>
  <r>
    <x v="8"/>
    <s v="mensal"/>
    <n v="11"/>
    <x v="4"/>
    <n v="2193717234.9866409"/>
    <n v="2202634971"/>
    <n v="79526015603961.312"/>
    <x v="1"/>
    <s v="imposto"/>
    <s v="alto"/>
    <s v="longo"/>
    <s v="composição"/>
    <s v="composição"/>
  </r>
  <r>
    <x v="8"/>
    <s v="mensal"/>
    <n v="12"/>
    <x v="4"/>
    <n v="2455185879.4973402"/>
    <n v="2236182783"/>
    <n v="4.7962356275423304E+16"/>
    <x v="1"/>
    <s v="imposto"/>
    <s v="alto"/>
    <s v="longo"/>
    <s v="composição"/>
    <s v="composição"/>
  </r>
  <r>
    <x v="8"/>
    <s v="mensal"/>
    <n v="13"/>
    <x v="4"/>
    <n v="2420921474.1402721"/>
    <n v="2402109402"/>
    <n v="353894058210803.25"/>
    <x v="1"/>
    <s v="imposto"/>
    <s v="alto"/>
    <s v="longo"/>
    <s v="composição"/>
    <s v="composição"/>
  </r>
  <r>
    <x v="8"/>
    <s v="mensal"/>
    <n v="14"/>
    <x v="4"/>
    <n v="2505069810.4708405"/>
    <n v="2321834131"/>
    <n v="3.357531423114058E+16"/>
    <x v="1"/>
    <s v="imposto"/>
    <s v="alto"/>
    <s v="longo"/>
    <s v="composição"/>
    <s v="composição"/>
  </r>
  <r>
    <x v="8"/>
    <s v="mensal"/>
    <n v="15"/>
    <x v="4"/>
    <n v="2396645214"/>
    <n v="2138079793"/>
    <n v="6.685607693690724E+16"/>
    <x v="1"/>
    <s v="imposto"/>
    <s v="alto"/>
    <s v="longo"/>
    <s v="composição"/>
    <s v="composição"/>
  </r>
  <r>
    <x v="8"/>
    <s v="mensal"/>
    <n v="16"/>
    <x v="4"/>
    <n v="2357246722.2151732"/>
    <n v="2248449379"/>
    <n v="1.1836861890680204E+16"/>
    <x v="1"/>
    <s v="imposto"/>
    <s v="alto"/>
    <s v="longo"/>
    <s v="composição"/>
    <s v="composição"/>
  </r>
  <r>
    <x v="8"/>
    <s v="mensal"/>
    <n v="17"/>
    <x v="4"/>
    <n v="2418468111.7264261"/>
    <n v="2402022616"/>
    <n v="270454329687899.94"/>
    <x v="1"/>
    <s v="imposto"/>
    <s v="alto"/>
    <s v="longo"/>
    <s v="composição"/>
    <s v="composição"/>
  </r>
  <r>
    <x v="8"/>
    <s v="mensal"/>
    <n v="18"/>
    <x v="4"/>
    <n v="2532153066.0710931"/>
    <n v="2282510078"/>
    <n v="6.232162149306392E+16"/>
    <x v="1"/>
    <s v="imposto"/>
    <s v="alto"/>
    <s v="longo"/>
    <s v="composição"/>
    <s v="composição"/>
  </r>
  <r>
    <x v="8"/>
    <s v="mensal"/>
    <n v="19"/>
    <x v="4"/>
    <n v="2549893731.0331044"/>
    <n v="2459884212"/>
    <n v="8101713516570787"/>
    <x v="1"/>
    <s v="imposto"/>
    <s v="alto"/>
    <s v="longo"/>
    <s v="composição"/>
    <s v="composição"/>
  </r>
  <r>
    <x v="8"/>
    <s v="mensal"/>
    <n v="20"/>
    <x v="4"/>
    <n v="3170351073.2196388"/>
    <n v="3092153144"/>
    <n v="6114916134239643"/>
    <x v="1"/>
    <s v="imposto"/>
    <s v="alto"/>
    <s v="longo"/>
    <s v="composição"/>
    <s v="composição"/>
  </r>
  <r>
    <x v="8"/>
    <s v="mensal"/>
    <n v="1"/>
    <x v="5"/>
    <n v="1966778417.978564"/>
    <n v="1982512350"/>
    <n v="247556616855168.37"/>
    <x v="1"/>
    <s v="imposto"/>
    <s v="alto"/>
    <s v="curto"/>
    <s v="composição"/>
    <s v="composição"/>
  </r>
  <r>
    <x v="8"/>
    <s v="mensal"/>
    <n v="2"/>
    <x v="5"/>
    <n v="1918431158.686213"/>
    <n v="2179445520"/>
    <n v="6.8128496812044136E+16"/>
    <x v="1"/>
    <s v="imposto"/>
    <s v="alto"/>
    <s v="curto"/>
    <s v="composição"/>
    <s v="composição"/>
  </r>
  <r>
    <x v="8"/>
    <s v="mensal"/>
    <n v="3"/>
    <x v="5"/>
    <n v="1980168404.163964"/>
    <n v="2018154602"/>
    <n v="1442951226038463.5"/>
    <x v="1"/>
    <s v="imposto"/>
    <s v="alto"/>
    <s v="curto"/>
    <s v="composição"/>
    <s v="composição"/>
  </r>
  <r>
    <x v="8"/>
    <s v="mensal"/>
    <n v="4"/>
    <x v="5"/>
    <n v="2029979881.7809665"/>
    <n v="1939427380"/>
    <n v="8199755578791945"/>
    <x v="1"/>
    <s v="imposto"/>
    <s v="alto"/>
    <s v="curto"/>
    <s v="composição"/>
    <s v="composição"/>
  </r>
  <r>
    <x v="8"/>
    <s v="mensal"/>
    <n v="5"/>
    <x v="5"/>
    <n v="2045486329.342514"/>
    <n v="2018813594"/>
    <n v="711434810651797.5"/>
    <x v="1"/>
    <s v="imposto"/>
    <s v="alto"/>
    <s v="médio"/>
    <s v="composição"/>
    <s v="composição"/>
  </r>
  <r>
    <x v="8"/>
    <s v="mensal"/>
    <n v="6"/>
    <x v="5"/>
    <n v="2108969283.5597665"/>
    <n v="2133874691"/>
    <n v="620279319764036.62"/>
    <x v="1"/>
    <s v="imposto"/>
    <s v="alto"/>
    <s v="médio"/>
    <s v="composição"/>
    <s v="composição"/>
  </r>
  <r>
    <x v="8"/>
    <s v="mensal"/>
    <n v="7"/>
    <x v="5"/>
    <n v="2142531756.8866858"/>
    <n v="2177051769"/>
    <n v="1191631236303355.7"/>
    <x v="1"/>
    <s v="imposto"/>
    <s v="alto"/>
    <s v="médio"/>
    <s v="composição"/>
    <s v="composição"/>
  </r>
  <r>
    <x v="8"/>
    <s v="mensal"/>
    <n v="8"/>
    <x v="5"/>
    <n v="2367373631.0668273"/>
    <n v="2927117578"/>
    <n v="3.1331328612832646E+17"/>
    <x v="1"/>
    <s v="imposto"/>
    <s v="alto"/>
    <s v="médio"/>
    <s v="composição"/>
    <s v="composição"/>
  </r>
  <r>
    <x v="8"/>
    <s v="mensal"/>
    <n v="9"/>
    <x v="5"/>
    <n v="2187218050.4640131"/>
    <n v="2375634955"/>
    <n v="3.55009299149232E+16"/>
    <x v="1"/>
    <s v="imposto"/>
    <s v="alto"/>
    <s v="longo"/>
    <s v="composição"/>
    <s v="composição"/>
  </r>
  <r>
    <x v="8"/>
    <s v="mensal"/>
    <n v="10"/>
    <x v="5"/>
    <n v="2219488649.9629455"/>
    <n v="2271089742"/>
    <n v="2662672699416573.5"/>
    <x v="1"/>
    <s v="imposto"/>
    <s v="alto"/>
    <s v="longo"/>
    <s v="composição"/>
    <s v="composição"/>
  </r>
  <r>
    <x v="8"/>
    <s v="mensal"/>
    <n v="11"/>
    <x v="5"/>
    <n v="2128240019.231061"/>
    <n v="2043958110"/>
    <n v="7103440223632802"/>
    <x v="1"/>
    <s v="imposto"/>
    <s v="alto"/>
    <s v="longo"/>
    <s v="composição"/>
    <s v="composição"/>
  </r>
  <r>
    <x v="8"/>
    <s v="mensal"/>
    <n v="12"/>
    <x v="5"/>
    <n v="2237001197.1207428"/>
    <n v="2358111259"/>
    <n v="1.4667647088397508E+16"/>
    <x v="1"/>
    <s v="imposto"/>
    <s v="alto"/>
    <s v="longo"/>
    <s v="composição"/>
    <s v="composição"/>
  </r>
  <r>
    <x v="8"/>
    <s v="mensal"/>
    <n v="13"/>
    <x v="5"/>
    <n v="2207089671.9743066"/>
    <n v="2281691272"/>
    <n v="5565398726393540"/>
    <x v="1"/>
    <s v="imposto"/>
    <s v="alto"/>
    <s v="longo"/>
    <s v="composição"/>
    <s v="composição"/>
  </r>
  <r>
    <x v="8"/>
    <s v="mensal"/>
    <n v="14"/>
    <x v="5"/>
    <n v="2149507544.0701504"/>
    <n v="2085815903"/>
    <n v="4056625142208866"/>
    <x v="1"/>
    <s v="imposto"/>
    <s v="alto"/>
    <s v="longo"/>
    <s v="composição"/>
    <s v="composição"/>
  </r>
  <r>
    <x v="8"/>
    <s v="mensal"/>
    <n v="15"/>
    <x v="5"/>
    <n v="2187462262.4352641"/>
    <n v="2114937214"/>
    <n v="5259882650537405"/>
    <x v="1"/>
    <s v="imposto"/>
    <s v="alto"/>
    <s v="longo"/>
    <s v="composição"/>
    <s v="composição"/>
  </r>
  <r>
    <x v="8"/>
    <s v="mensal"/>
    <n v="16"/>
    <x v="5"/>
    <n v="2279759909.5536032"/>
    <n v="2182588057"/>
    <n v="9442368928699196"/>
    <x v="1"/>
    <s v="imposto"/>
    <s v="alto"/>
    <s v="longo"/>
    <s v="composição"/>
    <s v="composição"/>
  </r>
  <r>
    <x v="8"/>
    <s v="mensal"/>
    <n v="17"/>
    <x v="5"/>
    <n v="2276204754.6496515"/>
    <n v="2266185055"/>
    <n v="100394381069226.94"/>
    <x v="1"/>
    <s v="imposto"/>
    <s v="alto"/>
    <s v="longo"/>
    <s v="composição"/>
    <s v="composição"/>
  </r>
  <r>
    <x v="8"/>
    <s v="mensal"/>
    <n v="18"/>
    <x v="5"/>
    <n v="2356029819.7580986"/>
    <n v="2310861469"/>
    <n v="2040179910206626.5"/>
    <x v="1"/>
    <s v="imposto"/>
    <s v="alto"/>
    <s v="longo"/>
    <s v="composição"/>
    <s v="composição"/>
  </r>
  <r>
    <x v="8"/>
    <s v="mensal"/>
    <n v="19"/>
    <x v="5"/>
    <n v="2387588410.8977852"/>
    <n v="2334294830"/>
    <n v="2840205764908774"/>
    <x v="1"/>
    <s v="imposto"/>
    <s v="alto"/>
    <s v="longo"/>
    <s v="composição"/>
    <s v="composição"/>
  </r>
  <r>
    <x v="8"/>
    <s v="mensal"/>
    <n v="20"/>
    <x v="5"/>
    <n v="2647904069.3978758"/>
    <n v="3711530999"/>
    <n v="1.1313022453748421E+18"/>
    <x v="1"/>
    <s v="imposto"/>
    <s v="alto"/>
    <s v="longo"/>
    <s v="composição"/>
    <s v="composição"/>
  </r>
  <r>
    <x v="8"/>
    <s v="mensal"/>
    <n v="1"/>
    <x v="6"/>
    <n v="1265387179"/>
    <n v="1323846262"/>
    <n v="3417464385200889"/>
    <x v="1"/>
    <s v="imposto"/>
    <s v="alto"/>
    <s v="curto"/>
    <s v="composição"/>
    <s v="composição"/>
  </r>
  <r>
    <x v="8"/>
    <s v="mensal"/>
    <n v="2"/>
    <x v="6"/>
    <n v="1341312988.993047"/>
    <n v="1242278300"/>
    <n v="9807869623949544"/>
    <x v="1"/>
    <s v="imposto"/>
    <s v="alto"/>
    <s v="curto"/>
    <s v="composição"/>
    <s v="composição"/>
  </r>
  <r>
    <x v="8"/>
    <s v="mensal"/>
    <n v="3"/>
    <x v="6"/>
    <n v="1256061501.2617271"/>
    <n v="1257131575"/>
    <n v="1145057805341.3503"/>
    <x v="1"/>
    <s v="imposto"/>
    <s v="alto"/>
    <s v="curto"/>
    <s v="composição"/>
    <s v="composição"/>
  </r>
  <r>
    <x v="8"/>
    <s v="mensal"/>
    <n v="4"/>
    <x v="6"/>
    <n v="1291849711.1104784"/>
    <n v="1307402407"/>
    <n v="241886349431942.03"/>
    <x v="1"/>
    <s v="imposto"/>
    <s v="alto"/>
    <s v="curto"/>
    <s v="composição"/>
    <s v="composição"/>
  </r>
  <r>
    <x v="8"/>
    <s v="mensal"/>
    <n v="5"/>
    <x v="6"/>
    <n v="1348385613.7668493"/>
    <n v="1360596845"/>
    <n v="149114168229475.66"/>
    <x v="1"/>
    <s v="imposto"/>
    <s v="alto"/>
    <s v="médio"/>
    <s v="composição"/>
    <s v="composição"/>
  </r>
  <r>
    <x v="8"/>
    <s v="mensal"/>
    <n v="6"/>
    <x v="6"/>
    <n v="1431146399.2385209"/>
    <n v="1337777433"/>
    <n v="8717763856450048"/>
    <x v="1"/>
    <s v="imposto"/>
    <s v="alto"/>
    <s v="médio"/>
    <s v="composição"/>
    <s v="composição"/>
  </r>
  <r>
    <x v="8"/>
    <s v="mensal"/>
    <n v="7"/>
    <x v="6"/>
    <n v="1345665764"/>
    <n v="1544205944"/>
    <n v="3.94182030744324E+16"/>
    <x v="1"/>
    <s v="imposto"/>
    <s v="alto"/>
    <s v="médio"/>
    <s v="composição"/>
    <s v="composição"/>
  </r>
  <r>
    <x v="8"/>
    <s v="mensal"/>
    <n v="8"/>
    <x v="6"/>
    <n v="1538473349.7402163"/>
    <n v="1611930088"/>
    <n v="5395892395766377"/>
    <x v="1"/>
    <s v="imposto"/>
    <s v="alto"/>
    <s v="médio"/>
    <s v="composição"/>
    <s v="composição"/>
  </r>
  <r>
    <x v="8"/>
    <s v="mensal"/>
    <n v="9"/>
    <x v="6"/>
    <n v="1405592644.0609615"/>
    <n v="1526515773"/>
    <n v="1.4622403112407334E+16"/>
    <x v="1"/>
    <s v="imposto"/>
    <s v="alto"/>
    <s v="longo"/>
    <s v="composição"/>
    <s v="composição"/>
  </r>
  <r>
    <x v="8"/>
    <s v="mensal"/>
    <n v="10"/>
    <x v="6"/>
    <n v="1269268654.4032466"/>
    <n v="1429253116"/>
    <n v="2.5595027952403052E+16"/>
    <x v="1"/>
    <s v="imposto"/>
    <s v="alto"/>
    <s v="longo"/>
    <s v="composição"/>
    <s v="composição"/>
  </r>
  <r>
    <x v="8"/>
    <s v="mensal"/>
    <n v="11"/>
    <x v="6"/>
    <n v="1362130569.2532182"/>
    <n v="1367373572"/>
    <n v="27489077802761.773"/>
    <x v="1"/>
    <s v="imposto"/>
    <s v="alto"/>
    <s v="longo"/>
    <s v="composição"/>
    <s v="composição"/>
  </r>
  <r>
    <x v="8"/>
    <s v="mensal"/>
    <n v="12"/>
    <x v="6"/>
    <n v="1405714980.5935924"/>
    <n v="1417551434"/>
    <n v="140101629242057.95"/>
    <x v="1"/>
    <s v="imposto"/>
    <s v="alto"/>
    <s v="longo"/>
    <s v="composição"/>
    <s v="composição"/>
  </r>
  <r>
    <x v="8"/>
    <s v="mensal"/>
    <n v="13"/>
    <x v="6"/>
    <n v="1446064075.6341631"/>
    <n v="1465976985"/>
    <n v="396523959412033.31"/>
    <x v="1"/>
    <s v="imposto"/>
    <s v="alto"/>
    <s v="longo"/>
    <s v="composição"/>
    <s v="composição"/>
  </r>
  <r>
    <x v="8"/>
    <s v="mensal"/>
    <n v="14"/>
    <x v="6"/>
    <n v="1485719058.5074084"/>
    <n v="1461146063"/>
    <n v="603832108207112.5"/>
    <x v="1"/>
    <s v="imposto"/>
    <s v="alto"/>
    <s v="longo"/>
    <s v="composição"/>
    <s v="composição"/>
  </r>
  <r>
    <x v="8"/>
    <s v="mensal"/>
    <n v="15"/>
    <x v="6"/>
    <n v="1401972330.8745487"/>
    <n v="1390321113"/>
    <n v="135750877960202.52"/>
    <x v="1"/>
    <s v="imposto"/>
    <s v="alto"/>
    <s v="longo"/>
    <s v="composição"/>
    <s v="composição"/>
  </r>
  <r>
    <x v="8"/>
    <s v="mensal"/>
    <n v="16"/>
    <x v="6"/>
    <n v="1458031573.5461738"/>
    <n v="1438671575"/>
    <n v="374809543707852.06"/>
    <x v="1"/>
    <s v="imposto"/>
    <s v="alto"/>
    <s v="longo"/>
    <s v="composição"/>
    <s v="composição"/>
  </r>
  <r>
    <x v="8"/>
    <s v="mensal"/>
    <n v="17"/>
    <x v="6"/>
    <n v="1508471172.8849332"/>
    <n v="1521984403"/>
    <n v="182607388142747.37"/>
    <x v="1"/>
    <s v="imposto"/>
    <s v="alto"/>
    <s v="longo"/>
    <s v="composição"/>
    <s v="composição"/>
  </r>
  <r>
    <x v="8"/>
    <s v="mensal"/>
    <n v="18"/>
    <x v="6"/>
    <n v="1585964187.2968602"/>
    <n v="1574621865"/>
    <n v="128648275085852.45"/>
    <x v="1"/>
    <s v="imposto"/>
    <s v="alto"/>
    <s v="longo"/>
    <s v="composição"/>
    <s v="composição"/>
  </r>
  <r>
    <x v="8"/>
    <s v="mensal"/>
    <n v="19"/>
    <x v="6"/>
    <n v="1497851821.7267194"/>
    <n v="1585717768"/>
    <n v="7720424514499037"/>
    <x v="1"/>
    <s v="imposto"/>
    <s v="alto"/>
    <s v="longo"/>
    <s v="composição"/>
    <s v="composição"/>
  </r>
  <r>
    <x v="8"/>
    <s v="mensal"/>
    <n v="20"/>
    <x v="6"/>
    <n v="1704105749.7182186"/>
    <n v="1656377360"/>
    <n v="2277999185094151.5"/>
    <x v="1"/>
    <s v="imposto"/>
    <s v="alto"/>
    <s v="longo"/>
    <s v="composição"/>
    <s v="composição"/>
  </r>
  <r>
    <x v="8"/>
    <s v="mensal"/>
    <n v="1"/>
    <x v="7"/>
    <n v="557843222.22363114"/>
    <n v="574268508"/>
    <n v="269790012835385.06"/>
    <x v="2"/>
    <s v="imposto"/>
    <s v="alto"/>
    <s v="curto"/>
    <s v="composição"/>
    <s v="composição"/>
  </r>
  <r>
    <x v="8"/>
    <s v="mensal"/>
    <n v="2"/>
    <x v="7"/>
    <n v="559115183.48481786"/>
    <n v="593178917"/>
    <n v="1160337940993342.7"/>
    <x v="2"/>
    <s v="imposto"/>
    <s v="alto"/>
    <s v="curto"/>
    <s v="composição"/>
    <s v="composição"/>
  </r>
  <r>
    <x v="8"/>
    <s v="mensal"/>
    <n v="3"/>
    <x v="7"/>
    <n v="589453502.79790425"/>
    <n v="586002291"/>
    <n v="11910862873993.506"/>
    <x v="2"/>
    <s v="imposto"/>
    <s v="alto"/>
    <s v="curto"/>
    <s v="composição"/>
    <s v="composição"/>
  </r>
  <r>
    <x v="8"/>
    <s v="mensal"/>
    <n v="4"/>
    <x v="7"/>
    <n v="557133814.60871315"/>
    <n v="595483135"/>
    <n v="1470670374473569.5"/>
    <x v="2"/>
    <s v="imposto"/>
    <s v="alto"/>
    <s v="curto"/>
    <s v="composição"/>
    <s v="composição"/>
  </r>
  <r>
    <x v="8"/>
    <s v="mensal"/>
    <n v="5"/>
    <x v="7"/>
    <n v="574494330.78854108"/>
    <n v="584141888"/>
    <n v="93075360148373.047"/>
    <x v="2"/>
    <s v="imposto"/>
    <s v="alto"/>
    <s v="médio"/>
    <s v="composição"/>
    <s v="composição"/>
  </r>
  <r>
    <x v="8"/>
    <s v="mensal"/>
    <n v="6"/>
    <x v="7"/>
    <n v="588515309.43216991"/>
    <n v="620417002"/>
    <n v="1017717988692345.4"/>
    <x v="2"/>
    <s v="imposto"/>
    <s v="alto"/>
    <s v="médio"/>
    <s v="composição"/>
    <s v="composição"/>
  </r>
  <r>
    <x v="8"/>
    <s v="mensal"/>
    <n v="7"/>
    <x v="7"/>
    <n v="615417248.66618979"/>
    <n v="614982249"/>
    <n v="189224709585.22855"/>
    <x v="2"/>
    <s v="imposto"/>
    <s v="alto"/>
    <s v="médio"/>
    <s v="composição"/>
    <s v="composição"/>
  </r>
  <r>
    <x v="8"/>
    <s v="mensal"/>
    <n v="8"/>
    <x v="7"/>
    <n v="699610536.35409009"/>
    <n v="656230734"/>
    <n v="1881807252279920.5"/>
    <x v="2"/>
    <s v="imposto"/>
    <s v="alto"/>
    <s v="médio"/>
    <s v="composição"/>
    <s v="composição"/>
  </r>
  <r>
    <x v="8"/>
    <s v="mensal"/>
    <n v="9"/>
    <x v="7"/>
    <n v="678671854"/>
    <n v="767141671"/>
    <n v="7826908520013489"/>
    <x v="2"/>
    <s v="imposto"/>
    <s v="alto"/>
    <s v="longo"/>
    <s v="composição"/>
    <s v="composição"/>
  </r>
  <r>
    <x v="8"/>
    <s v="mensal"/>
    <n v="10"/>
    <x v="7"/>
    <n v="576590199"/>
    <n v="645720476"/>
    <n v="4778995198096729"/>
    <x v="2"/>
    <s v="imposto"/>
    <s v="alto"/>
    <s v="longo"/>
    <s v="composição"/>
    <s v="composição"/>
  </r>
  <r>
    <x v="8"/>
    <s v="mensal"/>
    <n v="11"/>
    <x v="7"/>
    <n v="623099676.64884377"/>
    <n v="583161133"/>
    <n v="1595087268790598.7"/>
    <x v="2"/>
    <s v="imposto"/>
    <s v="alto"/>
    <s v="longo"/>
    <s v="composição"/>
    <s v="composição"/>
  </r>
  <r>
    <x v="8"/>
    <s v="mensal"/>
    <n v="12"/>
    <x v="7"/>
    <n v="625365990.62633467"/>
    <n v="637477419"/>
    <n v="146686697250425.69"/>
    <x v="2"/>
    <s v="imposto"/>
    <s v="alto"/>
    <s v="longo"/>
    <s v="composição"/>
    <s v="composição"/>
  </r>
  <r>
    <x v="8"/>
    <s v="mensal"/>
    <n v="13"/>
    <x v="7"/>
    <n v="610163234.21621692"/>
    <n v="649357017"/>
    <n v="1536152608902370.7"/>
    <x v="2"/>
    <s v="imposto"/>
    <s v="alto"/>
    <s v="longo"/>
    <s v="composição"/>
    <s v="composição"/>
  </r>
  <r>
    <x v="8"/>
    <s v="mensal"/>
    <n v="14"/>
    <x v="7"/>
    <n v="613640227.0860467"/>
    <n v="654660060"/>
    <n v="1682626692288646.7"/>
    <x v="2"/>
    <s v="imposto"/>
    <s v="alto"/>
    <s v="longo"/>
    <s v="composição"/>
    <s v="composição"/>
  </r>
  <r>
    <x v="8"/>
    <s v="mensal"/>
    <n v="15"/>
    <x v="7"/>
    <n v="643037981.18463719"/>
    <n v="620449557"/>
    <n v="510236907145102.25"/>
    <x v="2"/>
    <s v="imposto"/>
    <s v="alto"/>
    <s v="longo"/>
    <s v="composição"/>
    <s v="composição"/>
  </r>
  <r>
    <x v="8"/>
    <s v="mensal"/>
    <n v="16"/>
    <x v="7"/>
    <n v="616918316.09401941"/>
    <n v="639078506"/>
    <n v="491074016669123.87"/>
    <x v="2"/>
    <s v="imposto"/>
    <s v="alto"/>
    <s v="longo"/>
    <s v="composição"/>
    <s v="composição"/>
  </r>
  <r>
    <x v="8"/>
    <s v="mensal"/>
    <n v="17"/>
    <x v="7"/>
    <n v="626597542.67306709"/>
    <n v="712156114"/>
    <n v="7320269127505866"/>
    <x v="2"/>
    <s v="imposto"/>
    <s v="alto"/>
    <s v="longo"/>
    <s v="composição"/>
    <s v="composição"/>
  </r>
  <r>
    <x v="8"/>
    <s v="mensal"/>
    <n v="18"/>
    <x v="7"/>
    <n v="641890140.51630294"/>
    <n v="661780269"/>
    <n v="395617211097977"/>
    <x v="2"/>
    <s v="imposto"/>
    <s v="alto"/>
    <s v="longo"/>
    <s v="composição"/>
    <s v="composição"/>
  </r>
  <r>
    <x v="8"/>
    <s v="mensal"/>
    <n v="19"/>
    <x v="7"/>
    <n v="650740193.45877075"/>
    <n v="678759593"/>
    <n v="785086750651037.75"/>
    <x v="2"/>
    <s v="imposto"/>
    <s v="alto"/>
    <s v="longo"/>
    <s v="composição"/>
    <s v="composição"/>
  </r>
  <r>
    <x v="8"/>
    <s v="mensal"/>
    <n v="20"/>
    <x v="7"/>
    <n v="779788021.98579633"/>
    <n v="845847442"/>
    <n v="4363846972612972"/>
    <x v="2"/>
    <s v="imposto"/>
    <s v="alto"/>
    <s v="longo"/>
    <s v="composição"/>
    <s v="composição"/>
  </r>
  <r>
    <x v="8"/>
    <s v="mensal"/>
    <n v="1"/>
    <x v="8"/>
    <n v="845977515.79097748"/>
    <n v="911426751"/>
    <n v="4283602389445953.5"/>
    <x v="2"/>
    <s v="imposto"/>
    <s v="alto"/>
    <s v="curto"/>
    <s v="composição"/>
    <s v="composição"/>
  </r>
  <r>
    <x v="8"/>
    <s v="mensal"/>
    <n v="2"/>
    <x v="8"/>
    <n v="856005487.46680176"/>
    <n v="783961524"/>
    <n v="5190332672005867"/>
    <x v="2"/>
    <s v="imposto"/>
    <s v="alto"/>
    <s v="curto"/>
    <s v="composição"/>
    <s v="composição"/>
  </r>
  <r>
    <x v="8"/>
    <s v="mensal"/>
    <n v="3"/>
    <x v="8"/>
    <n v="846166133.91844904"/>
    <n v="793926967"/>
    <n v="2728930560333581"/>
    <x v="2"/>
    <s v="imposto"/>
    <s v="alto"/>
    <s v="curto"/>
    <s v="composição"/>
    <s v="composição"/>
  </r>
  <r>
    <x v="8"/>
    <s v="mensal"/>
    <n v="4"/>
    <x v="8"/>
    <n v="855885654.34098339"/>
    <n v="803912055"/>
    <n v="2701255028457069"/>
    <x v="2"/>
    <s v="imposto"/>
    <s v="alto"/>
    <s v="curto"/>
    <s v="composição"/>
    <s v="composição"/>
  </r>
  <r>
    <x v="8"/>
    <s v="mensal"/>
    <n v="5"/>
    <x v="8"/>
    <n v="836651422.34680903"/>
    <n v="778866311"/>
    <n v="3339119093363117.5"/>
    <x v="2"/>
    <s v="imposto"/>
    <s v="alto"/>
    <s v="médio"/>
    <s v="composição"/>
    <s v="composição"/>
  </r>
  <r>
    <x v="8"/>
    <s v="mensal"/>
    <n v="6"/>
    <x v="8"/>
    <n v="899008807.67972922"/>
    <n v="817490738"/>
    <n v="6645195684309189"/>
    <x v="2"/>
    <s v="imposto"/>
    <s v="alto"/>
    <s v="médio"/>
    <s v="composição"/>
    <s v="composição"/>
  </r>
  <r>
    <x v="8"/>
    <s v="mensal"/>
    <n v="7"/>
    <x v="8"/>
    <n v="914166117.58237457"/>
    <n v="876891667"/>
    <n v="1389384666217884.2"/>
    <x v="2"/>
    <s v="imposto"/>
    <s v="alto"/>
    <s v="médio"/>
    <s v="composição"/>
    <s v="composição"/>
  </r>
  <r>
    <x v="8"/>
    <s v="mensal"/>
    <n v="8"/>
    <x v="8"/>
    <n v="1031300359.700093"/>
    <n v="799181670"/>
    <n v="5.3879086108088072E+16"/>
    <x v="2"/>
    <s v="imposto"/>
    <s v="alto"/>
    <s v="médio"/>
    <s v="composição"/>
    <s v="composição"/>
  </r>
  <r>
    <x v="8"/>
    <s v="mensal"/>
    <n v="9"/>
    <x v="8"/>
    <n v="857346212.17313182"/>
    <n v="1128284508"/>
    <n v="7.3407560145567536E+16"/>
    <x v="2"/>
    <s v="imposto"/>
    <s v="alto"/>
    <s v="longo"/>
    <s v="composição"/>
    <s v="composição"/>
  </r>
  <r>
    <x v="8"/>
    <s v="mensal"/>
    <n v="10"/>
    <x v="8"/>
    <n v="835082972.87488723"/>
    <n v="873830295"/>
    <n v="1501354971867253.7"/>
    <x v="2"/>
    <s v="imposto"/>
    <s v="alto"/>
    <s v="longo"/>
    <s v="composição"/>
    <s v="composição"/>
  </r>
  <r>
    <x v="8"/>
    <s v="mensal"/>
    <n v="11"/>
    <x v="8"/>
    <n v="893800894"/>
    <n v="841027036"/>
    <n v="2785080088204164"/>
    <x v="2"/>
    <s v="imposto"/>
    <s v="alto"/>
    <s v="longo"/>
    <s v="composição"/>
    <s v="composição"/>
  </r>
  <r>
    <x v="8"/>
    <s v="mensal"/>
    <n v="12"/>
    <x v="8"/>
    <n v="949213305.38807452"/>
    <n v="939521437"/>
    <n v="93932312851758.141"/>
    <x v="2"/>
    <s v="imposto"/>
    <s v="alto"/>
    <s v="longo"/>
    <s v="composição"/>
    <s v="composição"/>
  </r>
  <r>
    <x v="8"/>
    <s v="mensal"/>
    <n v="13"/>
    <x v="8"/>
    <n v="957781605.97529507"/>
    <n v="918861385"/>
    <n v="1514783600765798"/>
    <x v="2"/>
    <s v="imposto"/>
    <s v="alto"/>
    <s v="longo"/>
    <s v="composição"/>
    <s v="composição"/>
  </r>
  <r>
    <x v="8"/>
    <s v="mensal"/>
    <n v="14"/>
    <x v="8"/>
    <n v="958686961.27758145"/>
    <n v="905053073"/>
    <n v="2876593971772089"/>
    <x v="2"/>
    <s v="imposto"/>
    <s v="alto"/>
    <s v="longo"/>
    <s v="composição"/>
    <s v="composição"/>
  </r>
  <r>
    <x v="8"/>
    <s v="mensal"/>
    <n v="15"/>
    <x v="8"/>
    <n v="948275636.69791508"/>
    <n v="876050868"/>
    <n v="5216417213467334"/>
    <x v="2"/>
    <s v="imposto"/>
    <s v="alto"/>
    <s v="longo"/>
    <s v="composição"/>
    <s v="composição"/>
  </r>
  <r>
    <x v="8"/>
    <s v="mensal"/>
    <n v="16"/>
    <x v="8"/>
    <n v="969348234.40076685"/>
    <n v="860030808"/>
    <n v="1.1950299714887076E+16"/>
    <x v="2"/>
    <s v="imposto"/>
    <s v="alto"/>
    <s v="longo"/>
    <s v="composição"/>
    <s v="composição"/>
  </r>
  <r>
    <x v="8"/>
    <s v="mensal"/>
    <n v="17"/>
    <x v="8"/>
    <n v="943771303.8954252"/>
    <n v="851658759"/>
    <n v="8484720927111723"/>
    <x v="2"/>
    <s v="imposto"/>
    <s v="alto"/>
    <s v="longo"/>
    <s v="composição"/>
    <s v="composição"/>
  </r>
  <r>
    <x v="8"/>
    <s v="mensal"/>
    <n v="18"/>
    <x v="8"/>
    <n v="1011012116.4274062"/>
    <n v="887638348"/>
    <n v="1.5221086735979248E+16"/>
    <x v="2"/>
    <s v="imposto"/>
    <s v="alto"/>
    <s v="longo"/>
    <s v="composição"/>
    <s v="composição"/>
  </r>
  <r>
    <x v="8"/>
    <s v="mensal"/>
    <n v="19"/>
    <x v="8"/>
    <n v="1022599722.9762309"/>
    <n v="898743610"/>
    <n v="1.5340336721580862E+16"/>
    <x v="2"/>
    <s v="imposto"/>
    <s v="alto"/>
    <s v="longo"/>
    <s v="composição"/>
    <s v="composição"/>
  </r>
  <r>
    <x v="8"/>
    <s v="mensal"/>
    <n v="20"/>
    <x v="8"/>
    <n v="1158315368.5618634"/>
    <n v="947031183"/>
    <n v="4.4641007068539936E+16"/>
    <x v="2"/>
    <s v="imposto"/>
    <s v="alto"/>
    <s v="longo"/>
    <s v="composição"/>
    <s v="composição"/>
  </r>
  <r>
    <x v="8"/>
    <s v="mensal"/>
    <n v="1"/>
    <x v="9"/>
    <n v="1236577394.1509645"/>
    <n v="1221135548"/>
    <n v="238450612550057.09"/>
    <x v="2"/>
    <s v="imposto"/>
    <s v="alto"/>
    <s v="curto"/>
    <s v="composição"/>
    <s v="composição"/>
  </r>
  <r>
    <x v="8"/>
    <s v="mensal"/>
    <n v="2"/>
    <x v="9"/>
    <n v="1217185426.3526804"/>
    <n v="1329171703"/>
    <n v="1.254092615732999E+16"/>
    <x v="2"/>
    <s v="imposto"/>
    <s v="alto"/>
    <s v="curto"/>
    <s v="composição"/>
    <s v="composição"/>
  </r>
  <r>
    <x v="8"/>
    <s v="mensal"/>
    <n v="3"/>
    <x v="9"/>
    <n v="1193107351"/>
    <n v="1183105033"/>
    <n v="100046365373124"/>
    <x v="2"/>
    <s v="imposto"/>
    <s v="alto"/>
    <s v="curto"/>
    <s v="composição"/>
    <s v="composição"/>
  </r>
  <r>
    <x v="8"/>
    <s v="mensal"/>
    <n v="4"/>
    <x v="9"/>
    <n v="1226862240.0233479"/>
    <n v="1187314008"/>
    <n v="1564062656172556.7"/>
    <x v="2"/>
    <s v="imposto"/>
    <s v="alto"/>
    <s v="curto"/>
    <s v="composição"/>
    <s v="composição"/>
  </r>
  <r>
    <x v="8"/>
    <s v="mensal"/>
    <n v="5"/>
    <x v="9"/>
    <n v="1199989887.6697721"/>
    <n v="1262217954"/>
    <n v="3872332239199237"/>
    <x v="2"/>
    <s v="imposto"/>
    <s v="alto"/>
    <s v="médio"/>
    <s v="composição"/>
    <s v="composição"/>
  </r>
  <r>
    <x v="8"/>
    <s v="mensal"/>
    <n v="6"/>
    <x v="9"/>
    <n v="1236632658"/>
    <n v="1439575283"/>
    <n v="4.1185709041890624E+16"/>
    <x v="2"/>
    <s v="imposto"/>
    <s v="alto"/>
    <s v="médio"/>
    <s v="composição"/>
    <s v="composição"/>
  </r>
  <r>
    <x v="8"/>
    <s v="mensal"/>
    <n v="7"/>
    <x v="9"/>
    <n v="1292106042.5652916"/>
    <n v="1359317961"/>
    <n v="4517441979673889"/>
    <x v="2"/>
    <s v="imposto"/>
    <s v="alto"/>
    <s v="médio"/>
    <s v="composição"/>
    <s v="composição"/>
  </r>
  <r>
    <x v="8"/>
    <s v="mensal"/>
    <n v="8"/>
    <x v="9"/>
    <n v="1334692811.1836915"/>
    <n v="1629682191"/>
    <n v="8.701873420441032E+16"/>
    <x v="2"/>
    <s v="imposto"/>
    <s v="alto"/>
    <s v="médio"/>
    <s v="composição"/>
    <s v="composição"/>
  </r>
  <r>
    <x v="8"/>
    <s v="mensal"/>
    <n v="9"/>
    <x v="9"/>
    <n v="1223981435.3777382"/>
    <n v="1254134984"/>
    <n v="909236494515104.25"/>
    <x v="2"/>
    <s v="imposto"/>
    <s v="alto"/>
    <s v="longo"/>
    <s v="composição"/>
    <s v="composição"/>
  </r>
  <r>
    <x v="8"/>
    <s v="mensal"/>
    <n v="10"/>
    <x v="9"/>
    <n v="1196955339.9807067"/>
    <n v="1275603539"/>
    <n v="6185539208978369"/>
    <x v="2"/>
    <s v="imposto"/>
    <s v="alto"/>
    <s v="longo"/>
    <s v="composição"/>
    <s v="composição"/>
  </r>
  <r>
    <x v="8"/>
    <s v="mensal"/>
    <n v="11"/>
    <x v="9"/>
    <n v="1236733091.1736968"/>
    <n v="1155796303"/>
    <n v="6550763679873859"/>
    <x v="2"/>
    <s v="imposto"/>
    <s v="alto"/>
    <s v="longo"/>
    <s v="composição"/>
    <s v="composição"/>
  </r>
  <r>
    <x v="8"/>
    <s v="mensal"/>
    <n v="12"/>
    <x v="9"/>
    <n v="1219165595.8877904"/>
    <n v="1397055072"/>
    <n v="3.1644665711476376E+16"/>
    <x v="2"/>
    <s v="imposto"/>
    <s v="alto"/>
    <s v="longo"/>
    <s v="composição"/>
    <s v="composição"/>
  </r>
  <r>
    <x v="8"/>
    <s v="mensal"/>
    <n v="13"/>
    <x v="9"/>
    <n v="1365536819.8584397"/>
    <n v="1392608120"/>
    <n v="732855291354443.62"/>
    <x v="2"/>
    <s v="imposto"/>
    <s v="alto"/>
    <s v="longo"/>
    <s v="composição"/>
    <s v="composição"/>
  </r>
  <r>
    <x v="8"/>
    <s v="mensal"/>
    <n v="14"/>
    <x v="9"/>
    <n v="1311596793"/>
    <n v="1367244610"/>
    <n v="3096679536865489"/>
    <x v="2"/>
    <s v="imposto"/>
    <s v="alto"/>
    <s v="longo"/>
    <s v="composição"/>
    <s v="composição"/>
  </r>
  <r>
    <x v="8"/>
    <s v="mensal"/>
    <n v="15"/>
    <x v="9"/>
    <n v="1278860771"/>
    <n v="1345577819"/>
    <n v="4451164493834304"/>
    <x v="2"/>
    <s v="imposto"/>
    <s v="alto"/>
    <s v="longo"/>
    <s v="composição"/>
    <s v="composição"/>
  </r>
  <r>
    <x v="8"/>
    <s v="mensal"/>
    <n v="16"/>
    <x v="9"/>
    <n v="1357371939.056778"/>
    <n v="1369170776"/>
    <n v="139212553212741.36"/>
    <x v="2"/>
    <s v="imposto"/>
    <s v="alto"/>
    <s v="longo"/>
    <s v="composição"/>
    <s v="composição"/>
  </r>
  <r>
    <x v="8"/>
    <s v="mensal"/>
    <n v="17"/>
    <x v="9"/>
    <n v="1331263303.004307"/>
    <n v="1509616129"/>
    <n v="3.1809730540649932E+16"/>
    <x v="2"/>
    <s v="imposto"/>
    <s v="alto"/>
    <s v="longo"/>
    <s v="composição"/>
    <s v="composição"/>
  </r>
  <r>
    <x v="8"/>
    <s v="mensal"/>
    <n v="18"/>
    <x v="9"/>
    <n v="1338277481.5156152"/>
    <n v="1419883463"/>
    <n v="6659536214029751"/>
    <x v="2"/>
    <s v="imposto"/>
    <s v="alto"/>
    <s v="longo"/>
    <s v="composição"/>
    <s v="composição"/>
  </r>
  <r>
    <x v="8"/>
    <s v="mensal"/>
    <n v="19"/>
    <x v="9"/>
    <n v="1431495783.8763654"/>
    <n v="1568561268"/>
    <n v="1.8786946938046324E+16"/>
    <x v="2"/>
    <s v="imposto"/>
    <s v="alto"/>
    <s v="longo"/>
    <s v="composição"/>
    <s v="composição"/>
  </r>
  <r>
    <x v="8"/>
    <s v="mensal"/>
    <n v="20"/>
    <x v="9"/>
    <n v="1526563349.6190777"/>
    <n v="1601240068"/>
    <n v="5576612268143581"/>
    <x v="2"/>
    <s v="imposto"/>
    <s v="alto"/>
    <s v="longo"/>
    <s v="composição"/>
    <s v="composição"/>
  </r>
  <r>
    <x v="8"/>
    <s v="mensal"/>
    <n v="1"/>
    <x v="10"/>
    <n v="1454429795.9174483"/>
    <n v="1670262630"/>
    <n v="4.6583812268106296E+16"/>
    <x v="2"/>
    <s v="imposto"/>
    <s v="alto"/>
    <s v="curto"/>
    <s v="composição"/>
    <s v="composição"/>
  </r>
  <r>
    <x v="8"/>
    <s v="mensal"/>
    <n v="2"/>
    <x v="10"/>
    <n v="1362568703"/>
    <n v="1337419006"/>
    <n v="632507259191809"/>
    <x v="2"/>
    <s v="imposto"/>
    <s v="alto"/>
    <s v="curto"/>
    <s v="composição"/>
    <s v="composição"/>
  </r>
  <r>
    <x v="8"/>
    <s v="mensal"/>
    <n v="3"/>
    <x v="10"/>
    <n v="1336386029.2594426"/>
    <n v="1335556131"/>
    <n v="688731121025.80359"/>
    <x v="2"/>
    <s v="imposto"/>
    <s v="alto"/>
    <s v="curto"/>
    <s v="composição"/>
    <s v="composição"/>
  </r>
  <r>
    <x v="8"/>
    <s v="mensal"/>
    <n v="4"/>
    <x v="10"/>
    <n v="1272839989.6043456"/>
    <n v="1233550944"/>
    <n v="1543629104500345.2"/>
    <x v="2"/>
    <s v="imposto"/>
    <s v="alto"/>
    <s v="curto"/>
    <s v="composição"/>
    <s v="composição"/>
  </r>
  <r>
    <x v="8"/>
    <s v="mensal"/>
    <n v="5"/>
    <x v="10"/>
    <n v="1320181624.4714775"/>
    <n v="1322702230"/>
    <n v="6353452230418.1484"/>
    <x v="2"/>
    <s v="imposto"/>
    <s v="alto"/>
    <s v="médio"/>
    <s v="composição"/>
    <s v="composição"/>
  </r>
  <r>
    <x v="8"/>
    <s v="mensal"/>
    <n v="6"/>
    <x v="10"/>
    <n v="1292180855.0276265"/>
    <n v="1377490762"/>
    <n v="7277780227635018"/>
    <x v="2"/>
    <s v="imposto"/>
    <s v="alto"/>
    <s v="médio"/>
    <s v="composição"/>
    <s v="composição"/>
  </r>
  <r>
    <x v="8"/>
    <s v="mensal"/>
    <n v="7"/>
    <x v="10"/>
    <n v="1268001494"/>
    <n v="1286099707"/>
    <n v="327545313793369"/>
    <x v="2"/>
    <s v="imposto"/>
    <s v="alto"/>
    <s v="médio"/>
    <s v="composição"/>
    <s v="composição"/>
  </r>
  <r>
    <x v="8"/>
    <s v="mensal"/>
    <n v="8"/>
    <x v="10"/>
    <n v="1621298766.3257835"/>
    <n v="1521885106"/>
    <n v="9883075859370258"/>
    <x v="2"/>
    <s v="imposto"/>
    <s v="alto"/>
    <s v="médio"/>
    <s v="composição"/>
    <s v="composição"/>
  </r>
  <r>
    <x v="8"/>
    <s v="mensal"/>
    <n v="9"/>
    <x v="10"/>
    <n v="1309057417.196111"/>
    <n v="1245052755"/>
    <n v="4096596782838276"/>
    <x v="2"/>
    <s v="imposto"/>
    <s v="alto"/>
    <s v="longo"/>
    <s v="composição"/>
    <s v="composição"/>
  </r>
  <r>
    <x v="8"/>
    <s v="mensal"/>
    <n v="10"/>
    <x v="10"/>
    <n v="1264060643"/>
    <n v="1190685422"/>
    <n v="5383923056798841"/>
    <x v="2"/>
    <s v="imposto"/>
    <s v="alto"/>
    <s v="longo"/>
    <s v="composição"/>
    <s v="composição"/>
  </r>
  <r>
    <x v="8"/>
    <s v="mensal"/>
    <n v="11"/>
    <x v="10"/>
    <n v="1335322469.0933907"/>
    <n v="1258355469"/>
    <n v="5923919103376005"/>
    <x v="2"/>
    <s v="imposto"/>
    <s v="alto"/>
    <s v="longo"/>
    <s v="composição"/>
    <s v="composição"/>
  </r>
  <r>
    <x v="8"/>
    <s v="mensal"/>
    <n v="12"/>
    <x v="10"/>
    <n v="1557281385.0416162"/>
    <n v="1545815300"/>
    <n v="131471106181574.81"/>
    <x v="2"/>
    <s v="imposto"/>
    <s v="alto"/>
    <s v="longo"/>
    <s v="composição"/>
    <s v="composição"/>
  </r>
  <r>
    <x v="8"/>
    <s v="mensal"/>
    <n v="13"/>
    <x v="10"/>
    <n v="1586001245.0266223"/>
    <n v="1681016044"/>
    <n v="9027812023951376"/>
    <x v="2"/>
    <s v="imposto"/>
    <s v="alto"/>
    <s v="longo"/>
    <s v="composição"/>
    <s v="composição"/>
  </r>
  <r>
    <x v="8"/>
    <s v="mensal"/>
    <n v="14"/>
    <x v="10"/>
    <n v="1542827333"/>
    <n v="1458658264"/>
    <n v="7084432176326761"/>
    <x v="2"/>
    <s v="imposto"/>
    <s v="alto"/>
    <s v="longo"/>
    <s v="composição"/>
    <s v="composição"/>
  </r>
  <r>
    <x v="8"/>
    <s v="mensal"/>
    <n v="15"/>
    <x v="10"/>
    <n v="1498174871.2659905"/>
    <n v="1406484852"/>
    <n v="8407059632997708"/>
    <x v="2"/>
    <s v="imposto"/>
    <s v="alto"/>
    <s v="longo"/>
    <s v="composição"/>
    <s v="composição"/>
  </r>
  <r>
    <x v="8"/>
    <s v="mensal"/>
    <n v="16"/>
    <x v="10"/>
    <n v="1433948393.1749668"/>
    <n v="1508541864"/>
    <n v="5564185889725077"/>
    <x v="2"/>
    <s v="imposto"/>
    <s v="alto"/>
    <s v="longo"/>
    <s v="composição"/>
    <s v="composição"/>
  </r>
  <r>
    <x v="8"/>
    <s v="mensal"/>
    <n v="17"/>
    <x v="10"/>
    <n v="1445400107.8779817"/>
    <n v="1569653479"/>
    <n v="1.543890023518602E+16"/>
    <x v="2"/>
    <s v="imposto"/>
    <s v="alto"/>
    <s v="longo"/>
    <s v="composição"/>
    <s v="composição"/>
  </r>
  <r>
    <x v="8"/>
    <s v="mensal"/>
    <n v="18"/>
    <x v="10"/>
    <n v="1425756787.6369429"/>
    <n v="1582447206"/>
    <n v="2.4551887206789872E+16"/>
    <x v="2"/>
    <s v="imposto"/>
    <s v="alto"/>
    <s v="longo"/>
    <s v="composição"/>
    <s v="composição"/>
  </r>
  <r>
    <x v="8"/>
    <s v="mensal"/>
    <n v="19"/>
    <x v="10"/>
    <n v="1437540845.6963773"/>
    <n v="1397025896"/>
    <n v="1641461148899981.2"/>
    <x v="2"/>
    <s v="imposto"/>
    <s v="alto"/>
    <s v="longo"/>
    <s v="composição"/>
    <s v="composição"/>
  </r>
  <r>
    <x v="8"/>
    <s v="mensal"/>
    <n v="20"/>
    <x v="10"/>
    <n v="1747508586.1255906"/>
    <n v="1660533072"/>
    <n v="7564740057410804"/>
    <x v="2"/>
    <s v="imposto"/>
    <s v="alto"/>
    <s v="longo"/>
    <s v="composição"/>
    <s v="composição"/>
  </r>
  <r>
    <x v="8"/>
    <s v="mensal"/>
    <n v="1"/>
    <x v="11"/>
    <n v="292412685.41610831"/>
    <n v="312167408"/>
    <n v="390249064366520.37"/>
    <x v="3"/>
    <s v="transferência"/>
    <s v="baixo"/>
    <s v="curto"/>
    <s v="composição"/>
    <s v="composição"/>
  </r>
  <r>
    <x v="8"/>
    <s v="mensal"/>
    <n v="2"/>
    <x v="11"/>
    <n v="257691599"/>
    <n v="291680743"/>
    <n v="1155261909852736"/>
    <x v="3"/>
    <s v="transferência"/>
    <s v="baixo"/>
    <s v="curto"/>
    <s v="composição"/>
    <s v="composição"/>
  </r>
  <r>
    <x v="8"/>
    <s v="mensal"/>
    <n v="3"/>
    <x v="11"/>
    <n v="261598486.80810806"/>
    <n v="231422374"/>
    <n v="910597784207663.37"/>
    <x v="3"/>
    <s v="transferência"/>
    <s v="baixo"/>
    <s v="curto"/>
    <s v="composição"/>
    <s v="composição"/>
  </r>
  <r>
    <x v="8"/>
    <s v="mensal"/>
    <n v="4"/>
    <x v="11"/>
    <n v="263658409.06489649"/>
    <n v="286663710"/>
    <n v="529243871114674.25"/>
    <x v="3"/>
    <s v="transferência"/>
    <s v="baixo"/>
    <s v="curto"/>
    <s v="composição"/>
    <s v="composição"/>
  </r>
  <r>
    <x v="8"/>
    <s v="mensal"/>
    <n v="5"/>
    <x v="11"/>
    <n v="250432489.79451168"/>
    <n v="283255487"/>
    <n v="1077349145551494.4"/>
    <x v="3"/>
    <s v="transferência"/>
    <s v="baixo"/>
    <s v="médio"/>
    <s v="composição"/>
    <s v="composição"/>
  </r>
  <r>
    <x v="8"/>
    <s v="mensal"/>
    <n v="6"/>
    <x v="11"/>
    <n v="273783021.95818895"/>
    <n v="273991364"/>
    <n v="43406406385.99688"/>
    <x v="3"/>
    <s v="transferência"/>
    <s v="baixo"/>
    <s v="médio"/>
    <s v="composição"/>
    <s v="composição"/>
  </r>
  <r>
    <x v="8"/>
    <s v="mensal"/>
    <n v="7"/>
    <x v="11"/>
    <n v="282184583.90122986"/>
    <n v="341908729"/>
    <n v="3566973507778949.5"/>
    <x v="3"/>
    <s v="transferência"/>
    <s v="baixo"/>
    <s v="médio"/>
    <s v="composição"/>
    <s v="composição"/>
  </r>
  <r>
    <x v="8"/>
    <s v="mensal"/>
    <n v="8"/>
    <x v="11"/>
    <n v="359360971.15100217"/>
    <n v="531831548"/>
    <n v="2.9746099878626068E+16"/>
    <x v="3"/>
    <s v="transferência"/>
    <s v="baixo"/>
    <s v="médio"/>
    <s v="composição"/>
    <s v="composição"/>
  </r>
  <r>
    <x v="8"/>
    <s v="mensal"/>
    <n v="9"/>
    <x v="11"/>
    <n v="298068706.3358987"/>
    <n v="459334557"/>
    <n v="2.6006674590416224E+16"/>
    <x v="3"/>
    <s v="transferência"/>
    <s v="baixo"/>
    <s v="longo"/>
    <s v="composição"/>
    <s v="composição"/>
  </r>
  <r>
    <x v="8"/>
    <s v="mensal"/>
    <n v="10"/>
    <x v="11"/>
    <n v="316317035.90926194"/>
    <n v="418233920"/>
    <n v="1.0387051262764936E+16"/>
    <x v="3"/>
    <s v="transferência"/>
    <s v="baixo"/>
    <s v="longo"/>
    <s v="composição"/>
    <s v="composição"/>
  </r>
  <r>
    <x v="8"/>
    <s v="mensal"/>
    <n v="11"/>
    <x v="11"/>
    <n v="268494557.43829542"/>
    <n v="275269060"/>
    <n v="45893884958541.859"/>
    <x v="3"/>
    <s v="transferência"/>
    <s v="baixo"/>
    <s v="longo"/>
    <s v="composição"/>
    <s v="composição"/>
  </r>
  <r>
    <x v="8"/>
    <s v="mensal"/>
    <n v="12"/>
    <x v="11"/>
    <n v="334551103.49418461"/>
    <n v="282024689"/>
    <n v="2759024219614887.5"/>
    <x v="3"/>
    <s v="transferência"/>
    <s v="baixo"/>
    <s v="longo"/>
    <s v="composição"/>
    <s v="composição"/>
  </r>
  <r>
    <x v="8"/>
    <s v="mensal"/>
    <n v="13"/>
    <x v="11"/>
    <n v="315366177.84573984"/>
    <n v="367542657"/>
    <n v="2722384976934945"/>
    <x v="3"/>
    <s v="transferência"/>
    <s v="baixo"/>
    <s v="longo"/>
    <s v="composição"/>
    <s v="composição"/>
  </r>
  <r>
    <x v="8"/>
    <s v="mensal"/>
    <n v="14"/>
    <x v="11"/>
    <n v="295530783.36484969"/>
    <n v="311524365"/>
    <n v="255794653520217.37"/>
    <x v="3"/>
    <s v="transferência"/>
    <s v="baixo"/>
    <s v="longo"/>
    <s v="composição"/>
    <s v="composição"/>
  </r>
  <r>
    <x v="8"/>
    <s v="mensal"/>
    <n v="15"/>
    <x v="11"/>
    <n v="299176486.55435473"/>
    <n v="320542995"/>
    <n v="456527683157830.75"/>
    <x v="3"/>
    <s v="transferência"/>
    <s v="baixo"/>
    <s v="longo"/>
    <s v="composição"/>
    <s v="composição"/>
  </r>
  <r>
    <x v="8"/>
    <s v="mensal"/>
    <n v="16"/>
    <x v="11"/>
    <n v="310663430.09550345"/>
    <n v="365815350"/>
    <n v="3041734269152003"/>
    <x v="3"/>
    <s v="transferência"/>
    <s v="baixo"/>
    <s v="longo"/>
    <s v="composição"/>
    <s v="composição"/>
  </r>
  <r>
    <x v="8"/>
    <s v="mensal"/>
    <n v="17"/>
    <x v="11"/>
    <n v="292327197.27052712"/>
    <n v="322443975"/>
    <n v="907020300806473.37"/>
    <x v="3"/>
    <s v="transferência"/>
    <s v="baixo"/>
    <s v="longo"/>
    <s v="composição"/>
    <s v="composição"/>
  </r>
  <r>
    <x v="8"/>
    <s v="mensal"/>
    <n v="18"/>
    <x v="11"/>
    <n v="321610748.48808122"/>
    <n v="295414016"/>
    <n v="686268793052089.87"/>
    <x v="3"/>
    <s v="transferência"/>
    <s v="baixo"/>
    <s v="longo"/>
    <s v="composição"/>
    <s v="composição"/>
  </r>
  <r>
    <x v="8"/>
    <s v="mensal"/>
    <n v="19"/>
    <x v="11"/>
    <n v="312104807.93028599"/>
    <n v="328627855"/>
    <n v="273011084467984.72"/>
    <x v="3"/>
    <s v="transferência"/>
    <s v="baixo"/>
    <s v="longo"/>
    <s v="composição"/>
    <s v="composição"/>
  </r>
  <r>
    <x v="8"/>
    <s v="mensal"/>
    <n v="20"/>
    <x v="11"/>
    <n v="421143055.92094648"/>
    <n v="520457258"/>
    <n v="9863310734599078"/>
    <x v="3"/>
    <s v="transferência"/>
    <s v="baixo"/>
    <s v="longo"/>
    <s v="composição"/>
    <s v="composição"/>
  </r>
  <r>
    <x v="8"/>
    <s v="mensal"/>
    <n v="1"/>
    <x v="12"/>
    <n v="251425976.65797895"/>
    <n v="308513493"/>
    <n v="3258984522100520"/>
    <x v="3"/>
    <s v="transferência"/>
    <s v="baixo"/>
    <s v="curto"/>
    <s v="composição"/>
    <s v="composição"/>
  </r>
  <r>
    <x v="8"/>
    <s v="mensal"/>
    <n v="2"/>
    <x v="12"/>
    <n v="230854991.87207925"/>
    <n v="189623150"/>
    <n v="1700064784164148"/>
    <x v="3"/>
    <s v="transferência"/>
    <s v="baixo"/>
    <s v="curto"/>
    <s v="composição"/>
    <s v="composição"/>
  </r>
  <r>
    <x v="8"/>
    <s v="mensal"/>
    <n v="3"/>
    <x v="12"/>
    <n v="238222032.93044567"/>
    <n v="233711910"/>
    <n v="20341208847731.848"/>
    <x v="3"/>
    <s v="transferência"/>
    <s v="baixo"/>
    <s v="curto"/>
    <s v="composição"/>
    <s v="composição"/>
  </r>
  <r>
    <x v="8"/>
    <s v="mensal"/>
    <n v="4"/>
    <x v="12"/>
    <n v="222616984.14200717"/>
    <n v="422360440"/>
    <n v="3.9897448158093928E+16"/>
    <x v="3"/>
    <s v="transferência"/>
    <s v="baixo"/>
    <s v="curto"/>
    <s v="composição"/>
    <s v="composição"/>
  </r>
  <r>
    <x v="8"/>
    <s v="mensal"/>
    <n v="5"/>
    <x v="12"/>
    <n v="251834278.06230223"/>
    <n v="247581716"/>
    <n v="18084284093732.211"/>
    <x v="3"/>
    <s v="transferência"/>
    <s v="baixo"/>
    <s v="médio"/>
    <s v="composição"/>
    <s v="composição"/>
  </r>
  <r>
    <x v="8"/>
    <s v="mensal"/>
    <n v="6"/>
    <x v="12"/>
    <n v="275373478.62816966"/>
    <n v="282606973"/>
    <n v="52323440827301.266"/>
    <x v="3"/>
    <s v="transferência"/>
    <s v="baixo"/>
    <s v="médio"/>
    <s v="composição"/>
    <s v="composição"/>
  </r>
  <r>
    <x v="8"/>
    <s v="mensal"/>
    <n v="7"/>
    <x v="12"/>
    <n v="316900511.28894407"/>
    <n v="314411246"/>
    <n v="6196441678741.7822"/>
    <x v="3"/>
    <s v="transferência"/>
    <s v="baixo"/>
    <s v="médio"/>
    <s v="composição"/>
    <s v="composição"/>
  </r>
  <r>
    <x v="8"/>
    <s v="mensal"/>
    <n v="8"/>
    <x v="12"/>
    <n v="278757495.33586794"/>
    <n v="426007596"/>
    <n v="2.1682592145597024E+16"/>
    <x v="3"/>
    <s v="transferência"/>
    <s v="baixo"/>
    <s v="médio"/>
    <s v="composição"/>
    <s v="composição"/>
  </r>
  <r>
    <x v="8"/>
    <s v="mensal"/>
    <n v="9"/>
    <x v="12"/>
    <n v="285184888.43545192"/>
    <n v="346365589"/>
    <n v="3743078121568893"/>
    <x v="3"/>
    <s v="transferência"/>
    <s v="baixo"/>
    <s v="longo"/>
    <s v="composição"/>
    <s v="composição"/>
  </r>
  <r>
    <x v="8"/>
    <s v="mensal"/>
    <n v="10"/>
    <x v="12"/>
    <n v="266754422.56011826"/>
    <n v="367304404"/>
    <n v="1.0110298767560562E+16"/>
    <x v="3"/>
    <s v="transferência"/>
    <s v="baixo"/>
    <s v="longo"/>
    <s v="composição"/>
    <s v="composição"/>
  </r>
  <r>
    <x v="8"/>
    <s v="mensal"/>
    <n v="11"/>
    <x v="12"/>
    <n v="296608643.489241"/>
    <n v="276882178"/>
    <n v="389133440698216.31"/>
    <x v="3"/>
    <s v="transferência"/>
    <s v="baixo"/>
    <s v="longo"/>
    <s v="composição"/>
    <s v="composição"/>
  </r>
  <r>
    <x v="8"/>
    <s v="mensal"/>
    <n v="12"/>
    <x v="12"/>
    <n v="295977457.17117125"/>
    <n v="252291991"/>
    <n v="1908419954592547.5"/>
    <x v="3"/>
    <s v="transferência"/>
    <s v="baixo"/>
    <s v="longo"/>
    <s v="composição"/>
    <s v="composição"/>
  </r>
  <r>
    <x v="8"/>
    <s v="mensal"/>
    <n v="13"/>
    <x v="12"/>
    <n v="285916142.28976673"/>
    <n v="511703058"/>
    <n v="5.0979731305939984E+16"/>
    <x v="3"/>
    <s v="transferência"/>
    <s v="baixo"/>
    <s v="longo"/>
    <s v="composição"/>
    <s v="composição"/>
  </r>
  <r>
    <x v="8"/>
    <s v="mensal"/>
    <n v="14"/>
    <x v="12"/>
    <n v="272483944.52520025"/>
    <n v="259863287"/>
    <n v="159280996368393.66"/>
    <x v="3"/>
    <s v="transferência"/>
    <s v="baixo"/>
    <s v="longo"/>
    <s v="composição"/>
    <s v="composição"/>
  </r>
  <r>
    <x v="8"/>
    <s v="mensal"/>
    <n v="15"/>
    <x v="12"/>
    <n v="280044481.2653569"/>
    <n v="323218498"/>
    <n v="1863995721003242.5"/>
    <x v="3"/>
    <s v="transferência"/>
    <s v="baixo"/>
    <s v="longo"/>
    <s v="composição"/>
    <s v="composição"/>
  </r>
  <r>
    <x v="8"/>
    <s v="mensal"/>
    <n v="16"/>
    <x v="12"/>
    <n v="262340775.60499132"/>
    <n v="366055806"/>
    <n v="1.0756807529837576E+16"/>
    <x v="3"/>
    <s v="transferência"/>
    <s v="baixo"/>
    <s v="longo"/>
    <s v="composição"/>
    <s v="composição"/>
  </r>
  <r>
    <x v="8"/>
    <s v="mensal"/>
    <n v="17"/>
    <x v="12"/>
    <n v="297951667.13506377"/>
    <n v="303375098"/>
    <n v="29413602346742.973"/>
    <x v="3"/>
    <s v="transferência"/>
    <s v="baixo"/>
    <s v="longo"/>
    <s v="composição"/>
    <s v="composição"/>
  </r>
  <r>
    <x v="8"/>
    <s v="mensal"/>
    <n v="18"/>
    <x v="12"/>
    <n v="325974702.55756181"/>
    <n v="238075455"/>
    <n v="7726277721185537"/>
    <x v="3"/>
    <s v="transferência"/>
    <s v="baixo"/>
    <s v="longo"/>
    <s v="composição"/>
    <s v="composição"/>
  </r>
  <r>
    <x v="8"/>
    <s v="mensal"/>
    <n v="19"/>
    <x v="12"/>
    <n v="359492223.16973615"/>
    <n v="371070822"/>
    <n v="134063950872187.47"/>
    <x v="3"/>
    <s v="transferência"/>
    <s v="baixo"/>
    <s v="longo"/>
    <s v="composição"/>
    <s v="composição"/>
  </r>
  <r>
    <x v="8"/>
    <s v="mensal"/>
    <n v="20"/>
    <x v="12"/>
    <n v="319412575.68703252"/>
    <n v="403923855"/>
    <n v="7142156331114405"/>
    <x v="3"/>
    <s v="transferência"/>
    <s v="baixo"/>
    <s v="longo"/>
    <s v="composição"/>
    <s v="composição"/>
  </r>
  <r>
    <x v="8"/>
    <s v="mensal"/>
    <n v="1"/>
    <x v="13"/>
    <n v="876723531.20808029"/>
    <n v="892168393"/>
    <n v="238543755771501.25"/>
    <x v="3"/>
    <s v="imposto"/>
    <s v="alto"/>
    <s v="curto"/>
    <s v="composição"/>
    <s v="composição"/>
  </r>
  <r>
    <x v="8"/>
    <s v="mensal"/>
    <n v="2"/>
    <x v="13"/>
    <n v="865466464.72396648"/>
    <n v="811941570"/>
    <n v="2864914355211694.5"/>
    <x v="3"/>
    <s v="imposto"/>
    <s v="alto"/>
    <s v="curto"/>
    <s v="composição"/>
    <s v="composição"/>
  </r>
  <r>
    <x v="8"/>
    <s v="mensal"/>
    <n v="3"/>
    <x v="13"/>
    <n v="848964184.15821505"/>
    <n v="861928839"/>
    <n v="168082275166618.06"/>
    <x v="3"/>
    <s v="imposto"/>
    <s v="alto"/>
    <s v="curto"/>
    <s v="composição"/>
    <s v="composição"/>
  </r>
  <r>
    <x v="8"/>
    <s v="mensal"/>
    <n v="4"/>
    <x v="13"/>
    <n v="867780151.07754159"/>
    <n v="884995971"/>
    <n v="296384455602515.87"/>
    <x v="3"/>
    <s v="imposto"/>
    <s v="alto"/>
    <s v="curto"/>
    <s v="composição"/>
    <s v="composição"/>
  </r>
  <r>
    <x v="8"/>
    <s v="mensal"/>
    <n v="5"/>
    <x v="13"/>
    <n v="912269255.07418668"/>
    <n v="887164024"/>
    <n v="630272627288308.62"/>
    <x v="3"/>
    <s v="imposto"/>
    <s v="alto"/>
    <s v="médio"/>
    <s v="composição"/>
    <s v="composição"/>
  </r>
  <r>
    <x v="8"/>
    <s v="mensal"/>
    <n v="6"/>
    <x v="13"/>
    <n v="943568685.26250076"/>
    <n v="925856833"/>
    <n v="313709710568653.37"/>
    <x v="3"/>
    <s v="imposto"/>
    <s v="alto"/>
    <s v="médio"/>
    <s v="composição"/>
    <s v="composição"/>
  </r>
  <r>
    <x v="8"/>
    <s v="mensal"/>
    <n v="7"/>
    <x v="13"/>
    <n v="979782514.76286769"/>
    <n v="1068011007"/>
    <n v="7784266842437716"/>
    <x v="3"/>
    <s v="imposto"/>
    <s v="alto"/>
    <s v="médio"/>
    <s v="composição"/>
    <s v="composição"/>
  </r>
  <r>
    <x v="8"/>
    <s v="mensal"/>
    <n v="8"/>
    <x v="13"/>
    <n v="1059721968.9482673"/>
    <n v="933482574"/>
    <n v="1.5936384836904626E+16"/>
    <x v="3"/>
    <s v="imposto"/>
    <s v="alto"/>
    <s v="médio"/>
    <s v="composição"/>
    <s v="composição"/>
  </r>
  <r>
    <x v="8"/>
    <s v="mensal"/>
    <n v="9"/>
    <x v="13"/>
    <n v="798043402.24813521"/>
    <n v="951532296"/>
    <n v="2.355884050517124E+16"/>
    <x v="3"/>
    <s v="imposto"/>
    <s v="alto"/>
    <s v="longo"/>
    <s v="composição"/>
    <s v="composição"/>
  </r>
  <r>
    <x v="8"/>
    <s v="mensal"/>
    <n v="10"/>
    <x v="13"/>
    <n v="874613873.66420209"/>
    <n v="1045402858"/>
    <n v="2.9168877170453424E+16"/>
    <x v="3"/>
    <s v="imposto"/>
    <s v="alto"/>
    <s v="longo"/>
    <s v="composição"/>
    <s v="composição"/>
  </r>
  <r>
    <x v="8"/>
    <s v="mensal"/>
    <n v="11"/>
    <x v="13"/>
    <n v="828642838.25724125"/>
    <n v="941789643"/>
    <n v="1.2802199423495974E+16"/>
    <x v="3"/>
    <s v="imposto"/>
    <s v="alto"/>
    <s v="longo"/>
    <s v="composição"/>
    <s v="composição"/>
  </r>
  <r>
    <x v="8"/>
    <s v="mensal"/>
    <n v="12"/>
    <x v="13"/>
    <n v="936092337.88076925"/>
    <n v="873908785"/>
    <n v="3866794248875426"/>
    <x v="3"/>
    <s v="imposto"/>
    <s v="alto"/>
    <s v="longo"/>
    <s v="composição"/>
    <s v="composição"/>
  </r>
  <r>
    <x v="8"/>
    <s v="mensal"/>
    <n v="13"/>
    <x v="13"/>
    <n v="1003683426.8171587"/>
    <n v="980079414"/>
    <n v="557149421072592.12"/>
    <x v="3"/>
    <s v="imposto"/>
    <s v="alto"/>
    <s v="longo"/>
    <s v="composição"/>
    <s v="composição"/>
  </r>
  <r>
    <x v="8"/>
    <s v="mensal"/>
    <n v="14"/>
    <x v="13"/>
    <n v="980098595.43072438"/>
    <n v="863624928"/>
    <n v="1.3566115204762986E+16"/>
    <x v="3"/>
    <s v="imposto"/>
    <s v="alto"/>
    <s v="longo"/>
    <s v="composição"/>
    <s v="composição"/>
  </r>
  <r>
    <x v="8"/>
    <s v="mensal"/>
    <n v="15"/>
    <x v="13"/>
    <n v="960745986.25670755"/>
    <n v="757027193"/>
    <n v="4.1501346725969152E+16"/>
    <x v="3"/>
    <s v="imposto"/>
    <s v="alto"/>
    <s v="longo"/>
    <s v="composição"/>
    <s v="composição"/>
  </r>
  <r>
    <x v="8"/>
    <s v="mensal"/>
    <n v="16"/>
    <x v="13"/>
    <n v="981292394.21702051"/>
    <n v="901227246"/>
    <n v="6410427959013463"/>
    <x v="3"/>
    <s v="imposto"/>
    <s v="alto"/>
    <s v="longo"/>
    <s v="composição"/>
    <s v="composição"/>
  </r>
  <r>
    <x v="8"/>
    <s v="mensal"/>
    <n v="17"/>
    <x v="13"/>
    <n v="1034610400.7277546"/>
    <n v="862729092"/>
    <n v="2.9543184289965688E+16"/>
    <x v="3"/>
    <s v="imposto"/>
    <s v="alto"/>
    <s v="longo"/>
    <s v="composição"/>
    <s v="composição"/>
  </r>
  <r>
    <x v="8"/>
    <s v="mensal"/>
    <n v="18"/>
    <x v="13"/>
    <n v="1062200200.7096809"/>
    <n v="886006649"/>
    <n v="3.1044167664072004E+16"/>
    <x v="3"/>
    <s v="imposto"/>
    <s v="alto"/>
    <s v="longo"/>
    <s v="composição"/>
    <s v="composição"/>
  </r>
  <r>
    <x v="8"/>
    <s v="mensal"/>
    <n v="19"/>
    <x v="13"/>
    <n v="1114829590.2134407"/>
    <n v="1039698264"/>
    <n v="5644716178590435"/>
    <x v="3"/>
    <s v="imposto"/>
    <s v="alto"/>
    <s v="longo"/>
    <s v="composição"/>
    <s v="composição"/>
  </r>
  <r>
    <x v="8"/>
    <s v="mensal"/>
    <n v="20"/>
    <x v="13"/>
    <n v="1215879571.1155446"/>
    <n v="936929897"/>
    <n v="7.7812920689168512E+16"/>
    <x v="3"/>
    <s v="imposto"/>
    <s v="alto"/>
    <s v="longo"/>
    <s v="composição"/>
    <s v="composição"/>
  </r>
  <r>
    <x v="8"/>
    <s v="mensal"/>
    <n v="1"/>
    <x v="14"/>
    <n v="1099138020.7593908"/>
    <n v="1119320501"/>
    <n v="407332508662579.56"/>
    <x v="3"/>
    <s v="imposto"/>
    <s v="baixo"/>
    <s v="curto"/>
    <s v="composição"/>
    <s v="composição"/>
  </r>
  <r>
    <x v="8"/>
    <s v="mensal"/>
    <n v="2"/>
    <x v="14"/>
    <n v="1144713893.8552816"/>
    <n v="1065577731"/>
    <n v="6262532271457650"/>
    <x v="3"/>
    <s v="imposto"/>
    <s v="baixo"/>
    <s v="curto"/>
    <s v="composição"/>
    <s v="composição"/>
  </r>
  <r>
    <x v="8"/>
    <s v="mensal"/>
    <n v="3"/>
    <x v="14"/>
    <n v="1054799526.663234"/>
    <n v="1010953870"/>
    <n v="1922441608230195.7"/>
    <x v="3"/>
    <s v="imposto"/>
    <s v="baixo"/>
    <s v="curto"/>
    <s v="composição"/>
    <s v="composição"/>
  </r>
  <r>
    <x v="8"/>
    <s v="mensal"/>
    <n v="4"/>
    <x v="14"/>
    <n v="1099504515.6419792"/>
    <n v="1079222052"/>
    <n v="411378331388208.87"/>
    <x v="3"/>
    <s v="imposto"/>
    <s v="baixo"/>
    <s v="curto"/>
    <s v="composição"/>
    <s v="composição"/>
  </r>
  <r>
    <x v="8"/>
    <s v="mensal"/>
    <n v="5"/>
    <x v="14"/>
    <n v="1092039394.6746681"/>
    <n v="1027311578"/>
    <n v="4189690251469438.5"/>
    <x v="3"/>
    <s v="imposto"/>
    <s v="baixo"/>
    <s v="médio"/>
    <s v="composição"/>
    <s v="composição"/>
  </r>
  <r>
    <x v="8"/>
    <s v="mensal"/>
    <n v="6"/>
    <x v="14"/>
    <n v="1177983694.7160864"/>
    <n v="1032809549"/>
    <n v="2.1075532584395484E+16"/>
    <x v="3"/>
    <s v="imposto"/>
    <s v="baixo"/>
    <s v="médio"/>
    <s v="composição"/>
    <s v="composição"/>
  </r>
  <r>
    <x v="8"/>
    <s v="mensal"/>
    <n v="7"/>
    <x v="14"/>
    <n v="1236692447.302191"/>
    <n v="1245022601"/>
    <n v="69391460629120.641"/>
    <x v="3"/>
    <s v="imposto"/>
    <s v="baixo"/>
    <s v="médio"/>
    <s v="composição"/>
    <s v="composição"/>
  </r>
  <r>
    <x v="8"/>
    <s v="mensal"/>
    <n v="8"/>
    <x v="14"/>
    <n v="1470331980.2621737"/>
    <n v="1525057208"/>
    <n v="2994850550956958"/>
    <x v="3"/>
    <s v="imposto"/>
    <s v="baixo"/>
    <s v="médio"/>
    <s v="composição"/>
    <s v="composição"/>
  </r>
  <r>
    <x v="8"/>
    <s v="mensal"/>
    <n v="9"/>
    <x v="14"/>
    <n v="1212673721.391155"/>
    <n v="1234916893"/>
    <n v="494758683220528.06"/>
    <x v="3"/>
    <s v="imposto"/>
    <s v="baixo"/>
    <s v="longo"/>
    <s v="composição"/>
    <s v="composição"/>
  </r>
  <r>
    <x v="8"/>
    <s v="mensal"/>
    <n v="10"/>
    <x v="14"/>
    <n v="1163615221.6825094"/>
    <n v="1359449989"/>
    <n v="3.8351256090295672E+16"/>
    <x v="3"/>
    <s v="imposto"/>
    <s v="baixo"/>
    <s v="longo"/>
    <s v="composição"/>
    <s v="composição"/>
  </r>
  <r>
    <x v="8"/>
    <s v="mensal"/>
    <n v="11"/>
    <x v="14"/>
    <n v="1166856228.9932892"/>
    <n v="1108009971"/>
    <n v="3462882079812757"/>
    <x v="3"/>
    <s v="imposto"/>
    <s v="baixo"/>
    <s v="longo"/>
    <s v="composição"/>
    <s v="composição"/>
  </r>
  <r>
    <x v="8"/>
    <s v="mensal"/>
    <n v="12"/>
    <x v="14"/>
    <n v="1269231550.2807939"/>
    <n v="1102124604"/>
    <n v="2.792473149529214E+16"/>
    <x v="3"/>
    <s v="imposto"/>
    <s v="baixo"/>
    <s v="longo"/>
    <s v="composição"/>
    <s v="composição"/>
  </r>
  <r>
    <x v="8"/>
    <s v="mensal"/>
    <n v="13"/>
    <x v="14"/>
    <n v="1261790840.2701235"/>
    <n v="1397946267"/>
    <n v="1.8538300227994772E+16"/>
    <x v="3"/>
    <s v="imposto"/>
    <s v="baixo"/>
    <s v="longo"/>
    <s v="composição"/>
    <s v="composição"/>
  </r>
  <r>
    <x v="8"/>
    <s v="mensal"/>
    <n v="14"/>
    <x v="14"/>
    <n v="1311891943.3690765"/>
    <n v="1192049636"/>
    <n v="1.4362178635544206E+16"/>
    <x v="3"/>
    <s v="imposto"/>
    <s v="baixo"/>
    <s v="longo"/>
    <s v="composição"/>
    <s v="composição"/>
  </r>
  <r>
    <x v="8"/>
    <s v="mensal"/>
    <n v="15"/>
    <x v="14"/>
    <n v="1206826103.3258224"/>
    <n v="1152362098"/>
    <n v="2966327876131205.5"/>
    <x v="3"/>
    <s v="imposto"/>
    <s v="baixo"/>
    <s v="longo"/>
    <s v="composição"/>
    <s v="composição"/>
  </r>
  <r>
    <x v="8"/>
    <s v="mensal"/>
    <n v="16"/>
    <x v="14"/>
    <n v="1276310716.9062512"/>
    <n v="1289563373"/>
    <n v="175632893539177.41"/>
    <x v="3"/>
    <s v="imposto"/>
    <s v="baixo"/>
    <s v="longo"/>
    <s v="composição"/>
    <s v="composição"/>
  </r>
  <r>
    <x v="8"/>
    <s v="mensal"/>
    <n v="17"/>
    <x v="14"/>
    <n v="1264170136.5040257"/>
    <n v="1154960095"/>
    <n v="1.1926833165311016E+16"/>
    <x v="3"/>
    <s v="imposto"/>
    <s v="baixo"/>
    <s v="longo"/>
    <s v="composição"/>
    <s v="composição"/>
  </r>
  <r>
    <x v="8"/>
    <s v="mensal"/>
    <n v="18"/>
    <x v="14"/>
    <n v="1376588821.2308702"/>
    <n v="1221066259"/>
    <n v="2.4187267362854908E+16"/>
    <x v="3"/>
    <s v="imposto"/>
    <s v="baixo"/>
    <s v="longo"/>
    <s v="composição"/>
    <s v="composição"/>
  </r>
  <r>
    <x v="8"/>
    <s v="mensal"/>
    <n v="19"/>
    <x v="14"/>
    <n v="1437187082.7922902"/>
    <n v="1340840281"/>
    <n v="9282706215602856"/>
    <x v="3"/>
    <s v="imposto"/>
    <s v="baixo"/>
    <s v="longo"/>
    <s v="composição"/>
    <s v="composição"/>
  </r>
  <r>
    <x v="8"/>
    <s v="mensal"/>
    <n v="20"/>
    <x v="14"/>
    <n v="1674654931.7991476"/>
    <n v="1539174079"/>
    <n v="1.83550614751843E+16"/>
    <x v="3"/>
    <s v="imposto"/>
    <s v="baixo"/>
    <s v="longo"/>
    <s v="composição"/>
    <s v="composição"/>
  </r>
  <r>
    <x v="8"/>
    <s v="mensal"/>
    <n v="1"/>
    <x v="15"/>
    <n v="416320282.76852822"/>
    <n v="448576910"/>
    <n v="1040490000350126.6"/>
    <x v="3"/>
    <s v="transferência"/>
    <s v="alto"/>
    <s v="curto"/>
    <s v="composição"/>
    <s v="composição"/>
  </r>
  <r>
    <x v="8"/>
    <s v="mensal"/>
    <n v="2"/>
    <x v="15"/>
    <n v="404768585.13382471"/>
    <n v="461074271"/>
    <n v="3170330260860412.5"/>
    <x v="3"/>
    <s v="transferência"/>
    <s v="alto"/>
    <s v="curto"/>
    <s v="composição"/>
    <s v="composição"/>
  </r>
  <r>
    <x v="8"/>
    <s v="mensal"/>
    <n v="3"/>
    <x v="15"/>
    <n v="397580974"/>
    <n v="337728251"/>
    <n v="3582348450514729"/>
    <x v="3"/>
    <s v="transferência"/>
    <s v="alto"/>
    <s v="curto"/>
    <s v="composição"/>
    <s v="composição"/>
  </r>
  <r>
    <x v="8"/>
    <s v="mensal"/>
    <n v="4"/>
    <x v="15"/>
    <n v="408531971.88815135"/>
    <n v="404749757"/>
    <n v="14305149460153.711"/>
    <x v="3"/>
    <s v="transferência"/>
    <s v="alto"/>
    <s v="curto"/>
    <s v="composição"/>
    <s v="composição"/>
  </r>
  <r>
    <x v="8"/>
    <s v="mensal"/>
    <n v="5"/>
    <x v="15"/>
    <n v="413762248.39299613"/>
    <n v="375242416"/>
    <n v="1483777487584514.2"/>
    <x v="3"/>
    <s v="transferência"/>
    <s v="alto"/>
    <s v="médio"/>
    <s v="composição"/>
    <s v="composição"/>
  </r>
  <r>
    <x v="8"/>
    <s v="mensal"/>
    <n v="6"/>
    <x v="15"/>
    <n v="439189692.84346372"/>
    <n v="366801668"/>
    <n v="5240026140737921"/>
    <x v="3"/>
    <s v="transferência"/>
    <s v="alto"/>
    <s v="médio"/>
    <s v="composição"/>
    <s v="composição"/>
  </r>
  <r>
    <x v="8"/>
    <s v="mensal"/>
    <n v="7"/>
    <x v="15"/>
    <n v="421254299.27879488"/>
    <n v="446014130"/>
    <n v="613049217342732.62"/>
    <x v="3"/>
    <s v="transferência"/>
    <s v="alto"/>
    <s v="médio"/>
    <s v="composição"/>
    <s v="composição"/>
  </r>
  <r>
    <x v="8"/>
    <s v="mensal"/>
    <n v="8"/>
    <x v="15"/>
    <n v="323406606.71037203"/>
    <n v="488058052"/>
    <n v="2.7110098435963352E+16"/>
    <x v="3"/>
    <s v="transferência"/>
    <s v="alto"/>
    <s v="médio"/>
    <s v="composição"/>
    <s v="composição"/>
  </r>
  <r>
    <x v="8"/>
    <s v="mensal"/>
    <n v="9"/>
    <x v="15"/>
    <n v="453777825"/>
    <n v="561378662"/>
    <n v="1.1577940123100568E+16"/>
    <x v="3"/>
    <s v="transferência"/>
    <s v="alto"/>
    <s v="longo"/>
    <s v="composição"/>
    <s v="composição"/>
  </r>
  <r>
    <x v="8"/>
    <s v="mensal"/>
    <n v="10"/>
    <x v="15"/>
    <n v="392836270.82312411"/>
    <n v="416347002"/>
    <n v="552754480471323.94"/>
    <x v="3"/>
    <s v="transferência"/>
    <s v="alto"/>
    <s v="longo"/>
    <s v="composição"/>
    <s v="composição"/>
  </r>
  <r>
    <x v="8"/>
    <s v="mensal"/>
    <n v="11"/>
    <x v="15"/>
    <n v="365281536.20365453"/>
    <n v="355983324"/>
    <n v="86456750184189.984"/>
    <x v="3"/>
    <s v="transferência"/>
    <s v="alto"/>
    <s v="longo"/>
    <s v="composição"/>
    <s v="composição"/>
  </r>
  <r>
    <x v="8"/>
    <s v="mensal"/>
    <n v="12"/>
    <x v="15"/>
    <n v="420572136.30599201"/>
    <n v="458700699"/>
    <n v="1453787293110898"/>
    <x v="3"/>
    <s v="transferência"/>
    <s v="alto"/>
    <s v="longo"/>
    <s v="composição"/>
    <s v="composição"/>
  </r>
  <r>
    <x v="8"/>
    <s v="mensal"/>
    <n v="13"/>
    <x v="15"/>
    <n v="462268456.87611896"/>
    <n v="459408718"/>
    <n v="8178106439586.1211"/>
    <x v="3"/>
    <s v="transferência"/>
    <s v="alto"/>
    <s v="longo"/>
    <s v="composição"/>
    <s v="composição"/>
  </r>
  <r>
    <x v="8"/>
    <s v="mensal"/>
    <n v="14"/>
    <x v="15"/>
    <n v="439283371.86896843"/>
    <n v="440621838"/>
    <n v="1791491583918.6274"/>
    <x v="3"/>
    <s v="transferência"/>
    <s v="alto"/>
    <s v="longo"/>
    <s v="composição"/>
    <s v="composição"/>
  </r>
  <r>
    <x v="8"/>
    <s v="mensal"/>
    <n v="15"/>
    <x v="15"/>
    <n v="426355229.96898705"/>
    <n v="474729315"/>
    <n v="2340052102587671.5"/>
    <x v="3"/>
    <s v="transferência"/>
    <s v="alto"/>
    <s v="longo"/>
    <s v="composição"/>
    <s v="composição"/>
  </r>
  <r>
    <x v="8"/>
    <s v="mensal"/>
    <n v="16"/>
    <x v="15"/>
    <n v="438136979.46200067"/>
    <n v="497003747"/>
    <n v="3465296320372852"/>
    <x v="3"/>
    <s v="transferência"/>
    <s v="alto"/>
    <s v="longo"/>
    <s v="composição"/>
    <s v="composição"/>
  </r>
  <r>
    <x v="8"/>
    <s v="mensal"/>
    <n v="17"/>
    <x v="15"/>
    <n v="442322932.08326024"/>
    <n v="490470380"/>
    <n v="2318176740895168"/>
    <x v="3"/>
    <s v="transferência"/>
    <s v="alto"/>
    <s v="longo"/>
    <s v="composição"/>
    <s v="composição"/>
  </r>
  <r>
    <x v="8"/>
    <s v="mensal"/>
    <n v="18"/>
    <x v="15"/>
    <n v="476804966.55847639"/>
    <n v="479347981"/>
    <n v="6466922449797.6455"/>
    <x v="3"/>
    <s v="transferência"/>
    <s v="alto"/>
    <s v="longo"/>
    <s v="composição"/>
    <s v="composição"/>
  </r>
  <r>
    <x v="8"/>
    <s v="mensal"/>
    <n v="19"/>
    <x v="15"/>
    <n v="446420760.439695"/>
    <n v="542361673"/>
    <n v="9204658702904090"/>
    <x v="3"/>
    <s v="transferência"/>
    <s v="alto"/>
    <s v="longo"/>
    <s v="composição"/>
    <s v="composição"/>
  </r>
  <r>
    <x v="8"/>
    <s v="mensal"/>
    <n v="20"/>
    <x v="15"/>
    <n v="341354404.01489162"/>
    <n v="312913749"/>
    <n v="808870857676080.12"/>
    <x v="3"/>
    <s v="transferência"/>
    <s v="alto"/>
    <s v="longo"/>
    <s v="composição"/>
    <s v="composição"/>
  </r>
  <r>
    <x v="8"/>
    <s v="mensal"/>
    <n v="1"/>
    <x v="16"/>
    <n v="197129703.25497472"/>
    <n v="213103220"/>
    <n v="255153237203602.94"/>
    <x v="3"/>
    <s v="transferência"/>
    <s v="baixo"/>
    <s v="curto"/>
    <s v="composição"/>
    <s v="composição"/>
  </r>
  <r>
    <x v="8"/>
    <s v="mensal"/>
    <n v="2"/>
    <x v="16"/>
    <n v="213786737.21480107"/>
    <n v="189506627"/>
    <n v="589523752042887.37"/>
    <x v="3"/>
    <s v="transferência"/>
    <s v="baixo"/>
    <s v="curto"/>
    <s v="composição"/>
    <s v="composição"/>
  </r>
  <r>
    <x v="8"/>
    <s v="mensal"/>
    <n v="3"/>
    <x v="16"/>
    <n v="180709365.72397661"/>
    <n v="31181553"/>
    <n v="2.2358566778016624E+16"/>
    <x v="3"/>
    <s v="transferência"/>
    <s v="baixo"/>
    <s v="curto"/>
    <s v="composição"/>
    <s v="composição"/>
  </r>
  <r>
    <x v="8"/>
    <s v="mensal"/>
    <n v="4"/>
    <x v="16"/>
    <n v="186640558.79211494"/>
    <n v="323744259"/>
    <n v="1.879742461069362E+16"/>
    <x v="3"/>
    <s v="transferência"/>
    <s v="baixo"/>
    <s v="curto"/>
    <s v="composição"/>
    <s v="composição"/>
  </r>
  <r>
    <x v="8"/>
    <s v="mensal"/>
    <n v="5"/>
    <x v="16"/>
    <n v="167913043.7366538"/>
    <n v="171660458"/>
    <n v="14043113661130.508"/>
    <x v="3"/>
    <s v="transferência"/>
    <s v="baixo"/>
    <s v="médio"/>
    <s v="composição"/>
    <s v="composição"/>
  </r>
  <r>
    <x v="8"/>
    <s v="mensal"/>
    <n v="6"/>
    <x v="16"/>
    <n v="193907773.43211618"/>
    <n v="230029114"/>
    <n v="1304751244421049.2"/>
    <x v="3"/>
    <s v="transferência"/>
    <s v="baixo"/>
    <s v="médio"/>
    <s v="composição"/>
    <s v="composição"/>
  </r>
  <r>
    <x v="8"/>
    <s v="mensal"/>
    <n v="7"/>
    <x v="16"/>
    <n v="244920680.32306319"/>
    <n v="191393648"/>
    <n v="2865143189314252"/>
    <x v="3"/>
    <s v="transferência"/>
    <s v="baixo"/>
    <s v="médio"/>
    <s v="composição"/>
    <s v="composição"/>
  </r>
  <r>
    <x v="8"/>
    <s v="mensal"/>
    <n v="8"/>
    <x v="16"/>
    <n v="213518353.92403355"/>
    <n v="231943849"/>
    <n v="339498868794463.81"/>
    <x v="3"/>
    <s v="transferência"/>
    <s v="baixo"/>
    <s v="médio"/>
    <s v="composição"/>
    <s v="composição"/>
  </r>
  <r>
    <x v="8"/>
    <s v="mensal"/>
    <n v="9"/>
    <x v="16"/>
    <n v="221902005.62668791"/>
    <n v="265707016"/>
    <n v="1918878933805979.5"/>
    <x v="3"/>
    <s v="transferência"/>
    <s v="baixo"/>
    <s v="longo"/>
    <s v="composição"/>
    <s v="composição"/>
  </r>
  <r>
    <x v="8"/>
    <s v="mensal"/>
    <n v="10"/>
    <x v="16"/>
    <n v="174214586.82499805"/>
    <n v="282819915"/>
    <n v="1.1795117307999872E+16"/>
    <x v="3"/>
    <s v="transferência"/>
    <s v="baixo"/>
    <s v="longo"/>
    <s v="composição"/>
    <s v="composição"/>
  </r>
  <r>
    <x v="8"/>
    <s v="mensal"/>
    <n v="11"/>
    <x v="16"/>
    <n v="203671616.56448513"/>
    <n v="220879617"/>
    <n v="296115278988679.87"/>
    <x v="3"/>
    <s v="transferência"/>
    <s v="baixo"/>
    <s v="longo"/>
    <s v="composição"/>
    <s v="composição"/>
  </r>
  <r>
    <x v="8"/>
    <s v="mensal"/>
    <n v="12"/>
    <x v="16"/>
    <n v="215670961.8251293"/>
    <n v="182496829"/>
    <n v="1100523088699321.4"/>
    <x v="3"/>
    <s v="transferência"/>
    <s v="baixo"/>
    <s v="longo"/>
    <s v="composição"/>
    <s v="composição"/>
  </r>
  <r>
    <x v="8"/>
    <s v="mensal"/>
    <n v="13"/>
    <x v="16"/>
    <n v="206141817.73253343"/>
    <n v="281715915"/>
    <n v="5711444177792499"/>
    <x v="3"/>
    <s v="transferência"/>
    <s v="baixo"/>
    <s v="longo"/>
    <s v="composição"/>
    <s v="composição"/>
  </r>
  <r>
    <x v="8"/>
    <s v="mensal"/>
    <n v="14"/>
    <x v="16"/>
    <n v="227542543.15880305"/>
    <n v="211458743"/>
    <n v="258688627548312.87"/>
    <x v="3"/>
    <s v="transferência"/>
    <s v="baixo"/>
    <s v="longo"/>
    <s v="composição"/>
    <s v="composição"/>
  </r>
  <r>
    <x v="8"/>
    <s v="mensal"/>
    <n v="15"/>
    <x v="16"/>
    <n v="192256142.4646937"/>
    <n v="226545745"/>
    <n v="1175776842029284.5"/>
    <x v="3"/>
    <s v="transferência"/>
    <s v="baixo"/>
    <s v="longo"/>
    <s v="composição"/>
    <s v="composição"/>
  </r>
  <r>
    <x v="8"/>
    <s v="mensal"/>
    <n v="16"/>
    <x v="16"/>
    <n v="197735732"/>
    <n v="229155848"/>
    <n v="987223689453456"/>
    <x v="3"/>
    <s v="transferência"/>
    <s v="baixo"/>
    <s v="longo"/>
    <s v="composição"/>
    <s v="composição"/>
  </r>
  <r>
    <x v="8"/>
    <s v="mensal"/>
    <n v="17"/>
    <x v="16"/>
    <n v="179153723.58931282"/>
    <n v="212474853"/>
    <n v="1110297665203762.1"/>
    <x v="3"/>
    <s v="transferência"/>
    <s v="baixo"/>
    <s v="longo"/>
    <s v="composição"/>
    <s v="composição"/>
  </r>
  <r>
    <x v="8"/>
    <s v="mensal"/>
    <n v="18"/>
    <x v="16"/>
    <n v="207592587.51825997"/>
    <n v="218264883"/>
    <n v="113897890849568.61"/>
    <x v="3"/>
    <s v="transferência"/>
    <s v="baixo"/>
    <s v="longo"/>
    <s v="composição"/>
    <s v="composição"/>
  </r>
  <r>
    <x v="8"/>
    <s v="mensal"/>
    <n v="19"/>
    <x v="16"/>
    <n v="262895429.06787211"/>
    <n v="231873258"/>
    <n v="962375097764321.25"/>
    <x v="3"/>
    <s v="transferência"/>
    <s v="baixo"/>
    <s v="longo"/>
    <s v="composição"/>
    <s v="composição"/>
  </r>
  <r>
    <x v="8"/>
    <s v="mensal"/>
    <n v="20"/>
    <x v="16"/>
    <n v="229913599.10371292"/>
    <n v="221901117"/>
    <n v="64199869462319.766"/>
    <x v="3"/>
    <s v="transferência"/>
    <s v="baixo"/>
    <s v="longo"/>
    <s v="composição"/>
    <s v="composição"/>
  </r>
  <r>
    <x v="8"/>
    <s v="mensal"/>
    <n v="1"/>
    <x v="17"/>
    <n v="445021903.24633217"/>
    <n v="480335641"/>
    <n v="1247060074134824.7"/>
    <x v="3"/>
    <s v="transferência"/>
    <s v="baixo"/>
    <s v="curto"/>
    <s v="composição"/>
    <s v="composição"/>
  </r>
  <r>
    <x v="8"/>
    <s v="mensal"/>
    <n v="2"/>
    <x v="17"/>
    <n v="404655609.31348288"/>
    <n v="444583344"/>
    <n v="1594223997196902.2"/>
    <x v="3"/>
    <s v="transferência"/>
    <s v="baixo"/>
    <s v="curto"/>
    <s v="composição"/>
    <s v="composição"/>
  </r>
  <r>
    <x v="8"/>
    <s v="mensal"/>
    <n v="3"/>
    <x v="17"/>
    <n v="393995180.12773842"/>
    <n v="403089182"/>
    <n v="82700870052697.187"/>
    <x v="3"/>
    <s v="transferência"/>
    <s v="baixo"/>
    <s v="curto"/>
    <s v="composição"/>
    <s v="composição"/>
  </r>
  <r>
    <x v="8"/>
    <s v="mensal"/>
    <n v="4"/>
    <x v="17"/>
    <n v="407862175.20656133"/>
    <n v="470784697"/>
    <n v="3959243748845765"/>
    <x v="3"/>
    <s v="transferência"/>
    <s v="baixo"/>
    <s v="curto"/>
    <s v="composição"/>
    <s v="composição"/>
  </r>
  <r>
    <x v="8"/>
    <s v="mensal"/>
    <n v="5"/>
    <x v="17"/>
    <n v="377012640.57798457"/>
    <n v="402657843"/>
    <n v="657676407266146"/>
    <x v="3"/>
    <s v="transferência"/>
    <s v="baixo"/>
    <s v="médio"/>
    <s v="composição"/>
    <s v="composição"/>
  </r>
  <r>
    <x v="8"/>
    <s v="mensal"/>
    <n v="6"/>
    <x v="17"/>
    <n v="399252730.06410104"/>
    <n v="417983282"/>
    <n v="350833575823408.25"/>
    <x v="3"/>
    <s v="transferência"/>
    <s v="baixo"/>
    <s v="médio"/>
    <s v="composição"/>
    <s v="composição"/>
  </r>
  <r>
    <x v="8"/>
    <s v="mensal"/>
    <n v="7"/>
    <x v="17"/>
    <n v="430476492.04652137"/>
    <n v="491297810"/>
    <n v="3699232717598142.5"/>
    <x v="3"/>
    <s v="transferência"/>
    <s v="baixo"/>
    <s v="médio"/>
    <s v="composição"/>
    <s v="composição"/>
  </r>
  <r>
    <x v="8"/>
    <s v="mensal"/>
    <n v="8"/>
    <x v="17"/>
    <n v="566590082.62731194"/>
    <n v="543444128"/>
    <n v="535735215609583.25"/>
    <x v="3"/>
    <s v="transferência"/>
    <s v="baixo"/>
    <s v="médio"/>
    <s v="composição"/>
    <s v="composição"/>
  </r>
  <r>
    <x v="8"/>
    <s v="mensal"/>
    <n v="9"/>
    <x v="17"/>
    <n v="394486792.49199814"/>
    <n v="518942014"/>
    <n v="1.548910216060581E+16"/>
    <x v="3"/>
    <s v="transferência"/>
    <s v="baixo"/>
    <s v="longo"/>
    <s v="composição"/>
    <s v="composição"/>
  </r>
  <r>
    <x v="8"/>
    <s v="mensal"/>
    <n v="10"/>
    <x v="17"/>
    <n v="453521539.00595576"/>
    <n v="577131141"/>
    <n v="1.5279333705126026E+16"/>
    <x v="3"/>
    <s v="transferência"/>
    <s v="baixo"/>
    <s v="longo"/>
    <s v="composição"/>
    <s v="composição"/>
  </r>
  <r>
    <x v="8"/>
    <s v="mensal"/>
    <n v="11"/>
    <x v="17"/>
    <n v="397494447.52432591"/>
    <n v="419888901"/>
    <n v="501511546474131.44"/>
    <x v="3"/>
    <s v="transferência"/>
    <s v="baixo"/>
    <s v="longo"/>
    <s v="composição"/>
    <s v="composição"/>
  </r>
  <r>
    <x v="8"/>
    <s v="mensal"/>
    <n v="12"/>
    <x v="17"/>
    <n v="460996328.31287402"/>
    <n v="465970628"/>
    <n v="24743657377341.633"/>
    <x v="3"/>
    <s v="transferência"/>
    <s v="baixo"/>
    <s v="longo"/>
    <s v="composição"/>
    <s v="composição"/>
  </r>
  <r>
    <x v="8"/>
    <s v="mensal"/>
    <n v="13"/>
    <x v="17"/>
    <n v="488698502.2007339"/>
    <n v="601843752"/>
    <n v="1.2801847552138326E+16"/>
    <x v="3"/>
    <s v="transferência"/>
    <s v="baixo"/>
    <s v="longo"/>
    <s v="composição"/>
    <s v="composição"/>
  </r>
  <r>
    <x v="8"/>
    <s v="mensal"/>
    <n v="14"/>
    <x v="17"/>
    <n v="462075283.60421699"/>
    <n v="468965786"/>
    <n v="47479023266291.359"/>
    <x v="3"/>
    <s v="transferência"/>
    <s v="baixo"/>
    <s v="longo"/>
    <s v="composição"/>
    <s v="composição"/>
  </r>
  <r>
    <x v="8"/>
    <s v="mensal"/>
    <n v="15"/>
    <x v="17"/>
    <n v="441992679.99784398"/>
    <n v="455476545"/>
    <n v="181814615396367.94"/>
    <x v="3"/>
    <s v="transferência"/>
    <s v="baixo"/>
    <s v="longo"/>
    <s v="composição"/>
    <s v="composição"/>
  </r>
  <r>
    <x v="8"/>
    <s v="mensal"/>
    <n v="16"/>
    <x v="17"/>
    <n v="463082828.12609512"/>
    <n v="551491849"/>
    <n v="7816154971882549"/>
    <x v="3"/>
    <s v="transferência"/>
    <s v="baixo"/>
    <s v="longo"/>
    <s v="composição"/>
    <s v="composição"/>
  </r>
  <r>
    <x v="8"/>
    <s v="mensal"/>
    <n v="17"/>
    <x v="17"/>
    <n v="428927165.77162874"/>
    <n v="450387226"/>
    <n v="460534185005322.06"/>
    <x v="3"/>
    <s v="transferência"/>
    <s v="baixo"/>
    <s v="longo"/>
    <s v="composição"/>
    <s v="composição"/>
  </r>
  <r>
    <x v="8"/>
    <s v="mensal"/>
    <n v="18"/>
    <x v="17"/>
    <n v="453271199.88782912"/>
    <n v="475891884"/>
    <n v="511695349702619.87"/>
    <x v="3"/>
    <s v="transferência"/>
    <s v="baixo"/>
    <s v="longo"/>
    <s v="composição"/>
    <s v="composição"/>
  </r>
  <r>
    <x v="8"/>
    <s v="mensal"/>
    <n v="19"/>
    <x v="17"/>
    <n v="488252013.55709273"/>
    <n v="530682400"/>
    <n v="1800337693694449.2"/>
    <x v="3"/>
    <s v="transferência"/>
    <s v="baixo"/>
    <s v="longo"/>
    <s v="composição"/>
    <s v="composição"/>
  </r>
  <r>
    <x v="8"/>
    <s v="mensal"/>
    <n v="20"/>
    <x v="17"/>
    <n v="638431484.00294459"/>
    <n v="554778169"/>
    <n v="6997877110981874"/>
    <x v="3"/>
    <s v="transferência"/>
    <s v="baixo"/>
    <s v="longo"/>
    <s v="composição"/>
    <s v="composição"/>
  </r>
  <r>
    <x v="8"/>
    <s v="mensal"/>
    <n v="1"/>
    <x v="18"/>
    <n v="476588690.90113723"/>
    <n v="508810143"/>
    <n v="1038221975359307.9"/>
    <x v="4"/>
    <s v="transferência"/>
    <s v="baixo"/>
    <s v="curto"/>
    <s v="composição"/>
    <s v="composição"/>
  </r>
  <r>
    <x v="8"/>
    <s v="mensal"/>
    <n v="2"/>
    <x v="18"/>
    <n v="443104047.79545379"/>
    <n v="450392127"/>
    <n v="53116098491738.961"/>
    <x v="4"/>
    <s v="transferência"/>
    <s v="baixo"/>
    <s v="curto"/>
    <s v="composição"/>
    <s v="composição"/>
  </r>
  <r>
    <x v="8"/>
    <s v="mensal"/>
    <n v="3"/>
    <x v="18"/>
    <n v="443538956.53512895"/>
    <n v="367864609"/>
    <n v="5726606874867477"/>
    <x v="4"/>
    <s v="transferência"/>
    <s v="baixo"/>
    <s v="curto"/>
    <s v="composição"/>
    <s v="composição"/>
  </r>
  <r>
    <x v="8"/>
    <s v="mensal"/>
    <n v="4"/>
    <x v="18"/>
    <n v="460965169.12958801"/>
    <n v="463350054"/>
    <n v="5687675845120.0244"/>
    <x v="4"/>
    <s v="transferência"/>
    <s v="baixo"/>
    <s v="curto"/>
    <s v="composição"/>
    <s v="composição"/>
  </r>
  <r>
    <x v="8"/>
    <s v="mensal"/>
    <n v="5"/>
    <x v="18"/>
    <n v="427486678.57122993"/>
    <n v="405394905"/>
    <n v="488046459522493.44"/>
    <x v="4"/>
    <s v="transferência"/>
    <s v="baixo"/>
    <s v="médio"/>
    <s v="composição"/>
    <s v="composição"/>
  </r>
  <r>
    <x v="8"/>
    <s v="mensal"/>
    <n v="6"/>
    <x v="18"/>
    <n v="462179666.82757932"/>
    <n v="444631696"/>
    <n v="307931280165574.81"/>
    <x v="4"/>
    <s v="transferência"/>
    <s v="baixo"/>
    <s v="médio"/>
    <s v="composição"/>
    <s v="composição"/>
  </r>
  <r>
    <x v="8"/>
    <s v="mensal"/>
    <n v="7"/>
    <x v="18"/>
    <n v="523177785.79436749"/>
    <n v="469657714"/>
    <n v="2864398084874251"/>
    <x v="4"/>
    <s v="transferência"/>
    <s v="baixo"/>
    <s v="médio"/>
    <s v="composição"/>
    <s v="composição"/>
  </r>
  <r>
    <x v="8"/>
    <s v="mensal"/>
    <n v="8"/>
    <x v="18"/>
    <n v="605158145.36334133"/>
    <n v="522954972"/>
    <n v="6757361711003550"/>
    <x v="4"/>
    <s v="transferência"/>
    <s v="baixo"/>
    <s v="médio"/>
    <s v="composição"/>
    <s v="composição"/>
  </r>
  <r>
    <x v="8"/>
    <s v="mensal"/>
    <n v="9"/>
    <x v="18"/>
    <n v="531647265.78701138"/>
    <n v="603632613"/>
    <n v="5181890213374528"/>
    <x v="4"/>
    <s v="transferência"/>
    <s v="baixo"/>
    <s v="longo"/>
    <s v="composição"/>
    <s v="composição"/>
  </r>
  <r>
    <x v="8"/>
    <s v="mensal"/>
    <n v="10"/>
    <x v="18"/>
    <n v="499846741.04020894"/>
    <n v="576307233"/>
    <n v="5846206830733274"/>
    <x v="4"/>
    <s v="transferência"/>
    <s v="baixo"/>
    <s v="longo"/>
    <s v="composição"/>
    <s v="composição"/>
  </r>
  <r>
    <x v="8"/>
    <s v="mensal"/>
    <n v="11"/>
    <x v="18"/>
    <n v="453700266.14436984"/>
    <n v="425981323"/>
    <n v="768339809040807.75"/>
    <x v="4"/>
    <s v="transferência"/>
    <s v="baixo"/>
    <s v="longo"/>
    <s v="composição"/>
    <s v="composição"/>
  </r>
  <r>
    <x v="8"/>
    <s v="mensal"/>
    <n v="12"/>
    <x v="18"/>
    <n v="533759558.77906317"/>
    <n v="464633142"/>
    <n v="4778461496712746"/>
    <x v="4"/>
    <s v="transferência"/>
    <s v="baixo"/>
    <s v="longo"/>
    <s v="composição"/>
    <s v="composição"/>
  </r>
  <r>
    <x v="8"/>
    <s v="mensal"/>
    <n v="13"/>
    <x v="18"/>
    <n v="536349870.3506093"/>
    <n v="563967623"/>
    <n v="762740261402926.87"/>
    <x v="4"/>
    <s v="transferência"/>
    <s v="baixo"/>
    <s v="longo"/>
    <s v="composição"/>
    <s v="composição"/>
  </r>
  <r>
    <x v="8"/>
    <s v="mensal"/>
    <n v="14"/>
    <x v="18"/>
    <n v="507839450.40654504"/>
    <n v="441998970"/>
    <n v="4334968860164641.5"/>
    <x v="4"/>
    <s v="transferência"/>
    <s v="baixo"/>
    <s v="longo"/>
    <s v="composição"/>
    <s v="composição"/>
  </r>
  <r>
    <x v="8"/>
    <s v="mensal"/>
    <n v="15"/>
    <x v="18"/>
    <n v="499278679.4514274"/>
    <n v="434490445"/>
    <n v="4197515323333124.5"/>
    <x v="4"/>
    <s v="transferência"/>
    <s v="baixo"/>
    <s v="longo"/>
    <s v="composição"/>
    <s v="composição"/>
  </r>
  <r>
    <x v="8"/>
    <s v="mensal"/>
    <n v="16"/>
    <x v="18"/>
    <n v="520991048.87135655"/>
    <n v="455050878"/>
    <n v="4348106134543698.5"/>
    <x v="4"/>
    <s v="transferência"/>
    <s v="baixo"/>
    <s v="longo"/>
    <s v="composição"/>
    <s v="composição"/>
  </r>
  <r>
    <x v="8"/>
    <s v="mensal"/>
    <n v="17"/>
    <x v="18"/>
    <n v="484548162.26556712"/>
    <n v="474505966"/>
    <n v="100845705836170.28"/>
    <x v="4"/>
    <s v="transferência"/>
    <s v="baixo"/>
    <s v="longo"/>
    <s v="composição"/>
    <s v="composição"/>
  </r>
  <r>
    <x v="8"/>
    <s v="mensal"/>
    <n v="18"/>
    <x v="18"/>
    <n v="519632823.22441369"/>
    <n v="443851783"/>
    <n v="5742766057494206"/>
    <x v="4"/>
    <s v="transferência"/>
    <s v="baixo"/>
    <s v="longo"/>
    <s v="composição"/>
    <s v="composição"/>
  </r>
  <r>
    <x v="8"/>
    <s v="mensal"/>
    <n v="19"/>
    <x v="18"/>
    <n v="590961400.26553512"/>
    <n v="517537986"/>
    <n v="5390997762408386"/>
    <x v="4"/>
    <s v="transferência"/>
    <s v="baixo"/>
    <s v="longo"/>
    <s v="composição"/>
    <s v="composição"/>
  </r>
  <r>
    <x v="8"/>
    <s v="mensal"/>
    <n v="20"/>
    <x v="18"/>
    <n v="687712364.32037318"/>
    <n v="567754806"/>
    <n v="1.4389815798185732E+16"/>
    <x v="4"/>
    <s v="transferência"/>
    <s v="baixo"/>
    <s v="longo"/>
    <s v="composição"/>
    <s v="composição"/>
  </r>
  <r>
    <x v="8"/>
    <s v="mensal"/>
    <n v="1"/>
    <x v="19"/>
    <n v="1822948537.460557"/>
    <n v="1901201719"/>
    <n v="6123560421045025"/>
    <x v="4"/>
    <s v="imposto"/>
    <s v="baixo"/>
    <s v="curto"/>
    <s v="composição"/>
    <s v="composição"/>
  </r>
  <r>
    <x v="8"/>
    <s v="mensal"/>
    <n v="2"/>
    <x v="19"/>
    <n v="1745090428.3656416"/>
    <n v="1815355083"/>
    <n v="4937121690885664"/>
    <x v="4"/>
    <s v="imposto"/>
    <s v="baixo"/>
    <s v="curto"/>
    <s v="composição"/>
    <s v="composição"/>
  </r>
  <r>
    <x v="8"/>
    <s v="mensal"/>
    <n v="3"/>
    <x v="19"/>
    <n v="1654094719.2092249"/>
    <n v="1722093743"/>
    <n v="4623867236498393"/>
    <x v="4"/>
    <s v="imposto"/>
    <s v="baixo"/>
    <s v="curto"/>
    <s v="composição"/>
    <s v="composição"/>
  </r>
  <r>
    <x v="8"/>
    <s v="mensal"/>
    <n v="4"/>
    <x v="19"/>
    <n v="1853390639.7743979"/>
    <n v="1842487677"/>
    <n v="118874597259905.27"/>
    <x v="4"/>
    <s v="imposto"/>
    <s v="baixo"/>
    <s v="curto"/>
    <s v="composição"/>
    <s v="composição"/>
  </r>
  <r>
    <x v="8"/>
    <s v="mensal"/>
    <n v="5"/>
    <x v="19"/>
    <n v="1726944542.4976413"/>
    <n v="1736183718"/>
    <n v="85362363963384.672"/>
    <x v="4"/>
    <s v="imposto"/>
    <s v="baixo"/>
    <s v="médio"/>
    <s v="composição"/>
    <s v="composição"/>
  </r>
  <r>
    <x v="8"/>
    <s v="mensal"/>
    <n v="6"/>
    <x v="19"/>
    <n v="1781782814.8116393"/>
    <n v="1753645918"/>
    <n v="791684962188838.25"/>
    <x v="4"/>
    <s v="imposto"/>
    <s v="baixo"/>
    <s v="médio"/>
    <s v="composição"/>
    <s v="composição"/>
  </r>
  <r>
    <x v="8"/>
    <s v="mensal"/>
    <n v="7"/>
    <x v="19"/>
    <n v="1889761984.4784677"/>
    <n v="3037995686"/>
    <n v="1.3184406333098394E+18"/>
    <x v="4"/>
    <s v="imposto"/>
    <s v="baixo"/>
    <s v="médio"/>
    <s v="composição"/>
    <s v="composição"/>
  </r>
  <r>
    <x v="8"/>
    <s v="mensal"/>
    <n v="8"/>
    <x v="19"/>
    <n v="2103326564.816982"/>
    <n v="2281553468"/>
    <n v="3.176482901820886E+16"/>
    <x v="4"/>
    <s v="imposto"/>
    <s v="baixo"/>
    <s v="médio"/>
    <s v="composição"/>
    <s v="composição"/>
  </r>
  <r>
    <x v="8"/>
    <s v="mensal"/>
    <n v="9"/>
    <x v="19"/>
    <n v="1813591478.6145701"/>
    <n v="2139149540"/>
    <n v="1.0598805133303931E+17"/>
    <x v="4"/>
    <s v="imposto"/>
    <s v="baixo"/>
    <s v="longo"/>
    <s v="composição"/>
    <s v="composição"/>
  </r>
  <r>
    <x v="8"/>
    <s v="mensal"/>
    <n v="10"/>
    <x v="19"/>
    <n v="1804616142.8111858"/>
    <n v="2326727386"/>
    <n v="2.7260015026416906E+17"/>
    <x v="4"/>
    <s v="imposto"/>
    <s v="baixo"/>
    <s v="longo"/>
    <s v="composição"/>
    <s v="composição"/>
  </r>
  <r>
    <x v="8"/>
    <s v="mensal"/>
    <n v="11"/>
    <x v="19"/>
    <n v="1704927581.6826732"/>
    <n v="1762141181"/>
    <n v="3273395946843616"/>
    <x v="4"/>
    <s v="imposto"/>
    <s v="baixo"/>
    <s v="longo"/>
    <s v="composição"/>
    <s v="composição"/>
  </r>
  <r>
    <x v="8"/>
    <s v="mensal"/>
    <n v="12"/>
    <x v="19"/>
    <n v="2072892734.2041674"/>
    <n v="2034518785"/>
    <n v="1472559977524017.2"/>
    <x v="4"/>
    <s v="imposto"/>
    <s v="baixo"/>
    <s v="longo"/>
    <s v="composição"/>
    <s v="composição"/>
  </r>
  <r>
    <x v="8"/>
    <s v="mensal"/>
    <n v="13"/>
    <x v="19"/>
    <n v="1920167651.5552833"/>
    <n v="2233367885"/>
    <n v="9.809438622982504E+16"/>
    <x v="4"/>
    <s v="imposto"/>
    <s v="baixo"/>
    <s v="longo"/>
    <s v="composição"/>
    <s v="composição"/>
  </r>
  <r>
    <x v="8"/>
    <s v="mensal"/>
    <n v="14"/>
    <x v="19"/>
    <n v="1903490256.941792"/>
    <n v="1992257136"/>
    <n v="7879558817734524"/>
    <x v="4"/>
    <s v="imposto"/>
    <s v="baixo"/>
    <s v="longo"/>
    <s v="composição"/>
    <s v="composição"/>
  </r>
  <r>
    <x v="8"/>
    <s v="mensal"/>
    <n v="15"/>
    <x v="19"/>
    <n v="1761177880.1145298"/>
    <n v="2531036552"/>
    <n v="5.9268237467726003E+17"/>
    <x v="4"/>
    <s v="imposto"/>
    <s v="baixo"/>
    <s v="longo"/>
    <s v="composição"/>
    <s v="composição"/>
  </r>
  <r>
    <x v="8"/>
    <s v="mensal"/>
    <n v="16"/>
    <x v="19"/>
    <n v="2022770030.6593301"/>
    <n v="2081079160"/>
    <n v="3399954564466968"/>
    <x v="4"/>
    <s v="imposto"/>
    <s v="baixo"/>
    <s v="longo"/>
    <s v="composição"/>
    <s v="composição"/>
  </r>
  <r>
    <x v="8"/>
    <s v="mensal"/>
    <n v="17"/>
    <x v="19"/>
    <n v="1826887007.3725114"/>
    <n v="2005652933"/>
    <n v="3.1957256165452792E+16"/>
    <x v="4"/>
    <s v="imposto"/>
    <s v="baixo"/>
    <s v="longo"/>
    <s v="composição"/>
    <s v="composição"/>
  </r>
  <r>
    <x v="8"/>
    <s v="mensal"/>
    <n v="18"/>
    <x v="19"/>
    <n v="1944618043.0605373"/>
    <n v="1949987503"/>
    <n v="28831100041494.371"/>
    <x v="4"/>
    <s v="imposto"/>
    <s v="baixo"/>
    <s v="longo"/>
    <s v="composição"/>
    <s v="composição"/>
  </r>
  <r>
    <x v="8"/>
    <s v="mensal"/>
    <n v="19"/>
    <x v="19"/>
    <n v="2039268054.6816716"/>
    <n v="2071043475"/>
    <n v="1009677336406436.1"/>
    <x v="4"/>
    <s v="imposto"/>
    <s v="baixo"/>
    <s v="longo"/>
    <s v="composição"/>
    <s v="composição"/>
  </r>
  <r>
    <x v="8"/>
    <s v="mensal"/>
    <n v="20"/>
    <x v="19"/>
    <n v="2170295627.8194699"/>
    <n v="2743563684"/>
    <n v="3.2863626423700339E+17"/>
    <x v="4"/>
    <s v="imposto"/>
    <s v="baixo"/>
    <s v="longo"/>
    <s v="composição"/>
    <s v="composição"/>
  </r>
  <r>
    <x v="8"/>
    <s v="mensal"/>
    <n v="1"/>
    <x v="20"/>
    <n v="960924387.00463963"/>
    <n v="1110190584"/>
    <n v="2.2280397565457732E+16"/>
    <x v="4"/>
    <s v="imposto"/>
    <s v="baixo"/>
    <s v="curto"/>
    <s v="composição"/>
    <s v="composição"/>
  </r>
  <r>
    <x v="8"/>
    <s v="mensal"/>
    <n v="2"/>
    <x v="20"/>
    <n v="1024065177.9519176"/>
    <n v="1084306371"/>
    <n v="3629001339856325.5"/>
    <x v="4"/>
    <s v="imposto"/>
    <s v="baixo"/>
    <s v="curto"/>
    <s v="composição"/>
    <s v="composição"/>
  </r>
  <r>
    <x v="8"/>
    <s v="mensal"/>
    <n v="3"/>
    <x v="20"/>
    <n v="1090585936.6678121"/>
    <n v="991808071"/>
    <n v="9757066745888334"/>
    <x v="4"/>
    <s v="imposto"/>
    <s v="baixo"/>
    <s v="curto"/>
    <s v="composição"/>
    <s v="composição"/>
  </r>
  <r>
    <x v="8"/>
    <s v="mensal"/>
    <n v="4"/>
    <x v="20"/>
    <n v="1150035366.8288748"/>
    <n v="1083924528"/>
    <n v="4370643010657463.5"/>
    <x v="4"/>
    <s v="imposto"/>
    <s v="baixo"/>
    <s v="curto"/>
    <s v="composição"/>
    <s v="composição"/>
  </r>
  <r>
    <x v="8"/>
    <s v="mensal"/>
    <n v="5"/>
    <x v="20"/>
    <n v="1061927296.1707218"/>
    <n v="1090957464"/>
    <n v="842750644196060.75"/>
    <x v="4"/>
    <s v="imposto"/>
    <s v="baixo"/>
    <s v="médio"/>
    <s v="composição"/>
    <s v="composição"/>
  </r>
  <r>
    <x v="8"/>
    <s v="mensal"/>
    <n v="6"/>
    <x v="20"/>
    <n v="1194993966.5590096"/>
    <n v="1042712796"/>
    <n v="2.3189554906822156E+16"/>
    <x v="4"/>
    <s v="imposto"/>
    <s v="baixo"/>
    <s v="médio"/>
    <s v="composição"/>
    <s v="composição"/>
  </r>
  <r>
    <x v="8"/>
    <s v="mensal"/>
    <n v="7"/>
    <x v="20"/>
    <n v="1163569740.1662061"/>
    <n v="1185122560"/>
    <n v="464524042787978.81"/>
    <x v="4"/>
    <s v="imposto"/>
    <s v="baixo"/>
    <s v="médio"/>
    <s v="composição"/>
    <s v="composição"/>
  </r>
  <r>
    <x v="8"/>
    <s v="mensal"/>
    <n v="8"/>
    <x v="20"/>
    <n v="1437529938.8622012"/>
    <n v="1429045091"/>
    <n v="71992643244700.516"/>
    <x v="4"/>
    <s v="imposto"/>
    <s v="baixo"/>
    <s v="médio"/>
    <s v="composição"/>
    <s v="composição"/>
  </r>
  <r>
    <x v="8"/>
    <s v="mensal"/>
    <n v="9"/>
    <x v="20"/>
    <n v="1281074133.5993438"/>
    <n v="1273587461"/>
    <n v="56050266609764.898"/>
    <x v="4"/>
    <s v="imposto"/>
    <s v="baixo"/>
    <s v="longo"/>
    <s v="composição"/>
    <s v="composição"/>
  </r>
  <r>
    <x v="8"/>
    <s v="mensal"/>
    <n v="10"/>
    <x v="20"/>
    <n v="1163985458"/>
    <n v="1350703186"/>
    <n v="3.4863509949481984E+16"/>
    <x v="4"/>
    <s v="imposto"/>
    <s v="baixo"/>
    <s v="longo"/>
    <s v="composição"/>
    <s v="composição"/>
  </r>
  <r>
    <x v="8"/>
    <s v="mensal"/>
    <n v="11"/>
    <x v="20"/>
    <n v="1110728276.4491651"/>
    <n v="1033846382"/>
    <n v="5910825694092564"/>
    <x v="4"/>
    <s v="imposto"/>
    <s v="baixo"/>
    <s v="longo"/>
    <s v="composição"/>
    <s v="composição"/>
  </r>
  <r>
    <x v="8"/>
    <s v="mensal"/>
    <n v="12"/>
    <x v="20"/>
    <n v="1377987007.2376509"/>
    <n v="1106763452"/>
    <n v="7.3562216915751056E+16"/>
    <x v="4"/>
    <s v="imposto"/>
    <s v="baixo"/>
    <s v="longo"/>
    <s v="composição"/>
    <s v="composição"/>
  </r>
  <r>
    <x v="8"/>
    <s v="mensal"/>
    <n v="13"/>
    <x v="20"/>
    <n v="1068522327.7415286"/>
    <n v="1238801043"/>
    <n v="2.8994840870075572E+16"/>
    <x v="4"/>
    <s v="imposto"/>
    <s v="baixo"/>
    <s v="longo"/>
    <s v="composição"/>
    <s v="composição"/>
  </r>
  <r>
    <x v="8"/>
    <s v="mensal"/>
    <n v="14"/>
    <x v="20"/>
    <n v="1203990202.340621"/>
    <n v="1174722750"/>
    <n v="856583766510521.37"/>
    <x v="4"/>
    <s v="imposto"/>
    <s v="baixo"/>
    <s v="longo"/>
    <s v="composição"/>
    <s v="composição"/>
  </r>
  <r>
    <x v="8"/>
    <s v="mensal"/>
    <n v="15"/>
    <x v="20"/>
    <n v="1227777789.6307597"/>
    <n v="1104621528"/>
    <n v="1.5167464778864138E+16"/>
    <x v="4"/>
    <s v="imposto"/>
    <s v="baixo"/>
    <s v="longo"/>
    <s v="composição"/>
    <s v="composição"/>
  </r>
  <r>
    <x v="8"/>
    <s v="mensal"/>
    <n v="16"/>
    <x v="20"/>
    <n v="1296207848.8990037"/>
    <n v="1119194152"/>
    <n v="3.1333848889852368E+16"/>
    <x v="4"/>
    <s v="imposto"/>
    <s v="baixo"/>
    <s v="longo"/>
    <s v="composição"/>
    <s v="composição"/>
  </r>
  <r>
    <x v="8"/>
    <s v="mensal"/>
    <n v="17"/>
    <x v="20"/>
    <n v="1149029721.9451432"/>
    <n v="1179615783"/>
    <n v="935507130851426.5"/>
    <x v="4"/>
    <s v="imposto"/>
    <s v="baixo"/>
    <s v="longo"/>
    <s v="composição"/>
    <s v="composição"/>
  </r>
  <r>
    <x v="8"/>
    <s v="mensal"/>
    <n v="18"/>
    <x v="20"/>
    <n v="1340766932.4840837"/>
    <n v="1102223672"/>
    <n v="5.6902887122377384E+16"/>
    <x v="4"/>
    <s v="imposto"/>
    <s v="baixo"/>
    <s v="longo"/>
    <s v="composição"/>
    <s v="composição"/>
  </r>
  <r>
    <x v="8"/>
    <s v="mensal"/>
    <n v="19"/>
    <x v="20"/>
    <n v="1259445759.7546241"/>
    <n v="1174663131"/>
    <n v="7188094138544418"/>
    <x v="4"/>
    <s v="imposto"/>
    <s v="baixo"/>
    <s v="longo"/>
    <s v="composição"/>
    <s v="composição"/>
  </r>
  <r>
    <x v="8"/>
    <s v="mensal"/>
    <n v="20"/>
    <x v="20"/>
    <n v="1496496897.2982788"/>
    <n v="1559734966"/>
    <n v="3999053333123609.5"/>
    <x v="4"/>
    <s v="imposto"/>
    <s v="baixo"/>
    <s v="longo"/>
    <s v="composição"/>
    <s v="composição"/>
  </r>
  <r>
    <x v="8"/>
    <s v="mensal"/>
    <n v="1"/>
    <x v="21"/>
    <n v="851420352.59078777"/>
    <n v="819796492"/>
    <n v="1000068558665579.7"/>
    <x v="4"/>
    <s v="transferência"/>
    <s v="baixo"/>
    <s v="curto"/>
    <s v="composição"/>
    <s v="composição"/>
  </r>
  <r>
    <x v="8"/>
    <s v="mensal"/>
    <n v="2"/>
    <x v="21"/>
    <n v="752841904.20375443"/>
    <n v="733249768"/>
    <n v="383851801026464.87"/>
    <x v="4"/>
    <s v="transferência"/>
    <s v="baixo"/>
    <s v="curto"/>
    <s v="composição"/>
    <s v="composição"/>
  </r>
  <r>
    <x v="8"/>
    <s v="mensal"/>
    <n v="3"/>
    <x v="21"/>
    <n v="747629384.54468489"/>
    <n v="653634500"/>
    <n v="8835038320568642"/>
    <x v="4"/>
    <s v="transferência"/>
    <s v="baixo"/>
    <s v="curto"/>
    <s v="composição"/>
    <s v="composição"/>
  </r>
  <r>
    <x v="8"/>
    <s v="mensal"/>
    <n v="4"/>
    <x v="21"/>
    <n v="794871555.11292493"/>
    <n v="740073044"/>
    <n v="3002876820193357.5"/>
    <x v="4"/>
    <s v="transferência"/>
    <s v="baixo"/>
    <s v="curto"/>
    <s v="composição"/>
    <s v="composição"/>
  </r>
  <r>
    <x v="8"/>
    <s v="mensal"/>
    <n v="5"/>
    <x v="21"/>
    <n v="752560800.40341651"/>
    <n v="687159072"/>
    <n v="4277386078154258.5"/>
    <x v="4"/>
    <s v="transferência"/>
    <s v="baixo"/>
    <s v="médio"/>
    <s v="composição"/>
    <s v="composição"/>
  </r>
  <r>
    <x v="8"/>
    <s v="mensal"/>
    <n v="6"/>
    <x v="21"/>
    <n v="792789048.79480064"/>
    <n v="720282890"/>
    <n v="5257143063176846"/>
    <x v="4"/>
    <s v="transferência"/>
    <s v="baixo"/>
    <s v="médio"/>
    <s v="composição"/>
    <s v="composição"/>
  </r>
  <r>
    <x v="8"/>
    <s v="mensal"/>
    <n v="7"/>
    <x v="21"/>
    <n v="845428797.33938503"/>
    <n v="828572867"/>
    <n v="284122387606200.81"/>
    <x v="4"/>
    <s v="transferência"/>
    <s v="baixo"/>
    <s v="médio"/>
    <s v="composição"/>
    <s v="composição"/>
  </r>
  <r>
    <x v="8"/>
    <s v="mensal"/>
    <n v="8"/>
    <x v="21"/>
    <n v="1067144916.1937879"/>
    <n v="865229167"/>
    <n v="4.0769969772488672E+16"/>
    <x v="4"/>
    <s v="transferência"/>
    <s v="baixo"/>
    <s v="médio"/>
    <s v="composição"/>
    <s v="composição"/>
  </r>
  <r>
    <x v="8"/>
    <s v="mensal"/>
    <n v="9"/>
    <x v="21"/>
    <n v="849165866.42914665"/>
    <n v="995503351"/>
    <n v="2.1414659390524744E+16"/>
    <x v="4"/>
    <s v="transferência"/>
    <s v="baixo"/>
    <s v="longo"/>
    <s v="composição"/>
    <s v="composição"/>
  </r>
  <r>
    <x v="8"/>
    <s v="mensal"/>
    <n v="10"/>
    <x v="21"/>
    <n v="904075249.32531953"/>
    <n v="981834329"/>
    <n v="6046474471853306"/>
    <x v="4"/>
    <s v="transferência"/>
    <s v="baixo"/>
    <s v="longo"/>
    <s v="composição"/>
    <s v="composição"/>
  </r>
  <r>
    <x v="8"/>
    <s v="mensal"/>
    <n v="11"/>
    <x v="21"/>
    <n v="837638373.27018487"/>
    <n v="737771292"/>
    <n v="9973433921425710"/>
    <x v="4"/>
    <s v="transferência"/>
    <s v="baixo"/>
    <s v="longo"/>
    <s v="composição"/>
    <s v="composição"/>
  </r>
  <r>
    <x v="8"/>
    <s v="mensal"/>
    <n v="12"/>
    <x v="21"/>
    <n v="931287731.22542906"/>
    <n v="752466399"/>
    <n v="3.1977068858877272E+16"/>
    <x v="4"/>
    <s v="transferência"/>
    <s v="baixo"/>
    <s v="longo"/>
    <s v="composição"/>
    <s v="composição"/>
  </r>
  <r>
    <x v="8"/>
    <s v="mensal"/>
    <n v="13"/>
    <x v="21"/>
    <n v="991631021.47930527"/>
    <n v="1065522573"/>
    <n v="5459961386135484"/>
    <x v="4"/>
    <s v="transferência"/>
    <s v="baixo"/>
    <s v="longo"/>
    <s v="composição"/>
    <s v="composição"/>
  </r>
  <r>
    <x v="8"/>
    <s v="mensal"/>
    <n v="14"/>
    <x v="21"/>
    <n v="863085148.39577138"/>
    <n v="754609171"/>
    <n v="1.1767037671967904E+16"/>
    <x v="4"/>
    <s v="transferência"/>
    <s v="baixo"/>
    <s v="longo"/>
    <s v="composição"/>
    <s v="composição"/>
  </r>
  <r>
    <x v="8"/>
    <s v="mensal"/>
    <n v="15"/>
    <x v="21"/>
    <n v="865230376.1529783"/>
    <n v="738477446"/>
    <n v="1.6066305302365796E+16"/>
    <x v="4"/>
    <s v="transferência"/>
    <s v="baixo"/>
    <s v="longo"/>
    <s v="composição"/>
    <s v="composição"/>
  </r>
  <r>
    <x v="8"/>
    <s v="mensal"/>
    <n v="16"/>
    <x v="21"/>
    <n v="927368203.15480375"/>
    <n v="837049823"/>
    <n v="8157409793787648"/>
    <x v="4"/>
    <s v="transferência"/>
    <s v="baixo"/>
    <s v="longo"/>
    <s v="composição"/>
    <s v="composição"/>
  </r>
  <r>
    <x v="8"/>
    <s v="mensal"/>
    <n v="17"/>
    <x v="21"/>
    <n v="865428020.52314484"/>
    <n v="735690473"/>
    <n v="1.6831831237320266E+16"/>
    <x v="4"/>
    <s v="transferência"/>
    <s v="baixo"/>
    <s v="longo"/>
    <s v="composição"/>
    <s v="composição"/>
  </r>
  <r>
    <x v="8"/>
    <s v="mensal"/>
    <n v="18"/>
    <x v="21"/>
    <n v="918480748.97548938"/>
    <n v="775159463"/>
    <n v="2.0540991013668008E+16"/>
    <x v="4"/>
    <s v="transferência"/>
    <s v="baixo"/>
    <s v="longo"/>
    <s v="composição"/>
    <s v="composição"/>
  </r>
  <r>
    <x v="8"/>
    <s v="mensal"/>
    <n v="19"/>
    <x v="21"/>
    <n v="975469492.44879663"/>
    <n v="828635165"/>
    <n v="2.1560319717340432E+16"/>
    <x v="4"/>
    <s v="transferência"/>
    <s v="baixo"/>
    <s v="longo"/>
    <s v="composição"/>
    <s v="composição"/>
  </r>
  <r>
    <x v="8"/>
    <s v="mensal"/>
    <n v="20"/>
    <x v="21"/>
    <n v="1233943322.9026136"/>
    <n v="944742955"/>
    <n v="8.3636852795007088E+16"/>
    <x v="4"/>
    <s v="transferência"/>
    <s v="baixo"/>
    <s v="longo"/>
    <s v="composição"/>
    <s v="composição"/>
  </r>
  <r>
    <x v="8"/>
    <s v="mensal"/>
    <n v="1"/>
    <x v="22"/>
    <n v="610432422.35155392"/>
    <n v="664885458"/>
    <n v="2965133091330940"/>
    <x v="4"/>
    <s v="transferência"/>
    <s v="baixo"/>
    <s v="curto"/>
    <s v="composição"/>
    <s v="composição"/>
  </r>
  <r>
    <x v="8"/>
    <s v="mensal"/>
    <n v="2"/>
    <x v="22"/>
    <n v="572496828.43090701"/>
    <n v="591131824"/>
    <n v="347263059860115.31"/>
    <x v="4"/>
    <s v="transferência"/>
    <s v="baixo"/>
    <s v="curto"/>
    <s v="composição"/>
    <s v="composição"/>
  </r>
  <r>
    <x v="8"/>
    <s v="mensal"/>
    <n v="3"/>
    <x v="22"/>
    <n v="520892342.07058227"/>
    <n v="529639110"/>
    <n v="76505949211090.516"/>
    <x v="4"/>
    <s v="transferência"/>
    <s v="baixo"/>
    <s v="curto"/>
    <s v="composição"/>
    <s v="composição"/>
  </r>
  <r>
    <x v="8"/>
    <s v="mensal"/>
    <n v="4"/>
    <x v="22"/>
    <n v="555770559.97049224"/>
    <n v="554680849"/>
    <n v="1187469999211.1477"/>
    <x v="4"/>
    <s v="transferência"/>
    <s v="baixo"/>
    <s v="curto"/>
    <s v="composição"/>
    <s v="composição"/>
  </r>
  <r>
    <x v="8"/>
    <s v="mensal"/>
    <n v="5"/>
    <x v="22"/>
    <n v="529277717.30866766"/>
    <n v="527808640"/>
    <n v="2158188138842.2144"/>
    <x v="4"/>
    <s v="transferência"/>
    <s v="baixo"/>
    <s v="médio"/>
    <s v="composição"/>
    <s v="composição"/>
  </r>
  <r>
    <x v="8"/>
    <s v="mensal"/>
    <n v="6"/>
    <x v="22"/>
    <n v="563279581.18616652"/>
    <n v="542048330"/>
    <n v="450766026930097.5"/>
    <x v="4"/>
    <s v="transferência"/>
    <s v="baixo"/>
    <s v="médio"/>
    <s v="composição"/>
    <s v="composição"/>
  </r>
  <r>
    <x v="8"/>
    <s v="mensal"/>
    <n v="7"/>
    <x v="22"/>
    <n v="603683894.27212477"/>
    <n v="624790237"/>
    <n v="445477703346531.75"/>
    <x v="4"/>
    <s v="transferência"/>
    <s v="baixo"/>
    <s v="médio"/>
    <s v="composição"/>
    <s v="composição"/>
  </r>
  <r>
    <x v="8"/>
    <s v="mensal"/>
    <n v="8"/>
    <x v="22"/>
    <n v="773579253.54476023"/>
    <n v="738621439"/>
    <n v="1222048797745849.7"/>
    <x v="4"/>
    <s v="transferência"/>
    <s v="baixo"/>
    <s v="médio"/>
    <s v="composição"/>
    <s v="composição"/>
  </r>
  <r>
    <x v="8"/>
    <s v="mensal"/>
    <n v="9"/>
    <x v="22"/>
    <n v="649883518.26543415"/>
    <n v="688492000"/>
    <n v="1490614861848305.2"/>
    <x v="4"/>
    <s v="transferência"/>
    <s v="baixo"/>
    <s v="longo"/>
    <s v="composição"/>
    <s v="composição"/>
  </r>
  <r>
    <x v="8"/>
    <s v="mensal"/>
    <n v="10"/>
    <x v="22"/>
    <n v="616598675.49016333"/>
    <n v="724773000"/>
    <n v="1.1701684483159452E+16"/>
    <x v="4"/>
    <s v="transferência"/>
    <s v="baixo"/>
    <s v="longo"/>
    <s v="composição"/>
    <s v="composição"/>
  </r>
  <r>
    <x v="8"/>
    <s v="mensal"/>
    <n v="11"/>
    <x v="22"/>
    <n v="571944347.18101895"/>
    <n v="546815000"/>
    <n v="631484089744185"/>
    <x v="4"/>
    <s v="transferência"/>
    <s v="baixo"/>
    <s v="longo"/>
    <s v="composição"/>
    <s v="composição"/>
  </r>
  <r>
    <x v="8"/>
    <s v="mensal"/>
    <n v="12"/>
    <x v="22"/>
    <n v="630108757.85453415"/>
    <n v="587357000"/>
    <n v="1827712799652722.2"/>
    <x v="4"/>
    <s v="transferência"/>
    <s v="baixo"/>
    <s v="longo"/>
    <s v="composição"/>
    <s v="composição"/>
  </r>
  <r>
    <x v="8"/>
    <s v="mensal"/>
    <n v="13"/>
    <x v="22"/>
    <n v="684132780.82517338"/>
    <n v="735825000"/>
    <n v="2672085523218313"/>
    <x v="4"/>
    <s v="transferência"/>
    <s v="baixo"/>
    <s v="longo"/>
    <s v="composição"/>
    <s v="composição"/>
  </r>
  <r>
    <x v="8"/>
    <s v="mensal"/>
    <n v="14"/>
    <x v="22"/>
    <n v="651616463.35551739"/>
    <n v="584814000"/>
    <n v="4462569110365243.5"/>
    <x v="4"/>
    <s v="transferência"/>
    <s v="baixo"/>
    <s v="longo"/>
    <s v="composição"/>
    <s v="composição"/>
  </r>
  <r>
    <x v="8"/>
    <s v="mensal"/>
    <n v="15"/>
    <x v="22"/>
    <n v="592139696.37518418"/>
    <n v="544003000"/>
    <n v="2317141537916669.5"/>
    <x v="4"/>
    <s v="transferência"/>
    <s v="baixo"/>
    <s v="longo"/>
    <s v="composição"/>
    <s v="composição"/>
  </r>
  <r>
    <x v="8"/>
    <s v="mensal"/>
    <n v="16"/>
    <x v="22"/>
    <n v="631268954.02719557"/>
    <n v="584080000"/>
    <n v="2226797382180777.2"/>
    <x v="4"/>
    <s v="transferência"/>
    <s v="baixo"/>
    <s v="longo"/>
    <s v="composição"/>
    <s v="composição"/>
  </r>
  <r>
    <x v="8"/>
    <s v="mensal"/>
    <n v="17"/>
    <x v="22"/>
    <n v="595187744.77298653"/>
    <n v="577811000"/>
    <n v="301951258905514.75"/>
    <x v="4"/>
    <s v="transferência"/>
    <s v="baixo"/>
    <s v="longo"/>
    <s v="composição"/>
    <s v="composição"/>
  </r>
  <r>
    <x v="8"/>
    <s v="mensal"/>
    <n v="18"/>
    <x v="22"/>
    <n v="637713577.42765546"/>
    <n v="547983000"/>
    <n v="8051576525500471"/>
    <x v="4"/>
    <s v="transferência"/>
    <s v="baixo"/>
    <s v="longo"/>
    <s v="composição"/>
    <s v="composição"/>
  </r>
  <r>
    <x v="8"/>
    <s v="mensal"/>
    <n v="19"/>
    <x v="22"/>
    <n v="681869928.05158365"/>
    <n v="607405000"/>
    <n v="5545025509727529"/>
    <x v="4"/>
    <s v="transferência"/>
    <s v="baixo"/>
    <s v="longo"/>
    <s v="composição"/>
    <s v="composição"/>
  </r>
  <r>
    <x v="8"/>
    <s v="mensal"/>
    <n v="20"/>
    <x v="22"/>
    <n v="879388977.95135617"/>
    <n v="670431000"/>
    <n v="4.3663436549519456E+16"/>
    <x v="4"/>
    <s v="transferência"/>
    <s v="baixo"/>
    <s v="longo"/>
    <s v="composição"/>
    <s v="composição"/>
  </r>
  <r>
    <x v="8"/>
    <s v="mensal"/>
    <n v="1"/>
    <x v="23"/>
    <n v="1489830871.0290627"/>
    <n v="1627681664"/>
    <n v="1.9002841122716204E+16"/>
    <x v="4"/>
    <s v="imposto"/>
    <s v="baixo"/>
    <s v="curto"/>
    <s v="composição"/>
    <s v="composição"/>
  </r>
  <r>
    <x v="8"/>
    <s v="mensal"/>
    <n v="2"/>
    <x v="23"/>
    <n v="1456730741.5245578"/>
    <n v="1335838548"/>
    <n v="1.4614922455179142E+16"/>
    <x v="4"/>
    <s v="imposto"/>
    <s v="baixo"/>
    <s v="curto"/>
    <s v="composição"/>
    <s v="composição"/>
  </r>
  <r>
    <x v="8"/>
    <s v="mensal"/>
    <n v="3"/>
    <x v="23"/>
    <n v="1410019081.2754257"/>
    <n v="1325449475"/>
    <n v="7152018305580517"/>
    <x v="4"/>
    <s v="imposto"/>
    <s v="baixo"/>
    <s v="curto"/>
    <s v="composição"/>
    <s v="composição"/>
  </r>
  <r>
    <x v="8"/>
    <s v="mensal"/>
    <n v="4"/>
    <x v="23"/>
    <n v="1452732537.7124226"/>
    <n v="1361364011"/>
    <n v="8348207673598684"/>
    <x v="4"/>
    <s v="imposto"/>
    <s v="baixo"/>
    <s v="curto"/>
    <s v="composição"/>
    <s v="composição"/>
  </r>
  <r>
    <x v="8"/>
    <s v="mensal"/>
    <n v="5"/>
    <x v="23"/>
    <n v="1405660243.3601537"/>
    <n v="1322475733"/>
    <n v="6919662763858514"/>
    <x v="4"/>
    <s v="imposto"/>
    <s v="baixo"/>
    <s v="médio"/>
    <s v="composição"/>
    <s v="composição"/>
  </r>
  <r>
    <x v="8"/>
    <s v="mensal"/>
    <n v="6"/>
    <x v="23"/>
    <n v="1461671639.7634814"/>
    <n v="1327345090"/>
    <n v="1.804362197136104E+16"/>
    <x v="4"/>
    <s v="imposto"/>
    <s v="baixo"/>
    <s v="médio"/>
    <s v="composição"/>
    <s v="composição"/>
  </r>
  <r>
    <x v="8"/>
    <s v="mensal"/>
    <n v="7"/>
    <x v="23"/>
    <n v="1578112266.9543307"/>
    <n v="1510093934"/>
    <n v="4626493617886187"/>
    <x v="4"/>
    <s v="imposto"/>
    <s v="baixo"/>
    <s v="médio"/>
    <s v="composição"/>
    <s v="composição"/>
  </r>
  <r>
    <x v="8"/>
    <s v="mensal"/>
    <n v="8"/>
    <x v="23"/>
    <n v="1745973762.7477579"/>
    <n v="1484867078"/>
    <n v="6.8176700819965032E+16"/>
    <x v="4"/>
    <s v="imposto"/>
    <s v="baixo"/>
    <s v="médio"/>
    <s v="composição"/>
    <s v="composição"/>
  </r>
  <r>
    <x v="8"/>
    <s v="mensal"/>
    <n v="9"/>
    <x v="23"/>
    <n v="1756266779.2416983"/>
    <n v="1683273264"/>
    <n v="5328053267340037"/>
    <x v="4"/>
    <s v="imposto"/>
    <s v="baixo"/>
    <s v="longo"/>
    <s v="composição"/>
    <s v="composição"/>
  </r>
  <r>
    <x v="8"/>
    <s v="mensal"/>
    <n v="10"/>
    <x v="23"/>
    <n v="1620399689.0938148"/>
    <n v="1687521018"/>
    <n v="4505272794132286"/>
    <x v="4"/>
    <s v="imposto"/>
    <s v="baixo"/>
    <s v="longo"/>
    <s v="composição"/>
    <s v="composição"/>
  </r>
  <r>
    <x v="8"/>
    <s v="mensal"/>
    <n v="11"/>
    <x v="23"/>
    <n v="1616084684.2556615"/>
    <n v="1526025266"/>
    <n v="8110698816548174"/>
    <x v="4"/>
    <s v="imposto"/>
    <s v="baixo"/>
    <s v="longo"/>
    <s v="composição"/>
    <s v="composição"/>
  </r>
  <r>
    <x v="8"/>
    <s v="mensal"/>
    <n v="12"/>
    <x v="23"/>
    <n v="1741083705.5147421"/>
    <n v="1429053893"/>
    <n v="9.7362603897985136E+16"/>
    <x v="4"/>
    <s v="imposto"/>
    <s v="baixo"/>
    <s v="longo"/>
    <s v="composição"/>
    <s v="composição"/>
  </r>
  <r>
    <x v="8"/>
    <s v="mensal"/>
    <n v="13"/>
    <x v="23"/>
    <n v="1714019366.994709"/>
    <n v="1728645475"/>
    <n v="213923035382437.03"/>
    <x v="4"/>
    <s v="imposto"/>
    <s v="baixo"/>
    <s v="longo"/>
    <s v="composição"/>
    <s v="composição"/>
  </r>
  <r>
    <x v="8"/>
    <s v="mensal"/>
    <n v="14"/>
    <x v="23"/>
    <n v="1702190749.590003"/>
    <n v="1496131677"/>
    <n v="4.2460341396652128E+16"/>
    <x v="4"/>
    <s v="imposto"/>
    <s v="baixo"/>
    <s v="longo"/>
    <s v="composição"/>
    <s v="composição"/>
  </r>
  <r>
    <x v="8"/>
    <s v="mensal"/>
    <n v="15"/>
    <x v="23"/>
    <n v="1637414962.0277028"/>
    <n v="1397556875"/>
    <n v="5.7531901912589056E+16"/>
    <x v="4"/>
    <s v="imposto"/>
    <s v="baixo"/>
    <s v="longo"/>
    <s v="composição"/>
    <s v="composição"/>
  </r>
  <r>
    <x v="8"/>
    <s v="mensal"/>
    <n v="16"/>
    <x v="23"/>
    <n v="1688709792.6022403"/>
    <n v="1442572235"/>
    <n v="6.0583697262396176E+16"/>
    <x v="4"/>
    <s v="imposto"/>
    <s v="baixo"/>
    <s v="longo"/>
    <s v="composição"/>
    <s v="composição"/>
  </r>
  <r>
    <x v="8"/>
    <s v="mensal"/>
    <n v="17"/>
    <x v="23"/>
    <n v="1628888634.7818129"/>
    <n v="1439189967"/>
    <n v="3.598558455819462E+16"/>
    <x v="4"/>
    <s v="imposto"/>
    <s v="baixo"/>
    <s v="longo"/>
    <s v="composição"/>
    <s v="composição"/>
  </r>
  <r>
    <x v="8"/>
    <s v="mensal"/>
    <n v="18"/>
    <x v="23"/>
    <n v="1692519046.9955938"/>
    <n v="1468451921"/>
    <n v="5.0206076951925304E+16"/>
    <x v="4"/>
    <s v="imposto"/>
    <s v="baixo"/>
    <s v="longo"/>
    <s v="composição"/>
    <s v="composição"/>
  </r>
  <r>
    <x v="8"/>
    <s v="mensal"/>
    <n v="19"/>
    <x v="23"/>
    <n v="1827583417.2698333"/>
    <n v="1588561210"/>
    <n v="5.713161556814316E+16"/>
    <x v="4"/>
    <s v="imposto"/>
    <s v="baixo"/>
    <s v="longo"/>
    <s v="composição"/>
    <s v="composição"/>
  </r>
  <r>
    <x v="8"/>
    <s v="mensal"/>
    <n v="20"/>
    <x v="23"/>
    <n v="2025660147.691669"/>
    <n v="1588037280"/>
    <n v="1.9151377432668003E+17"/>
    <x v="4"/>
    <s v="imposto"/>
    <s v="baixo"/>
    <s v="longo"/>
    <s v="composição"/>
    <s v="composição"/>
  </r>
  <r>
    <x v="8"/>
    <s v="mensal"/>
    <n v="1"/>
    <x v="24"/>
    <n v="487266332.11870325"/>
    <n v="557464619"/>
    <n v="4927799481068840"/>
    <x v="4"/>
    <s v="transferência"/>
    <s v="baixo"/>
    <s v="curto"/>
    <s v="composição"/>
    <s v="composição"/>
  </r>
  <r>
    <x v="8"/>
    <s v="mensal"/>
    <n v="2"/>
    <x v="24"/>
    <n v="439676952.79158068"/>
    <n v="467412899"/>
    <n v="769282712076330.25"/>
    <x v="4"/>
    <s v="transferência"/>
    <s v="baixo"/>
    <s v="curto"/>
    <s v="composição"/>
    <s v="composição"/>
  </r>
  <r>
    <x v="8"/>
    <s v="mensal"/>
    <n v="3"/>
    <x v="24"/>
    <n v="450280277.00495327"/>
    <n v="433970342"/>
    <n v="266013979865799.87"/>
    <x v="4"/>
    <s v="transferência"/>
    <s v="baixo"/>
    <s v="curto"/>
    <s v="composição"/>
    <s v="composição"/>
  </r>
  <r>
    <x v="8"/>
    <s v="mensal"/>
    <n v="4"/>
    <x v="24"/>
    <n v="407947602.14301032"/>
    <n v="472847854"/>
    <n v="4212042691100692.5"/>
    <x v="4"/>
    <s v="transferência"/>
    <s v="baixo"/>
    <s v="curto"/>
    <s v="composição"/>
    <s v="composição"/>
  </r>
  <r>
    <x v="8"/>
    <s v="mensal"/>
    <n v="5"/>
    <x v="24"/>
    <n v="478883357.74921227"/>
    <n v="432152927"/>
    <n v="2183733158006923.2"/>
    <x v="4"/>
    <s v="transferência"/>
    <s v="baixo"/>
    <s v="médio"/>
    <s v="composição"/>
    <s v="composição"/>
  </r>
  <r>
    <x v="8"/>
    <s v="mensal"/>
    <n v="6"/>
    <x v="24"/>
    <n v="507961793.50239801"/>
    <n v="460746354"/>
    <n v="2229297727404606.7"/>
    <x v="4"/>
    <s v="transferência"/>
    <s v="baixo"/>
    <s v="médio"/>
    <s v="composição"/>
    <s v="composição"/>
  </r>
  <r>
    <x v="8"/>
    <s v="mensal"/>
    <n v="7"/>
    <x v="24"/>
    <n v="648154128.75218284"/>
    <n v="513806552"/>
    <n v="1.804927137918366E+16"/>
    <x v="4"/>
    <s v="transferência"/>
    <s v="baixo"/>
    <s v="médio"/>
    <s v="composição"/>
    <s v="composição"/>
  </r>
  <r>
    <x v="8"/>
    <s v="mensal"/>
    <n v="8"/>
    <x v="24"/>
    <n v="508217767.61967802"/>
    <n v="542596693"/>
    <n v="1181910510305746.7"/>
    <x v="4"/>
    <s v="transferência"/>
    <s v="baixo"/>
    <s v="médio"/>
    <s v="composição"/>
    <s v="composição"/>
  </r>
  <r>
    <x v="8"/>
    <s v="mensal"/>
    <n v="9"/>
    <x v="24"/>
    <n v="501990774.98578101"/>
    <n v="569528924"/>
    <n v="4561401572266849"/>
    <x v="4"/>
    <s v="transferência"/>
    <s v="baixo"/>
    <s v="longo"/>
    <s v="composição"/>
    <s v="composição"/>
  </r>
  <r>
    <x v="8"/>
    <s v="mensal"/>
    <n v="10"/>
    <x v="24"/>
    <n v="462770206.11303061"/>
    <n v="624919567"/>
    <n v="2.6292415236052636E+16"/>
    <x v="4"/>
    <s v="transferência"/>
    <s v="baixo"/>
    <s v="longo"/>
    <s v="composição"/>
    <s v="composição"/>
  </r>
  <r>
    <x v="8"/>
    <s v="mensal"/>
    <n v="11"/>
    <x v="24"/>
    <n v="523218673.77599418"/>
    <n v="455260799"/>
    <n v="4618272744069706"/>
    <x v="4"/>
    <s v="transferência"/>
    <s v="baixo"/>
    <s v="longo"/>
    <s v="composição"/>
    <s v="composição"/>
  </r>
  <r>
    <x v="8"/>
    <s v="mensal"/>
    <n v="12"/>
    <x v="24"/>
    <n v="543684553.48134172"/>
    <n v="457524812"/>
    <n v="7423501052131637"/>
    <x v="4"/>
    <s v="transferência"/>
    <s v="baixo"/>
    <s v="longo"/>
    <s v="composição"/>
    <s v="composição"/>
  </r>
  <r>
    <x v="8"/>
    <s v="mensal"/>
    <n v="13"/>
    <x v="24"/>
    <n v="529680489.50693762"/>
    <n v="595368303"/>
    <n v="4314888841499347.5"/>
    <x v="4"/>
    <s v="transferência"/>
    <s v="baixo"/>
    <s v="longo"/>
    <s v="composição"/>
    <s v="composição"/>
  </r>
  <r>
    <x v="8"/>
    <s v="mensal"/>
    <n v="14"/>
    <x v="24"/>
    <n v="513488442.9471966"/>
    <n v="499880752"/>
    <n v="185169252914416.37"/>
    <x v="4"/>
    <s v="transferência"/>
    <s v="baixo"/>
    <s v="longo"/>
    <s v="composição"/>
    <s v="composição"/>
  </r>
  <r>
    <x v="8"/>
    <s v="mensal"/>
    <n v="15"/>
    <x v="24"/>
    <n v="507547655.64990664"/>
    <n v="453700958"/>
    <n v="2899466847800461"/>
    <x v="4"/>
    <s v="transferência"/>
    <s v="baixo"/>
    <s v="longo"/>
    <s v="composição"/>
    <s v="composição"/>
  </r>
  <r>
    <x v="8"/>
    <s v="mensal"/>
    <n v="16"/>
    <x v="24"/>
    <n v="480111926.50377303"/>
    <n v="498112860"/>
    <n v="324033606735586"/>
    <x v="4"/>
    <s v="transferência"/>
    <s v="baixo"/>
    <s v="longo"/>
    <s v="composição"/>
    <s v="composição"/>
  </r>
  <r>
    <x v="8"/>
    <s v="mensal"/>
    <n v="17"/>
    <x v="24"/>
    <n v="561502203.72706378"/>
    <n v="472545182"/>
    <n v="7913351714549297"/>
    <x v="4"/>
    <s v="transferência"/>
    <s v="baixo"/>
    <s v="longo"/>
    <s v="composição"/>
    <s v="composição"/>
  </r>
  <r>
    <x v="8"/>
    <s v="mensal"/>
    <n v="18"/>
    <x v="24"/>
    <n v="575930436.06669867"/>
    <n v="470666825"/>
    <n v="1.1080427814801206E+16"/>
    <x v="4"/>
    <s v="transferência"/>
    <s v="baixo"/>
    <s v="longo"/>
    <s v="composição"/>
    <s v="composição"/>
  </r>
  <r>
    <x v="8"/>
    <s v="mensal"/>
    <n v="19"/>
    <x v="24"/>
    <n v="742996725.82851696"/>
    <n v="536303667"/>
    <n v="4.2722020567888776E+16"/>
    <x v="4"/>
    <s v="transferência"/>
    <s v="baixo"/>
    <s v="longo"/>
    <s v="composição"/>
    <s v="composição"/>
  </r>
  <r>
    <x v="8"/>
    <s v="mensal"/>
    <n v="20"/>
    <x v="24"/>
    <n v="578718446.81789017"/>
    <n v="567694266"/>
    <n v="121532562705537.52"/>
    <x v="4"/>
    <s v="transferência"/>
    <s v="baixo"/>
    <s v="longo"/>
    <s v="composição"/>
    <s v="composição"/>
  </r>
  <r>
    <x v="8"/>
    <s v="mensal"/>
    <n v="1"/>
    <x v="25"/>
    <n v="614027470.3829807"/>
    <n v="569259565"/>
    <n v="2004165352379512.7"/>
    <x v="4"/>
    <s v="transferência"/>
    <s v="baixo"/>
    <s v="curto"/>
    <s v="composição"/>
    <s v="composição"/>
  </r>
  <r>
    <x v="8"/>
    <s v="mensal"/>
    <n v="2"/>
    <x v="25"/>
    <n v="601376350.78489506"/>
    <n v="668645393"/>
    <n v="4525124040537570"/>
    <x v="4"/>
    <s v="transferência"/>
    <s v="baixo"/>
    <s v="curto"/>
    <s v="composição"/>
    <s v="composição"/>
  </r>
  <r>
    <x v="8"/>
    <s v="mensal"/>
    <n v="3"/>
    <x v="25"/>
    <n v="624597493.17739201"/>
    <n v="609265972"/>
    <n v="235055541612819.56"/>
    <x v="4"/>
    <s v="transferência"/>
    <s v="baixo"/>
    <s v="curto"/>
    <s v="composição"/>
    <s v="composição"/>
  </r>
  <r>
    <x v="8"/>
    <s v="mensal"/>
    <n v="4"/>
    <x v="25"/>
    <n v="572056944.57651198"/>
    <n v="525215485"/>
    <n v="2194122335258005.7"/>
    <x v="4"/>
    <s v="transferência"/>
    <s v="baixo"/>
    <s v="curto"/>
    <s v="composição"/>
    <s v="composição"/>
  </r>
  <r>
    <x v="8"/>
    <s v="mensal"/>
    <n v="5"/>
    <x v="25"/>
    <n v="603901633.32957518"/>
    <n v="536548033"/>
    <n v="4536507477356150"/>
    <x v="4"/>
    <s v="transferência"/>
    <s v="baixo"/>
    <s v="médio"/>
    <s v="composição"/>
    <s v="composição"/>
  </r>
  <r>
    <x v="8"/>
    <s v="mensal"/>
    <n v="6"/>
    <x v="25"/>
    <n v="612770955.22964644"/>
    <n v="604458995"/>
    <n v="69088682859224.172"/>
    <x v="4"/>
    <s v="transferência"/>
    <s v="baixo"/>
    <s v="médio"/>
    <s v="composição"/>
    <s v="composição"/>
  </r>
  <r>
    <x v="8"/>
    <s v="mensal"/>
    <n v="7"/>
    <x v="25"/>
    <n v="658190838.56485534"/>
    <n v="632556684"/>
    <n v="657109880254893.75"/>
    <x v="4"/>
    <s v="transferência"/>
    <s v="baixo"/>
    <s v="médio"/>
    <s v="composição"/>
    <s v="composição"/>
  </r>
  <r>
    <x v="8"/>
    <s v="mensal"/>
    <n v="8"/>
    <x v="25"/>
    <n v="866427358.32417428"/>
    <n v="713457999"/>
    <n v="2.3399624892048348E+16"/>
    <x v="4"/>
    <s v="transferência"/>
    <s v="baixo"/>
    <s v="médio"/>
    <s v="composição"/>
    <s v="composição"/>
  </r>
  <r>
    <x v="8"/>
    <s v="mensal"/>
    <n v="9"/>
    <x v="25"/>
    <n v="756480580.29520917"/>
    <n v="698978149"/>
    <n v="3306529604860251"/>
    <x v="4"/>
    <s v="transferência"/>
    <s v="baixo"/>
    <s v="longo"/>
    <s v="composição"/>
    <s v="composição"/>
  </r>
  <r>
    <x v="8"/>
    <s v="mensal"/>
    <n v="10"/>
    <x v="25"/>
    <n v="597540586.34617722"/>
    <n v="571800910"/>
    <n v="662530938405955.12"/>
    <x v="4"/>
    <s v="transferência"/>
    <s v="baixo"/>
    <s v="longo"/>
    <s v="composição"/>
    <s v="composição"/>
  </r>
  <r>
    <x v="8"/>
    <s v="mensal"/>
    <n v="11"/>
    <x v="25"/>
    <n v="624139314.78572989"/>
    <n v="565640842"/>
    <n v="3422071318262780"/>
    <x v="4"/>
    <s v="transferência"/>
    <s v="baixo"/>
    <s v="longo"/>
    <s v="composição"/>
    <s v="composição"/>
  </r>
  <r>
    <x v="8"/>
    <s v="mensal"/>
    <n v="12"/>
    <x v="25"/>
    <n v="725391173.30642283"/>
    <n v="695082129"/>
    <n v="918638166768702.12"/>
    <x v="4"/>
    <s v="transferência"/>
    <s v="baixo"/>
    <s v="longo"/>
    <s v="composição"/>
    <s v="composição"/>
  </r>
  <r>
    <x v="8"/>
    <s v="mensal"/>
    <n v="13"/>
    <x v="25"/>
    <n v="703472755.57817245"/>
    <n v="590693729"/>
    <n v="1.2719108835920126E+16"/>
    <x v="4"/>
    <s v="transferência"/>
    <s v="baixo"/>
    <s v="longo"/>
    <s v="composição"/>
    <s v="composição"/>
  </r>
  <r>
    <x v="8"/>
    <s v="mensal"/>
    <n v="14"/>
    <x v="25"/>
    <n v="689452702.97083008"/>
    <n v="579889002"/>
    <n v="1.2004204570425472E+16"/>
    <x v="4"/>
    <s v="transferência"/>
    <s v="baixo"/>
    <s v="longo"/>
    <s v="composição"/>
    <s v="composição"/>
  </r>
  <r>
    <x v="8"/>
    <s v="mensal"/>
    <n v="15"/>
    <x v="25"/>
    <n v="726049529.63174784"/>
    <n v="598979625"/>
    <n v="1.6146760663121492E+16"/>
    <x v="4"/>
    <s v="transferência"/>
    <s v="baixo"/>
    <s v="longo"/>
    <s v="composição"/>
    <s v="composição"/>
  </r>
  <r>
    <x v="8"/>
    <s v="mensal"/>
    <n v="16"/>
    <x v="25"/>
    <n v="672520394.42090106"/>
    <n v="596415968"/>
    <n v="5791883720854343"/>
    <x v="4"/>
    <s v="transferência"/>
    <s v="baixo"/>
    <s v="longo"/>
    <s v="composição"/>
    <s v="composição"/>
  </r>
  <r>
    <x v="8"/>
    <s v="mensal"/>
    <n v="17"/>
    <x v="25"/>
    <n v="708723179.93759298"/>
    <n v="558788649"/>
    <n v="2.2480363567476028E+16"/>
    <x v="4"/>
    <s v="transferência"/>
    <s v="baixo"/>
    <s v="longo"/>
    <s v="composição"/>
    <s v="composição"/>
  </r>
  <r>
    <x v="8"/>
    <s v="mensal"/>
    <n v="18"/>
    <x v="25"/>
    <n v="717360971.57059038"/>
    <n v="603253212"/>
    <n v="1.302058079421966E+16"/>
    <x v="4"/>
    <s v="transferência"/>
    <s v="baixo"/>
    <s v="longo"/>
    <s v="composição"/>
    <s v="composição"/>
  </r>
  <r>
    <x v="8"/>
    <s v="mensal"/>
    <n v="19"/>
    <x v="25"/>
    <n v="772891974.98043549"/>
    <n v="595828239"/>
    <n v="3.1351566599349364E+16"/>
    <x v="4"/>
    <s v="transferência"/>
    <s v="baixo"/>
    <s v="longo"/>
    <s v="composição"/>
    <s v="composição"/>
  </r>
  <r>
    <x v="8"/>
    <s v="mensal"/>
    <n v="20"/>
    <x v="25"/>
    <n v="982273705.79445565"/>
    <n v="730794790"/>
    <n v="6.3241645089154912E+16"/>
    <x v="4"/>
    <s v="transferência"/>
    <s v="baixo"/>
    <s v="longo"/>
    <s v="composição"/>
    <s v="composição"/>
  </r>
  <r>
    <x v="8"/>
    <s v="mensal"/>
    <n v="1"/>
    <x v="26"/>
    <n v="458957262.56441557"/>
    <n v="508716451.88999999"/>
    <n v="2475976922339353.5"/>
    <x v="4"/>
    <s v="transferência"/>
    <s v="baixo"/>
    <s v="curto"/>
    <s v="composição"/>
    <s v="composição"/>
  </r>
  <r>
    <x v="8"/>
    <s v="mensal"/>
    <n v="2"/>
    <x v="26"/>
    <n v="431984648.26812482"/>
    <n v="446639896.39999998"/>
    <n v="214776297806830.28"/>
    <x v="4"/>
    <s v="transferência"/>
    <s v="baixo"/>
    <s v="curto"/>
    <s v="composição"/>
    <s v="composição"/>
  </r>
  <r>
    <x v="8"/>
    <s v="mensal"/>
    <n v="3"/>
    <x v="26"/>
    <n v="423378175.56744283"/>
    <n v="395251304.99000001"/>
    <n v="791120848480218.87"/>
    <x v="4"/>
    <s v="transferência"/>
    <s v="baixo"/>
    <s v="curto"/>
    <s v="composição"/>
    <s v="composição"/>
  </r>
  <r>
    <x v="8"/>
    <s v="mensal"/>
    <n v="4"/>
    <x v="26"/>
    <n v="426178181.0805648"/>
    <n v="455078068.88999999"/>
    <n v="835203515397940.62"/>
    <x v="4"/>
    <s v="transferência"/>
    <s v="baixo"/>
    <s v="curto"/>
    <s v="composição"/>
    <s v="composição"/>
  </r>
  <r>
    <x v="8"/>
    <s v="mensal"/>
    <n v="5"/>
    <x v="26"/>
    <n v="418529898.72942966"/>
    <n v="413759547.10000002"/>
    <n v="22756254668402.008"/>
    <x v="4"/>
    <s v="transferência"/>
    <s v="baixo"/>
    <s v="médio"/>
    <s v="composição"/>
    <s v="composição"/>
  </r>
  <r>
    <x v="8"/>
    <s v="mensal"/>
    <n v="6"/>
    <x v="26"/>
    <n v="445258982.2211895"/>
    <n v="420006050.22000003"/>
    <n v="637710574656699.25"/>
    <x v="4"/>
    <s v="transferência"/>
    <s v="baixo"/>
    <s v="médio"/>
    <s v="composição"/>
    <s v="composição"/>
  </r>
  <r>
    <x v="8"/>
    <s v="mensal"/>
    <n v="7"/>
    <x v="26"/>
    <n v="477287499.83288896"/>
    <n v="503106109.04000002"/>
    <n v="666600581389520"/>
    <x v="4"/>
    <s v="transferência"/>
    <s v="baixo"/>
    <s v="médio"/>
    <s v="composição"/>
    <s v="composição"/>
  </r>
  <r>
    <x v="8"/>
    <s v="mensal"/>
    <n v="8"/>
    <x v="26"/>
    <n v="571752628.63155329"/>
    <n v="523931555.00999999"/>
    <n v="2286855082318021"/>
    <x v="4"/>
    <s v="transferência"/>
    <s v="baixo"/>
    <s v="médio"/>
    <s v="composição"/>
    <s v="composição"/>
  </r>
  <r>
    <x v="8"/>
    <s v="mensal"/>
    <n v="9"/>
    <x v="26"/>
    <n v="493828605.42311585"/>
    <n v="570856604.17999995"/>
    <n v="5933312592490538"/>
    <x v="4"/>
    <s v="transferência"/>
    <s v="baixo"/>
    <s v="longo"/>
    <s v="composição"/>
    <s v="composição"/>
  </r>
  <r>
    <x v="8"/>
    <s v="mensal"/>
    <n v="10"/>
    <x v="26"/>
    <n v="485640731.82302332"/>
    <n v="582933694.88999999"/>
    <n v="9465920662352086"/>
    <x v="4"/>
    <s v="transferência"/>
    <s v="baixo"/>
    <s v="longo"/>
    <s v="composição"/>
    <s v="composição"/>
  </r>
  <r>
    <x v="8"/>
    <s v="mensal"/>
    <n v="11"/>
    <x v="26"/>
    <n v="428540729.85095775"/>
    <n v="434674925.68000001"/>
    <n v="37628358469039.406"/>
    <x v="4"/>
    <s v="transferência"/>
    <s v="baixo"/>
    <s v="longo"/>
    <s v="composição"/>
    <s v="composição"/>
  </r>
  <r>
    <x v="8"/>
    <s v="mensal"/>
    <n v="12"/>
    <x v="26"/>
    <n v="495726514.8148815"/>
    <n v="466732432.75"/>
    <n v="840656794785083.25"/>
    <x v="4"/>
    <s v="transferência"/>
    <s v="baixo"/>
    <s v="longo"/>
    <s v="composição"/>
    <s v="composição"/>
  </r>
  <r>
    <x v="8"/>
    <s v="mensal"/>
    <n v="13"/>
    <x v="26"/>
    <n v="506725713.94808722"/>
    <n v="525072922.32999998"/>
    <n v="336620055409330.12"/>
    <x v="4"/>
    <s v="transferência"/>
    <s v="baixo"/>
    <s v="longo"/>
    <s v="composição"/>
    <s v="composição"/>
  </r>
  <r>
    <x v="8"/>
    <s v="mensal"/>
    <n v="14"/>
    <x v="26"/>
    <n v="474448801.7227087"/>
    <n v="472716071.89999998"/>
    <n v="3002352638504.2129"/>
    <x v="4"/>
    <s v="transferência"/>
    <s v="baixo"/>
    <s v="longo"/>
    <s v="composição"/>
    <s v="composição"/>
  </r>
  <r>
    <x v="8"/>
    <s v="mensal"/>
    <n v="15"/>
    <x v="26"/>
    <n v="471852591.39578068"/>
    <n v="441156193.94999999"/>
    <n v="942268816149331.5"/>
    <x v="4"/>
    <s v="transferência"/>
    <s v="baixo"/>
    <s v="longo"/>
    <s v="composição"/>
    <s v="composição"/>
  </r>
  <r>
    <x v="8"/>
    <s v="mensal"/>
    <n v="16"/>
    <x v="26"/>
    <n v="474965233.25095969"/>
    <n v="484929393.25999999"/>
    <n v="99284484685757.906"/>
    <x v="4"/>
    <s v="transferência"/>
    <s v="baixo"/>
    <s v="longo"/>
    <s v="composição"/>
    <s v="composição"/>
  </r>
  <r>
    <x v="8"/>
    <s v="mensal"/>
    <n v="17"/>
    <x v="26"/>
    <n v="466334748.67107993"/>
    <n v="443655970.38"/>
    <n v="514326984775958.69"/>
    <x v="4"/>
    <s v="transferência"/>
    <s v="baixo"/>
    <s v="longo"/>
    <s v="composição"/>
    <s v="composição"/>
  </r>
  <r>
    <x v="8"/>
    <s v="mensal"/>
    <n v="18"/>
    <x v="26"/>
    <n v="496401857.34728003"/>
    <n v="450217340.32999998"/>
    <n v="2133009612119429.7"/>
    <x v="4"/>
    <s v="transferência"/>
    <s v="baixo"/>
    <s v="longo"/>
    <s v="composição"/>
    <s v="composição"/>
  </r>
  <r>
    <x v="8"/>
    <s v="mensal"/>
    <n v="19"/>
    <x v="26"/>
    <n v="532192987.17307931"/>
    <n v="529005871.36000001"/>
    <n v="10157707205980.111"/>
    <x v="4"/>
    <s v="transferência"/>
    <s v="baixo"/>
    <s v="longo"/>
    <s v="composição"/>
    <s v="composição"/>
  </r>
  <r>
    <x v="8"/>
    <s v="mensal"/>
    <n v="20"/>
    <x v="26"/>
    <n v="632140582.97228634"/>
    <n v="580533928.92999995"/>
    <n v="2663246741440235"/>
    <x v="4"/>
    <s v="transferência"/>
    <s v="baixo"/>
    <s v="longo"/>
    <s v="composição"/>
    <s v="composiçã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3" cacheId="10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K37" firstHeaderRow="1" firstDataRow="2" firstDataCol="1"/>
  <pivotFields count="14">
    <pivotField axis="axisCol" showAll="0">
      <items count="10">
        <item x="3"/>
        <item x="2"/>
        <item x="6"/>
        <item x="0"/>
        <item x="1"/>
        <item x="4"/>
        <item x="7"/>
        <item x="8"/>
        <item x="5"/>
        <item t="default"/>
      </items>
    </pivotField>
    <pivotField showAll="0"/>
    <pivotField showAll="0"/>
    <pivotField axis="axisRow" showAll="0">
      <items count="29">
        <item x="11"/>
        <item x="18"/>
        <item x="13"/>
        <item x="12"/>
        <item x="19"/>
        <item x="20"/>
        <item x="10"/>
        <item x="3"/>
        <item x="9"/>
        <item x="21"/>
        <item x="1"/>
        <item x="7"/>
        <item x="8"/>
        <item x="14"/>
        <item x="22"/>
        <item x="23"/>
        <item x="24"/>
        <item x="5"/>
        <item x="2"/>
        <item m="1" x="27"/>
        <item x="15"/>
        <item x="16"/>
        <item x="4"/>
        <item x="6"/>
        <item x="26"/>
        <item x="0"/>
        <item x="17"/>
        <item x="25"/>
        <item t="default"/>
      </items>
    </pivotField>
    <pivotField numFmtId="4" showAll="0"/>
    <pivotField numFmtId="4" showAll="0"/>
    <pivotField showAll="0"/>
    <pivotField axis="axisRow" showAll="0">
      <items count="6">
        <item x="2"/>
        <item x="3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dragToRow="0" dragToCol="0" dragToPage="0" showAll="0" defaultSubtotal="0"/>
  </pivotFields>
  <rowFields count="2">
    <field x="7"/>
    <field x="3"/>
  </rowFields>
  <rowItems count="33">
    <i>
      <x/>
    </i>
    <i r="1">
      <x v="6"/>
    </i>
    <i r="1">
      <x v="8"/>
    </i>
    <i r="1">
      <x v="11"/>
    </i>
    <i r="1">
      <x v="12"/>
    </i>
    <i>
      <x v="1"/>
    </i>
    <i r="1">
      <x/>
    </i>
    <i r="1">
      <x v="2"/>
    </i>
    <i r="1">
      <x v="3"/>
    </i>
    <i r="1">
      <x v="13"/>
    </i>
    <i r="1">
      <x v="20"/>
    </i>
    <i r="1">
      <x v="21"/>
    </i>
    <i r="1">
      <x v="26"/>
    </i>
    <i>
      <x v="2"/>
    </i>
    <i r="1">
      <x v="1"/>
    </i>
    <i r="1">
      <x v="4"/>
    </i>
    <i r="1">
      <x v="5"/>
    </i>
    <i r="1">
      <x v="9"/>
    </i>
    <i r="1">
      <x v="14"/>
    </i>
    <i r="1">
      <x v="15"/>
    </i>
    <i r="1">
      <x v="16"/>
    </i>
    <i r="1">
      <x v="24"/>
    </i>
    <i r="1">
      <x v="27"/>
    </i>
    <i>
      <x v="3"/>
    </i>
    <i r="1">
      <x v="17"/>
    </i>
    <i r="1">
      <x v="22"/>
    </i>
    <i r="1">
      <x v="23"/>
    </i>
    <i>
      <x v="4"/>
    </i>
    <i r="1">
      <x v="7"/>
    </i>
    <i r="1">
      <x v="10"/>
    </i>
    <i r="1">
      <x v="18"/>
    </i>
    <i r="1">
      <x v="25"/>
    </i>
    <i t="grand">
      <x/>
    </i>
  </rowItems>
  <colFields count="1">
    <field x="0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Soma de %Ac" fld="13" baseField="7" baseItem="0" numFmtId="164"/>
  </dataFields>
  <formats count="4">
    <format dxfId="11">
      <pivotArea type="all" dataOnly="0" outline="0" fieldPosition="0"/>
    </format>
    <format dxfId="10">
      <pivotArea outline="0" collapsedLevelsAreSubtotals="1" fieldPosition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4" cacheId="10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K37" firstHeaderRow="1" firstDataRow="2" firstDataCol="1"/>
  <pivotFields count="14">
    <pivotField axis="axisCol" showAll="0">
      <items count="10">
        <item x="3"/>
        <item x="2"/>
        <item x="6"/>
        <item x="0"/>
        <item x="1"/>
        <item x="4"/>
        <item x="7"/>
        <item x="8"/>
        <item x="5"/>
        <item t="default"/>
      </items>
    </pivotField>
    <pivotField showAll="0"/>
    <pivotField showAll="0"/>
    <pivotField axis="axisRow" showAll="0">
      <items count="29">
        <item x="11"/>
        <item x="18"/>
        <item x="13"/>
        <item x="12"/>
        <item x="19"/>
        <item x="20"/>
        <item x="10"/>
        <item x="3"/>
        <item x="9"/>
        <item x="21"/>
        <item x="1"/>
        <item x="7"/>
        <item x="8"/>
        <item x="14"/>
        <item x="22"/>
        <item x="23"/>
        <item x="24"/>
        <item x="5"/>
        <item x="2"/>
        <item m="1" x="27"/>
        <item x="15"/>
        <item x="16"/>
        <item x="4"/>
        <item x="6"/>
        <item x="26"/>
        <item x="0"/>
        <item x="17"/>
        <item x="25"/>
        <item t="default"/>
      </items>
    </pivotField>
    <pivotField numFmtId="4" showAll="0"/>
    <pivotField numFmtId="4" showAll="0"/>
    <pivotField dataField="1" showAll="0"/>
    <pivotField axis="axisRow" showAll="0">
      <items count="6">
        <item x="2"/>
        <item x="3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2">
    <field x="7"/>
    <field x="3"/>
  </rowFields>
  <rowItems count="33">
    <i>
      <x/>
    </i>
    <i r="1">
      <x v="6"/>
    </i>
    <i r="1">
      <x v="8"/>
    </i>
    <i r="1">
      <x v="11"/>
    </i>
    <i r="1">
      <x v="12"/>
    </i>
    <i>
      <x v="1"/>
    </i>
    <i r="1">
      <x/>
    </i>
    <i r="1">
      <x v="2"/>
    </i>
    <i r="1">
      <x v="3"/>
    </i>
    <i r="1">
      <x v="13"/>
    </i>
    <i r="1">
      <x v="20"/>
    </i>
    <i r="1">
      <x v="21"/>
    </i>
    <i r="1">
      <x v="26"/>
    </i>
    <i>
      <x v="2"/>
    </i>
    <i r="1">
      <x v="1"/>
    </i>
    <i r="1">
      <x v="4"/>
    </i>
    <i r="1">
      <x v="5"/>
    </i>
    <i r="1">
      <x v="9"/>
    </i>
    <i r="1">
      <x v="14"/>
    </i>
    <i r="1">
      <x v="15"/>
    </i>
    <i r="1">
      <x v="16"/>
    </i>
    <i r="1">
      <x v="24"/>
    </i>
    <i r="1">
      <x v="27"/>
    </i>
    <i>
      <x v="3"/>
    </i>
    <i r="1">
      <x v="17"/>
    </i>
    <i r="1">
      <x v="22"/>
    </i>
    <i r="1">
      <x v="23"/>
    </i>
    <i>
      <x v="4"/>
    </i>
    <i r="1">
      <x v="7"/>
    </i>
    <i r="1">
      <x v="10"/>
    </i>
    <i r="1">
      <x v="18"/>
    </i>
    <i r="1">
      <x v="25"/>
    </i>
    <i t="grand">
      <x/>
    </i>
  </rowItems>
  <colFields count="1">
    <field x="0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dataFields count="1">
    <dataField name="Média de SE" fld="6" subtotal="average" baseField="0" baseItem="0" numFmtId="165"/>
  </dataFields>
  <formats count="4">
    <format dxfId="7">
      <pivotArea type="all" dataOnly="0" outline="0" fieldPosition="0"/>
    </format>
    <format dxfId="6">
      <pivotArea outline="0" collapsedLevelsAreSubtotals="1" fieldPosition="0"/>
    </format>
    <format dxfId="5">
      <pivotArea dataOnly="0" labelOnly="1" grandRow="1" outline="0" fieldPosition="0"/>
    </format>
    <format dxfId="4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861"/>
  <sheetViews>
    <sheetView tabSelected="1" workbookViewId="0"/>
  </sheetViews>
  <sheetFormatPr defaultRowHeight="15" x14ac:dyDescent="0.25"/>
  <cols>
    <col min="1" max="1" width="14.85546875" bestFit="1" customWidth="1"/>
    <col min="2" max="2" width="7.42578125" bestFit="1" customWidth="1"/>
    <col min="3" max="3" width="6.42578125" bestFit="1" customWidth="1"/>
    <col min="4" max="4" width="10.28515625" bestFit="1" customWidth="1"/>
    <col min="5" max="6" width="16.42578125" style="1" bestFit="1" customWidth="1"/>
    <col min="7" max="7" width="12" bestFit="1" customWidth="1"/>
    <col min="8" max="8" width="9.28515625" bestFit="1" customWidth="1"/>
    <col min="9" max="9" width="16.7109375" bestFit="1" customWidth="1"/>
    <col min="10" max="10" width="15.42578125" bestFit="1" customWidth="1"/>
    <col min="11" max="11" width="8.140625" bestFit="1" customWidth="1"/>
    <col min="12" max="12" width="13.7109375" bestFit="1" customWidth="1"/>
    <col min="13" max="13" width="14.425781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5</v>
      </c>
      <c r="G1" s="2" t="s">
        <v>33</v>
      </c>
      <c r="H1" s="2" t="s">
        <v>45</v>
      </c>
      <c r="I1" s="2" t="s">
        <v>59</v>
      </c>
      <c r="J1" s="2" t="s">
        <v>62</v>
      </c>
      <c r="K1" s="2" t="s">
        <v>65</v>
      </c>
      <c r="L1" s="2" t="s">
        <v>66</v>
      </c>
      <c r="M1" s="2" t="s">
        <v>67</v>
      </c>
    </row>
    <row r="2" spans="1:13" x14ac:dyDescent="0.25">
      <c r="A2" t="s">
        <v>6</v>
      </c>
      <c r="B2" t="s">
        <v>7</v>
      </c>
      <c r="C2">
        <v>1</v>
      </c>
      <c r="D2" t="s">
        <v>8</v>
      </c>
      <c r="E2" s="1">
        <v>10140485000</v>
      </c>
      <c r="F2" s="1">
        <v>10473996000</v>
      </c>
      <c r="G2">
        <f>(F2-E2)^2</f>
        <v>1.11229587121E+17</v>
      </c>
      <c r="H2" t="str">
        <f>VLOOKUP(D2,Referência!$A$2:$D$28,2,FALSE)</f>
        <v>SE</v>
      </c>
      <c r="I2" t="str">
        <f>VLOOKUP(D2,Referência!$A$2:$D$28,3,FALSE)</f>
        <v>imposto</v>
      </c>
      <c r="J2" t="str">
        <f>VLOOKUP(D2,Referência!$A$2:$D$28,4,FALSE)</f>
        <v>alto</v>
      </c>
      <c r="K2" t="str">
        <f>VLOOKUP(C2,Referência!$F$2:$G$21,2,FALSE)</f>
        <v>curto</v>
      </c>
      <c r="L2" t="str">
        <f>VLOOKUP(A2,Referência!$I$2:$K$10,2,FALSE)</f>
        <v>ingênuo</v>
      </c>
      <c r="M2" t="str">
        <f>VLOOKUP(A2,Referência!$I$2:$K$10,3,FALSE)</f>
        <v>ingênuo</v>
      </c>
    </row>
    <row r="3" spans="1:13" x14ac:dyDescent="0.25">
      <c r="A3" t="s">
        <v>6</v>
      </c>
      <c r="B3" t="s">
        <v>7</v>
      </c>
      <c r="C3">
        <v>2</v>
      </c>
      <c r="D3" t="s">
        <v>8</v>
      </c>
      <c r="E3" s="1">
        <v>10409356000</v>
      </c>
      <c r="F3" s="1">
        <v>12475206000</v>
      </c>
      <c r="G3">
        <f t="shared" ref="G3:G66" si="0">(F3-E3)^2</f>
        <v>4.2677362224999997E+18</v>
      </c>
      <c r="H3" t="str">
        <f>VLOOKUP(D3,Referência!$A$2:$D$28,2,FALSE)</f>
        <v>SE</v>
      </c>
      <c r="I3" t="str">
        <f>VLOOKUP(D3,Referência!$A$2:$D$28,3,FALSE)</f>
        <v>imposto</v>
      </c>
      <c r="J3" t="str">
        <f>VLOOKUP(D3,Referência!$A$2:$D$28,4,FALSE)</f>
        <v>alto</v>
      </c>
      <c r="K3" t="str">
        <f>VLOOKUP(C3,Referência!$F$2:$G$21,2,FALSE)</f>
        <v>curto</v>
      </c>
      <c r="L3" t="str">
        <f>VLOOKUP(A3,Referência!$I$2:$K$10,2,FALSE)</f>
        <v>ingênuo</v>
      </c>
      <c r="M3" t="str">
        <f>VLOOKUP(A3,Referência!$I$2:$K$10,3,FALSE)</f>
        <v>ingênuo</v>
      </c>
    </row>
    <row r="4" spans="1:13" x14ac:dyDescent="0.25">
      <c r="A4" t="s">
        <v>6</v>
      </c>
      <c r="B4" t="s">
        <v>7</v>
      </c>
      <c r="C4">
        <v>3</v>
      </c>
      <c r="D4" t="s">
        <v>8</v>
      </c>
      <c r="E4" s="1">
        <v>10463930000</v>
      </c>
      <c r="F4" s="1">
        <v>10329314000</v>
      </c>
      <c r="G4">
        <f t="shared" si="0"/>
        <v>1.8121467456E+16</v>
      </c>
      <c r="H4" t="str">
        <f>VLOOKUP(D4,Referência!$A$2:$D$28,2,FALSE)</f>
        <v>SE</v>
      </c>
      <c r="I4" t="str">
        <f>VLOOKUP(D4,Referência!$A$2:$D$28,3,FALSE)</f>
        <v>imposto</v>
      </c>
      <c r="J4" t="str">
        <f>VLOOKUP(D4,Referência!$A$2:$D$28,4,FALSE)</f>
        <v>alto</v>
      </c>
      <c r="K4" t="str">
        <f>VLOOKUP(C4,Referência!$F$2:$G$21,2,FALSE)</f>
        <v>curto</v>
      </c>
      <c r="L4" t="str">
        <f>VLOOKUP(A4,Referência!$I$2:$K$10,2,FALSE)</f>
        <v>ingênuo</v>
      </c>
      <c r="M4" t="str">
        <f>VLOOKUP(A4,Referência!$I$2:$K$10,3,FALSE)</f>
        <v>ingênuo</v>
      </c>
    </row>
    <row r="5" spans="1:13" x14ac:dyDescent="0.25">
      <c r="A5" t="s">
        <v>6</v>
      </c>
      <c r="B5" t="s">
        <v>7</v>
      </c>
      <c r="C5">
        <v>4</v>
      </c>
      <c r="D5" t="s">
        <v>8</v>
      </c>
      <c r="E5" s="1">
        <v>10835759000</v>
      </c>
      <c r="F5" s="1">
        <v>10317026000</v>
      </c>
      <c r="G5">
        <f t="shared" si="0"/>
        <v>2.69083925289E+17</v>
      </c>
      <c r="H5" t="str">
        <f>VLOOKUP(D5,Referência!$A$2:$D$28,2,FALSE)</f>
        <v>SE</v>
      </c>
      <c r="I5" t="str">
        <f>VLOOKUP(D5,Referência!$A$2:$D$28,3,FALSE)</f>
        <v>imposto</v>
      </c>
      <c r="J5" t="str">
        <f>VLOOKUP(D5,Referência!$A$2:$D$28,4,FALSE)</f>
        <v>alto</v>
      </c>
      <c r="K5" t="str">
        <f>VLOOKUP(C5,Referência!$F$2:$G$21,2,FALSE)</f>
        <v>curto</v>
      </c>
      <c r="L5" t="str">
        <f>VLOOKUP(A5,Referência!$I$2:$K$10,2,FALSE)</f>
        <v>ingênuo</v>
      </c>
      <c r="M5" t="str">
        <f>VLOOKUP(A5,Referência!$I$2:$K$10,3,FALSE)</f>
        <v>ingênuo</v>
      </c>
    </row>
    <row r="6" spans="1:13" x14ac:dyDescent="0.25">
      <c r="A6" t="s">
        <v>6</v>
      </c>
      <c r="B6" t="s">
        <v>7</v>
      </c>
      <c r="C6">
        <v>5</v>
      </c>
      <c r="D6" t="s">
        <v>8</v>
      </c>
      <c r="E6" s="1">
        <v>10519714000</v>
      </c>
      <c r="F6" s="1">
        <v>11011940000</v>
      </c>
      <c r="G6">
        <f t="shared" si="0"/>
        <v>2.42286435076E+17</v>
      </c>
      <c r="H6" t="str">
        <f>VLOOKUP(D6,Referência!$A$2:$D$28,2,FALSE)</f>
        <v>SE</v>
      </c>
      <c r="I6" t="str">
        <f>VLOOKUP(D6,Referência!$A$2:$D$28,3,FALSE)</f>
        <v>imposto</v>
      </c>
      <c r="J6" t="str">
        <f>VLOOKUP(D6,Referência!$A$2:$D$28,4,FALSE)</f>
        <v>alto</v>
      </c>
      <c r="K6" t="str">
        <f>VLOOKUP(C6,Referência!$F$2:$G$21,2,FALSE)</f>
        <v>médio</v>
      </c>
      <c r="L6" t="str">
        <f>VLOOKUP(A6,Referência!$I$2:$K$10,2,FALSE)</f>
        <v>ingênuo</v>
      </c>
      <c r="M6" t="str">
        <f>VLOOKUP(A6,Referência!$I$2:$K$10,3,FALSE)</f>
        <v>ingênuo</v>
      </c>
    </row>
    <row r="7" spans="1:13" x14ac:dyDescent="0.25">
      <c r="A7" t="s">
        <v>6</v>
      </c>
      <c r="B7" t="s">
        <v>7</v>
      </c>
      <c r="C7">
        <v>6</v>
      </c>
      <c r="D7" t="s">
        <v>8</v>
      </c>
      <c r="E7" s="1">
        <v>11161032000</v>
      </c>
      <c r="F7" s="1">
        <v>10780925000</v>
      </c>
      <c r="G7">
        <f t="shared" si="0"/>
        <v>1.44481331449E+17</v>
      </c>
      <c r="H7" t="str">
        <f>VLOOKUP(D7,Referência!$A$2:$D$28,2,FALSE)</f>
        <v>SE</v>
      </c>
      <c r="I7" t="str">
        <f>VLOOKUP(D7,Referência!$A$2:$D$28,3,FALSE)</f>
        <v>imposto</v>
      </c>
      <c r="J7" t="str">
        <f>VLOOKUP(D7,Referência!$A$2:$D$28,4,FALSE)</f>
        <v>alto</v>
      </c>
      <c r="K7" t="str">
        <f>VLOOKUP(C7,Referência!$F$2:$G$21,2,FALSE)</f>
        <v>médio</v>
      </c>
      <c r="L7" t="str">
        <f>VLOOKUP(A7,Referência!$I$2:$K$10,2,FALSE)</f>
        <v>ingênuo</v>
      </c>
      <c r="M7" t="str">
        <f>VLOOKUP(A7,Referência!$I$2:$K$10,3,FALSE)</f>
        <v>ingênuo</v>
      </c>
    </row>
    <row r="8" spans="1:13" x14ac:dyDescent="0.25">
      <c r="A8" t="s">
        <v>6</v>
      </c>
      <c r="B8" t="s">
        <v>7</v>
      </c>
      <c r="C8">
        <v>7</v>
      </c>
      <c r="D8" t="s">
        <v>8</v>
      </c>
      <c r="E8" s="1">
        <v>10415282000</v>
      </c>
      <c r="F8" s="1">
        <v>10588195000</v>
      </c>
      <c r="G8">
        <f t="shared" si="0"/>
        <v>2.9898905569E+16</v>
      </c>
      <c r="H8" t="str">
        <f>VLOOKUP(D8,Referência!$A$2:$D$28,2,FALSE)</f>
        <v>SE</v>
      </c>
      <c r="I8" t="str">
        <f>VLOOKUP(D8,Referência!$A$2:$D$28,3,FALSE)</f>
        <v>imposto</v>
      </c>
      <c r="J8" t="str">
        <f>VLOOKUP(D8,Referência!$A$2:$D$28,4,FALSE)</f>
        <v>alto</v>
      </c>
      <c r="K8" t="str">
        <f>VLOOKUP(C8,Referência!$F$2:$G$21,2,FALSE)</f>
        <v>médio</v>
      </c>
      <c r="L8" t="str">
        <f>VLOOKUP(A8,Referência!$I$2:$K$10,2,FALSE)</f>
        <v>ingênuo</v>
      </c>
      <c r="M8" t="str">
        <f>VLOOKUP(A8,Referência!$I$2:$K$10,3,FALSE)</f>
        <v>ingênuo</v>
      </c>
    </row>
    <row r="9" spans="1:13" x14ac:dyDescent="0.25">
      <c r="A9" t="s">
        <v>6</v>
      </c>
      <c r="B9" t="s">
        <v>7</v>
      </c>
      <c r="C9">
        <v>8</v>
      </c>
      <c r="D9" t="s">
        <v>8</v>
      </c>
      <c r="E9" s="1">
        <v>6936179000</v>
      </c>
      <c r="F9" s="1">
        <v>12031927000</v>
      </c>
      <c r="G9">
        <f t="shared" si="0"/>
        <v>2.5966647679503999E+19</v>
      </c>
      <c r="H9" t="str">
        <f>VLOOKUP(D9,Referência!$A$2:$D$28,2,FALSE)</f>
        <v>SE</v>
      </c>
      <c r="I9" t="str">
        <f>VLOOKUP(D9,Referência!$A$2:$D$28,3,FALSE)</f>
        <v>imposto</v>
      </c>
      <c r="J9" t="str">
        <f>VLOOKUP(D9,Referência!$A$2:$D$28,4,FALSE)</f>
        <v>alto</v>
      </c>
      <c r="K9" t="str">
        <f>VLOOKUP(C9,Referência!$F$2:$G$21,2,FALSE)</f>
        <v>médio</v>
      </c>
      <c r="L9" t="str">
        <f>VLOOKUP(A9,Referência!$I$2:$K$10,2,FALSE)</f>
        <v>ingênuo</v>
      </c>
      <c r="M9" t="str">
        <f>VLOOKUP(A9,Referência!$I$2:$K$10,3,FALSE)</f>
        <v>ingênuo</v>
      </c>
    </row>
    <row r="10" spans="1:13" x14ac:dyDescent="0.25">
      <c r="A10" t="s">
        <v>6</v>
      </c>
      <c r="B10" t="s">
        <v>7</v>
      </c>
      <c r="C10">
        <v>9</v>
      </c>
      <c r="D10" t="s">
        <v>8</v>
      </c>
      <c r="E10" s="1">
        <v>12059802000</v>
      </c>
      <c r="F10" s="1">
        <v>13126083000</v>
      </c>
      <c r="G10">
        <f t="shared" si="0"/>
        <v>1.1369551709609999E+18</v>
      </c>
      <c r="H10" t="str">
        <f>VLOOKUP(D10,Referência!$A$2:$D$28,2,FALSE)</f>
        <v>SE</v>
      </c>
      <c r="I10" t="str">
        <f>VLOOKUP(D10,Referência!$A$2:$D$28,3,FALSE)</f>
        <v>imposto</v>
      </c>
      <c r="J10" t="str">
        <f>VLOOKUP(D10,Referência!$A$2:$D$28,4,FALSE)</f>
        <v>alto</v>
      </c>
      <c r="K10" t="str">
        <f>VLOOKUP(C10,Referência!$F$2:$G$21,2,FALSE)</f>
        <v>longo</v>
      </c>
      <c r="L10" t="str">
        <f>VLOOKUP(A10,Referência!$I$2:$K$10,2,FALSE)</f>
        <v>ingênuo</v>
      </c>
      <c r="M10" t="str">
        <f>VLOOKUP(A10,Referência!$I$2:$K$10,3,FALSE)</f>
        <v>ingênuo</v>
      </c>
    </row>
    <row r="11" spans="1:13" x14ac:dyDescent="0.25">
      <c r="A11" t="s">
        <v>6</v>
      </c>
      <c r="B11" t="s">
        <v>7</v>
      </c>
      <c r="C11">
        <v>10</v>
      </c>
      <c r="D11" t="s">
        <v>8</v>
      </c>
      <c r="E11" s="1">
        <v>10620490000</v>
      </c>
      <c r="F11" s="1">
        <v>10973402000</v>
      </c>
      <c r="G11">
        <f t="shared" si="0"/>
        <v>1.24546879744E+17</v>
      </c>
      <c r="H11" t="str">
        <f>VLOOKUP(D11,Referência!$A$2:$D$28,2,FALSE)</f>
        <v>SE</v>
      </c>
      <c r="I11" t="str">
        <f>VLOOKUP(D11,Referência!$A$2:$D$28,3,FALSE)</f>
        <v>imposto</v>
      </c>
      <c r="J11" t="str">
        <f>VLOOKUP(D11,Referência!$A$2:$D$28,4,FALSE)</f>
        <v>alto</v>
      </c>
      <c r="K11" t="str">
        <f>VLOOKUP(C11,Referência!$F$2:$G$21,2,FALSE)</f>
        <v>longo</v>
      </c>
      <c r="L11" t="str">
        <f>VLOOKUP(A11,Referência!$I$2:$K$10,2,FALSE)</f>
        <v>ingênuo</v>
      </c>
      <c r="M11" t="str">
        <f>VLOOKUP(A11,Referência!$I$2:$K$10,3,FALSE)</f>
        <v>ingênuo</v>
      </c>
    </row>
    <row r="12" spans="1:13" x14ac:dyDescent="0.25">
      <c r="A12" t="s">
        <v>6</v>
      </c>
      <c r="B12" t="s">
        <v>7</v>
      </c>
      <c r="C12">
        <v>11</v>
      </c>
      <c r="D12" t="s">
        <v>8</v>
      </c>
      <c r="E12" s="1">
        <v>10954789000</v>
      </c>
      <c r="F12" s="1">
        <v>11346223000</v>
      </c>
      <c r="G12">
        <f t="shared" si="0"/>
        <v>1.53220576356E+17</v>
      </c>
      <c r="H12" t="str">
        <f>VLOOKUP(D12,Referência!$A$2:$D$28,2,FALSE)</f>
        <v>SE</v>
      </c>
      <c r="I12" t="str">
        <f>VLOOKUP(D12,Referência!$A$2:$D$28,3,FALSE)</f>
        <v>imposto</v>
      </c>
      <c r="J12" t="str">
        <f>VLOOKUP(D12,Referência!$A$2:$D$28,4,FALSE)</f>
        <v>alto</v>
      </c>
      <c r="K12" t="str">
        <f>VLOOKUP(C12,Referência!$F$2:$G$21,2,FALSE)</f>
        <v>longo</v>
      </c>
      <c r="L12" t="str">
        <f>VLOOKUP(A12,Referência!$I$2:$K$10,2,FALSE)</f>
        <v>ingênuo</v>
      </c>
      <c r="M12" t="str">
        <f>VLOOKUP(A12,Referência!$I$2:$K$10,3,FALSE)</f>
        <v>ingênuo</v>
      </c>
    </row>
    <row r="13" spans="1:13" x14ac:dyDescent="0.25">
      <c r="A13" t="s">
        <v>6</v>
      </c>
      <c r="B13" t="s">
        <v>7</v>
      </c>
      <c r="C13">
        <v>12</v>
      </c>
      <c r="D13" t="s">
        <v>8</v>
      </c>
      <c r="E13" s="1">
        <v>10859791000</v>
      </c>
      <c r="F13" s="1">
        <v>10501480000</v>
      </c>
      <c r="G13">
        <f t="shared" si="0"/>
        <v>1.28386772721E+17</v>
      </c>
      <c r="H13" t="str">
        <f>VLOOKUP(D13,Referência!$A$2:$D$28,2,FALSE)</f>
        <v>SE</v>
      </c>
      <c r="I13" t="str">
        <f>VLOOKUP(D13,Referência!$A$2:$D$28,3,FALSE)</f>
        <v>imposto</v>
      </c>
      <c r="J13" t="str">
        <f>VLOOKUP(D13,Referência!$A$2:$D$28,4,FALSE)</f>
        <v>alto</v>
      </c>
      <c r="K13" t="str">
        <f>VLOOKUP(C13,Referência!$F$2:$G$21,2,FALSE)</f>
        <v>longo</v>
      </c>
      <c r="L13" t="str">
        <f>VLOOKUP(A13,Referência!$I$2:$K$10,2,FALSE)</f>
        <v>ingênuo</v>
      </c>
      <c r="M13" t="str">
        <f>VLOOKUP(A13,Referência!$I$2:$K$10,3,FALSE)</f>
        <v>ingênuo</v>
      </c>
    </row>
    <row r="14" spans="1:13" x14ac:dyDescent="0.25">
      <c r="A14" t="s">
        <v>6</v>
      </c>
      <c r="B14" t="s">
        <v>7</v>
      </c>
      <c r="C14">
        <v>13</v>
      </c>
      <c r="D14" t="s">
        <v>8</v>
      </c>
      <c r="E14" s="1">
        <v>10898177000</v>
      </c>
      <c r="F14" s="1">
        <v>10719252016</v>
      </c>
      <c r="G14">
        <f t="shared" si="0"/>
        <v>3.2014149899400256E+16</v>
      </c>
      <c r="H14" t="str">
        <f>VLOOKUP(D14,Referência!$A$2:$D$28,2,FALSE)</f>
        <v>SE</v>
      </c>
      <c r="I14" t="str">
        <f>VLOOKUP(D14,Referência!$A$2:$D$28,3,FALSE)</f>
        <v>imposto</v>
      </c>
      <c r="J14" t="str">
        <f>VLOOKUP(D14,Referência!$A$2:$D$28,4,FALSE)</f>
        <v>alto</v>
      </c>
      <c r="K14" t="str">
        <f>VLOOKUP(C14,Referência!$F$2:$G$21,2,FALSE)</f>
        <v>longo</v>
      </c>
      <c r="L14" t="str">
        <f>VLOOKUP(A14,Referência!$I$2:$K$10,2,FALSE)</f>
        <v>ingênuo</v>
      </c>
      <c r="M14" t="str">
        <f>VLOOKUP(A14,Referência!$I$2:$K$10,3,FALSE)</f>
        <v>ingênuo</v>
      </c>
    </row>
    <row r="15" spans="1:13" x14ac:dyDescent="0.25">
      <c r="A15" t="s">
        <v>6</v>
      </c>
      <c r="B15" t="s">
        <v>7</v>
      </c>
      <c r="C15">
        <v>14</v>
      </c>
      <c r="D15" t="s">
        <v>8</v>
      </c>
      <c r="E15" s="1">
        <v>11167048000</v>
      </c>
      <c r="F15" s="1">
        <v>11098115727</v>
      </c>
      <c r="G15">
        <f t="shared" si="0"/>
        <v>4751658260946529</v>
      </c>
      <c r="H15" t="str">
        <f>VLOOKUP(D15,Referência!$A$2:$D$28,2,FALSE)</f>
        <v>SE</v>
      </c>
      <c r="I15" t="str">
        <f>VLOOKUP(D15,Referência!$A$2:$D$28,3,FALSE)</f>
        <v>imposto</v>
      </c>
      <c r="J15" t="str">
        <f>VLOOKUP(D15,Referência!$A$2:$D$28,4,FALSE)</f>
        <v>alto</v>
      </c>
      <c r="K15" t="str">
        <f>VLOOKUP(C15,Referência!$F$2:$G$21,2,FALSE)</f>
        <v>longo</v>
      </c>
      <c r="L15" t="str">
        <f>VLOOKUP(A15,Referência!$I$2:$K$10,2,FALSE)</f>
        <v>ingênuo</v>
      </c>
      <c r="M15" t="str">
        <f>VLOOKUP(A15,Referência!$I$2:$K$10,3,FALSE)</f>
        <v>ingênuo</v>
      </c>
    </row>
    <row r="16" spans="1:13" x14ac:dyDescent="0.25">
      <c r="A16" t="s">
        <v>6</v>
      </c>
      <c r="B16" t="s">
        <v>7</v>
      </c>
      <c r="C16">
        <v>15</v>
      </c>
      <c r="D16" t="s">
        <v>8</v>
      </c>
      <c r="E16" s="1">
        <v>11221622000</v>
      </c>
      <c r="F16" s="1">
        <v>11170238303</v>
      </c>
      <c r="G16">
        <f t="shared" si="0"/>
        <v>2640284317387809</v>
      </c>
      <c r="H16" t="str">
        <f>VLOOKUP(D16,Referência!$A$2:$D$28,2,FALSE)</f>
        <v>SE</v>
      </c>
      <c r="I16" t="str">
        <f>VLOOKUP(D16,Referência!$A$2:$D$28,3,FALSE)</f>
        <v>imposto</v>
      </c>
      <c r="J16" t="str">
        <f>VLOOKUP(D16,Referência!$A$2:$D$28,4,FALSE)</f>
        <v>alto</v>
      </c>
      <c r="K16" t="str">
        <f>VLOOKUP(C16,Referência!$F$2:$G$21,2,FALSE)</f>
        <v>longo</v>
      </c>
      <c r="L16" t="str">
        <f>VLOOKUP(A16,Referência!$I$2:$K$10,2,FALSE)</f>
        <v>ingênuo</v>
      </c>
      <c r="M16" t="str">
        <f>VLOOKUP(A16,Referência!$I$2:$K$10,3,FALSE)</f>
        <v>ingênuo</v>
      </c>
    </row>
    <row r="17" spans="1:13" x14ac:dyDescent="0.25">
      <c r="A17" t="s">
        <v>6</v>
      </c>
      <c r="B17" t="s">
        <v>7</v>
      </c>
      <c r="C17">
        <v>16</v>
      </c>
      <c r="D17" t="s">
        <v>8</v>
      </c>
      <c r="E17" s="1">
        <v>11593451000</v>
      </c>
      <c r="F17" s="1">
        <v>10781428079</v>
      </c>
      <c r="G17">
        <f t="shared" si="0"/>
        <v>6.5938122422937229E+17</v>
      </c>
      <c r="H17" t="str">
        <f>VLOOKUP(D17,Referência!$A$2:$D$28,2,FALSE)</f>
        <v>SE</v>
      </c>
      <c r="I17" t="str">
        <f>VLOOKUP(D17,Referência!$A$2:$D$28,3,FALSE)</f>
        <v>imposto</v>
      </c>
      <c r="J17" t="str">
        <f>VLOOKUP(D17,Referência!$A$2:$D$28,4,FALSE)</f>
        <v>alto</v>
      </c>
      <c r="K17" t="str">
        <f>VLOOKUP(C17,Referência!$F$2:$G$21,2,FALSE)</f>
        <v>longo</v>
      </c>
      <c r="L17" t="str">
        <f>VLOOKUP(A17,Referência!$I$2:$K$10,2,FALSE)</f>
        <v>ingênuo</v>
      </c>
      <c r="M17" t="str">
        <f>VLOOKUP(A17,Referência!$I$2:$K$10,3,FALSE)</f>
        <v>ingênuo</v>
      </c>
    </row>
    <row r="18" spans="1:13" x14ac:dyDescent="0.25">
      <c r="A18" t="s">
        <v>6</v>
      </c>
      <c r="B18" t="s">
        <v>7</v>
      </c>
      <c r="C18">
        <v>17</v>
      </c>
      <c r="D18" t="s">
        <v>8</v>
      </c>
      <c r="E18" s="1">
        <v>11277406000</v>
      </c>
      <c r="F18" s="1">
        <v>11873733058</v>
      </c>
      <c r="G18">
        <f t="shared" si="0"/>
        <v>3.5560596010293536E+17</v>
      </c>
      <c r="H18" t="str">
        <f>VLOOKUP(D18,Referência!$A$2:$D$28,2,FALSE)</f>
        <v>SE</v>
      </c>
      <c r="I18" t="str">
        <f>VLOOKUP(D18,Referência!$A$2:$D$28,3,FALSE)</f>
        <v>imposto</v>
      </c>
      <c r="J18" t="str">
        <f>VLOOKUP(D18,Referência!$A$2:$D$28,4,FALSE)</f>
        <v>alto</v>
      </c>
      <c r="K18" t="str">
        <f>VLOOKUP(C18,Referência!$F$2:$G$21,2,FALSE)</f>
        <v>longo</v>
      </c>
      <c r="L18" t="str">
        <f>VLOOKUP(A18,Referência!$I$2:$K$10,2,FALSE)</f>
        <v>ingênuo</v>
      </c>
      <c r="M18" t="str">
        <f>VLOOKUP(A18,Referência!$I$2:$K$10,3,FALSE)</f>
        <v>ingênuo</v>
      </c>
    </row>
    <row r="19" spans="1:13" x14ac:dyDescent="0.25">
      <c r="A19" t="s">
        <v>6</v>
      </c>
      <c r="B19" t="s">
        <v>7</v>
      </c>
      <c r="C19">
        <v>18</v>
      </c>
      <c r="D19" t="s">
        <v>8</v>
      </c>
      <c r="E19" s="1">
        <v>11918724000</v>
      </c>
      <c r="F19" s="1">
        <v>11476678584</v>
      </c>
      <c r="G19">
        <f t="shared" si="0"/>
        <v>1.9540414980661306E+17</v>
      </c>
      <c r="H19" t="str">
        <f>VLOOKUP(D19,Referência!$A$2:$D$28,2,FALSE)</f>
        <v>SE</v>
      </c>
      <c r="I19" t="str">
        <f>VLOOKUP(D19,Referência!$A$2:$D$28,3,FALSE)</f>
        <v>imposto</v>
      </c>
      <c r="J19" t="str">
        <f>VLOOKUP(D19,Referência!$A$2:$D$28,4,FALSE)</f>
        <v>alto</v>
      </c>
      <c r="K19" t="str">
        <f>VLOOKUP(C19,Referência!$F$2:$G$21,2,FALSE)</f>
        <v>longo</v>
      </c>
      <c r="L19" t="str">
        <f>VLOOKUP(A19,Referência!$I$2:$K$10,2,FALSE)</f>
        <v>ingênuo</v>
      </c>
      <c r="M19" t="str">
        <f>VLOOKUP(A19,Referência!$I$2:$K$10,3,FALSE)</f>
        <v>ingênuo</v>
      </c>
    </row>
    <row r="20" spans="1:13" x14ac:dyDescent="0.25">
      <c r="A20" t="s">
        <v>6</v>
      </c>
      <c r="B20" t="s">
        <v>7</v>
      </c>
      <c r="C20">
        <v>19</v>
      </c>
      <c r="D20" t="s">
        <v>8</v>
      </c>
      <c r="E20" s="1">
        <v>11172974000</v>
      </c>
      <c r="F20" s="1">
        <v>11248460267</v>
      </c>
      <c r="G20">
        <f t="shared" si="0"/>
        <v>5698176505595289</v>
      </c>
      <c r="H20" t="str">
        <f>VLOOKUP(D20,Referência!$A$2:$D$28,2,FALSE)</f>
        <v>SE</v>
      </c>
      <c r="I20" t="str">
        <f>VLOOKUP(D20,Referência!$A$2:$D$28,3,FALSE)</f>
        <v>imposto</v>
      </c>
      <c r="J20" t="str">
        <f>VLOOKUP(D20,Referência!$A$2:$D$28,4,FALSE)</f>
        <v>alto</v>
      </c>
      <c r="K20" t="str">
        <f>VLOOKUP(C20,Referência!$F$2:$G$21,2,FALSE)</f>
        <v>longo</v>
      </c>
      <c r="L20" t="str">
        <f>VLOOKUP(A20,Referência!$I$2:$K$10,2,FALSE)</f>
        <v>ingênuo</v>
      </c>
      <c r="M20" t="str">
        <f>VLOOKUP(A20,Referência!$I$2:$K$10,3,FALSE)</f>
        <v>ingênuo</v>
      </c>
    </row>
    <row r="21" spans="1:13" x14ac:dyDescent="0.25">
      <c r="A21" t="s">
        <v>6</v>
      </c>
      <c r="B21" t="s">
        <v>7</v>
      </c>
      <c r="C21">
        <v>20</v>
      </c>
      <c r="D21" t="s">
        <v>8</v>
      </c>
      <c r="E21" s="1">
        <v>7693871000</v>
      </c>
      <c r="F21" s="1">
        <v>11315071889</v>
      </c>
      <c r="G21">
        <f t="shared" si="0"/>
        <v>1.311309587849439E+19</v>
      </c>
      <c r="H21" t="str">
        <f>VLOOKUP(D21,Referência!$A$2:$D$28,2,FALSE)</f>
        <v>SE</v>
      </c>
      <c r="I21" t="str">
        <f>VLOOKUP(D21,Referência!$A$2:$D$28,3,FALSE)</f>
        <v>imposto</v>
      </c>
      <c r="J21" t="str">
        <f>VLOOKUP(D21,Referência!$A$2:$D$28,4,FALSE)</f>
        <v>alto</v>
      </c>
      <c r="K21" t="str">
        <f>VLOOKUP(C21,Referência!$F$2:$G$21,2,FALSE)</f>
        <v>longo</v>
      </c>
      <c r="L21" t="str">
        <f>VLOOKUP(A21,Referência!$I$2:$K$10,2,FALSE)</f>
        <v>ingênuo</v>
      </c>
      <c r="M21" t="str">
        <f>VLOOKUP(A21,Referência!$I$2:$K$10,3,FALSE)</f>
        <v>ingênuo</v>
      </c>
    </row>
    <row r="22" spans="1:13" x14ac:dyDescent="0.25">
      <c r="A22" t="s">
        <v>6</v>
      </c>
      <c r="B22" t="s">
        <v>7</v>
      </c>
      <c r="C22">
        <v>1</v>
      </c>
      <c r="D22" t="s">
        <v>9</v>
      </c>
      <c r="E22" s="1">
        <v>3367756674</v>
      </c>
      <c r="F22" s="1">
        <v>3357028355</v>
      </c>
      <c r="G22">
        <f t="shared" si="0"/>
        <v>115096828565761</v>
      </c>
      <c r="H22" t="str">
        <f>VLOOKUP(D22,Referência!$A$2:$D$28,2,FALSE)</f>
        <v>SE</v>
      </c>
      <c r="I22" t="str">
        <f>VLOOKUP(D22,Referência!$A$2:$D$28,3,FALSE)</f>
        <v>imposto</v>
      </c>
      <c r="J22" t="str">
        <f>VLOOKUP(D22,Referência!$A$2:$D$28,4,FALSE)</f>
        <v>alto</v>
      </c>
      <c r="K22" t="str">
        <f>VLOOKUP(C22,Referência!$F$2:$G$21,2,FALSE)</f>
        <v>curto</v>
      </c>
      <c r="L22" t="str">
        <f>VLOOKUP(A22,Referência!$I$2:$K$10,2,FALSE)</f>
        <v>ingênuo</v>
      </c>
      <c r="M22" t="str">
        <f>VLOOKUP(A22,Referência!$I$2:$K$10,3,FALSE)</f>
        <v>ingênuo</v>
      </c>
    </row>
    <row r="23" spans="1:13" x14ac:dyDescent="0.25">
      <c r="A23" t="s">
        <v>6</v>
      </c>
      <c r="B23" t="s">
        <v>7</v>
      </c>
      <c r="C23">
        <v>2</v>
      </c>
      <c r="D23" t="s">
        <v>9</v>
      </c>
      <c r="E23" s="1">
        <v>3472188072</v>
      </c>
      <c r="F23" s="1">
        <v>3716649604</v>
      </c>
      <c r="G23">
        <f t="shared" si="0"/>
        <v>5.9761440627787024E+16</v>
      </c>
      <c r="H23" t="str">
        <f>VLOOKUP(D23,Referência!$A$2:$D$28,2,FALSE)</f>
        <v>SE</v>
      </c>
      <c r="I23" t="str">
        <f>VLOOKUP(D23,Referência!$A$2:$D$28,3,FALSE)</f>
        <v>imposto</v>
      </c>
      <c r="J23" t="str">
        <f>VLOOKUP(D23,Referência!$A$2:$D$28,4,FALSE)</f>
        <v>alto</v>
      </c>
      <c r="K23" t="str">
        <f>VLOOKUP(C23,Referência!$F$2:$G$21,2,FALSE)</f>
        <v>curto</v>
      </c>
      <c r="L23" t="str">
        <f>VLOOKUP(A23,Referência!$I$2:$K$10,2,FALSE)</f>
        <v>ingênuo</v>
      </c>
      <c r="M23" t="str">
        <f>VLOOKUP(A23,Referência!$I$2:$K$10,3,FALSE)</f>
        <v>ingênuo</v>
      </c>
    </row>
    <row r="24" spans="1:13" x14ac:dyDescent="0.25">
      <c r="A24" t="s">
        <v>6</v>
      </c>
      <c r="B24" t="s">
        <v>7</v>
      </c>
      <c r="C24">
        <v>3</v>
      </c>
      <c r="D24" t="s">
        <v>9</v>
      </c>
      <c r="E24" s="1">
        <v>3490648013</v>
      </c>
      <c r="F24" s="1">
        <v>3220668113</v>
      </c>
      <c r="G24">
        <f t="shared" si="0"/>
        <v>7.288914640401E+16</v>
      </c>
      <c r="H24" t="str">
        <f>VLOOKUP(D24,Referência!$A$2:$D$28,2,FALSE)</f>
        <v>SE</v>
      </c>
      <c r="I24" t="str">
        <f>VLOOKUP(D24,Referência!$A$2:$D$28,3,FALSE)</f>
        <v>imposto</v>
      </c>
      <c r="J24" t="str">
        <f>VLOOKUP(D24,Referência!$A$2:$D$28,4,FALSE)</f>
        <v>alto</v>
      </c>
      <c r="K24" t="str">
        <f>VLOOKUP(C24,Referência!$F$2:$G$21,2,FALSE)</f>
        <v>curto</v>
      </c>
      <c r="L24" t="str">
        <f>VLOOKUP(A24,Referência!$I$2:$K$10,2,FALSE)</f>
        <v>ingênuo</v>
      </c>
      <c r="M24" t="str">
        <f>VLOOKUP(A24,Referência!$I$2:$K$10,3,FALSE)</f>
        <v>ingênuo</v>
      </c>
    </row>
    <row r="25" spans="1:13" x14ac:dyDescent="0.25">
      <c r="A25" t="s">
        <v>6</v>
      </c>
      <c r="B25" t="s">
        <v>7</v>
      </c>
      <c r="C25">
        <v>4</v>
      </c>
      <c r="D25" t="s">
        <v>9</v>
      </c>
      <c r="E25" s="1">
        <v>3495624109</v>
      </c>
      <c r="F25" s="1">
        <v>3370762046</v>
      </c>
      <c r="G25">
        <f t="shared" si="0"/>
        <v>1.5590534776615968E+16</v>
      </c>
      <c r="H25" t="str">
        <f>VLOOKUP(D25,Referência!$A$2:$D$28,2,FALSE)</f>
        <v>SE</v>
      </c>
      <c r="I25" t="str">
        <f>VLOOKUP(D25,Referência!$A$2:$D$28,3,FALSE)</f>
        <v>imposto</v>
      </c>
      <c r="J25" t="str">
        <f>VLOOKUP(D25,Referência!$A$2:$D$28,4,FALSE)</f>
        <v>alto</v>
      </c>
      <c r="K25" t="str">
        <f>VLOOKUP(C25,Referência!$F$2:$G$21,2,FALSE)</f>
        <v>curto</v>
      </c>
      <c r="L25" t="str">
        <f>VLOOKUP(A25,Referência!$I$2:$K$10,2,FALSE)</f>
        <v>ingênuo</v>
      </c>
      <c r="M25" t="str">
        <f>VLOOKUP(A25,Referência!$I$2:$K$10,3,FALSE)</f>
        <v>ingênuo</v>
      </c>
    </row>
    <row r="26" spans="1:13" x14ac:dyDescent="0.25">
      <c r="A26" t="s">
        <v>6</v>
      </c>
      <c r="B26" t="s">
        <v>7</v>
      </c>
      <c r="C26">
        <v>5</v>
      </c>
      <c r="D26" t="s">
        <v>9</v>
      </c>
      <c r="E26" s="1">
        <v>3396840877</v>
      </c>
      <c r="F26" s="1">
        <v>3391327371</v>
      </c>
      <c r="G26">
        <f t="shared" si="0"/>
        <v>30398748412036</v>
      </c>
      <c r="H26" t="str">
        <f>VLOOKUP(D26,Referência!$A$2:$D$28,2,FALSE)</f>
        <v>SE</v>
      </c>
      <c r="I26" t="str">
        <f>VLOOKUP(D26,Referência!$A$2:$D$28,3,FALSE)</f>
        <v>imposto</v>
      </c>
      <c r="J26" t="str">
        <f>VLOOKUP(D26,Referência!$A$2:$D$28,4,FALSE)</f>
        <v>alto</v>
      </c>
      <c r="K26" t="str">
        <f>VLOOKUP(C26,Referência!$F$2:$G$21,2,FALSE)</f>
        <v>médio</v>
      </c>
      <c r="L26" t="str">
        <f>VLOOKUP(A26,Referência!$I$2:$K$10,2,FALSE)</f>
        <v>ingênuo</v>
      </c>
      <c r="M26" t="str">
        <f>VLOOKUP(A26,Referência!$I$2:$K$10,3,FALSE)</f>
        <v>ingênuo</v>
      </c>
    </row>
    <row r="27" spans="1:13" x14ac:dyDescent="0.25">
      <c r="A27" t="s">
        <v>6</v>
      </c>
      <c r="B27" t="s">
        <v>7</v>
      </c>
      <c r="C27">
        <v>6</v>
      </c>
      <c r="D27" t="s">
        <v>9</v>
      </c>
      <c r="E27" s="1">
        <v>3519962066</v>
      </c>
      <c r="F27" s="1">
        <v>3683527657</v>
      </c>
      <c r="G27">
        <f t="shared" si="0"/>
        <v>2.675370255917928E+16</v>
      </c>
      <c r="H27" t="str">
        <f>VLOOKUP(D27,Referência!$A$2:$D$28,2,FALSE)</f>
        <v>SE</v>
      </c>
      <c r="I27" t="str">
        <f>VLOOKUP(D27,Referência!$A$2:$D$28,3,FALSE)</f>
        <v>imposto</v>
      </c>
      <c r="J27" t="str">
        <f>VLOOKUP(D27,Referência!$A$2:$D$28,4,FALSE)</f>
        <v>alto</v>
      </c>
      <c r="K27" t="str">
        <f>VLOOKUP(C27,Referência!$F$2:$G$21,2,FALSE)</f>
        <v>médio</v>
      </c>
      <c r="L27" t="str">
        <f>VLOOKUP(A27,Referência!$I$2:$K$10,2,FALSE)</f>
        <v>ingênuo</v>
      </c>
      <c r="M27" t="str">
        <f>VLOOKUP(A27,Referência!$I$2:$K$10,3,FALSE)</f>
        <v>ingênuo</v>
      </c>
    </row>
    <row r="28" spans="1:13" x14ac:dyDescent="0.25">
      <c r="A28" t="s">
        <v>6</v>
      </c>
      <c r="B28" t="s">
        <v>7</v>
      </c>
      <c r="C28">
        <v>7</v>
      </c>
      <c r="D28" t="s">
        <v>9</v>
      </c>
      <c r="E28" s="1">
        <v>4088441608</v>
      </c>
      <c r="F28" s="1">
        <v>3522385481</v>
      </c>
      <c r="G28">
        <f t="shared" si="0"/>
        <v>3.2041953891424013E+17</v>
      </c>
      <c r="H28" t="str">
        <f>VLOOKUP(D28,Referência!$A$2:$D$28,2,FALSE)</f>
        <v>SE</v>
      </c>
      <c r="I28" t="str">
        <f>VLOOKUP(D28,Referência!$A$2:$D$28,3,FALSE)</f>
        <v>imposto</v>
      </c>
      <c r="J28" t="str">
        <f>VLOOKUP(D28,Referência!$A$2:$D$28,4,FALSE)</f>
        <v>alto</v>
      </c>
      <c r="K28" t="str">
        <f>VLOOKUP(C28,Referência!$F$2:$G$21,2,FALSE)</f>
        <v>médio</v>
      </c>
      <c r="L28" t="str">
        <f>VLOOKUP(A28,Referência!$I$2:$K$10,2,FALSE)</f>
        <v>ingênuo</v>
      </c>
      <c r="M28" t="str">
        <f>VLOOKUP(A28,Referência!$I$2:$K$10,3,FALSE)</f>
        <v>ingênuo</v>
      </c>
    </row>
    <row r="29" spans="1:13" x14ac:dyDescent="0.25">
      <c r="A29" t="s">
        <v>6</v>
      </c>
      <c r="B29" t="s">
        <v>7</v>
      </c>
      <c r="C29">
        <v>8</v>
      </c>
      <c r="D29" t="s">
        <v>9</v>
      </c>
      <c r="E29" s="1">
        <v>4988836294</v>
      </c>
      <c r="F29" s="1">
        <v>4426157172</v>
      </c>
      <c r="G29">
        <f t="shared" si="0"/>
        <v>3.1660779433469088E+17</v>
      </c>
      <c r="H29" t="str">
        <f>VLOOKUP(D29,Referência!$A$2:$D$28,2,FALSE)</f>
        <v>SE</v>
      </c>
      <c r="I29" t="str">
        <f>VLOOKUP(D29,Referência!$A$2:$D$28,3,FALSE)</f>
        <v>imposto</v>
      </c>
      <c r="J29" t="str">
        <f>VLOOKUP(D29,Referência!$A$2:$D$28,4,FALSE)</f>
        <v>alto</v>
      </c>
      <c r="K29" t="str">
        <f>VLOOKUP(C29,Referência!$F$2:$G$21,2,FALSE)</f>
        <v>médio</v>
      </c>
      <c r="L29" t="str">
        <f>VLOOKUP(A29,Referência!$I$2:$K$10,2,FALSE)</f>
        <v>ingênuo</v>
      </c>
      <c r="M29" t="str">
        <f>VLOOKUP(A29,Referência!$I$2:$K$10,3,FALSE)</f>
        <v>ingênuo</v>
      </c>
    </row>
    <row r="30" spans="1:13" x14ac:dyDescent="0.25">
      <c r="A30" t="s">
        <v>6</v>
      </c>
      <c r="B30" t="s">
        <v>7</v>
      </c>
      <c r="C30">
        <v>9</v>
      </c>
      <c r="D30" t="s">
        <v>9</v>
      </c>
      <c r="E30" s="1">
        <v>4312484972</v>
      </c>
      <c r="F30" s="1">
        <v>4952785236</v>
      </c>
      <c r="G30">
        <f t="shared" si="0"/>
        <v>4.099844280784697E+17</v>
      </c>
      <c r="H30" t="str">
        <f>VLOOKUP(D30,Referência!$A$2:$D$28,2,FALSE)</f>
        <v>SE</v>
      </c>
      <c r="I30" t="str">
        <f>VLOOKUP(D30,Referência!$A$2:$D$28,3,FALSE)</f>
        <v>imposto</v>
      </c>
      <c r="J30" t="str">
        <f>VLOOKUP(D30,Referência!$A$2:$D$28,4,FALSE)</f>
        <v>alto</v>
      </c>
      <c r="K30" t="str">
        <f>VLOOKUP(C30,Referência!$F$2:$G$21,2,FALSE)</f>
        <v>longo</v>
      </c>
      <c r="L30" t="str">
        <f>VLOOKUP(A30,Referência!$I$2:$K$10,2,FALSE)</f>
        <v>ingênuo</v>
      </c>
      <c r="M30" t="str">
        <f>VLOOKUP(A30,Referência!$I$2:$K$10,3,FALSE)</f>
        <v>ingênuo</v>
      </c>
    </row>
    <row r="31" spans="1:13" x14ac:dyDescent="0.25">
      <c r="A31" t="s">
        <v>6</v>
      </c>
      <c r="B31" t="s">
        <v>7</v>
      </c>
      <c r="C31">
        <v>10</v>
      </c>
      <c r="D31" t="s">
        <v>9</v>
      </c>
      <c r="E31" s="1">
        <v>3816763789</v>
      </c>
      <c r="F31" s="1">
        <v>3870532712</v>
      </c>
      <c r="G31">
        <f t="shared" si="0"/>
        <v>2891097080579929</v>
      </c>
      <c r="H31" t="str">
        <f>VLOOKUP(D31,Referência!$A$2:$D$28,2,FALSE)</f>
        <v>SE</v>
      </c>
      <c r="I31" t="str">
        <f>VLOOKUP(D31,Referência!$A$2:$D$28,3,FALSE)</f>
        <v>imposto</v>
      </c>
      <c r="J31" t="str">
        <f>VLOOKUP(D31,Referência!$A$2:$D$28,4,FALSE)</f>
        <v>alto</v>
      </c>
      <c r="K31" t="str">
        <f>VLOOKUP(C31,Referência!$F$2:$G$21,2,FALSE)</f>
        <v>longo</v>
      </c>
      <c r="L31" t="str">
        <f>VLOOKUP(A31,Referência!$I$2:$K$10,2,FALSE)</f>
        <v>ingênuo</v>
      </c>
      <c r="M31" t="str">
        <f>VLOOKUP(A31,Referência!$I$2:$K$10,3,FALSE)</f>
        <v>ingênuo</v>
      </c>
    </row>
    <row r="32" spans="1:13" x14ac:dyDescent="0.25">
      <c r="A32" t="s">
        <v>6</v>
      </c>
      <c r="B32" t="s">
        <v>7</v>
      </c>
      <c r="C32">
        <v>11</v>
      </c>
      <c r="D32" t="s">
        <v>9</v>
      </c>
      <c r="E32" s="1">
        <v>3746855419</v>
      </c>
      <c r="F32" s="1">
        <v>3704057113</v>
      </c>
      <c r="G32">
        <f t="shared" si="0"/>
        <v>1831694996469636</v>
      </c>
      <c r="H32" t="str">
        <f>VLOOKUP(D32,Referência!$A$2:$D$28,2,FALSE)</f>
        <v>SE</v>
      </c>
      <c r="I32" t="str">
        <f>VLOOKUP(D32,Referência!$A$2:$D$28,3,FALSE)</f>
        <v>imposto</v>
      </c>
      <c r="J32" t="str">
        <f>VLOOKUP(D32,Referência!$A$2:$D$28,4,FALSE)</f>
        <v>alto</v>
      </c>
      <c r="K32" t="str">
        <f>VLOOKUP(C32,Referência!$F$2:$G$21,2,FALSE)</f>
        <v>longo</v>
      </c>
      <c r="L32" t="str">
        <f>VLOOKUP(A32,Referência!$I$2:$K$10,2,FALSE)</f>
        <v>ingênuo</v>
      </c>
      <c r="M32" t="str">
        <f>VLOOKUP(A32,Referência!$I$2:$K$10,3,FALSE)</f>
        <v>ingênuo</v>
      </c>
    </row>
    <row r="33" spans="1:13" x14ac:dyDescent="0.25">
      <c r="A33" t="s">
        <v>6</v>
      </c>
      <c r="B33" t="s">
        <v>7</v>
      </c>
      <c r="C33">
        <v>12</v>
      </c>
      <c r="D33" t="s">
        <v>9</v>
      </c>
      <c r="E33" s="1">
        <v>3902204549</v>
      </c>
      <c r="F33" s="1">
        <v>3601189526</v>
      </c>
      <c r="G33">
        <f t="shared" si="0"/>
        <v>9.0610044071690528E+16</v>
      </c>
      <c r="H33" t="str">
        <f>VLOOKUP(D33,Referência!$A$2:$D$28,2,FALSE)</f>
        <v>SE</v>
      </c>
      <c r="I33" t="str">
        <f>VLOOKUP(D33,Referência!$A$2:$D$28,3,FALSE)</f>
        <v>imposto</v>
      </c>
      <c r="J33" t="str">
        <f>VLOOKUP(D33,Referência!$A$2:$D$28,4,FALSE)</f>
        <v>alto</v>
      </c>
      <c r="K33" t="str">
        <f>VLOOKUP(C33,Referência!$F$2:$G$21,2,FALSE)</f>
        <v>longo</v>
      </c>
      <c r="L33" t="str">
        <f>VLOOKUP(A33,Referência!$I$2:$K$10,2,FALSE)</f>
        <v>ingênuo</v>
      </c>
      <c r="M33" t="str">
        <f>VLOOKUP(A33,Referência!$I$2:$K$10,3,FALSE)</f>
        <v>ingênuo</v>
      </c>
    </row>
    <row r="34" spans="1:13" x14ac:dyDescent="0.25">
      <c r="A34" t="s">
        <v>6</v>
      </c>
      <c r="B34" t="s">
        <v>7</v>
      </c>
      <c r="C34">
        <v>13</v>
      </c>
      <c r="D34" t="s">
        <v>9</v>
      </c>
      <c r="E34" s="1">
        <v>3699135606</v>
      </c>
      <c r="F34" s="1">
        <v>3463474590</v>
      </c>
      <c r="G34">
        <f t="shared" si="0"/>
        <v>5.5536114462152256E+16</v>
      </c>
      <c r="H34" t="str">
        <f>VLOOKUP(D34,Referência!$A$2:$D$28,2,FALSE)</f>
        <v>SE</v>
      </c>
      <c r="I34" t="str">
        <f>VLOOKUP(D34,Referência!$A$2:$D$28,3,FALSE)</f>
        <v>imposto</v>
      </c>
      <c r="J34" t="str">
        <f>VLOOKUP(D34,Referência!$A$2:$D$28,4,FALSE)</f>
        <v>alto</v>
      </c>
      <c r="K34" t="str">
        <f>VLOOKUP(C34,Referência!$F$2:$G$21,2,FALSE)</f>
        <v>longo</v>
      </c>
      <c r="L34" t="str">
        <f>VLOOKUP(A34,Referência!$I$2:$K$10,2,FALSE)</f>
        <v>ingênuo</v>
      </c>
      <c r="M34" t="str">
        <f>VLOOKUP(A34,Referência!$I$2:$K$10,3,FALSE)</f>
        <v>ingênuo</v>
      </c>
    </row>
    <row r="35" spans="1:13" x14ac:dyDescent="0.25">
      <c r="A35" t="s">
        <v>6</v>
      </c>
      <c r="B35" t="s">
        <v>7</v>
      </c>
      <c r="C35">
        <v>14</v>
      </c>
      <c r="D35" t="s">
        <v>9</v>
      </c>
      <c r="E35" s="1">
        <v>3803567004</v>
      </c>
      <c r="F35" s="1">
        <v>4292643883</v>
      </c>
      <c r="G35">
        <f t="shared" si="0"/>
        <v>2.3919619357238064E+17</v>
      </c>
      <c r="H35" t="str">
        <f>VLOOKUP(D35,Referência!$A$2:$D$28,2,FALSE)</f>
        <v>SE</v>
      </c>
      <c r="I35" t="str">
        <f>VLOOKUP(D35,Referência!$A$2:$D$28,3,FALSE)</f>
        <v>imposto</v>
      </c>
      <c r="J35" t="str">
        <f>VLOOKUP(D35,Referência!$A$2:$D$28,4,FALSE)</f>
        <v>alto</v>
      </c>
      <c r="K35" t="str">
        <f>VLOOKUP(C35,Referência!$F$2:$G$21,2,FALSE)</f>
        <v>longo</v>
      </c>
      <c r="L35" t="str">
        <f>VLOOKUP(A35,Referência!$I$2:$K$10,2,FALSE)</f>
        <v>ingênuo</v>
      </c>
      <c r="M35" t="str">
        <f>VLOOKUP(A35,Referência!$I$2:$K$10,3,FALSE)</f>
        <v>ingênuo</v>
      </c>
    </row>
    <row r="36" spans="1:13" x14ac:dyDescent="0.25">
      <c r="A36" t="s">
        <v>6</v>
      </c>
      <c r="B36" t="s">
        <v>7</v>
      </c>
      <c r="C36">
        <v>15</v>
      </c>
      <c r="D36" t="s">
        <v>9</v>
      </c>
      <c r="E36" s="1">
        <v>3822026945</v>
      </c>
      <c r="F36" s="1">
        <v>3562734178</v>
      </c>
      <c r="G36">
        <f t="shared" si="0"/>
        <v>6.7232739018516288E+16</v>
      </c>
      <c r="H36" t="str">
        <f>VLOOKUP(D36,Referência!$A$2:$D$28,2,FALSE)</f>
        <v>SE</v>
      </c>
      <c r="I36" t="str">
        <f>VLOOKUP(D36,Referência!$A$2:$D$28,3,FALSE)</f>
        <v>imposto</v>
      </c>
      <c r="J36" t="str">
        <f>VLOOKUP(D36,Referência!$A$2:$D$28,4,FALSE)</f>
        <v>alto</v>
      </c>
      <c r="K36" t="str">
        <f>VLOOKUP(C36,Referência!$F$2:$G$21,2,FALSE)</f>
        <v>longo</v>
      </c>
      <c r="L36" t="str">
        <f>VLOOKUP(A36,Referência!$I$2:$K$10,2,FALSE)</f>
        <v>ingênuo</v>
      </c>
      <c r="M36" t="str">
        <f>VLOOKUP(A36,Referência!$I$2:$K$10,3,FALSE)</f>
        <v>ingênuo</v>
      </c>
    </row>
    <row r="37" spans="1:13" x14ac:dyDescent="0.25">
      <c r="A37" t="s">
        <v>6</v>
      </c>
      <c r="B37" t="s">
        <v>7</v>
      </c>
      <c r="C37">
        <v>16</v>
      </c>
      <c r="D37" t="s">
        <v>9</v>
      </c>
      <c r="E37" s="1">
        <v>3827003041</v>
      </c>
      <c r="F37" s="1">
        <v>3696401761</v>
      </c>
      <c r="G37">
        <f t="shared" si="0"/>
        <v>1.70566943376384E+16</v>
      </c>
      <c r="H37" t="str">
        <f>VLOOKUP(D37,Referência!$A$2:$D$28,2,FALSE)</f>
        <v>SE</v>
      </c>
      <c r="I37" t="str">
        <f>VLOOKUP(D37,Referência!$A$2:$D$28,3,FALSE)</f>
        <v>imposto</v>
      </c>
      <c r="J37" t="str">
        <f>VLOOKUP(D37,Referência!$A$2:$D$28,4,FALSE)</f>
        <v>alto</v>
      </c>
      <c r="K37" t="str">
        <f>VLOOKUP(C37,Referência!$F$2:$G$21,2,FALSE)</f>
        <v>longo</v>
      </c>
      <c r="L37" t="str">
        <f>VLOOKUP(A37,Referência!$I$2:$K$10,2,FALSE)</f>
        <v>ingênuo</v>
      </c>
      <c r="M37" t="str">
        <f>VLOOKUP(A37,Referência!$I$2:$K$10,3,FALSE)</f>
        <v>ingênuo</v>
      </c>
    </row>
    <row r="38" spans="1:13" x14ac:dyDescent="0.25">
      <c r="A38" t="s">
        <v>6</v>
      </c>
      <c r="B38" t="s">
        <v>7</v>
      </c>
      <c r="C38">
        <v>17</v>
      </c>
      <c r="D38" t="s">
        <v>9</v>
      </c>
      <c r="E38" s="1">
        <v>3728219809</v>
      </c>
      <c r="F38" s="1">
        <v>3678873314</v>
      </c>
      <c r="G38">
        <f t="shared" si="0"/>
        <v>2435076568785025</v>
      </c>
      <c r="H38" t="str">
        <f>VLOOKUP(D38,Referência!$A$2:$D$28,2,FALSE)</f>
        <v>SE</v>
      </c>
      <c r="I38" t="str">
        <f>VLOOKUP(D38,Referência!$A$2:$D$28,3,FALSE)</f>
        <v>imposto</v>
      </c>
      <c r="J38" t="str">
        <f>VLOOKUP(D38,Referência!$A$2:$D$28,4,FALSE)</f>
        <v>alto</v>
      </c>
      <c r="K38" t="str">
        <f>VLOOKUP(C38,Referência!$F$2:$G$21,2,FALSE)</f>
        <v>longo</v>
      </c>
      <c r="L38" t="str">
        <f>VLOOKUP(A38,Referência!$I$2:$K$10,2,FALSE)</f>
        <v>ingênuo</v>
      </c>
      <c r="M38" t="str">
        <f>VLOOKUP(A38,Referência!$I$2:$K$10,3,FALSE)</f>
        <v>ingênuo</v>
      </c>
    </row>
    <row r="39" spans="1:13" x14ac:dyDescent="0.25">
      <c r="A39" t="s">
        <v>6</v>
      </c>
      <c r="B39" t="s">
        <v>7</v>
      </c>
      <c r="C39">
        <v>18</v>
      </c>
      <c r="D39" t="s">
        <v>9</v>
      </c>
      <c r="E39" s="1">
        <v>3851340998</v>
      </c>
      <c r="F39" s="1">
        <v>3887113544</v>
      </c>
      <c r="G39">
        <f t="shared" si="0"/>
        <v>1279675047322116</v>
      </c>
      <c r="H39" t="str">
        <f>VLOOKUP(D39,Referência!$A$2:$D$28,2,FALSE)</f>
        <v>SE</v>
      </c>
      <c r="I39" t="str">
        <f>VLOOKUP(D39,Referência!$A$2:$D$28,3,FALSE)</f>
        <v>imposto</v>
      </c>
      <c r="J39" t="str">
        <f>VLOOKUP(D39,Referência!$A$2:$D$28,4,FALSE)</f>
        <v>alto</v>
      </c>
      <c r="K39" t="str">
        <f>VLOOKUP(C39,Referência!$F$2:$G$21,2,FALSE)</f>
        <v>longo</v>
      </c>
      <c r="L39" t="str">
        <f>VLOOKUP(A39,Referência!$I$2:$K$10,2,FALSE)</f>
        <v>ingênuo</v>
      </c>
      <c r="M39" t="str">
        <f>VLOOKUP(A39,Referência!$I$2:$K$10,3,FALSE)</f>
        <v>ingênuo</v>
      </c>
    </row>
    <row r="40" spans="1:13" x14ac:dyDescent="0.25">
      <c r="A40" t="s">
        <v>6</v>
      </c>
      <c r="B40" t="s">
        <v>7</v>
      </c>
      <c r="C40">
        <v>19</v>
      </c>
      <c r="D40" t="s">
        <v>9</v>
      </c>
      <c r="E40" s="1">
        <v>4419820540</v>
      </c>
      <c r="F40" s="1">
        <v>3979902304</v>
      </c>
      <c r="G40">
        <f t="shared" si="0"/>
        <v>1.9352805436535168E+17</v>
      </c>
      <c r="H40" t="str">
        <f>VLOOKUP(D40,Referência!$A$2:$D$28,2,FALSE)</f>
        <v>SE</v>
      </c>
      <c r="I40" t="str">
        <f>VLOOKUP(D40,Referência!$A$2:$D$28,3,FALSE)</f>
        <v>imposto</v>
      </c>
      <c r="J40" t="str">
        <f>VLOOKUP(D40,Referência!$A$2:$D$28,4,FALSE)</f>
        <v>alto</v>
      </c>
      <c r="K40" t="str">
        <f>VLOOKUP(C40,Referência!$F$2:$G$21,2,FALSE)</f>
        <v>longo</v>
      </c>
      <c r="L40" t="str">
        <f>VLOOKUP(A40,Referência!$I$2:$K$10,2,FALSE)</f>
        <v>ingênuo</v>
      </c>
      <c r="M40" t="str">
        <f>VLOOKUP(A40,Referência!$I$2:$K$10,3,FALSE)</f>
        <v>ingênuo</v>
      </c>
    </row>
    <row r="41" spans="1:13" x14ac:dyDescent="0.25">
      <c r="A41" t="s">
        <v>6</v>
      </c>
      <c r="B41" t="s">
        <v>7</v>
      </c>
      <c r="C41">
        <v>20</v>
      </c>
      <c r="D41" t="s">
        <v>9</v>
      </c>
      <c r="E41" s="1">
        <v>5320215226</v>
      </c>
      <c r="F41" s="1">
        <v>4954527274</v>
      </c>
      <c r="G41">
        <f t="shared" si="0"/>
        <v>1.337276782379543E+17</v>
      </c>
      <c r="H41" t="str">
        <f>VLOOKUP(D41,Referência!$A$2:$D$28,2,FALSE)</f>
        <v>SE</v>
      </c>
      <c r="I41" t="str">
        <f>VLOOKUP(D41,Referência!$A$2:$D$28,3,FALSE)</f>
        <v>imposto</v>
      </c>
      <c r="J41" t="str">
        <f>VLOOKUP(D41,Referência!$A$2:$D$28,4,FALSE)</f>
        <v>alto</v>
      </c>
      <c r="K41" t="str">
        <f>VLOOKUP(C41,Referência!$F$2:$G$21,2,FALSE)</f>
        <v>longo</v>
      </c>
      <c r="L41" t="str">
        <f>VLOOKUP(A41,Referência!$I$2:$K$10,2,FALSE)</f>
        <v>ingênuo</v>
      </c>
      <c r="M41" t="str">
        <f>VLOOKUP(A41,Referência!$I$2:$K$10,3,FALSE)</f>
        <v>ingênuo</v>
      </c>
    </row>
    <row r="42" spans="1:13" x14ac:dyDescent="0.25">
      <c r="A42" t="s">
        <v>6</v>
      </c>
      <c r="B42" t="s">
        <v>7</v>
      </c>
      <c r="C42">
        <v>1</v>
      </c>
      <c r="D42" t="s">
        <v>10</v>
      </c>
      <c r="E42" s="1">
        <v>4643468486</v>
      </c>
      <c r="F42" s="1">
        <v>4610705783</v>
      </c>
      <c r="G42">
        <f t="shared" si="0"/>
        <v>1073394707866209</v>
      </c>
      <c r="H42" t="str">
        <f>VLOOKUP(D42,Referência!$A$2:$D$28,2,FALSE)</f>
        <v>SE</v>
      </c>
      <c r="I42" t="str">
        <f>VLOOKUP(D42,Referência!$A$2:$D$28,3,FALSE)</f>
        <v>imposto</v>
      </c>
      <c r="J42" t="str">
        <f>VLOOKUP(D42,Referência!$A$2:$D$28,4,FALSE)</f>
        <v>alto</v>
      </c>
      <c r="K42" t="str">
        <f>VLOOKUP(C42,Referência!$F$2:$G$21,2,FALSE)</f>
        <v>curto</v>
      </c>
      <c r="L42" t="str">
        <f>VLOOKUP(A42,Referência!$I$2:$K$10,2,FALSE)</f>
        <v>ingênuo</v>
      </c>
      <c r="M42" t="str">
        <f>VLOOKUP(A42,Referência!$I$2:$K$10,3,FALSE)</f>
        <v>ingênuo</v>
      </c>
    </row>
    <row r="43" spans="1:13" x14ac:dyDescent="0.25">
      <c r="A43" t="s">
        <v>6</v>
      </c>
      <c r="B43" t="s">
        <v>7</v>
      </c>
      <c r="C43">
        <v>2</v>
      </c>
      <c r="D43" t="s">
        <v>10</v>
      </c>
      <c r="E43" s="1">
        <v>3297072894</v>
      </c>
      <c r="F43" s="1">
        <v>3530842329</v>
      </c>
      <c r="G43">
        <f t="shared" si="0"/>
        <v>5.4648148740219224E+16</v>
      </c>
      <c r="H43" t="str">
        <f>VLOOKUP(D43,Referência!$A$2:$D$28,2,FALSE)</f>
        <v>SE</v>
      </c>
      <c r="I43" t="str">
        <f>VLOOKUP(D43,Referência!$A$2:$D$28,3,FALSE)</f>
        <v>imposto</v>
      </c>
      <c r="J43" t="str">
        <f>VLOOKUP(D43,Referência!$A$2:$D$28,4,FALSE)</f>
        <v>alto</v>
      </c>
      <c r="K43" t="str">
        <f>VLOOKUP(C43,Referência!$F$2:$G$21,2,FALSE)</f>
        <v>curto</v>
      </c>
      <c r="L43" t="str">
        <f>VLOOKUP(A43,Referência!$I$2:$K$10,2,FALSE)</f>
        <v>ingênuo</v>
      </c>
      <c r="M43" t="str">
        <f>VLOOKUP(A43,Referência!$I$2:$K$10,3,FALSE)</f>
        <v>ingênuo</v>
      </c>
    </row>
    <row r="44" spans="1:13" x14ac:dyDescent="0.25">
      <c r="A44" t="s">
        <v>6</v>
      </c>
      <c r="B44" t="s">
        <v>7</v>
      </c>
      <c r="C44">
        <v>3</v>
      </c>
      <c r="D44" t="s">
        <v>10</v>
      </c>
      <c r="E44" s="1">
        <v>3265161877</v>
      </c>
      <c r="F44" s="1">
        <v>2928472816</v>
      </c>
      <c r="G44">
        <f t="shared" si="0"/>
        <v>1.1335952379706173E+17</v>
      </c>
      <c r="H44" t="str">
        <f>VLOOKUP(D44,Referência!$A$2:$D$28,2,FALSE)</f>
        <v>SE</v>
      </c>
      <c r="I44" t="str">
        <f>VLOOKUP(D44,Referência!$A$2:$D$28,3,FALSE)</f>
        <v>imposto</v>
      </c>
      <c r="J44" t="str">
        <f>VLOOKUP(D44,Referência!$A$2:$D$28,4,FALSE)</f>
        <v>alto</v>
      </c>
      <c r="K44" t="str">
        <f>VLOOKUP(C44,Referência!$F$2:$G$21,2,FALSE)</f>
        <v>curto</v>
      </c>
      <c r="L44" t="str">
        <f>VLOOKUP(A44,Referência!$I$2:$K$10,2,FALSE)</f>
        <v>ingênuo</v>
      </c>
      <c r="M44" t="str">
        <f>VLOOKUP(A44,Referência!$I$2:$K$10,3,FALSE)</f>
        <v>ingênuo</v>
      </c>
    </row>
    <row r="45" spans="1:13" x14ac:dyDescent="0.25">
      <c r="A45" t="s">
        <v>6</v>
      </c>
      <c r="B45" t="s">
        <v>7</v>
      </c>
      <c r="C45">
        <v>4</v>
      </c>
      <c r="D45" t="s">
        <v>10</v>
      </c>
      <c r="E45" s="1">
        <v>4598187136</v>
      </c>
      <c r="F45" s="1">
        <v>3906673696</v>
      </c>
      <c r="G45">
        <f t="shared" si="0"/>
        <v>4.781908377006336E+17</v>
      </c>
      <c r="H45" t="str">
        <f>VLOOKUP(D45,Referência!$A$2:$D$28,2,FALSE)</f>
        <v>SE</v>
      </c>
      <c r="I45" t="str">
        <f>VLOOKUP(D45,Referência!$A$2:$D$28,3,FALSE)</f>
        <v>imposto</v>
      </c>
      <c r="J45" t="str">
        <f>VLOOKUP(D45,Referência!$A$2:$D$28,4,FALSE)</f>
        <v>alto</v>
      </c>
      <c r="K45" t="str">
        <f>VLOOKUP(C45,Referência!$F$2:$G$21,2,FALSE)</f>
        <v>curto</v>
      </c>
      <c r="L45" t="str">
        <f>VLOOKUP(A45,Referência!$I$2:$K$10,2,FALSE)</f>
        <v>ingênuo</v>
      </c>
      <c r="M45" t="str">
        <f>VLOOKUP(A45,Referência!$I$2:$K$10,3,FALSE)</f>
        <v>ingênuo</v>
      </c>
    </row>
    <row r="46" spans="1:13" x14ac:dyDescent="0.25">
      <c r="A46" t="s">
        <v>6</v>
      </c>
      <c r="B46" t="s">
        <v>7</v>
      </c>
      <c r="C46">
        <v>5</v>
      </c>
      <c r="D46" t="s">
        <v>10</v>
      </c>
      <c r="E46" s="1">
        <v>3009045618</v>
      </c>
      <c r="F46" s="1">
        <v>3130956951</v>
      </c>
      <c r="G46">
        <f t="shared" si="0"/>
        <v>1.4862373113836888E+16</v>
      </c>
      <c r="H46" t="str">
        <f>VLOOKUP(D46,Referência!$A$2:$D$28,2,FALSE)</f>
        <v>SE</v>
      </c>
      <c r="I46" t="str">
        <f>VLOOKUP(D46,Referência!$A$2:$D$28,3,FALSE)</f>
        <v>imposto</v>
      </c>
      <c r="J46" t="str">
        <f>VLOOKUP(D46,Referência!$A$2:$D$28,4,FALSE)</f>
        <v>alto</v>
      </c>
      <c r="K46" t="str">
        <f>VLOOKUP(C46,Referência!$F$2:$G$21,2,FALSE)</f>
        <v>médio</v>
      </c>
      <c r="L46" t="str">
        <f>VLOOKUP(A46,Referência!$I$2:$K$10,2,FALSE)</f>
        <v>ingênuo</v>
      </c>
      <c r="M46" t="str">
        <f>VLOOKUP(A46,Referência!$I$2:$K$10,3,FALSE)</f>
        <v>ingênuo</v>
      </c>
    </row>
    <row r="47" spans="1:13" x14ac:dyDescent="0.25">
      <c r="A47" t="s">
        <v>6</v>
      </c>
      <c r="B47" t="s">
        <v>7</v>
      </c>
      <c r="C47">
        <v>6</v>
      </c>
      <c r="D47" t="s">
        <v>10</v>
      </c>
      <c r="E47" s="1">
        <v>3723878963</v>
      </c>
      <c r="F47" s="1">
        <v>3425222901</v>
      </c>
      <c r="G47">
        <f t="shared" si="0"/>
        <v>8.919544336934784E+16</v>
      </c>
      <c r="H47" t="str">
        <f>VLOOKUP(D47,Referência!$A$2:$D$28,2,FALSE)</f>
        <v>SE</v>
      </c>
      <c r="I47" t="str">
        <f>VLOOKUP(D47,Referência!$A$2:$D$28,3,FALSE)</f>
        <v>imposto</v>
      </c>
      <c r="J47" t="str">
        <f>VLOOKUP(D47,Referência!$A$2:$D$28,4,FALSE)</f>
        <v>alto</v>
      </c>
      <c r="K47" t="str">
        <f>VLOOKUP(C47,Referência!$F$2:$G$21,2,FALSE)</f>
        <v>médio</v>
      </c>
      <c r="L47" t="str">
        <f>VLOOKUP(A47,Referência!$I$2:$K$10,2,FALSE)</f>
        <v>ingênuo</v>
      </c>
      <c r="M47" t="str">
        <f>VLOOKUP(A47,Referência!$I$2:$K$10,3,FALSE)</f>
        <v>ingênuo</v>
      </c>
    </row>
    <row r="48" spans="1:13" x14ac:dyDescent="0.25">
      <c r="A48" t="s">
        <v>6</v>
      </c>
      <c r="B48" t="s">
        <v>7</v>
      </c>
      <c r="C48">
        <v>7</v>
      </c>
      <c r="D48" t="s">
        <v>10</v>
      </c>
      <c r="E48" s="1">
        <v>4503301721</v>
      </c>
      <c r="F48" s="1">
        <v>4657448056</v>
      </c>
      <c r="G48">
        <f t="shared" si="0"/>
        <v>2.3761092593932224E+16</v>
      </c>
      <c r="H48" t="str">
        <f>VLOOKUP(D48,Referência!$A$2:$D$28,2,FALSE)</f>
        <v>SE</v>
      </c>
      <c r="I48" t="str">
        <f>VLOOKUP(D48,Referência!$A$2:$D$28,3,FALSE)</f>
        <v>imposto</v>
      </c>
      <c r="J48" t="str">
        <f>VLOOKUP(D48,Referência!$A$2:$D$28,4,FALSE)</f>
        <v>alto</v>
      </c>
      <c r="K48" t="str">
        <f>VLOOKUP(C48,Referência!$F$2:$G$21,2,FALSE)</f>
        <v>médio</v>
      </c>
      <c r="L48" t="str">
        <f>VLOOKUP(A48,Referência!$I$2:$K$10,2,FALSE)</f>
        <v>ingênuo</v>
      </c>
      <c r="M48" t="str">
        <f>VLOOKUP(A48,Referência!$I$2:$K$10,3,FALSE)</f>
        <v>ingênuo</v>
      </c>
    </row>
    <row r="49" spans="1:13" x14ac:dyDescent="0.25">
      <c r="A49" t="s">
        <v>6</v>
      </c>
      <c r="B49" t="s">
        <v>7</v>
      </c>
      <c r="C49">
        <v>8</v>
      </c>
      <c r="D49" t="s">
        <v>10</v>
      </c>
      <c r="E49" s="1">
        <v>3373040586</v>
      </c>
      <c r="F49" s="1">
        <v>6789650541</v>
      </c>
      <c r="G49">
        <f t="shared" si="0"/>
        <v>1.1673223584605102E+19</v>
      </c>
      <c r="H49" t="str">
        <f>VLOOKUP(D49,Referência!$A$2:$D$28,2,FALSE)</f>
        <v>SE</v>
      </c>
      <c r="I49" t="str">
        <f>VLOOKUP(D49,Referência!$A$2:$D$28,3,FALSE)</f>
        <v>imposto</v>
      </c>
      <c r="J49" t="str">
        <f>VLOOKUP(D49,Referência!$A$2:$D$28,4,FALSE)</f>
        <v>alto</v>
      </c>
      <c r="K49" t="str">
        <f>VLOOKUP(C49,Referência!$F$2:$G$21,2,FALSE)</f>
        <v>médio</v>
      </c>
      <c r="L49" t="str">
        <f>VLOOKUP(A49,Referência!$I$2:$K$10,2,FALSE)</f>
        <v>ingênuo</v>
      </c>
      <c r="M49" t="str">
        <f>VLOOKUP(A49,Referência!$I$2:$K$10,3,FALSE)</f>
        <v>ingênuo</v>
      </c>
    </row>
    <row r="50" spans="1:13" x14ac:dyDescent="0.25">
      <c r="A50" t="s">
        <v>6</v>
      </c>
      <c r="B50" t="s">
        <v>7</v>
      </c>
      <c r="C50">
        <v>9</v>
      </c>
      <c r="D50" t="s">
        <v>10</v>
      </c>
      <c r="E50" s="1">
        <v>3598788236</v>
      </c>
      <c r="F50" s="1">
        <v>3804725671</v>
      </c>
      <c r="G50">
        <f t="shared" si="0"/>
        <v>4.2410227134379224E+16</v>
      </c>
      <c r="H50" t="str">
        <f>VLOOKUP(D50,Referência!$A$2:$D$28,2,FALSE)</f>
        <v>SE</v>
      </c>
      <c r="I50" t="str">
        <f>VLOOKUP(D50,Referência!$A$2:$D$28,3,FALSE)</f>
        <v>imposto</v>
      </c>
      <c r="J50" t="str">
        <f>VLOOKUP(D50,Referência!$A$2:$D$28,4,FALSE)</f>
        <v>alto</v>
      </c>
      <c r="K50" t="str">
        <f>VLOOKUP(C50,Referência!$F$2:$G$21,2,FALSE)</f>
        <v>longo</v>
      </c>
      <c r="L50" t="str">
        <f>VLOOKUP(A50,Referência!$I$2:$K$10,2,FALSE)</f>
        <v>ingênuo</v>
      </c>
      <c r="M50" t="str">
        <f>VLOOKUP(A50,Referência!$I$2:$K$10,3,FALSE)</f>
        <v>ingênuo</v>
      </c>
    </row>
    <row r="51" spans="1:13" x14ac:dyDescent="0.25">
      <c r="A51" t="s">
        <v>6</v>
      </c>
      <c r="B51" t="s">
        <v>7</v>
      </c>
      <c r="C51">
        <v>10</v>
      </c>
      <c r="D51" t="s">
        <v>10</v>
      </c>
      <c r="E51" s="1">
        <v>4923116733</v>
      </c>
      <c r="F51" s="1">
        <v>4517788946</v>
      </c>
      <c r="G51">
        <f t="shared" si="0"/>
        <v>1.6429061491431738E+17</v>
      </c>
      <c r="H51" t="str">
        <f>VLOOKUP(D51,Referência!$A$2:$D$28,2,FALSE)</f>
        <v>SE</v>
      </c>
      <c r="I51" t="str">
        <f>VLOOKUP(D51,Referência!$A$2:$D$28,3,FALSE)</f>
        <v>imposto</v>
      </c>
      <c r="J51" t="str">
        <f>VLOOKUP(D51,Referência!$A$2:$D$28,4,FALSE)</f>
        <v>alto</v>
      </c>
      <c r="K51" t="str">
        <f>VLOOKUP(C51,Referência!$F$2:$G$21,2,FALSE)</f>
        <v>longo</v>
      </c>
      <c r="L51" t="str">
        <f>VLOOKUP(A51,Referência!$I$2:$K$10,2,FALSE)</f>
        <v>ingênuo</v>
      </c>
      <c r="M51" t="str">
        <f>VLOOKUP(A51,Referência!$I$2:$K$10,3,FALSE)</f>
        <v>ingênuo</v>
      </c>
    </row>
    <row r="52" spans="1:13" x14ac:dyDescent="0.25">
      <c r="A52" t="s">
        <v>6</v>
      </c>
      <c r="B52" t="s">
        <v>7</v>
      </c>
      <c r="C52">
        <v>11</v>
      </c>
      <c r="D52" t="s">
        <v>10</v>
      </c>
      <c r="E52" s="1">
        <v>3227996313</v>
      </c>
      <c r="F52" s="1">
        <v>2943040634</v>
      </c>
      <c r="G52">
        <f t="shared" si="0"/>
        <v>8.119973899435104E+16</v>
      </c>
      <c r="H52" t="str">
        <f>VLOOKUP(D52,Referência!$A$2:$D$28,2,FALSE)</f>
        <v>SE</v>
      </c>
      <c r="I52" t="str">
        <f>VLOOKUP(D52,Referência!$A$2:$D$28,3,FALSE)</f>
        <v>imposto</v>
      </c>
      <c r="J52" t="str">
        <f>VLOOKUP(D52,Referência!$A$2:$D$28,4,FALSE)</f>
        <v>alto</v>
      </c>
      <c r="K52" t="str">
        <f>VLOOKUP(C52,Referência!$F$2:$G$21,2,FALSE)</f>
        <v>longo</v>
      </c>
      <c r="L52" t="str">
        <f>VLOOKUP(A52,Referência!$I$2:$K$10,2,FALSE)</f>
        <v>ingênuo</v>
      </c>
      <c r="M52" t="str">
        <f>VLOOKUP(A52,Referência!$I$2:$K$10,3,FALSE)</f>
        <v>ingênuo</v>
      </c>
    </row>
    <row r="53" spans="1:13" x14ac:dyDescent="0.25">
      <c r="A53" t="s">
        <v>6</v>
      </c>
      <c r="B53" t="s">
        <v>7</v>
      </c>
      <c r="C53">
        <v>12</v>
      </c>
      <c r="D53" t="s">
        <v>10</v>
      </c>
      <c r="E53" s="1">
        <v>3453455485</v>
      </c>
      <c r="F53" s="1">
        <v>3142812902</v>
      </c>
      <c r="G53">
        <f t="shared" si="0"/>
        <v>9.6498814372911888E+16</v>
      </c>
      <c r="H53" t="str">
        <f>VLOOKUP(D53,Referência!$A$2:$D$28,2,FALSE)</f>
        <v>SE</v>
      </c>
      <c r="I53" t="str">
        <f>VLOOKUP(D53,Referência!$A$2:$D$28,3,FALSE)</f>
        <v>imposto</v>
      </c>
      <c r="J53" t="str">
        <f>VLOOKUP(D53,Referência!$A$2:$D$28,4,FALSE)</f>
        <v>alto</v>
      </c>
      <c r="K53" t="str">
        <f>VLOOKUP(C53,Referência!$F$2:$G$21,2,FALSE)</f>
        <v>longo</v>
      </c>
      <c r="L53" t="str">
        <f>VLOOKUP(A53,Referência!$I$2:$K$10,2,FALSE)</f>
        <v>ingênuo</v>
      </c>
      <c r="M53" t="str">
        <f>VLOOKUP(A53,Referência!$I$2:$K$10,3,FALSE)</f>
        <v>ingênuo</v>
      </c>
    </row>
    <row r="54" spans="1:13" x14ac:dyDescent="0.25">
      <c r="A54" t="s">
        <v>6</v>
      </c>
      <c r="B54" t="s">
        <v>7</v>
      </c>
      <c r="C54">
        <v>13</v>
      </c>
      <c r="D54" t="s">
        <v>10</v>
      </c>
      <c r="E54" s="1">
        <v>4923251552</v>
      </c>
      <c r="F54" s="1">
        <v>4274804384</v>
      </c>
      <c r="G54">
        <f t="shared" si="0"/>
        <v>4.2048372968722022E+17</v>
      </c>
      <c r="H54" t="str">
        <f>VLOOKUP(D54,Referência!$A$2:$D$28,2,FALSE)</f>
        <v>SE</v>
      </c>
      <c r="I54" t="str">
        <f>VLOOKUP(D54,Referência!$A$2:$D$28,3,FALSE)</f>
        <v>imposto</v>
      </c>
      <c r="J54" t="str">
        <f>VLOOKUP(D54,Referência!$A$2:$D$28,4,FALSE)</f>
        <v>alto</v>
      </c>
      <c r="K54" t="str">
        <f>VLOOKUP(C54,Referência!$F$2:$G$21,2,FALSE)</f>
        <v>longo</v>
      </c>
      <c r="L54" t="str">
        <f>VLOOKUP(A54,Referência!$I$2:$K$10,2,FALSE)</f>
        <v>ingênuo</v>
      </c>
      <c r="M54" t="str">
        <f>VLOOKUP(A54,Referência!$I$2:$K$10,3,FALSE)</f>
        <v>ingênuo</v>
      </c>
    </row>
    <row r="55" spans="1:13" x14ac:dyDescent="0.25">
      <c r="A55" t="s">
        <v>6</v>
      </c>
      <c r="B55" t="s">
        <v>7</v>
      </c>
      <c r="C55">
        <v>14</v>
      </c>
      <c r="D55" t="s">
        <v>10</v>
      </c>
      <c r="E55" s="1">
        <v>3576855960</v>
      </c>
      <c r="F55" s="1">
        <v>3486952353</v>
      </c>
      <c r="G55">
        <f t="shared" si="0"/>
        <v>8082658551610449</v>
      </c>
      <c r="H55" t="str">
        <f>VLOOKUP(D55,Referência!$A$2:$D$28,2,FALSE)</f>
        <v>SE</v>
      </c>
      <c r="I55" t="str">
        <f>VLOOKUP(D55,Referência!$A$2:$D$28,3,FALSE)</f>
        <v>imposto</v>
      </c>
      <c r="J55" t="str">
        <f>VLOOKUP(D55,Referência!$A$2:$D$28,4,FALSE)</f>
        <v>alto</v>
      </c>
      <c r="K55" t="str">
        <f>VLOOKUP(C55,Referência!$F$2:$G$21,2,FALSE)</f>
        <v>longo</v>
      </c>
      <c r="L55" t="str">
        <f>VLOOKUP(A55,Referência!$I$2:$K$10,2,FALSE)</f>
        <v>ingênuo</v>
      </c>
      <c r="M55" t="str">
        <f>VLOOKUP(A55,Referência!$I$2:$K$10,3,FALSE)</f>
        <v>ingênuo</v>
      </c>
    </row>
    <row r="56" spans="1:13" x14ac:dyDescent="0.25">
      <c r="A56" t="s">
        <v>6</v>
      </c>
      <c r="B56" t="s">
        <v>7</v>
      </c>
      <c r="C56">
        <v>15</v>
      </c>
      <c r="D56" t="s">
        <v>10</v>
      </c>
      <c r="E56" s="1">
        <v>3544944943</v>
      </c>
      <c r="F56" s="1">
        <v>2890647325</v>
      </c>
      <c r="G56">
        <f t="shared" si="0"/>
        <v>4.2810537292047392E+17</v>
      </c>
      <c r="H56" t="str">
        <f>VLOOKUP(D56,Referência!$A$2:$D$28,2,FALSE)</f>
        <v>SE</v>
      </c>
      <c r="I56" t="str">
        <f>VLOOKUP(D56,Referência!$A$2:$D$28,3,FALSE)</f>
        <v>imposto</v>
      </c>
      <c r="J56" t="str">
        <f>VLOOKUP(D56,Referência!$A$2:$D$28,4,FALSE)</f>
        <v>alto</v>
      </c>
      <c r="K56" t="str">
        <f>VLOOKUP(C56,Referência!$F$2:$G$21,2,FALSE)</f>
        <v>longo</v>
      </c>
      <c r="L56" t="str">
        <f>VLOOKUP(A56,Referência!$I$2:$K$10,2,FALSE)</f>
        <v>ingênuo</v>
      </c>
      <c r="M56" t="str">
        <f>VLOOKUP(A56,Referência!$I$2:$K$10,3,FALSE)</f>
        <v>ingênuo</v>
      </c>
    </row>
    <row r="57" spans="1:13" x14ac:dyDescent="0.25">
      <c r="A57" t="s">
        <v>6</v>
      </c>
      <c r="B57" t="s">
        <v>7</v>
      </c>
      <c r="C57">
        <v>16</v>
      </c>
      <c r="D57" t="s">
        <v>10</v>
      </c>
      <c r="E57" s="1">
        <v>4877970202</v>
      </c>
      <c r="F57" s="1">
        <v>4832258945</v>
      </c>
      <c r="G57">
        <f t="shared" si="0"/>
        <v>2089519016520049</v>
      </c>
      <c r="H57" t="str">
        <f>VLOOKUP(D57,Referência!$A$2:$D$28,2,FALSE)</f>
        <v>SE</v>
      </c>
      <c r="I57" t="str">
        <f>VLOOKUP(D57,Referência!$A$2:$D$28,3,FALSE)</f>
        <v>imposto</v>
      </c>
      <c r="J57" t="str">
        <f>VLOOKUP(D57,Referência!$A$2:$D$28,4,FALSE)</f>
        <v>alto</v>
      </c>
      <c r="K57" t="str">
        <f>VLOOKUP(C57,Referência!$F$2:$G$21,2,FALSE)</f>
        <v>longo</v>
      </c>
      <c r="L57" t="str">
        <f>VLOOKUP(A57,Referência!$I$2:$K$10,2,FALSE)</f>
        <v>ingênuo</v>
      </c>
      <c r="M57" t="str">
        <f>VLOOKUP(A57,Referência!$I$2:$K$10,3,FALSE)</f>
        <v>ingênuo</v>
      </c>
    </row>
    <row r="58" spans="1:13" x14ac:dyDescent="0.25">
      <c r="A58" t="s">
        <v>6</v>
      </c>
      <c r="B58" t="s">
        <v>7</v>
      </c>
      <c r="C58">
        <v>17</v>
      </c>
      <c r="D58" t="s">
        <v>10</v>
      </c>
      <c r="E58" s="1">
        <v>3288828684</v>
      </c>
      <c r="F58" s="1">
        <v>3209184458</v>
      </c>
      <c r="G58">
        <f t="shared" si="0"/>
        <v>6343202735139076</v>
      </c>
      <c r="H58" t="str">
        <f>VLOOKUP(D58,Referência!$A$2:$D$28,2,FALSE)</f>
        <v>SE</v>
      </c>
      <c r="I58" t="str">
        <f>VLOOKUP(D58,Referência!$A$2:$D$28,3,FALSE)</f>
        <v>imposto</v>
      </c>
      <c r="J58" t="str">
        <f>VLOOKUP(D58,Referência!$A$2:$D$28,4,FALSE)</f>
        <v>alto</v>
      </c>
      <c r="K58" t="str">
        <f>VLOOKUP(C58,Referência!$F$2:$G$21,2,FALSE)</f>
        <v>longo</v>
      </c>
      <c r="L58" t="str">
        <f>VLOOKUP(A58,Referência!$I$2:$K$10,2,FALSE)</f>
        <v>ingênuo</v>
      </c>
      <c r="M58" t="str">
        <f>VLOOKUP(A58,Referência!$I$2:$K$10,3,FALSE)</f>
        <v>ingênuo</v>
      </c>
    </row>
    <row r="59" spans="1:13" x14ac:dyDescent="0.25">
      <c r="A59" t="s">
        <v>6</v>
      </c>
      <c r="B59" t="s">
        <v>7</v>
      </c>
      <c r="C59">
        <v>18</v>
      </c>
      <c r="D59" t="s">
        <v>10</v>
      </c>
      <c r="E59" s="1">
        <v>4003662029</v>
      </c>
      <c r="F59" s="1">
        <v>3334791764</v>
      </c>
      <c r="G59">
        <f t="shared" si="0"/>
        <v>4.4738743140117024E+17</v>
      </c>
      <c r="H59" t="str">
        <f>VLOOKUP(D59,Referência!$A$2:$D$28,2,FALSE)</f>
        <v>SE</v>
      </c>
      <c r="I59" t="str">
        <f>VLOOKUP(D59,Referência!$A$2:$D$28,3,FALSE)</f>
        <v>imposto</v>
      </c>
      <c r="J59" t="str">
        <f>VLOOKUP(D59,Referência!$A$2:$D$28,4,FALSE)</f>
        <v>alto</v>
      </c>
      <c r="K59" t="str">
        <f>VLOOKUP(C59,Referência!$F$2:$G$21,2,FALSE)</f>
        <v>longo</v>
      </c>
      <c r="L59" t="str">
        <f>VLOOKUP(A59,Referência!$I$2:$K$10,2,FALSE)</f>
        <v>ingênuo</v>
      </c>
      <c r="M59" t="str">
        <f>VLOOKUP(A59,Referência!$I$2:$K$10,3,FALSE)</f>
        <v>ingênuo</v>
      </c>
    </row>
    <row r="60" spans="1:13" x14ac:dyDescent="0.25">
      <c r="A60" t="s">
        <v>6</v>
      </c>
      <c r="B60" t="s">
        <v>7</v>
      </c>
      <c r="C60">
        <v>19</v>
      </c>
      <c r="D60" t="s">
        <v>10</v>
      </c>
      <c r="E60" s="1">
        <v>4783084787</v>
      </c>
      <c r="F60" s="1">
        <v>4795523111</v>
      </c>
      <c r="G60">
        <f t="shared" si="0"/>
        <v>154711903928976</v>
      </c>
      <c r="H60" t="str">
        <f>VLOOKUP(D60,Referência!$A$2:$D$28,2,FALSE)</f>
        <v>SE</v>
      </c>
      <c r="I60" t="str">
        <f>VLOOKUP(D60,Referência!$A$2:$D$28,3,FALSE)</f>
        <v>imposto</v>
      </c>
      <c r="J60" t="str">
        <f>VLOOKUP(D60,Referência!$A$2:$D$28,4,FALSE)</f>
        <v>alto</v>
      </c>
      <c r="K60" t="str">
        <f>VLOOKUP(C60,Referência!$F$2:$G$21,2,FALSE)</f>
        <v>longo</v>
      </c>
      <c r="L60" t="str">
        <f>VLOOKUP(A60,Referência!$I$2:$K$10,2,FALSE)</f>
        <v>ingênuo</v>
      </c>
      <c r="M60" t="str">
        <f>VLOOKUP(A60,Referência!$I$2:$K$10,3,FALSE)</f>
        <v>ingênuo</v>
      </c>
    </row>
    <row r="61" spans="1:13" x14ac:dyDescent="0.25">
      <c r="A61" t="s">
        <v>6</v>
      </c>
      <c r="B61" t="s">
        <v>7</v>
      </c>
      <c r="C61">
        <v>20</v>
      </c>
      <c r="D61" t="s">
        <v>10</v>
      </c>
      <c r="E61" s="1">
        <v>3652823652</v>
      </c>
      <c r="F61" s="1">
        <v>4812987281</v>
      </c>
      <c r="G61">
        <f t="shared" si="0"/>
        <v>1.3459796460544497E+18</v>
      </c>
      <c r="H61" t="str">
        <f>VLOOKUP(D61,Referência!$A$2:$D$28,2,FALSE)</f>
        <v>SE</v>
      </c>
      <c r="I61" t="str">
        <f>VLOOKUP(D61,Referência!$A$2:$D$28,3,FALSE)</f>
        <v>imposto</v>
      </c>
      <c r="J61" t="str">
        <f>VLOOKUP(D61,Referência!$A$2:$D$28,4,FALSE)</f>
        <v>alto</v>
      </c>
      <c r="K61" t="str">
        <f>VLOOKUP(C61,Referência!$F$2:$G$21,2,FALSE)</f>
        <v>longo</v>
      </c>
      <c r="L61" t="str">
        <f>VLOOKUP(A61,Referência!$I$2:$K$10,2,FALSE)</f>
        <v>ingênuo</v>
      </c>
      <c r="M61" t="str">
        <f>VLOOKUP(A61,Referência!$I$2:$K$10,3,FALSE)</f>
        <v>ingênuo</v>
      </c>
    </row>
    <row r="62" spans="1:13" x14ac:dyDescent="0.25">
      <c r="A62" t="s">
        <v>6</v>
      </c>
      <c r="B62" t="s">
        <v>7</v>
      </c>
      <c r="C62">
        <v>1</v>
      </c>
      <c r="D62" t="s">
        <v>11</v>
      </c>
      <c r="E62" s="1">
        <v>1096919142</v>
      </c>
      <c r="F62" s="1">
        <v>1016440051</v>
      </c>
      <c r="G62">
        <f t="shared" si="0"/>
        <v>6476884088186281</v>
      </c>
      <c r="H62" t="str">
        <f>VLOOKUP(D62,Referência!$A$2:$D$28,2,FALSE)</f>
        <v>SE</v>
      </c>
      <c r="I62" t="str">
        <f>VLOOKUP(D62,Referência!$A$2:$D$28,3,FALSE)</f>
        <v>imposto</v>
      </c>
      <c r="J62" t="str">
        <f>VLOOKUP(D62,Referência!$A$2:$D$28,4,FALSE)</f>
        <v>alto</v>
      </c>
      <c r="K62" t="str">
        <f>VLOOKUP(C62,Referência!$F$2:$G$21,2,FALSE)</f>
        <v>curto</v>
      </c>
      <c r="L62" t="str">
        <f>VLOOKUP(A62,Referência!$I$2:$K$10,2,FALSE)</f>
        <v>ingênuo</v>
      </c>
      <c r="M62" t="str">
        <f>VLOOKUP(A62,Referência!$I$2:$K$10,3,FALSE)</f>
        <v>ingênuo</v>
      </c>
    </row>
    <row r="63" spans="1:13" x14ac:dyDescent="0.25">
      <c r="A63" t="s">
        <v>6</v>
      </c>
      <c r="B63" t="s">
        <v>7</v>
      </c>
      <c r="C63">
        <v>2</v>
      </c>
      <c r="D63" t="s">
        <v>11</v>
      </c>
      <c r="E63" s="1">
        <v>848744255</v>
      </c>
      <c r="F63" s="1">
        <v>812026031</v>
      </c>
      <c r="G63">
        <f t="shared" si="0"/>
        <v>1348227973714176</v>
      </c>
      <c r="H63" t="str">
        <f>VLOOKUP(D63,Referência!$A$2:$D$28,2,FALSE)</f>
        <v>SE</v>
      </c>
      <c r="I63" t="str">
        <f>VLOOKUP(D63,Referência!$A$2:$D$28,3,FALSE)</f>
        <v>imposto</v>
      </c>
      <c r="J63" t="str">
        <f>VLOOKUP(D63,Referência!$A$2:$D$28,4,FALSE)</f>
        <v>alto</v>
      </c>
      <c r="K63" t="str">
        <f>VLOOKUP(C63,Referência!$F$2:$G$21,2,FALSE)</f>
        <v>curto</v>
      </c>
      <c r="L63" t="str">
        <f>VLOOKUP(A63,Referência!$I$2:$K$10,2,FALSE)</f>
        <v>ingênuo</v>
      </c>
      <c r="M63" t="str">
        <f>VLOOKUP(A63,Referência!$I$2:$K$10,3,FALSE)</f>
        <v>ingênuo</v>
      </c>
    </row>
    <row r="64" spans="1:13" x14ac:dyDescent="0.25">
      <c r="A64" t="s">
        <v>6</v>
      </c>
      <c r="B64" t="s">
        <v>7</v>
      </c>
      <c r="C64">
        <v>3</v>
      </c>
      <c r="D64" t="s">
        <v>11</v>
      </c>
      <c r="E64" s="1">
        <v>842778489</v>
      </c>
      <c r="F64" s="1">
        <v>755875792</v>
      </c>
      <c r="G64">
        <f t="shared" si="0"/>
        <v>7552078745873809</v>
      </c>
      <c r="H64" t="str">
        <f>VLOOKUP(D64,Referência!$A$2:$D$28,2,FALSE)</f>
        <v>SE</v>
      </c>
      <c r="I64" t="str">
        <f>VLOOKUP(D64,Referência!$A$2:$D$28,3,FALSE)</f>
        <v>imposto</v>
      </c>
      <c r="J64" t="str">
        <f>VLOOKUP(D64,Referência!$A$2:$D$28,4,FALSE)</f>
        <v>alto</v>
      </c>
      <c r="K64" t="str">
        <f>VLOOKUP(C64,Referência!$F$2:$G$21,2,FALSE)</f>
        <v>curto</v>
      </c>
      <c r="L64" t="str">
        <f>VLOOKUP(A64,Referência!$I$2:$K$10,2,FALSE)</f>
        <v>ingênuo</v>
      </c>
      <c r="M64" t="str">
        <f>VLOOKUP(A64,Referência!$I$2:$K$10,3,FALSE)</f>
        <v>ingênuo</v>
      </c>
    </row>
    <row r="65" spans="1:13" x14ac:dyDescent="0.25">
      <c r="A65" t="s">
        <v>6</v>
      </c>
      <c r="B65" t="s">
        <v>7</v>
      </c>
      <c r="C65">
        <v>4</v>
      </c>
      <c r="D65" t="s">
        <v>11</v>
      </c>
      <c r="E65" s="1">
        <v>1075473558</v>
      </c>
      <c r="F65" s="1">
        <v>999942436</v>
      </c>
      <c r="G65">
        <f t="shared" si="0"/>
        <v>5704950390578884</v>
      </c>
      <c r="H65" t="str">
        <f>VLOOKUP(D65,Referência!$A$2:$D$28,2,FALSE)</f>
        <v>SE</v>
      </c>
      <c r="I65" t="str">
        <f>VLOOKUP(D65,Referência!$A$2:$D$28,3,FALSE)</f>
        <v>imposto</v>
      </c>
      <c r="J65" t="str">
        <f>VLOOKUP(D65,Referência!$A$2:$D$28,4,FALSE)</f>
        <v>alto</v>
      </c>
      <c r="K65" t="str">
        <f>VLOOKUP(C65,Referência!$F$2:$G$21,2,FALSE)</f>
        <v>curto</v>
      </c>
      <c r="L65" t="str">
        <f>VLOOKUP(A65,Referência!$I$2:$K$10,2,FALSE)</f>
        <v>ingênuo</v>
      </c>
      <c r="M65" t="str">
        <f>VLOOKUP(A65,Referência!$I$2:$K$10,3,FALSE)</f>
        <v>ingênuo</v>
      </c>
    </row>
    <row r="66" spans="1:13" x14ac:dyDescent="0.25">
      <c r="A66" t="s">
        <v>6</v>
      </c>
      <c r="B66" t="s">
        <v>7</v>
      </c>
      <c r="C66">
        <v>5</v>
      </c>
      <c r="D66" t="s">
        <v>11</v>
      </c>
      <c r="E66" s="1">
        <v>844824263</v>
      </c>
      <c r="F66" s="1">
        <v>801040673</v>
      </c>
      <c r="G66">
        <f t="shared" si="0"/>
        <v>1917002753288100</v>
      </c>
      <c r="H66" t="str">
        <f>VLOOKUP(D66,Referência!$A$2:$D$28,2,FALSE)</f>
        <v>SE</v>
      </c>
      <c r="I66" t="str">
        <f>VLOOKUP(D66,Referência!$A$2:$D$28,3,FALSE)</f>
        <v>imposto</v>
      </c>
      <c r="J66" t="str">
        <f>VLOOKUP(D66,Referência!$A$2:$D$28,4,FALSE)</f>
        <v>alto</v>
      </c>
      <c r="K66" t="str">
        <f>VLOOKUP(C66,Referência!$F$2:$G$21,2,FALSE)</f>
        <v>médio</v>
      </c>
      <c r="L66" t="str">
        <f>VLOOKUP(A66,Referência!$I$2:$K$10,2,FALSE)</f>
        <v>ingênuo</v>
      </c>
      <c r="M66" t="str">
        <f>VLOOKUP(A66,Referência!$I$2:$K$10,3,FALSE)</f>
        <v>ingênuo</v>
      </c>
    </row>
    <row r="67" spans="1:13" x14ac:dyDescent="0.25">
      <c r="A67" t="s">
        <v>6</v>
      </c>
      <c r="B67" t="s">
        <v>7</v>
      </c>
      <c r="C67">
        <v>6</v>
      </c>
      <c r="D67" t="s">
        <v>11</v>
      </c>
      <c r="E67" s="1">
        <v>843586684</v>
      </c>
      <c r="F67" s="1">
        <v>899283821</v>
      </c>
      <c r="G67">
        <f t="shared" ref="G67:G130" si="1">(F67-E67)^2</f>
        <v>3102171069996769</v>
      </c>
      <c r="H67" t="str">
        <f>VLOOKUP(D67,Referência!$A$2:$D$28,2,FALSE)</f>
        <v>SE</v>
      </c>
      <c r="I67" t="str">
        <f>VLOOKUP(D67,Referência!$A$2:$D$28,3,FALSE)</f>
        <v>imposto</v>
      </c>
      <c r="J67" t="str">
        <f>VLOOKUP(D67,Referência!$A$2:$D$28,4,FALSE)</f>
        <v>alto</v>
      </c>
      <c r="K67" t="str">
        <f>VLOOKUP(C67,Referência!$F$2:$G$21,2,FALSE)</f>
        <v>médio</v>
      </c>
      <c r="L67" t="str">
        <f>VLOOKUP(A67,Referência!$I$2:$K$10,2,FALSE)</f>
        <v>ingênuo</v>
      </c>
      <c r="M67" t="str">
        <f>VLOOKUP(A67,Referência!$I$2:$K$10,3,FALSE)</f>
        <v>ingênuo</v>
      </c>
    </row>
    <row r="68" spans="1:13" x14ac:dyDescent="0.25">
      <c r="A68" t="s">
        <v>6</v>
      </c>
      <c r="B68" t="s">
        <v>7</v>
      </c>
      <c r="C68">
        <v>7</v>
      </c>
      <c r="D68" t="s">
        <v>11</v>
      </c>
      <c r="E68" s="1">
        <v>1198787030</v>
      </c>
      <c r="F68" s="1">
        <v>1091876574</v>
      </c>
      <c r="G68">
        <f t="shared" si="1"/>
        <v>1.1429845602127936E+16</v>
      </c>
      <c r="H68" t="str">
        <f>VLOOKUP(D68,Referência!$A$2:$D$28,2,FALSE)</f>
        <v>SE</v>
      </c>
      <c r="I68" t="str">
        <f>VLOOKUP(D68,Referência!$A$2:$D$28,3,FALSE)</f>
        <v>imposto</v>
      </c>
      <c r="J68" t="str">
        <f>VLOOKUP(D68,Referência!$A$2:$D$28,4,FALSE)</f>
        <v>alto</v>
      </c>
      <c r="K68" t="str">
        <f>VLOOKUP(C68,Referência!$F$2:$G$21,2,FALSE)</f>
        <v>médio</v>
      </c>
      <c r="L68" t="str">
        <f>VLOOKUP(A68,Referência!$I$2:$K$10,2,FALSE)</f>
        <v>ingênuo</v>
      </c>
      <c r="M68" t="str">
        <f>VLOOKUP(A68,Referência!$I$2:$K$10,3,FALSE)</f>
        <v>ingênuo</v>
      </c>
    </row>
    <row r="69" spans="1:13" x14ac:dyDescent="0.25">
      <c r="A69" t="s">
        <v>6</v>
      </c>
      <c r="B69" t="s">
        <v>7</v>
      </c>
      <c r="C69">
        <v>8</v>
      </c>
      <c r="D69" t="s">
        <v>11</v>
      </c>
      <c r="E69" s="1">
        <v>908872908</v>
      </c>
      <c r="F69" s="1">
        <v>879383550</v>
      </c>
      <c r="G69">
        <f t="shared" si="1"/>
        <v>869622235252164</v>
      </c>
      <c r="H69" t="str">
        <f>VLOOKUP(D69,Referência!$A$2:$D$28,2,FALSE)</f>
        <v>SE</v>
      </c>
      <c r="I69" t="str">
        <f>VLOOKUP(D69,Referência!$A$2:$D$28,3,FALSE)</f>
        <v>imposto</v>
      </c>
      <c r="J69" t="str">
        <f>VLOOKUP(D69,Referência!$A$2:$D$28,4,FALSE)</f>
        <v>alto</v>
      </c>
      <c r="K69" t="str">
        <f>VLOOKUP(C69,Referência!$F$2:$G$21,2,FALSE)</f>
        <v>médio</v>
      </c>
      <c r="L69" t="str">
        <f>VLOOKUP(A69,Referência!$I$2:$K$10,2,FALSE)</f>
        <v>ingênuo</v>
      </c>
      <c r="M69" t="str">
        <f>VLOOKUP(A69,Referência!$I$2:$K$10,3,FALSE)</f>
        <v>ingênuo</v>
      </c>
    </row>
    <row r="70" spans="1:13" x14ac:dyDescent="0.25">
      <c r="A70" t="s">
        <v>6</v>
      </c>
      <c r="B70" t="s">
        <v>7</v>
      </c>
      <c r="C70">
        <v>9</v>
      </c>
      <c r="D70" t="s">
        <v>11</v>
      </c>
      <c r="E70" s="1">
        <v>890890508</v>
      </c>
      <c r="F70" s="1">
        <v>962637622</v>
      </c>
      <c r="G70">
        <f t="shared" si="1"/>
        <v>5147648367328996</v>
      </c>
      <c r="H70" t="str">
        <f>VLOOKUP(D70,Referência!$A$2:$D$28,2,FALSE)</f>
        <v>SE</v>
      </c>
      <c r="I70" t="str">
        <f>VLOOKUP(D70,Referência!$A$2:$D$28,3,FALSE)</f>
        <v>imposto</v>
      </c>
      <c r="J70" t="str">
        <f>VLOOKUP(D70,Referência!$A$2:$D$28,4,FALSE)</f>
        <v>alto</v>
      </c>
      <c r="K70" t="str">
        <f>VLOOKUP(C70,Referência!$F$2:$G$21,2,FALSE)</f>
        <v>longo</v>
      </c>
      <c r="L70" t="str">
        <f>VLOOKUP(A70,Referência!$I$2:$K$10,2,FALSE)</f>
        <v>ingênuo</v>
      </c>
      <c r="M70" t="str">
        <f>VLOOKUP(A70,Referência!$I$2:$K$10,3,FALSE)</f>
        <v>ingênuo</v>
      </c>
    </row>
    <row r="71" spans="1:13" x14ac:dyDescent="0.25">
      <c r="A71" t="s">
        <v>6</v>
      </c>
      <c r="B71" t="s">
        <v>7</v>
      </c>
      <c r="C71">
        <v>10</v>
      </c>
      <c r="D71" t="s">
        <v>11</v>
      </c>
      <c r="E71" s="1">
        <v>957884229</v>
      </c>
      <c r="F71" s="1">
        <v>1099672003</v>
      </c>
      <c r="G71">
        <f t="shared" si="1"/>
        <v>2.0103772855875076E+16</v>
      </c>
      <c r="H71" t="str">
        <f>VLOOKUP(D71,Referência!$A$2:$D$28,2,FALSE)</f>
        <v>SE</v>
      </c>
      <c r="I71" t="str">
        <f>VLOOKUP(D71,Referência!$A$2:$D$28,3,FALSE)</f>
        <v>imposto</v>
      </c>
      <c r="J71" t="str">
        <f>VLOOKUP(D71,Referência!$A$2:$D$28,4,FALSE)</f>
        <v>alto</v>
      </c>
      <c r="K71" t="str">
        <f>VLOOKUP(C71,Referência!$F$2:$G$21,2,FALSE)</f>
        <v>longo</v>
      </c>
      <c r="L71" t="str">
        <f>VLOOKUP(A71,Referência!$I$2:$K$10,2,FALSE)</f>
        <v>ingênuo</v>
      </c>
      <c r="M71" t="str">
        <f>VLOOKUP(A71,Referência!$I$2:$K$10,3,FALSE)</f>
        <v>ingênuo</v>
      </c>
    </row>
    <row r="72" spans="1:13" x14ac:dyDescent="0.25">
      <c r="A72" t="s">
        <v>6</v>
      </c>
      <c r="B72" t="s">
        <v>7</v>
      </c>
      <c r="C72">
        <v>11</v>
      </c>
      <c r="D72" t="s">
        <v>11</v>
      </c>
      <c r="E72" s="1">
        <v>701366091</v>
      </c>
      <c r="F72" s="1">
        <v>932422399</v>
      </c>
      <c r="G72">
        <f t="shared" si="1"/>
        <v>5.3387017466590864E+16</v>
      </c>
      <c r="H72" t="str">
        <f>VLOOKUP(D72,Referência!$A$2:$D$28,2,FALSE)</f>
        <v>SE</v>
      </c>
      <c r="I72" t="str">
        <f>VLOOKUP(D72,Referência!$A$2:$D$28,3,FALSE)</f>
        <v>imposto</v>
      </c>
      <c r="J72" t="str">
        <f>VLOOKUP(D72,Referência!$A$2:$D$28,4,FALSE)</f>
        <v>alto</v>
      </c>
      <c r="K72" t="str">
        <f>VLOOKUP(C72,Referência!$F$2:$G$21,2,FALSE)</f>
        <v>longo</v>
      </c>
      <c r="L72" t="str">
        <f>VLOOKUP(A72,Referência!$I$2:$K$10,2,FALSE)</f>
        <v>ingênuo</v>
      </c>
      <c r="M72" t="str">
        <f>VLOOKUP(A72,Referência!$I$2:$K$10,3,FALSE)</f>
        <v>ingênuo</v>
      </c>
    </row>
    <row r="73" spans="1:13" x14ac:dyDescent="0.25">
      <c r="A73" t="s">
        <v>6</v>
      </c>
      <c r="B73" t="s">
        <v>7</v>
      </c>
      <c r="C73">
        <v>12</v>
      </c>
      <c r="D73" t="s">
        <v>11</v>
      </c>
      <c r="E73" s="1">
        <v>858050188</v>
      </c>
      <c r="F73" s="1">
        <v>862951751</v>
      </c>
      <c r="G73">
        <f t="shared" si="1"/>
        <v>24025319842969</v>
      </c>
      <c r="H73" t="str">
        <f>VLOOKUP(D73,Referência!$A$2:$D$28,2,FALSE)</f>
        <v>SE</v>
      </c>
      <c r="I73" t="str">
        <f>VLOOKUP(D73,Referência!$A$2:$D$28,3,FALSE)</f>
        <v>imposto</v>
      </c>
      <c r="J73" t="str">
        <f>VLOOKUP(D73,Referência!$A$2:$D$28,4,FALSE)</f>
        <v>alto</v>
      </c>
      <c r="K73" t="str">
        <f>VLOOKUP(C73,Referência!$F$2:$G$21,2,FALSE)</f>
        <v>longo</v>
      </c>
      <c r="L73" t="str">
        <f>VLOOKUP(A73,Referência!$I$2:$K$10,2,FALSE)</f>
        <v>ingênuo</v>
      </c>
      <c r="M73" t="str">
        <f>VLOOKUP(A73,Referência!$I$2:$K$10,3,FALSE)</f>
        <v>ingênuo</v>
      </c>
    </row>
    <row r="74" spans="1:13" x14ac:dyDescent="0.25">
      <c r="A74" t="s">
        <v>6</v>
      </c>
      <c r="B74" t="s">
        <v>7</v>
      </c>
      <c r="C74">
        <v>13</v>
      </c>
      <c r="D74" t="s">
        <v>11</v>
      </c>
      <c r="E74" s="1">
        <v>1122655849</v>
      </c>
      <c r="F74" s="1">
        <v>1081267218</v>
      </c>
      <c r="G74">
        <f t="shared" si="1"/>
        <v>1713018776054161</v>
      </c>
      <c r="H74" t="str">
        <f>VLOOKUP(D74,Referência!$A$2:$D$28,2,FALSE)</f>
        <v>SE</v>
      </c>
      <c r="I74" t="str">
        <f>VLOOKUP(D74,Referência!$A$2:$D$28,3,FALSE)</f>
        <v>imposto</v>
      </c>
      <c r="J74" t="str">
        <f>VLOOKUP(D74,Referência!$A$2:$D$28,4,FALSE)</f>
        <v>alto</v>
      </c>
      <c r="K74" t="str">
        <f>VLOOKUP(C74,Referência!$F$2:$G$21,2,FALSE)</f>
        <v>longo</v>
      </c>
      <c r="L74" t="str">
        <f>VLOOKUP(A74,Referência!$I$2:$K$10,2,FALSE)</f>
        <v>ingênuo</v>
      </c>
      <c r="M74" t="str">
        <f>VLOOKUP(A74,Referência!$I$2:$K$10,3,FALSE)</f>
        <v>ingênuo</v>
      </c>
    </row>
    <row r="75" spans="1:13" x14ac:dyDescent="0.25">
      <c r="A75" t="s">
        <v>6</v>
      </c>
      <c r="B75" t="s">
        <v>7</v>
      </c>
      <c r="C75">
        <v>14</v>
      </c>
      <c r="D75" t="s">
        <v>11</v>
      </c>
      <c r="E75" s="1">
        <v>874480962</v>
      </c>
      <c r="F75" s="1">
        <v>864027970</v>
      </c>
      <c r="G75">
        <f t="shared" si="1"/>
        <v>109265041752064</v>
      </c>
      <c r="H75" t="str">
        <f>VLOOKUP(D75,Referência!$A$2:$D$28,2,FALSE)</f>
        <v>SE</v>
      </c>
      <c r="I75" t="str">
        <f>VLOOKUP(D75,Referência!$A$2:$D$28,3,FALSE)</f>
        <v>imposto</v>
      </c>
      <c r="J75" t="str">
        <f>VLOOKUP(D75,Referência!$A$2:$D$28,4,FALSE)</f>
        <v>alto</v>
      </c>
      <c r="K75" t="str">
        <f>VLOOKUP(C75,Referência!$F$2:$G$21,2,FALSE)</f>
        <v>longo</v>
      </c>
      <c r="L75" t="str">
        <f>VLOOKUP(A75,Referência!$I$2:$K$10,2,FALSE)</f>
        <v>ingênuo</v>
      </c>
      <c r="M75" t="str">
        <f>VLOOKUP(A75,Referência!$I$2:$K$10,3,FALSE)</f>
        <v>ingênuo</v>
      </c>
    </row>
    <row r="76" spans="1:13" x14ac:dyDescent="0.25">
      <c r="A76" t="s">
        <v>6</v>
      </c>
      <c r="B76" t="s">
        <v>7</v>
      </c>
      <c r="C76">
        <v>15</v>
      </c>
      <c r="D76" t="s">
        <v>11</v>
      </c>
      <c r="E76" s="1">
        <v>868515196</v>
      </c>
      <c r="F76" s="1">
        <v>869708067</v>
      </c>
      <c r="G76">
        <f t="shared" si="1"/>
        <v>1422941222641</v>
      </c>
      <c r="H76" t="str">
        <f>VLOOKUP(D76,Referência!$A$2:$D$28,2,FALSE)</f>
        <v>SE</v>
      </c>
      <c r="I76" t="str">
        <f>VLOOKUP(D76,Referência!$A$2:$D$28,3,FALSE)</f>
        <v>imposto</v>
      </c>
      <c r="J76" t="str">
        <f>VLOOKUP(D76,Referência!$A$2:$D$28,4,FALSE)</f>
        <v>alto</v>
      </c>
      <c r="K76" t="str">
        <f>VLOOKUP(C76,Referência!$F$2:$G$21,2,FALSE)</f>
        <v>longo</v>
      </c>
      <c r="L76" t="str">
        <f>VLOOKUP(A76,Referência!$I$2:$K$10,2,FALSE)</f>
        <v>ingênuo</v>
      </c>
      <c r="M76" t="str">
        <f>VLOOKUP(A76,Referência!$I$2:$K$10,3,FALSE)</f>
        <v>ingênuo</v>
      </c>
    </row>
    <row r="77" spans="1:13" x14ac:dyDescent="0.25">
      <c r="A77" t="s">
        <v>6</v>
      </c>
      <c r="B77" t="s">
        <v>7</v>
      </c>
      <c r="C77">
        <v>16</v>
      </c>
      <c r="D77" t="s">
        <v>11</v>
      </c>
      <c r="E77" s="1">
        <v>1101210265</v>
      </c>
      <c r="F77" s="1">
        <v>1201226820</v>
      </c>
      <c r="G77">
        <f t="shared" si="1"/>
        <v>1.0003311274068024E+16</v>
      </c>
      <c r="H77" t="str">
        <f>VLOOKUP(D77,Referência!$A$2:$D$28,2,FALSE)</f>
        <v>SE</v>
      </c>
      <c r="I77" t="str">
        <f>VLOOKUP(D77,Referência!$A$2:$D$28,3,FALSE)</f>
        <v>imposto</v>
      </c>
      <c r="J77" t="str">
        <f>VLOOKUP(D77,Referência!$A$2:$D$28,4,FALSE)</f>
        <v>alto</v>
      </c>
      <c r="K77" t="str">
        <f>VLOOKUP(C77,Referência!$F$2:$G$21,2,FALSE)</f>
        <v>longo</v>
      </c>
      <c r="L77" t="str">
        <f>VLOOKUP(A77,Referência!$I$2:$K$10,2,FALSE)</f>
        <v>ingênuo</v>
      </c>
      <c r="M77" t="str">
        <f>VLOOKUP(A77,Referência!$I$2:$K$10,3,FALSE)</f>
        <v>ingênuo</v>
      </c>
    </row>
    <row r="78" spans="1:13" x14ac:dyDescent="0.25">
      <c r="A78" t="s">
        <v>6</v>
      </c>
      <c r="B78" t="s">
        <v>7</v>
      </c>
      <c r="C78">
        <v>17</v>
      </c>
      <c r="D78" t="s">
        <v>11</v>
      </c>
      <c r="E78" s="1">
        <v>870560970</v>
      </c>
      <c r="F78" s="1">
        <v>832922924</v>
      </c>
      <c r="G78">
        <f t="shared" si="1"/>
        <v>1416622506698116</v>
      </c>
      <c r="H78" t="str">
        <f>VLOOKUP(D78,Referência!$A$2:$D$28,2,FALSE)</f>
        <v>SE</v>
      </c>
      <c r="I78" t="str">
        <f>VLOOKUP(D78,Referência!$A$2:$D$28,3,FALSE)</f>
        <v>imposto</v>
      </c>
      <c r="J78" t="str">
        <f>VLOOKUP(D78,Referência!$A$2:$D$28,4,FALSE)</f>
        <v>alto</v>
      </c>
      <c r="K78" t="str">
        <f>VLOOKUP(C78,Referência!$F$2:$G$21,2,FALSE)</f>
        <v>longo</v>
      </c>
      <c r="L78" t="str">
        <f>VLOOKUP(A78,Referência!$I$2:$K$10,2,FALSE)</f>
        <v>ingênuo</v>
      </c>
      <c r="M78" t="str">
        <f>VLOOKUP(A78,Referência!$I$2:$K$10,3,FALSE)</f>
        <v>ingênuo</v>
      </c>
    </row>
    <row r="79" spans="1:13" x14ac:dyDescent="0.25">
      <c r="A79" t="s">
        <v>6</v>
      </c>
      <c r="B79" t="s">
        <v>7</v>
      </c>
      <c r="C79">
        <v>18</v>
      </c>
      <c r="D79" t="s">
        <v>11</v>
      </c>
      <c r="E79" s="1">
        <v>869323391</v>
      </c>
      <c r="F79" s="1">
        <v>904153972</v>
      </c>
      <c r="G79">
        <f t="shared" si="1"/>
        <v>1213169372797561</v>
      </c>
      <c r="H79" t="str">
        <f>VLOOKUP(D79,Referência!$A$2:$D$28,2,FALSE)</f>
        <v>SE</v>
      </c>
      <c r="I79" t="str">
        <f>VLOOKUP(D79,Referência!$A$2:$D$28,3,FALSE)</f>
        <v>imposto</v>
      </c>
      <c r="J79" t="str">
        <f>VLOOKUP(D79,Referência!$A$2:$D$28,4,FALSE)</f>
        <v>alto</v>
      </c>
      <c r="K79" t="str">
        <f>VLOOKUP(C79,Referência!$F$2:$G$21,2,FALSE)</f>
        <v>longo</v>
      </c>
      <c r="L79" t="str">
        <f>VLOOKUP(A79,Referência!$I$2:$K$10,2,FALSE)</f>
        <v>ingênuo</v>
      </c>
      <c r="M79" t="str">
        <f>VLOOKUP(A79,Referência!$I$2:$K$10,3,FALSE)</f>
        <v>ingênuo</v>
      </c>
    </row>
    <row r="80" spans="1:13" x14ac:dyDescent="0.25">
      <c r="A80" t="s">
        <v>6</v>
      </c>
      <c r="B80" t="s">
        <v>7</v>
      </c>
      <c r="C80">
        <v>19</v>
      </c>
      <c r="D80" t="s">
        <v>11</v>
      </c>
      <c r="E80" s="1">
        <v>1224523737</v>
      </c>
      <c r="F80" s="1">
        <v>1152635862</v>
      </c>
      <c r="G80">
        <f t="shared" si="1"/>
        <v>5167866572015625</v>
      </c>
      <c r="H80" t="str">
        <f>VLOOKUP(D80,Referência!$A$2:$D$28,2,FALSE)</f>
        <v>SE</v>
      </c>
      <c r="I80" t="str">
        <f>VLOOKUP(D80,Referência!$A$2:$D$28,3,FALSE)</f>
        <v>imposto</v>
      </c>
      <c r="J80" t="str">
        <f>VLOOKUP(D80,Referência!$A$2:$D$28,4,FALSE)</f>
        <v>alto</v>
      </c>
      <c r="K80" t="str">
        <f>VLOOKUP(C80,Referência!$F$2:$G$21,2,FALSE)</f>
        <v>longo</v>
      </c>
      <c r="L80" t="str">
        <f>VLOOKUP(A80,Referência!$I$2:$K$10,2,FALSE)</f>
        <v>ingênuo</v>
      </c>
      <c r="M80" t="str">
        <f>VLOOKUP(A80,Referência!$I$2:$K$10,3,FALSE)</f>
        <v>ingênuo</v>
      </c>
    </row>
    <row r="81" spans="1:13" x14ac:dyDescent="0.25">
      <c r="A81" t="s">
        <v>6</v>
      </c>
      <c r="B81" t="s">
        <v>7</v>
      </c>
      <c r="C81">
        <v>20</v>
      </c>
      <c r="D81" t="s">
        <v>11</v>
      </c>
      <c r="E81" s="1">
        <v>934609615</v>
      </c>
      <c r="F81" s="1">
        <v>1034662041</v>
      </c>
      <c r="G81">
        <f t="shared" si="1"/>
        <v>1.0010487948485476E+16</v>
      </c>
      <c r="H81" t="str">
        <f>VLOOKUP(D81,Referência!$A$2:$D$28,2,FALSE)</f>
        <v>SE</v>
      </c>
      <c r="I81" t="str">
        <f>VLOOKUP(D81,Referência!$A$2:$D$28,3,FALSE)</f>
        <v>imposto</v>
      </c>
      <c r="J81" t="str">
        <f>VLOOKUP(D81,Referência!$A$2:$D$28,4,FALSE)</f>
        <v>alto</v>
      </c>
      <c r="K81" t="str">
        <f>VLOOKUP(C81,Referência!$F$2:$G$21,2,FALSE)</f>
        <v>longo</v>
      </c>
      <c r="L81" t="str">
        <f>VLOOKUP(A81,Referência!$I$2:$K$10,2,FALSE)</f>
        <v>ingênuo</v>
      </c>
      <c r="M81" t="str">
        <f>VLOOKUP(A81,Referência!$I$2:$K$10,3,FALSE)</f>
        <v>ingênuo</v>
      </c>
    </row>
    <row r="82" spans="1:13" x14ac:dyDescent="0.25">
      <c r="A82" t="s">
        <v>6</v>
      </c>
      <c r="B82" t="s">
        <v>7</v>
      </c>
      <c r="C82">
        <v>1</v>
      </c>
      <c r="D82" t="s">
        <v>12</v>
      </c>
      <c r="E82" s="1">
        <v>2254163006</v>
      </c>
      <c r="F82" s="1">
        <v>2273713810</v>
      </c>
      <c r="G82">
        <f t="shared" si="1"/>
        <v>382233937046416</v>
      </c>
      <c r="H82" t="str">
        <f>VLOOKUP(D82,Referência!$A$2:$D$28,2,FALSE)</f>
        <v>S</v>
      </c>
      <c r="I82" t="str">
        <f>VLOOKUP(D82,Referência!$A$2:$D$28,3,FALSE)</f>
        <v>imposto</v>
      </c>
      <c r="J82" t="str">
        <f>VLOOKUP(D82,Referência!$A$2:$D$28,4,FALSE)</f>
        <v>alto</v>
      </c>
      <c r="K82" t="str">
        <f>VLOOKUP(C82,Referência!$F$2:$G$21,2,FALSE)</f>
        <v>curto</v>
      </c>
      <c r="L82" t="str">
        <f>VLOOKUP(A82,Referência!$I$2:$K$10,2,FALSE)</f>
        <v>ingênuo</v>
      </c>
      <c r="M82" t="str">
        <f>VLOOKUP(A82,Referência!$I$2:$K$10,3,FALSE)</f>
        <v>ingênuo</v>
      </c>
    </row>
    <row r="83" spans="1:13" x14ac:dyDescent="0.25">
      <c r="A83" t="s">
        <v>6</v>
      </c>
      <c r="B83" t="s">
        <v>7</v>
      </c>
      <c r="C83">
        <v>2</v>
      </c>
      <c r="D83" t="s">
        <v>12</v>
      </c>
      <c r="E83" s="1">
        <v>2154066591</v>
      </c>
      <c r="F83" s="1">
        <v>2254535107</v>
      </c>
      <c r="G83">
        <f t="shared" si="1"/>
        <v>1.0093922707242256E+16</v>
      </c>
      <c r="H83" t="str">
        <f>VLOOKUP(D83,Referência!$A$2:$D$28,2,FALSE)</f>
        <v>S</v>
      </c>
      <c r="I83" t="str">
        <f>VLOOKUP(D83,Referência!$A$2:$D$28,3,FALSE)</f>
        <v>imposto</v>
      </c>
      <c r="J83" t="str">
        <f>VLOOKUP(D83,Referência!$A$2:$D$28,4,FALSE)</f>
        <v>alto</v>
      </c>
      <c r="K83" t="str">
        <f>VLOOKUP(C83,Referência!$F$2:$G$21,2,FALSE)</f>
        <v>curto</v>
      </c>
      <c r="L83" t="str">
        <f>VLOOKUP(A83,Referência!$I$2:$K$10,2,FALSE)</f>
        <v>ingênuo</v>
      </c>
      <c r="M83" t="str">
        <f>VLOOKUP(A83,Referência!$I$2:$K$10,3,FALSE)</f>
        <v>ingênuo</v>
      </c>
    </row>
    <row r="84" spans="1:13" x14ac:dyDescent="0.25">
      <c r="A84" t="s">
        <v>6</v>
      </c>
      <c r="B84" t="s">
        <v>7</v>
      </c>
      <c r="C84">
        <v>3</v>
      </c>
      <c r="D84" t="s">
        <v>12</v>
      </c>
      <c r="E84" s="1">
        <v>2170642132</v>
      </c>
      <c r="F84" s="1">
        <v>2132216522</v>
      </c>
      <c r="G84">
        <f t="shared" si="1"/>
        <v>1476527503872100</v>
      </c>
      <c r="H84" t="str">
        <f>VLOOKUP(D84,Referência!$A$2:$D$28,2,FALSE)</f>
        <v>S</v>
      </c>
      <c r="I84" t="str">
        <f>VLOOKUP(D84,Referência!$A$2:$D$28,3,FALSE)</f>
        <v>imposto</v>
      </c>
      <c r="J84" t="str">
        <f>VLOOKUP(D84,Referência!$A$2:$D$28,4,FALSE)</f>
        <v>alto</v>
      </c>
      <c r="K84" t="str">
        <f>VLOOKUP(C84,Referência!$F$2:$G$21,2,FALSE)</f>
        <v>curto</v>
      </c>
      <c r="L84" t="str">
        <f>VLOOKUP(A84,Referência!$I$2:$K$10,2,FALSE)</f>
        <v>ingênuo</v>
      </c>
      <c r="M84" t="str">
        <f>VLOOKUP(A84,Referência!$I$2:$K$10,3,FALSE)</f>
        <v>ingênuo</v>
      </c>
    </row>
    <row r="85" spans="1:13" x14ac:dyDescent="0.25">
      <c r="A85" t="s">
        <v>6</v>
      </c>
      <c r="B85" t="s">
        <v>7</v>
      </c>
      <c r="C85">
        <v>4</v>
      </c>
      <c r="D85" t="s">
        <v>12</v>
      </c>
      <c r="E85" s="1">
        <v>1989049997</v>
      </c>
      <c r="F85" s="1">
        <v>2106476923</v>
      </c>
      <c r="G85">
        <f t="shared" si="1"/>
        <v>1.3789082949809476E+16</v>
      </c>
      <c r="H85" t="str">
        <f>VLOOKUP(D85,Referência!$A$2:$D$28,2,FALSE)</f>
        <v>S</v>
      </c>
      <c r="I85" t="str">
        <f>VLOOKUP(D85,Referência!$A$2:$D$28,3,FALSE)</f>
        <v>imposto</v>
      </c>
      <c r="J85" t="str">
        <f>VLOOKUP(D85,Referência!$A$2:$D$28,4,FALSE)</f>
        <v>alto</v>
      </c>
      <c r="K85" t="str">
        <f>VLOOKUP(C85,Referência!$F$2:$G$21,2,FALSE)</f>
        <v>curto</v>
      </c>
      <c r="L85" t="str">
        <f>VLOOKUP(A85,Referência!$I$2:$K$10,2,FALSE)</f>
        <v>ingênuo</v>
      </c>
      <c r="M85" t="str">
        <f>VLOOKUP(A85,Referência!$I$2:$K$10,3,FALSE)</f>
        <v>ingênuo</v>
      </c>
    </row>
    <row r="86" spans="1:13" x14ac:dyDescent="0.25">
      <c r="A86" t="s">
        <v>6</v>
      </c>
      <c r="B86" t="s">
        <v>7</v>
      </c>
      <c r="C86">
        <v>5</v>
      </c>
      <c r="D86" t="s">
        <v>12</v>
      </c>
      <c r="E86" s="1">
        <v>2052858194</v>
      </c>
      <c r="F86" s="1">
        <v>2136178908</v>
      </c>
      <c r="G86">
        <f t="shared" si="1"/>
        <v>6942341381469796</v>
      </c>
      <c r="H86" t="str">
        <f>VLOOKUP(D86,Referência!$A$2:$D$28,2,FALSE)</f>
        <v>S</v>
      </c>
      <c r="I86" t="str">
        <f>VLOOKUP(D86,Referência!$A$2:$D$28,3,FALSE)</f>
        <v>imposto</v>
      </c>
      <c r="J86" t="str">
        <f>VLOOKUP(D86,Referência!$A$2:$D$28,4,FALSE)</f>
        <v>alto</v>
      </c>
      <c r="K86" t="str">
        <f>VLOOKUP(C86,Referência!$F$2:$G$21,2,FALSE)</f>
        <v>médio</v>
      </c>
      <c r="L86" t="str">
        <f>VLOOKUP(A86,Referência!$I$2:$K$10,2,FALSE)</f>
        <v>ingênuo</v>
      </c>
      <c r="M86" t="str">
        <f>VLOOKUP(A86,Referência!$I$2:$K$10,3,FALSE)</f>
        <v>ingênuo</v>
      </c>
    </row>
    <row r="87" spans="1:13" x14ac:dyDescent="0.25">
      <c r="A87" t="s">
        <v>6</v>
      </c>
      <c r="B87" t="s">
        <v>7</v>
      </c>
      <c r="C87">
        <v>6</v>
      </c>
      <c r="D87" t="s">
        <v>12</v>
      </c>
      <c r="E87" s="1">
        <v>2182206121</v>
      </c>
      <c r="F87" s="1">
        <v>2162115958</v>
      </c>
      <c r="G87">
        <f t="shared" si="1"/>
        <v>403614649366569</v>
      </c>
      <c r="H87" t="str">
        <f>VLOOKUP(D87,Referência!$A$2:$D$28,2,FALSE)</f>
        <v>S</v>
      </c>
      <c r="I87" t="str">
        <f>VLOOKUP(D87,Referência!$A$2:$D$28,3,FALSE)</f>
        <v>imposto</v>
      </c>
      <c r="J87" t="str">
        <f>VLOOKUP(D87,Referência!$A$2:$D$28,4,FALSE)</f>
        <v>alto</v>
      </c>
      <c r="K87" t="str">
        <f>VLOOKUP(C87,Referência!$F$2:$G$21,2,FALSE)</f>
        <v>médio</v>
      </c>
      <c r="L87" t="str">
        <f>VLOOKUP(A87,Referência!$I$2:$K$10,2,FALSE)</f>
        <v>ingênuo</v>
      </c>
      <c r="M87" t="str">
        <f>VLOOKUP(A87,Referência!$I$2:$K$10,3,FALSE)</f>
        <v>ingênuo</v>
      </c>
    </row>
    <row r="88" spans="1:13" x14ac:dyDescent="0.25">
      <c r="A88" t="s">
        <v>6</v>
      </c>
      <c r="B88" t="s">
        <v>7</v>
      </c>
      <c r="C88">
        <v>7</v>
      </c>
      <c r="D88" t="s">
        <v>12</v>
      </c>
      <c r="E88" s="1">
        <v>2498277174</v>
      </c>
      <c r="F88" s="1">
        <v>2359565958</v>
      </c>
      <c r="G88">
        <f t="shared" si="1"/>
        <v>1.9240801444198656E+16</v>
      </c>
      <c r="H88" t="str">
        <f>VLOOKUP(D88,Referência!$A$2:$D$28,2,FALSE)</f>
        <v>S</v>
      </c>
      <c r="I88" t="str">
        <f>VLOOKUP(D88,Referência!$A$2:$D$28,3,FALSE)</f>
        <v>imposto</v>
      </c>
      <c r="J88" t="str">
        <f>VLOOKUP(D88,Referência!$A$2:$D$28,4,FALSE)</f>
        <v>alto</v>
      </c>
      <c r="K88" t="str">
        <f>VLOOKUP(C88,Referência!$F$2:$G$21,2,FALSE)</f>
        <v>médio</v>
      </c>
      <c r="L88" t="str">
        <f>VLOOKUP(A88,Referência!$I$2:$K$10,2,FALSE)</f>
        <v>ingênuo</v>
      </c>
      <c r="M88" t="str">
        <f>VLOOKUP(A88,Referência!$I$2:$K$10,3,FALSE)</f>
        <v>ingênuo</v>
      </c>
    </row>
    <row r="89" spans="1:13" x14ac:dyDescent="0.25">
      <c r="A89" t="s">
        <v>6</v>
      </c>
      <c r="B89" t="s">
        <v>7</v>
      </c>
      <c r="C89">
        <v>8</v>
      </c>
      <c r="D89" t="s">
        <v>12</v>
      </c>
      <c r="E89" s="1">
        <v>2625161104</v>
      </c>
      <c r="F89" s="1">
        <v>2636880956</v>
      </c>
      <c r="G89">
        <f t="shared" si="1"/>
        <v>137354930901904</v>
      </c>
      <c r="H89" t="str">
        <f>VLOOKUP(D89,Referência!$A$2:$D$28,2,FALSE)</f>
        <v>S</v>
      </c>
      <c r="I89" t="str">
        <f>VLOOKUP(D89,Referência!$A$2:$D$28,3,FALSE)</f>
        <v>imposto</v>
      </c>
      <c r="J89" t="str">
        <f>VLOOKUP(D89,Referência!$A$2:$D$28,4,FALSE)</f>
        <v>alto</v>
      </c>
      <c r="K89" t="str">
        <f>VLOOKUP(C89,Referência!$F$2:$G$21,2,FALSE)</f>
        <v>médio</v>
      </c>
      <c r="L89" t="str">
        <f>VLOOKUP(A89,Referência!$I$2:$K$10,2,FALSE)</f>
        <v>ingênuo</v>
      </c>
      <c r="M89" t="str">
        <f>VLOOKUP(A89,Referência!$I$2:$K$10,3,FALSE)</f>
        <v>ingênuo</v>
      </c>
    </row>
    <row r="90" spans="1:13" x14ac:dyDescent="0.25">
      <c r="A90" t="s">
        <v>6</v>
      </c>
      <c r="B90" t="s">
        <v>7</v>
      </c>
      <c r="C90">
        <v>9</v>
      </c>
      <c r="D90" t="s">
        <v>12</v>
      </c>
      <c r="E90" s="1">
        <v>2436799563</v>
      </c>
      <c r="F90" s="1">
        <v>2611726254</v>
      </c>
      <c r="G90">
        <f t="shared" si="1"/>
        <v>3.059934722420948E+16</v>
      </c>
      <c r="H90" t="str">
        <f>VLOOKUP(D90,Referência!$A$2:$D$28,2,FALSE)</f>
        <v>S</v>
      </c>
      <c r="I90" t="str">
        <f>VLOOKUP(D90,Referência!$A$2:$D$28,3,FALSE)</f>
        <v>imposto</v>
      </c>
      <c r="J90" t="str">
        <f>VLOOKUP(D90,Referência!$A$2:$D$28,4,FALSE)</f>
        <v>alto</v>
      </c>
      <c r="K90" t="str">
        <f>VLOOKUP(C90,Referência!$F$2:$G$21,2,FALSE)</f>
        <v>longo</v>
      </c>
      <c r="L90" t="str">
        <f>VLOOKUP(A90,Referência!$I$2:$K$10,2,FALSE)</f>
        <v>ingênuo</v>
      </c>
      <c r="M90" t="str">
        <f>VLOOKUP(A90,Referência!$I$2:$K$10,3,FALSE)</f>
        <v>ingênuo</v>
      </c>
    </row>
    <row r="91" spans="1:13" x14ac:dyDescent="0.25">
      <c r="A91" t="s">
        <v>6</v>
      </c>
      <c r="B91" t="s">
        <v>7</v>
      </c>
      <c r="C91">
        <v>10</v>
      </c>
      <c r="D91" t="s">
        <v>12</v>
      </c>
      <c r="E91" s="1">
        <v>2234503151</v>
      </c>
      <c r="F91" s="1">
        <v>2235879053</v>
      </c>
      <c r="G91">
        <f t="shared" si="1"/>
        <v>1893106313604</v>
      </c>
      <c r="H91" t="str">
        <f>VLOOKUP(D91,Referência!$A$2:$D$28,2,FALSE)</f>
        <v>S</v>
      </c>
      <c r="I91" t="str">
        <f>VLOOKUP(D91,Referência!$A$2:$D$28,3,FALSE)</f>
        <v>imposto</v>
      </c>
      <c r="J91" t="str">
        <f>VLOOKUP(D91,Referência!$A$2:$D$28,4,FALSE)</f>
        <v>alto</v>
      </c>
      <c r="K91" t="str">
        <f>VLOOKUP(C91,Referência!$F$2:$G$21,2,FALSE)</f>
        <v>longo</v>
      </c>
      <c r="L91" t="str">
        <f>VLOOKUP(A91,Referência!$I$2:$K$10,2,FALSE)</f>
        <v>ingênuo</v>
      </c>
      <c r="M91" t="str">
        <f>VLOOKUP(A91,Referência!$I$2:$K$10,3,FALSE)</f>
        <v>ingênuo</v>
      </c>
    </row>
    <row r="92" spans="1:13" x14ac:dyDescent="0.25">
      <c r="A92" t="s">
        <v>6</v>
      </c>
      <c r="B92" t="s">
        <v>7</v>
      </c>
      <c r="C92">
        <v>11</v>
      </c>
      <c r="D92" t="s">
        <v>12</v>
      </c>
      <c r="E92" s="1">
        <v>2117076989</v>
      </c>
      <c r="F92" s="1">
        <v>2202634971</v>
      </c>
      <c r="G92">
        <f t="shared" si="1"/>
        <v>7320168283912324</v>
      </c>
      <c r="H92" t="str">
        <f>VLOOKUP(D92,Referência!$A$2:$D$28,2,FALSE)</f>
        <v>S</v>
      </c>
      <c r="I92" t="str">
        <f>VLOOKUP(D92,Referência!$A$2:$D$28,3,FALSE)</f>
        <v>imposto</v>
      </c>
      <c r="J92" t="str">
        <f>VLOOKUP(D92,Referência!$A$2:$D$28,4,FALSE)</f>
        <v>alto</v>
      </c>
      <c r="K92" t="str">
        <f>VLOOKUP(C92,Referência!$F$2:$G$21,2,FALSE)</f>
        <v>longo</v>
      </c>
      <c r="L92" t="str">
        <f>VLOOKUP(A92,Referência!$I$2:$K$10,2,FALSE)</f>
        <v>ingênuo</v>
      </c>
      <c r="M92" t="str">
        <f>VLOOKUP(A92,Referência!$I$2:$K$10,3,FALSE)</f>
        <v>ingênuo</v>
      </c>
    </row>
    <row r="93" spans="1:13" x14ac:dyDescent="0.25">
      <c r="A93" t="s">
        <v>6</v>
      </c>
      <c r="B93" t="s">
        <v>7</v>
      </c>
      <c r="C93">
        <v>12</v>
      </c>
      <c r="D93" t="s">
        <v>12</v>
      </c>
      <c r="E93" s="1">
        <v>2441824650</v>
      </c>
      <c r="F93" s="1">
        <v>2236182783</v>
      </c>
      <c r="G93">
        <f t="shared" si="1"/>
        <v>4.2288577463245688E+16</v>
      </c>
      <c r="H93" t="str">
        <f>VLOOKUP(D93,Referência!$A$2:$D$28,2,FALSE)</f>
        <v>S</v>
      </c>
      <c r="I93" t="str">
        <f>VLOOKUP(D93,Referência!$A$2:$D$28,3,FALSE)</f>
        <v>imposto</v>
      </c>
      <c r="J93" t="str">
        <f>VLOOKUP(D93,Referência!$A$2:$D$28,4,FALSE)</f>
        <v>alto</v>
      </c>
      <c r="K93" t="str">
        <f>VLOOKUP(C93,Referência!$F$2:$G$21,2,FALSE)</f>
        <v>longo</v>
      </c>
      <c r="L93" t="str">
        <f>VLOOKUP(A93,Referência!$I$2:$K$10,2,FALSE)</f>
        <v>ingênuo</v>
      </c>
      <c r="M93" t="str">
        <f>VLOOKUP(A93,Referência!$I$2:$K$10,3,FALSE)</f>
        <v>ingênuo</v>
      </c>
    </row>
    <row r="94" spans="1:13" x14ac:dyDescent="0.25">
      <c r="A94" t="s">
        <v>6</v>
      </c>
      <c r="B94" t="s">
        <v>7</v>
      </c>
      <c r="C94">
        <v>13</v>
      </c>
      <c r="D94" t="s">
        <v>12</v>
      </c>
      <c r="E94" s="1">
        <v>2480166088</v>
      </c>
      <c r="F94" s="1">
        <v>2402109402</v>
      </c>
      <c r="G94">
        <f t="shared" si="1"/>
        <v>6092846229302596</v>
      </c>
      <c r="H94" t="str">
        <f>VLOOKUP(D94,Referência!$A$2:$D$28,2,FALSE)</f>
        <v>S</v>
      </c>
      <c r="I94" t="str">
        <f>VLOOKUP(D94,Referência!$A$2:$D$28,3,FALSE)</f>
        <v>imposto</v>
      </c>
      <c r="J94" t="str">
        <f>VLOOKUP(D94,Referência!$A$2:$D$28,4,FALSE)</f>
        <v>alto</v>
      </c>
      <c r="K94" t="str">
        <f>VLOOKUP(C94,Referência!$F$2:$G$21,2,FALSE)</f>
        <v>longo</v>
      </c>
      <c r="L94" t="str">
        <f>VLOOKUP(A94,Referência!$I$2:$K$10,2,FALSE)</f>
        <v>ingênuo</v>
      </c>
      <c r="M94" t="str">
        <f>VLOOKUP(A94,Referência!$I$2:$K$10,3,FALSE)</f>
        <v>ingênuo</v>
      </c>
    </row>
    <row r="95" spans="1:13" x14ac:dyDescent="0.25">
      <c r="A95" t="s">
        <v>6</v>
      </c>
      <c r="B95" t="s">
        <v>7</v>
      </c>
      <c r="C95">
        <v>14</v>
      </c>
      <c r="D95" t="s">
        <v>12</v>
      </c>
      <c r="E95" s="1">
        <v>2380069673</v>
      </c>
      <c r="F95" s="1">
        <v>2321834131</v>
      </c>
      <c r="G95">
        <f t="shared" si="1"/>
        <v>3391378352033764</v>
      </c>
      <c r="H95" t="str">
        <f>VLOOKUP(D95,Referência!$A$2:$D$28,2,FALSE)</f>
        <v>S</v>
      </c>
      <c r="I95" t="str">
        <f>VLOOKUP(D95,Referência!$A$2:$D$28,3,FALSE)</f>
        <v>imposto</v>
      </c>
      <c r="J95" t="str">
        <f>VLOOKUP(D95,Referência!$A$2:$D$28,4,FALSE)</f>
        <v>alto</v>
      </c>
      <c r="K95" t="str">
        <f>VLOOKUP(C95,Referência!$F$2:$G$21,2,FALSE)</f>
        <v>longo</v>
      </c>
      <c r="L95" t="str">
        <f>VLOOKUP(A95,Referência!$I$2:$K$10,2,FALSE)</f>
        <v>ingênuo</v>
      </c>
      <c r="M95" t="str">
        <f>VLOOKUP(A95,Referência!$I$2:$K$10,3,FALSE)</f>
        <v>ingênuo</v>
      </c>
    </row>
    <row r="96" spans="1:13" x14ac:dyDescent="0.25">
      <c r="A96" t="s">
        <v>6</v>
      </c>
      <c r="B96" t="s">
        <v>7</v>
      </c>
      <c r="C96">
        <v>15</v>
      </c>
      <c r="D96" t="s">
        <v>12</v>
      </c>
      <c r="E96" s="1">
        <v>2396645214</v>
      </c>
      <c r="F96" s="1">
        <v>2138079793</v>
      </c>
      <c r="G96">
        <f t="shared" si="1"/>
        <v>6.685607693690724E+16</v>
      </c>
      <c r="H96" t="str">
        <f>VLOOKUP(D96,Referência!$A$2:$D$28,2,FALSE)</f>
        <v>S</v>
      </c>
      <c r="I96" t="str">
        <f>VLOOKUP(D96,Referência!$A$2:$D$28,3,FALSE)</f>
        <v>imposto</v>
      </c>
      <c r="J96" t="str">
        <f>VLOOKUP(D96,Referência!$A$2:$D$28,4,FALSE)</f>
        <v>alto</v>
      </c>
      <c r="K96" t="str">
        <f>VLOOKUP(C96,Referência!$F$2:$G$21,2,FALSE)</f>
        <v>longo</v>
      </c>
      <c r="L96" t="str">
        <f>VLOOKUP(A96,Referência!$I$2:$K$10,2,FALSE)</f>
        <v>ingênuo</v>
      </c>
      <c r="M96" t="str">
        <f>VLOOKUP(A96,Referência!$I$2:$K$10,3,FALSE)</f>
        <v>ingênuo</v>
      </c>
    </row>
    <row r="97" spans="1:13" x14ac:dyDescent="0.25">
      <c r="A97" t="s">
        <v>6</v>
      </c>
      <c r="B97" t="s">
        <v>7</v>
      </c>
      <c r="C97">
        <v>16</v>
      </c>
      <c r="D97" t="s">
        <v>12</v>
      </c>
      <c r="E97" s="1">
        <v>2215053079</v>
      </c>
      <c r="F97" s="1">
        <v>2248449379</v>
      </c>
      <c r="G97">
        <f t="shared" si="1"/>
        <v>1115312853690000</v>
      </c>
      <c r="H97" t="str">
        <f>VLOOKUP(D97,Referência!$A$2:$D$28,2,FALSE)</f>
        <v>S</v>
      </c>
      <c r="I97" t="str">
        <f>VLOOKUP(D97,Referência!$A$2:$D$28,3,FALSE)</f>
        <v>imposto</v>
      </c>
      <c r="J97" t="str">
        <f>VLOOKUP(D97,Referência!$A$2:$D$28,4,FALSE)</f>
        <v>alto</v>
      </c>
      <c r="K97" t="str">
        <f>VLOOKUP(C97,Referência!$F$2:$G$21,2,FALSE)</f>
        <v>longo</v>
      </c>
      <c r="L97" t="str">
        <f>VLOOKUP(A97,Referência!$I$2:$K$10,2,FALSE)</f>
        <v>ingênuo</v>
      </c>
      <c r="M97" t="str">
        <f>VLOOKUP(A97,Referência!$I$2:$K$10,3,FALSE)</f>
        <v>ingênuo</v>
      </c>
    </row>
    <row r="98" spans="1:13" x14ac:dyDescent="0.25">
      <c r="A98" t="s">
        <v>6</v>
      </c>
      <c r="B98" t="s">
        <v>7</v>
      </c>
      <c r="C98">
        <v>17</v>
      </c>
      <c r="D98" t="s">
        <v>12</v>
      </c>
      <c r="E98" s="1">
        <v>2278861276</v>
      </c>
      <c r="F98" s="1">
        <v>2402022616</v>
      </c>
      <c r="G98">
        <f t="shared" si="1"/>
        <v>1.51687156705956E+16</v>
      </c>
      <c r="H98" t="str">
        <f>VLOOKUP(D98,Referência!$A$2:$D$28,2,FALSE)</f>
        <v>S</v>
      </c>
      <c r="I98" t="str">
        <f>VLOOKUP(D98,Referência!$A$2:$D$28,3,FALSE)</f>
        <v>imposto</v>
      </c>
      <c r="J98" t="str">
        <f>VLOOKUP(D98,Referência!$A$2:$D$28,4,FALSE)</f>
        <v>alto</v>
      </c>
      <c r="K98" t="str">
        <f>VLOOKUP(C98,Referência!$F$2:$G$21,2,FALSE)</f>
        <v>longo</v>
      </c>
      <c r="L98" t="str">
        <f>VLOOKUP(A98,Referência!$I$2:$K$10,2,FALSE)</f>
        <v>ingênuo</v>
      </c>
      <c r="M98" t="str">
        <f>VLOOKUP(A98,Referência!$I$2:$K$10,3,FALSE)</f>
        <v>ingênuo</v>
      </c>
    </row>
    <row r="99" spans="1:13" x14ac:dyDescent="0.25">
      <c r="A99" t="s">
        <v>6</v>
      </c>
      <c r="B99" t="s">
        <v>7</v>
      </c>
      <c r="C99">
        <v>18</v>
      </c>
      <c r="D99" t="s">
        <v>12</v>
      </c>
      <c r="E99" s="1">
        <v>2408209203</v>
      </c>
      <c r="F99" s="1">
        <v>2282510078</v>
      </c>
      <c r="G99">
        <f t="shared" si="1"/>
        <v>1.5800270025765624E+16</v>
      </c>
      <c r="H99" t="str">
        <f>VLOOKUP(D99,Referência!$A$2:$D$28,2,FALSE)</f>
        <v>S</v>
      </c>
      <c r="I99" t="str">
        <f>VLOOKUP(D99,Referência!$A$2:$D$28,3,FALSE)</f>
        <v>imposto</v>
      </c>
      <c r="J99" t="str">
        <f>VLOOKUP(D99,Referência!$A$2:$D$28,4,FALSE)</f>
        <v>alto</v>
      </c>
      <c r="K99" t="str">
        <f>VLOOKUP(C99,Referência!$F$2:$G$21,2,FALSE)</f>
        <v>longo</v>
      </c>
      <c r="L99" t="str">
        <f>VLOOKUP(A99,Referência!$I$2:$K$10,2,FALSE)</f>
        <v>ingênuo</v>
      </c>
      <c r="M99" t="str">
        <f>VLOOKUP(A99,Referência!$I$2:$K$10,3,FALSE)</f>
        <v>ingênuo</v>
      </c>
    </row>
    <row r="100" spans="1:13" x14ac:dyDescent="0.25">
      <c r="A100" t="s">
        <v>6</v>
      </c>
      <c r="B100" t="s">
        <v>7</v>
      </c>
      <c r="C100">
        <v>19</v>
      </c>
      <c r="D100" t="s">
        <v>12</v>
      </c>
      <c r="E100" s="1">
        <v>2724280256</v>
      </c>
      <c r="F100" s="1">
        <v>2459884212</v>
      </c>
      <c r="G100">
        <f t="shared" si="1"/>
        <v>6.9905268082849936E+16</v>
      </c>
      <c r="H100" t="str">
        <f>VLOOKUP(D100,Referência!$A$2:$D$28,2,FALSE)</f>
        <v>S</v>
      </c>
      <c r="I100" t="str">
        <f>VLOOKUP(D100,Referência!$A$2:$D$28,3,FALSE)</f>
        <v>imposto</v>
      </c>
      <c r="J100" t="str">
        <f>VLOOKUP(D100,Referência!$A$2:$D$28,4,FALSE)</f>
        <v>alto</v>
      </c>
      <c r="K100" t="str">
        <f>VLOOKUP(C100,Referência!$F$2:$G$21,2,FALSE)</f>
        <v>longo</v>
      </c>
      <c r="L100" t="str">
        <f>VLOOKUP(A100,Referência!$I$2:$K$10,2,FALSE)</f>
        <v>ingênuo</v>
      </c>
      <c r="M100" t="str">
        <f>VLOOKUP(A100,Referência!$I$2:$K$10,3,FALSE)</f>
        <v>ingênuo</v>
      </c>
    </row>
    <row r="101" spans="1:13" x14ac:dyDescent="0.25">
      <c r="A101" t="s">
        <v>6</v>
      </c>
      <c r="B101" t="s">
        <v>7</v>
      </c>
      <c r="C101">
        <v>20</v>
      </c>
      <c r="D101" t="s">
        <v>12</v>
      </c>
      <c r="E101" s="1">
        <v>2851164186</v>
      </c>
      <c r="F101" s="1">
        <v>3092153144</v>
      </c>
      <c r="G101">
        <f t="shared" si="1"/>
        <v>5.807567787792576E+16</v>
      </c>
      <c r="H101" t="str">
        <f>VLOOKUP(D101,Referência!$A$2:$D$28,2,FALSE)</f>
        <v>S</v>
      </c>
      <c r="I101" t="str">
        <f>VLOOKUP(D101,Referência!$A$2:$D$28,3,FALSE)</f>
        <v>imposto</v>
      </c>
      <c r="J101" t="str">
        <f>VLOOKUP(D101,Referência!$A$2:$D$28,4,FALSE)</f>
        <v>alto</v>
      </c>
      <c r="K101" t="str">
        <f>VLOOKUP(C101,Referência!$F$2:$G$21,2,FALSE)</f>
        <v>longo</v>
      </c>
      <c r="L101" t="str">
        <f>VLOOKUP(A101,Referência!$I$2:$K$10,2,FALSE)</f>
        <v>ingênuo</v>
      </c>
      <c r="M101" t="str">
        <f>VLOOKUP(A101,Referência!$I$2:$K$10,3,FALSE)</f>
        <v>ingênuo</v>
      </c>
    </row>
    <row r="102" spans="1:13" x14ac:dyDescent="0.25">
      <c r="A102" t="s">
        <v>6</v>
      </c>
      <c r="B102" t="s">
        <v>7</v>
      </c>
      <c r="C102">
        <v>1</v>
      </c>
      <c r="D102" t="s">
        <v>13</v>
      </c>
      <c r="E102" s="1">
        <v>2101071518</v>
      </c>
      <c r="F102" s="1">
        <v>1982512350</v>
      </c>
      <c r="G102">
        <f t="shared" si="1"/>
        <v>1.4056276316852224E+16</v>
      </c>
      <c r="H102" t="str">
        <f>VLOOKUP(D102,Referência!$A$2:$D$28,2,FALSE)</f>
        <v>S</v>
      </c>
      <c r="I102" t="str">
        <f>VLOOKUP(D102,Referência!$A$2:$D$28,3,FALSE)</f>
        <v>imposto</v>
      </c>
      <c r="J102" t="str">
        <f>VLOOKUP(D102,Referência!$A$2:$D$28,4,FALSE)</f>
        <v>alto</v>
      </c>
      <c r="K102" t="str">
        <f>VLOOKUP(C102,Referência!$F$2:$G$21,2,FALSE)</f>
        <v>curto</v>
      </c>
      <c r="L102" t="str">
        <f>VLOOKUP(A102,Referência!$I$2:$K$10,2,FALSE)</f>
        <v>ingênuo</v>
      </c>
      <c r="M102" t="str">
        <f>VLOOKUP(A102,Referência!$I$2:$K$10,3,FALSE)</f>
        <v>ingênuo</v>
      </c>
    </row>
    <row r="103" spans="1:13" x14ac:dyDescent="0.25">
      <c r="A103" t="s">
        <v>6</v>
      </c>
      <c r="B103" t="s">
        <v>7</v>
      </c>
      <c r="C103">
        <v>2</v>
      </c>
      <c r="D103" t="s">
        <v>13</v>
      </c>
      <c r="E103" s="1">
        <v>2035699006</v>
      </c>
      <c r="F103" s="1">
        <v>2179445520</v>
      </c>
      <c r="G103">
        <f t="shared" si="1"/>
        <v>2.0663060287152196E+16</v>
      </c>
      <c r="H103" t="str">
        <f>VLOOKUP(D103,Referência!$A$2:$D$28,2,FALSE)</f>
        <v>S</v>
      </c>
      <c r="I103" t="str">
        <f>VLOOKUP(D103,Referência!$A$2:$D$28,3,FALSE)</f>
        <v>imposto</v>
      </c>
      <c r="J103" t="str">
        <f>VLOOKUP(D103,Referência!$A$2:$D$28,4,FALSE)</f>
        <v>alto</v>
      </c>
      <c r="K103" t="str">
        <f>VLOOKUP(C103,Referência!$F$2:$G$21,2,FALSE)</f>
        <v>curto</v>
      </c>
      <c r="L103" t="str">
        <f>VLOOKUP(A103,Referência!$I$2:$K$10,2,FALSE)</f>
        <v>ingênuo</v>
      </c>
      <c r="M103" t="str">
        <f>VLOOKUP(A103,Referência!$I$2:$K$10,3,FALSE)</f>
        <v>ingênuo</v>
      </c>
    </row>
    <row r="104" spans="1:13" x14ac:dyDescent="0.25">
      <c r="A104" t="s">
        <v>6</v>
      </c>
      <c r="B104" t="s">
        <v>7</v>
      </c>
      <c r="C104">
        <v>3</v>
      </c>
      <c r="D104" t="s">
        <v>13</v>
      </c>
      <c r="E104" s="1">
        <v>2114793268</v>
      </c>
      <c r="F104" s="1">
        <v>2018154602</v>
      </c>
      <c r="G104">
        <f t="shared" si="1"/>
        <v>9339031766259556</v>
      </c>
      <c r="H104" t="str">
        <f>VLOOKUP(D104,Referência!$A$2:$D$28,2,FALSE)</f>
        <v>S</v>
      </c>
      <c r="I104" t="str">
        <f>VLOOKUP(D104,Referência!$A$2:$D$28,3,FALSE)</f>
        <v>imposto</v>
      </c>
      <c r="J104" t="str">
        <f>VLOOKUP(D104,Referência!$A$2:$D$28,4,FALSE)</f>
        <v>alto</v>
      </c>
      <c r="K104" t="str">
        <f>VLOOKUP(C104,Referência!$F$2:$G$21,2,FALSE)</f>
        <v>curto</v>
      </c>
      <c r="L104" t="str">
        <f>VLOOKUP(A104,Referência!$I$2:$K$10,2,FALSE)</f>
        <v>ingênuo</v>
      </c>
      <c r="M104" t="str">
        <f>VLOOKUP(A104,Referência!$I$2:$K$10,3,FALSE)</f>
        <v>ingênuo</v>
      </c>
    </row>
    <row r="105" spans="1:13" x14ac:dyDescent="0.25">
      <c r="A105" t="s">
        <v>6</v>
      </c>
      <c r="B105" t="s">
        <v>7</v>
      </c>
      <c r="C105">
        <v>4</v>
      </c>
      <c r="D105" t="s">
        <v>13</v>
      </c>
      <c r="E105" s="1">
        <v>2018629109</v>
      </c>
      <c r="F105" s="1">
        <v>1939427380</v>
      </c>
      <c r="G105">
        <f t="shared" si="1"/>
        <v>6272913876589441</v>
      </c>
      <c r="H105" t="str">
        <f>VLOOKUP(D105,Referência!$A$2:$D$28,2,FALSE)</f>
        <v>S</v>
      </c>
      <c r="I105" t="str">
        <f>VLOOKUP(D105,Referência!$A$2:$D$28,3,FALSE)</f>
        <v>imposto</v>
      </c>
      <c r="J105" t="str">
        <f>VLOOKUP(D105,Referência!$A$2:$D$28,4,FALSE)</f>
        <v>alto</v>
      </c>
      <c r="K105" t="str">
        <f>VLOOKUP(C105,Referência!$F$2:$G$21,2,FALSE)</f>
        <v>curto</v>
      </c>
      <c r="L105" t="str">
        <f>VLOOKUP(A105,Referência!$I$2:$K$10,2,FALSE)</f>
        <v>ingênuo</v>
      </c>
      <c r="M105" t="str">
        <f>VLOOKUP(A105,Referência!$I$2:$K$10,3,FALSE)</f>
        <v>ingênuo</v>
      </c>
    </row>
    <row r="106" spans="1:13" x14ac:dyDescent="0.25">
      <c r="A106" t="s">
        <v>6</v>
      </c>
      <c r="B106" t="s">
        <v>7</v>
      </c>
      <c r="C106">
        <v>5</v>
      </c>
      <c r="D106" t="s">
        <v>13</v>
      </c>
      <c r="E106" s="1">
        <v>2006834639</v>
      </c>
      <c r="F106" s="1">
        <v>2018813594</v>
      </c>
      <c r="G106">
        <f t="shared" si="1"/>
        <v>143495362892025</v>
      </c>
      <c r="H106" t="str">
        <f>VLOOKUP(D106,Referência!$A$2:$D$28,2,FALSE)</f>
        <v>S</v>
      </c>
      <c r="I106" t="str">
        <f>VLOOKUP(D106,Referência!$A$2:$D$28,3,FALSE)</f>
        <v>imposto</v>
      </c>
      <c r="J106" t="str">
        <f>VLOOKUP(D106,Referência!$A$2:$D$28,4,FALSE)</f>
        <v>alto</v>
      </c>
      <c r="K106" t="str">
        <f>VLOOKUP(C106,Referência!$F$2:$G$21,2,FALSE)</f>
        <v>médio</v>
      </c>
      <c r="L106" t="str">
        <f>VLOOKUP(A106,Referência!$I$2:$K$10,2,FALSE)</f>
        <v>ingênuo</v>
      </c>
      <c r="M106" t="str">
        <f>VLOOKUP(A106,Referência!$I$2:$K$10,3,FALSE)</f>
        <v>ingênuo</v>
      </c>
    </row>
    <row r="107" spans="1:13" x14ac:dyDescent="0.25">
      <c r="A107" t="s">
        <v>6</v>
      </c>
      <c r="B107" t="s">
        <v>7</v>
      </c>
      <c r="C107">
        <v>6</v>
      </c>
      <c r="D107" t="s">
        <v>13</v>
      </c>
      <c r="E107" s="1">
        <v>1995580525</v>
      </c>
      <c r="F107" s="1">
        <v>2133874691</v>
      </c>
      <c r="G107">
        <f t="shared" si="1"/>
        <v>1.9125276349635556E+16</v>
      </c>
      <c r="H107" t="str">
        <f>VLOOKUP(D107,Referência!$A$2:$D$28,2,FALSE)</f>
        <v>S</v>
      </c>
      <c r="I107" t="str">
        <f>VLOOKUP(D107,Referência!$A$2:$D$28,3,FALSE)</f>
        <v>imposto</v>
      </c>
      <c r="J107" t="str">
        <f>VLOOKUP(D107,Referência!$A$2:$D$28,4,FALSE)</f>
        <v>alto</v>
      </c>
      <c r="K107" t="str">
        <f>VLOOKUP(C107,Referência!$F$2:$G$21,2,FALSE)</f>
        <v>médio</v>
      </c>
      <c r="L107" t="str">
        <f>VLOOKUP(A107,Referência!$I$2:$K$10,2,FALSE)</f>
        <v>ingênuo</v>
      </c>
      <c r="M107" t="str">
        <f>VLOOKUP(A107,Referência!$I$2:$K$10,3,FALSE)</f>
        <v>ingênuo</v>
      </c>
    </row>
    <row r="108" spans="1:13" x14ac:dyDescent="0.25">
      <c r="A108" t="s">
        <v>6</v>
      </c>
      <c r="B108" t="s">
        <v>7</v>
      </c>
      <c r="C108">
        <v>7</v>
      </c>
      <c r="D108" t="s">
        <v>13</v>
      </c>
      <c r="E108" s="1">
        <v>2196660747</v>
      </c>
      <c r="F108" s="1">
        <v>2177051769</v>
      </c>
      <c r="G108">
        <f t="shared" si="1"/>
        <v>384512018204484</v>
      </c>
      <c r="H108" t="str">
        <f>VLOOKUP(D108,Referência!$A$2:$D$28,2,FALSE)</f>
        <v>S</v>
      </c>
      <c r="I108" t="str">
        <f>VLOOKUP(D108,Referência!$A$2:$D$28,3,FALSE)</f>
        <v>imposto</v>
      </c>
      <c r="J108" t="str">
        <f>VLOOKUP(D108,Referência!$A$2:$D$28,4,FALSE)</f>
        <v>alto</v>
      </c>
      <c r="K108" t="str">
        <f>VLOOKUP(C108,Referência!$F$2:$G$21,2,FALSE)</f>
        <v>médio</v>
      </c>
      <c r="L108" t="str">
        <f>VLOOKUP(A108,Referência!$I$2:$K$10,2,FALSE)</f>
        <v>ingênuo</v>
      </c>
      <c r="M108" t="str">
        <f>VLOOKUP(A108,Referência!$I$2:$K$10,3,FALSE)</f>
        <v>ingênuo</v>
      </c>
    </row>
    <row r="109" spans="1:13" x14ac:dyDescent="0.25">
      <c r="A109" t="s">
        <v>6</v>
      </c>
      <c r="B109" t="s">
        <v>7</v>
      </c>
      <c r="C109">
        <v>8</v>
      </c>
      <c r="D109" t="s">
        <v>13</v>
      </c>
      <c r="E109" s="1">
        <v>2542572463</v>
      </c>
      <c r="F109" s="1">
        <v>2927117578</v>
      </c>
      <c r="G109">
        <f t="shared" si="1"/>
        <v>1.4787494547036323E+17</v>
      </c>
      <c r="H109" t="str">
        <f>VLOOKUP(D109,Referência!$A$2:$D$28,2,FALSE)</f>
        <v>S</v>
      </c>
      <c r="I109" t="str">
        <f>VLOOKUP(D109,Referência!$A$2:$D$28,3,FALSE)</f>
        <v>imposto</v>
      </c>
      <c r="J109" t="str">
        <f>VLOOKUP(D109,Referência!$A$2:$D$28,4,FALSE)</f>
        <v>alto</v>
      </c>
      <c r="K109" t="str">
        <f>VLOOKUP(C109,Referência!$F$2:$G$21,2,FALSE)</f>
        <v>médio</v>
      </c>
      <c r="L109" t="str">
        <f>VLOOKUP(A109,Referência!$I$2:$K$10,2,FALSE)</f>
        <v>ingênuo</v>
      </c>
      <c r="M109" t="str">
        <f>VLOOKUP(A109,Referência!$I$2:$K$10,3,FALSE)</f>
        <v>ingênuo</v>
      </c>
    </row>
    <row r="110" spans="1:13" x14ac:dyDescent="0.25">
      <c r="A110" t="s">
        <v>6</v>
      </c>
      <c r="B110" t="s">
        <v>7</v>
      </c>
      <c r="C110">
        <v>9</v>
      </c>
      <c r="D110" t="s">
        <v>13</v>
      </c>
      <c r="E110" s="1">
        <v>2296274265</v>
      </c>
      <c r="F110" s="1">
        <v>2375634955</v>
      </c>
      <c r="G110">
        <f t="shared" si="1"/>
        <v>6298119117276100</v>
      </c>
      <c r="H110" t="str">
        <f>VLOOKUP(D110,Referência!$A$2:$D$28,2,FALSE)</f>
        <v>S</v>
      </c>
      <c r="I110" t="str">
        <f>VLOOKUP(D110,Referência!$A$2:$D$28,3,FALSE)</f>
        <v>imposto</v>
      </c>
      <c r="J110" t="str">
        <f>VLOOKUP(D110,Referência!$A$2:$D$28,4,FALSE)</f>
        <v>alto</v>
      </c>
      <c r="K110" t="str">
        <f>VLOOKUP(C110,Referência!$F$2:$G$21,2,FALSE)</f>
        <v>longo</v>
      </c>
      <c r="L110" t="str">
        <f>VLOOKUP(A110,Referência!$I$2:$K$10,2,FALSE)</f>
        <v>ingênuo</v>
      </c>
      <c r="M110" t="str">
        <f>VLOOKUP(A110,Referência!$I$2:$K$10,3,FALSE)</f>
        <v>ingênuo</v>
      </c>
    </row>
    <row r="111" spans="1:13" x14ac:dyDescent="0.25">
      <c r="A111" t="s">
        <v>6</v>
      </c>
      <c r="B111" t="s">
        <v>7</v>
      </c>
      <c r="C111">
        <v>10</v>
      </c>
      <c r="D111" t="s">
        <v>13</v>
      </c>
      <c r="E111" s="1">
        <v>2275055257</v>
      </c>
      <c r="F111" s="1">
        <v>2271089742</v>
      </c>
      <c r="G111">
        <f t="shared" si="1"/>
        <v>15725309215225</v>
      </c>
      <c r="H111" t="str">
        <f>VLOOKUP(D111,Referência!$A$2:$D$28,2,FALSE)</f>
        <v>S</v>
      </c>
      <c r="I111" t="str">
        <f>VLOOKUP(D111,Referência!$A$2:$D$28,3,FALSE)</f>
        <v>imposto</v>
      </c>
      <c r="J111" t="str">
        <f>VLOOKUP(D111,Referência!$A$2:$D$28,4,FALSE)</f>
        <v>alto</v>
      </c>
      <c r="K111" t="str">
        <f>VLOOKUP(C111,Referência!$F$2:$G$21,2,FALSE)</f>
        <v>longo</v>
      </c>
      <c r="L111" t="str">
        <f>VLOOKUP(A111,Referência!$I$2:$K$10,2,FALSE)</f>
        <v>ingênuo</v>
      </c>
      <c r="M111" t="str">
        <f>VLOOKUP(A111,Referência!$I$2:$K$10,3,FALSE)</f>
        <v>ingênuo</v>
      </c>
    </row>
    <row r="112" spans="1:13" x14ac:dyDescent="0.25">
      <c r="A112" t="s">
        <v>6</v>
      </c>
      <c r="B112" t="s">
        <v>7</v>
      </c>
      <c r="C112">
        <v>11</v>
      </c>
      <c r="D112" t="s">
        <v>13</v>
      </c>
      <c r="E112" s="1">
        <v>2295970304</v>
      </c>
      <c r="F112" s="1">
        <v>2043958110</v>
      </c>
      <c r="G112">
        <f t="shared" si="1"/>
        <v>6.3510145924693632E+16</v>
      </c>
      <c r="H112" t="str">
        <f>VLOOKUP(D112,Referência!$A$2:$D$28,2,FALSE)</f>
        <v>S</v>
      </c>
      <c r="I112" t="str">
        <f>VLOOKUP(D112,Referência!$A$2:$D$28,3,FALSE)</f>
        <v>imposto</v>
      </c>
      <c r="J112" t="str">
        <f>VLOOKUP(D112,Referência!$A$2:$D$28,4,FALSE)</f>
        <v>alto</v>
      </c>
      <c r="K112" t="str">
        <f>VLOOKUP(C112,Referência!$F$2:$G$21,2,FALSE)</f>
        <v>longo</v>
      </c>
      <c r="L112" t="str">
        <f>VLOOKUP(A112,Referência!$I$2:$K$10,2,FALSE)</f>
        <v>ingênuo</v>
      </c>
      <c r="M112" t="str">
        <f>VLOOKUP(A112,Referência!$I$2:$K$10,3,FALSE)</f>
        <v>ingênuo</v>
      </c>
    </row>
    <row r="113" spans="1:13" x14ac:dyDescent="0.25">
      <c r="A113" t="s">
        <v>6</v>
      </c>
      <c r="B113" t="s">
        <v>7</v>
      </c>
      <c r="C113">
        <v>12</v>
      </c>
      <c r="D113" t="s">
        <v>13</v>
      </c>
      <c r="E113" s="1">
        <v>2264306064</v>
      </c>
      <c r="F113" s="1">
        <v>2358111259</v>
      </c>
      <c r="G113">
        <f t="shared" si="1"/>
        <v>8799414608988025</v>
      </c>
      <c r="H113" t="str">
        <f>VLOOKUP(D113,Referência!$A$2:$D$28,2,FALSE)</f>
        <v>S</v>
      </c>
      <c r="I113" t="str">
        <f>VLOOKUP(D113,Referência!$A$2:$D$28,3,FALSE)</f>
        <v>imposto</v>
      </c>
      <c r="J113" t="str">
        <f>VLOOKUP(D113,Referência!$A$2:$D$28,4,FALSE)</f>
        <v>alto</v>
      </c>
      <c r="K113" t="str">
        <f>VLOOKUP(C113,Referência!$F$2:$G$21,2,FALSE)</f>
        <v>longo</v>
      </c>
      <c r="L113" t="str">
        <f>VLOOKUP(A113,Referência!$I$2:$K$10,2,FALSE)</f>
        <v>ingênuo</v>
      </c>
      <c r="M113" t="str">
        <f>VLOOKUP(A113,Referência!$I$2:$K$10,3,FALSE)</f>
        <v>ingênuo</v>
      </c>
    </row>
    <row r="114" spans="1:13" x14ac:dyDescent="0.25">
      <c r="A114" t="s">
        <v>6</v>
      </c>
      <c r="B114" t="s">
        <v>7</v>
      </c>
      <c r="C114">
        <v>13</v>
      </c>
      <c r="D114" t="s">
        <v>13</v>
      </c>
      <c r="E114" s="1">
        <v>2378656414</v>
      </c>
      <c r="F114" s="1">
        <v>2281691272</v>
      </c>
      <c r="G114">
        <f t="shared" si="1"/>
        <v>9402238763080164</v>
      </c>
      <c r="H114" t="str">
        <f>VLOOKUP(D114,Referência!$A$2:$D$28,2,FALSE)</f>
        <v>S</v>
      </c>
      <c r="I114" t="str">
        <f>VLOOKUP(D114,Referência!$A$2:$D$28,3,FALSE)</f>
        <v>imposto</v>
      </c>
      <c r="J114" t="str">
        <f>VLOOKUP(D114,Referência!$A$2:$D$28,4,FALSE)</f>
        <v>alto</v>
      </c>
      <c r="K114" t="str">
        <f>VLOOKUP(C114,Referência!$F$2:$G$21,2,FALSE)</f>
        <v>longo</v>
      </c>
      <c r="L114" t="str">
        <f>VLOOKUP(A114,Referência!$I$2:$K$10,2,FALSE)</f>
        <v>ingênuo</v>
      </c>
      <c r="M114" t="str">
        <f>VLOOKUP(A114,Referência!$I$2:$K$10,3,FALSE)</f>
        <v>ingênuo</v>
      </c>
    </row>
    <row r="115" spans="1:13" x14ac:dyDescent="0.25">
      <c r="A115" t="s">
        <v>6</v>
      </c>
      <c r="B115" t="s">
        <v>7</v>
      </c>
      <c r="C115">
        <v>14</v>
      </c>
      <c r="D115" t="s">
        <v>13</v>
      </c>
      <c r="E115" s="1">
        <v>2313283902</v>
      </c>
      <c r="F115" s="1">
        <v>2085815903</v>
      </c>
      <c r="G115">
        <f t="shared" si="1"/>
        <v>5.1741690569064E+16</v>
      </c>
      <c r="H115" t="str">
        <f>VLOOKUP(D115,Referência!$A$2:$D$28,2,FALSE)</f>
        <v>S</v>
      </c>
      <c r="I115" t="str">
        <f>VLOOKUP(D115,Referência!$A$2:$D$28,3,FALSE)</f>
        <v>imposto</v>
      </c>
      <c r="J115" t="str">
        <f>VLOOKUP(D115,Referência!$A$2:$D$28,4,FALSE)</f>
        <v>alto</v>
      </c>
      <c r="K115" t="str">
        <f>VLOOKUP(C115,Referência!$F$2:$G$21,2,FALSE)</f>
        <v>longo</v>
      </c>
      <c r="L115" t="str">
        <f>VLOOKUP(A115,Referência!$I$2:$K$10,2,FALSE)</f>
        <v>ingênuo</v>
      </c>
      <c r="M115" t="str">
        <f>VLOOKUP(A115,Referência!$I$2:$K$10,3,FALSE)</f>
        <v>ingênuo</v>
      </c>
    </row>
    <row r="116" spans="1:13" x14ac:dyDescent="0.25">
      <c r="A116" t="s">
        <v>6</v>
      </c>
      <c r="B116" t="s">
        <v>7</v>
      </c>
      <c r="C116">
        <v>15</v>
      </c>
      <c r="D116" t="s">
        <v>13</v>
      </c>
      <c r="E116" s="1">
        <v>2392378164</v>
      </c>
      <c r="F116" s="1">
        <v>2114937214</v>
      </c>
      <c r="G116">
        <f t="shared" si="1"/>
        <v>7.6973480736902496E+16</v>
      </c>
      <c r="H116" t="str">
        <f>VLOOKUP(D116,Referência!$A$2:$D$28,2,FALSE)</f>
        <v>S</v>
      </c>
      <c r="I116" t="str">
        <f>VLOOKUP(D116,Referência!$A$2:$D$28,3,FALSE)</f>
        <v>imposto</v>
      </c>
      <c r="J116" t="str">
        <f>VLOOKUP(D116,Referência!$A$2:$D$28,4,FALSE)</f>
        <v>alto</v>
      </c>
      <c r="K116" t="str">
        <f>VLOOKUP(C116,Referência!$F$2:$G$21,2,FALSE)</f>
        <v>longo</v>
      </c>
      <c r="L116" t="str">
        <f>VLOOKUP(A116,Referência!$I$2:$K$10,2,FALSE)</f>
        <v>ingênuo</v>
      </c>
      <c r="M116" t="str">
        <f>VLOOKUP(A116,Referência!$I$2:$K$10,3,FALSE)</f>
        <v>ingênuo</v>
      </c>
    </row>
    <row r="117" spans="1:13" x14ac:dyDescent="0.25">
      <c r="A117" t="s">
        <v>6</v>
      </c>
      <c r="B117" t="s">
        <v>7</v>
      </c>
      <c r="C117">
        <v>16</v>
      </c>
      <c r="D117" t="s">
        <v>13</v>
      </c>
      <c r="E117" s="1">
        <v>2296214005</v>
      </c>
      <c r="F117" s="1">
        <v>2182588057</v>
      </c>
      <c r="G117">
        <f t="shared" si="1"/>
        <v>1.2910856058898704E+16</v>
      </c>
      <c r="H117" t="str">
        <f>VLOOKUP(D117,Referência!$A$2:$D$28,2,FALSE)</f>
        <v>S</v>
      </c>
      <c r="I117" t="str">
        <f>VLOOKUP(D117,Referência!$A$2:$D$28,3,FALSE)</f>
        <v>imposto</v>
      </c>
      <c r="J117" t="str">
        <f>VLOOKUP(D117,Referência!$A$2:$D$28,4,FALSE)</f>
        <v>alto</v>
      </c>
      <c r="K117" t="str">
        <f>VLOOKUP(C117,Referência!$F$2:$G$21,2,FALSE)</f>
        <v>longo</v>
      </c>
      <c r="L117" t="str">
        <f>VLOOKUP(A117,Referência!$I$2:$K$10,2,FALSE)</f>
        <v>ingênuo</v>
      </c>
      <c r="M117" t="str">
        <f>VLOOKUP(A117,Referência!$I$2:$K$10,3,FALSE)</f>
        <v>ingênuo</v>
      </c>
    </row>
    <row r="118" spans="1:13" x14ac:dyDescent="0.25">
      <c r="A118" t="s">
        <v>6</v>
      </c>
      <c r="B118" t="s">
        <v>7</v>
      </c>
      <c r="C118">
        <v>17</v>
      </c>
      <c r="D118" t="s">
        <v>13</v>
      </c>
      <c r="E118" s="1">
        <v>2284419535</v>
      </c>
      <c r="F118" s="1">
        <v>2266185055</v>
      </c>
      <c r="G118">
        <f t="shared" si="1"/>
        <v>332496260870400</v>
      </c>
      <c r="H118" t="str">
        <f>VLOOKUP(D118,Referência!$A$2:$D$28,2,FALSE)</f>
        <v>S</v>
      </c>
      <c r="I118" t="str">
        <f>VLOOKUP(D118,Referência!$A$2:$D$28,3,FALSE)</f>
        <v>imposto</v>
      </c>
      <c r="J118" t="str">
        <f>VLOOKUP(D118,Referência!$A$2:$D$28,4,FALSE)</f>
        <v>alto</v>
      </c>
      <c r="K118" t="str">
        <f>VLOOKUP(C118,Referência!$F$2:$G$21,2,FALSE)</f>
        <v>longo</v>
      </c>
      <c r="L118" t="str">
        <f>VLOOKUP(A118,Referência!$I$2:$K$10,2,FALSE)</f>
        <v>ingênuo</v>
      </c>
      <c r="M118" t="str">
        <f>VLOOKUP(A118,Referência!$I$2:$K$10,3,FALSE)</f>
        <v>ingênuo</v>
      </c>
    </row>
    <row r="119" spans="1:13" x14ac:dyDescent="0.25">
      <c r="A119" t="s">
        <v>6</v>
      </c>
      <c r="B119" t="s">
        <v>7</v>
      </c>
      <c r="C119">
        <v>18</v>
      </c>
      <c r="D119" t="s">
        <v>13</v>
      </c>
      <c r="E119" s="1">
        <v>2273165421</v>
      </c>
      <c r="F119" s="1">
        <v>2310861469</v>
      </c>
      <c r="G119">
        <f t="shared" si="1"/>
        <v>1420992034818304</v>
      </c>
      <c r="H119" t="str">
        <f>VLOOKUP(D119,Referência!$A$2:$D$28,2,FALSE)</f>
        <v>S</v>
      </c>
      <c r="I119" t="str">
        <f>VLOOKUP(D119,Referência!$A$2:$D$28,3,FALSE)</f>
        <v>imposto</v>
      </c>
      <c r="J119" t="str">
        <f>VLOOKUP(D119,Referência!$A$2:$D$28,4,FALSE)</f>
        <v>alto</v>
      </c>
      <c r="K119" t="str">
        <f>VLOOKUP(C119,Referência!$F$2:$G$21,2,FALSE)</f>
        <v>longo</v>
      </c>
      <c r="L119" t="str">
        <f>VLOOKUP(A119,Referência!$I$2:$K$10,2,FALSE)</f>
        <v>ingênuo</v>
      </c>
      <c r="M119" t="str">
        <f>VLOOKUP(A119,Referência!$I$2:$K$10,3,FALSE)</f>
        <v>ingênuo</v>
      </c>
    </row>
    <row r="120" spans="1:13" x14ac:dyDescent="0.25">
      <c r="A120" t="s">
        <v>6</v>
      </c>
      <c r="B120" t="s">
        <v>7</v>
      </c>
      <c r="C120">
        <v>19</v>
      </c>
      <c r="D120" t="s">
        <v>13</v>
      </c>
      <c r="E120" s="1">
        <v>2474245643</v>
      </c>
      <c r="F120" s="1">
        <v>2334294830</v>
      </c>
      <c r="G120">
        <f t="shared" si="1"/>
        <v>1.9586230059360968E+16</v>
      </c>
      <c r="H120" t="str">
        <f>VLOOKUP(D120,Referência!$A$2:$D$28,2,FALSE)</f>
        <v>S</v>
      </c>
      <c r="I120" t="str">
        <f>VLOOKUP(D120,Referência!$A$2:$D$28,3,FALSE)</f>
        <v>imposto</v>
      </c>
      <c r="J120" t="str">
        <f>VLOOKUP(D120,Referência!$A$2:$D$28,4,FALSE)</f>
        <v>alto</v>
      </c>
      <c r="K120" t="str">
        <f>VLOOKUP(C120,Referência!$F$2:$G$21,2,FALSE)</f>
        <v>longo</v>
      </c>
      <c r="L120" t="str">
        <f>VLOOKUP(A120,Referência!$I$2:$K$10,2,FALSE)</f>
        <v>ingênuo</v>
      </c>
      <c r="M120" t="str">
        <f>VLOOKUP(A120,Referência!$I$2:$K$10,3,FALSE)</f>
        <v>ingênuo</v>
      </c>
    </row>
    <row r="121" spans="1:13" x14ac:dyDescent="0.25">
      <c r="A121" t="s">
        <v>6</v>
      </c>
      <c r="B121" t="s">
        <v>7</v>
      </c>
      <c r="C121">
        <v>20</v>
      </c>
      <c r="D121" t="s">
        <v>13</v>
      </c>
      <c r="E121" s="1">
        <v>2820157359</v>
      </c>
      <c r="F121" s="1">
        <v>3711530999</v>
      </c>
      <c r="G121">
        <f t="shared" si="1"/>
        <v>7.9454696608684954E+17</v>
      </c>
      <c r="H121" t="str">
        <f>VLOOKUP(D121,Referência!$A$2:$D$28,2,FALSE)</f>
        <v>S</v>
      </c>
      <c r="I121" t="str">
        <f>VLOOKUP(D121,Referência!$A$2:$D$28,3,FALSE)</f>
        <v>imposto</v>
      </c>
      <c r="J121" t="str">
        <f>VLOOKUP(D121,Referência!$A$2:$D$28,4,FALSE)</f>
        <v>alto</v>
      </c>
      <c r="K121" t="str">
        <f>VLOOKUP(C121,Referência!$F$2:$G$21,2,FALSE)</f>
        <v>longo</v>
      </c>
      <c r="L121" t="str">
        <f>VLOOKUP(A121,Referência!$I$2:$K$10,2,FALSE)</f>
        <v>ingênuo</v>
      </c>
      <c r="M121" t="str">
        <f>VLOOKUP(A121,Referência!$I$2:$K$10,3,FALSE)</f>
        <v>ingênuo</v>
      </c>
    </row>
    <row r="122" spans="1:13" x14ac:dyDescent="0.25">
      <c r="A122" t="s">
        <v>6</v>
      </c>
      <c r="B122" t="s">
        <v>7</v>
      </c>
      <c r="C122">
        <v>1</v>
      </c>
      <c r="D122" t="s">
        <v>14</v>
      </c>
      <c r="E122" s="1">
        <v>1265387179</v>
      </c>
      <c r="F122" s="1">
        <v>1323846262</v>
      </c>
      <c r="G122">
        <f t="shared" si="1"/>
        <v>3417464385200889</v>
      </c>
      <c r="H122" t="str">
        <f>VLOOKUP(D122,Referência!$A$2:$D$28,2,FALSE)</f>
        <v>S</v>
      </c>
      <c r="I122" t="str">
        <f>VLOOKUP(D122,Referência!$A$2:$D$28,3,FALSE)</f>
        <v>imposto</v>
      </c>
      <c r="J122" t="str">
        <f>VLOOKUP(D122,Referência!$A$2:$D$28,4,FALSE)</f>
        <v>alto</v>
      </c>
      <c r="K122" t="str">
        <f>VLOOKUP(C122,Referência!$F$2:$G$21,2,FALSE)</f>
        <v>curto</v>
      </c>
      <c r="L122" t="str">
        <f>VLOOKUP(A122,Referência!$I$2:$K$10,2,FALSE)</f>
        <v>ingênuo</v>
      </c>
      <c r="M122" t="str">
        <f>VLOOKUP(A122,Referência!$I$2:$K$10,3,FALSE)</f>
        <v>ingênuo</v>
      </c>
    </row>
    <row r="123" spans="1:13" x14ac:dyDescent="0.25">
      <c r="A123" t="s">
        <v>6</v>
      </c>
      <c r="B123" t="s">
        <v>7</v>
      </c>
      <c r="C123">
        <v>2</v>
      </c>
      <c r="D123" t="s">
        <v>14</v>
      </c>
      <c r="E123" s="1">
        <v>1294161266</v>
      </c>
      <c r="F123" s="1">
        <v>1242278300</v>
      </c>
      <c r="G123">
        <f t="shared" si="1"/>
        <v>2691842160957156</v>
      </c>
      <c r="H123" t="str">
        <f>VLOOKUP(D123,Referência!$A$2:$D$28,2,FALSE)</f>
        <v>S</v>
      </c>
      <c r="I123" t="str">
        <f>VLOOKUP(D123,Referência!$A$2:$D$28,3,FALSE)</f>
        <v>imposto</v>
      </c>
      <c r="J123" t="str">
        <f>VLOOKUP(D123,Referência!$A$2:$D$28,4,FALSE)</f>
        <v>alto</v>
      </c>
      <c r="K123" t="str">
        <f>VLOOKUP(C123,Referência!$F$2:$G$21,2,FALSE)</f>
        <v>curto</v>
      </c>
      <c r="L123" t="str">
        <f>VLOOKUP(A123,Referência!$I$2:$K$10,2,FALSE)</f>
        <v>ingênuo</v>
      </c>
      <c r="M123" t="str">
        <f>VLOOKUP(A123,Referência!$I$2:$K$10,3,FALSE)</f>
        <v>ingênuo</v>
      </c>
    </row>
    <row r="124" spans="1:13" x14ac:dyDescent="0.25">
      <c r="A124" t="s">
        <v>6</v>
      </c>
      <c r="B124" t="s">
        <v>7</v>
      </c>
      <c r="C124">
        <v>3</v>
      </c>
      <c r="D124" t="s">
        <v>14</v>
      </c>
      <c r="E124" s="1">
        <v>1235189514</v>
      </c>
      <c r="F124" s="1">
        <v>1257131575</v>
      </c>
      <c r="G124">
        <f t="shared" si="1"/>
        <v>481454040927721</v>
      </c>
      <c r="H124" t="str">
        <f>VLOOKUP(D124,Referência!$A$2:$D$28,2,FALSE)</f>
        <v>S</v>
      </c>
      <c r="I124" t="str">
        <f>VLOOKUP(D124,Referência!$A$2:$D$28,3,FALSE)</f>
        <v>imposto</v>
      </c>
      <c r="J124" t="str">
        <f>VLOOKUP(D124,Referência!$A$2:$D$28,4,FALSE)</f>
        <v>alto</v>
      </c>
      <c r="K124" t="str">
        <f>VLOOKUP(C124,Referência!$F$2:$G$21,2,FALSE)</f>
        <v>curto</v>
      </c>
      <c r="L124" t="str">
        <f>VLOOKUP(A124,Referência!$I$2:$K$10,2,FALSE)</f>
        <v>ingênuo</v>
      </c>
      <c r="M124" t="str">
        <f>VLOOKUP(A124,Referência!$I$2:$K$10,3,FALSE)</f>
        <v>ingênuo</v>
      </c>
    </row>
    <row r="125" spans="1:13" x14ac:dyDescent="0.25">
      <c r="A125" t="s">
        <v>6</v>
      </c>
      <c r="B125" t="s">
        <v>7</v>
      </c>
      <c r="C125">
        <v>4</v>
      </c>
      <c r="D125" t="s">
        <v>14</v>
      </c>
      <c r="E125" s="1">
        <v>1256151252</v>
      </c>
      <c r="F125" s="1">
        <v>1307402407</v>
      </c>
      <c r="G125">
        <f t="shared" si="1"/>
        <v>2626680888834025</v>
      </c>
      <c r="H125" t="str">
        <f>VLOOKUP(D125,Referência!$A$2:$D$28,2,FALSE)</f>
        <v>S</v>
      </c>
      <c r="I125" t="str">
        <f>VLOOKUP(D125,Referência!$A$2:$D$28,3,FALSE)</f>
        <v>imposto</v>
      </c>
      <c r="J125" t="str">
        <f>VLOOKUP(D125,Referência!$A$2:$D$28,4,FALSE)</f>
        <v>alto</v>
      </c>
      <c r="K125" t="str">
        <f>VLOOKUP(C125,Referência!$F$2:$G$21,2,FALSE)</f>
        <v>curto</v>
      </c>
      <c r="L125" t="str">
        <f>VLOOKUP(A125,Referência!$I$2:$K$10,2,FALSE)</f>
        <v>ingênuo</v>
      </c>
      <c r="M125" t="str">
        <f>VLOOKUP(A125,Referência!$I$2:$K$10,3,FALSE)</f>
        <v>ingênuo</v>
      </c>
    </row>
    <row r="126" spans="1:13" x14ac:dyDescent="0.25">
      <c r="A126" t="s">
        <v>6</v>
      </c>
      <c r="B126" t="s">
        <v>7</v>
      </c>
      <c r="C126">
        <v>5</v>
      </c>
      <c r="D126" t="s">
        <v>14</v>
      </c>
      <c r="E126" s="1">
        <v>1391890510</v>
      </c>
      <c r="F126" s="1">
        <v>1360596845</v>
      </c>
      <c r="G126">
        <f t="shared" si="1"/>
        <v>979293469132225</v>
      </c>
      <c r="H126" t="str">
        <f>VLOOKUP(D126,Referência!$A$2:$D$28,2,FALSE)</f>
        <v>S</v>
      </c>
      <c r="I126" t="str">
        <f>VLOOKUP(D126,Referência!$A$2:$D$28,3,FALSE)</f>
        <v>imposto</v>
      </c>
      <c r="J126" t="str">
        <f>VLOOKUP(D126,Referência!$A$2:$D$28,4,FALSE)</f>
        <v>alto</v>
      </c>
      <c r="K126" t="str">
        <f>VLOOKUP(C126,Referência!$F$2:$G$21,2,FALSE)</f>
        <v>médio</v>
      </c>
      <c r="L126" t="str">
        <f>VLOOKUP(A126,Referência!$I$2:$K$10,2,FALSE)</f>
        <v>ingênuo</v>
      </c>
      <c r="M126" t="str">
        <f>VLOOKUP(A126,Referência!$I$2:$K$10,3,FALSE)</f>
        <v>ingênuo</v>
      </c>
    </row>
    <row r="127" spans="1:13" x14ac:dyDescent="0.25">
      <c r="A127" t="s">
        <v>6</v>
      </c>
      <c r="B127" t="s">
        <v>7</v>
      </c>
      <c r="C127">
        <v>6</v>
      </c>
      <c r="D127" t="s">
        <v>14</v>
      </c>
      <c r="E127" s="1">
        <v>1315612500</v>
      </c>
      <c r="F127" s="1">
        <v>1337777433</v>
      </c>
      <c r="G127">
        <f t="shared" si="1"/>
        <v>491284254894489</v>
      </c>
      <c r="H127" t="str">
        <f>VLOOKUP(D127,Referência!$A$2:$D$28,2,FALSE)</f>
        <v>S</v>
      </c>
      <c r="I127" t="str">
        <f>VLOOKUP(D127,Referência!$A$2:$D$28,3,FALSE)</f>
        <v>imposto</v>
      </c>
      <c r="J127" t="str">
        <f>VLOOKUP(D127,Referência!$A$2:$D$28,4,FALSE)</f>
        <v>alto</v>
      </c>
      <c r="K127" t="str">
        <f>VLOOKUP(C127,Referência!$F$2:$G$21,2,FALSE)</f>
        <v>médio</v>
      </c>
      <c r="L127" t="str">
        <f>VLOOKUP(A127,Referência!$I$2:$K$10,2,FALSE)</f>
        <v>ingênuo</v>
      </c>
      <c r="M127" t="str">
        <f>VLOOKUP(A127,Referência!$I$2:$K$10,3,FALSE)</f>
        <v>ingênuo</v>
      </c>
    </row>
    <row r="128" spans="1:13" x14ac:dyDescent="0.25">
      <c r="A128" t="s">
        <v>6</v>
      </c>
      <c r="B128" t="s">
        <v>7</v>
      </c>
      <c r="C128">
        <v>7</v>
      </c>
      <c r="D128" t="s">
        <v>14</v>
      </c>
      <c r="E128" s="1">
        <v>1345665764</v>
      </c>
      <c r="F128" s="1">
        <v>1544205944</v>
      </c>
      <c r="G128">
        <f t="shared" si="1"/>
        <v>3.94182030744324E+16</v>
      </c>
      <c r="H128" t="str">
        <f>VLOOKUP(D128,Referência!$A$2:$D$28,2,FALSE)</f>
        <v>S</v>
      </c>
      <c r="I128" t="str">
        <f>VLOOKUP(D128,Referência!$A$2:$D$28,3,FALSE)</f>
        <v>imposto</v>
      </c>
      <c r="J128" t="str">
        <f>VLOOKUP(D128,Referência!$A$2:$D$28,4,FALSE)</f>
        <v>alto</v>
      </c>
      <c r="K128" t="str">
        <f>VLOOKUP(C128,Referência!$F$2:$G$21,2,FALSE)</f>
        <v>médio</v>
      </c>
      <c r="L128" t="str">
        <f>VLOOKUP(A128,Referência!$I$2:$K$10,2,FALSE)</f>
        <v>ingênuo</v>
      </c>
      <c r="M128" t="str">
        <f>VLOOKUP(A128,Referência!$I$2:$K$10,3,FALSE)</f>
        <v>ingênuo</v>
      </c>
    </row>
    <row r="129" spans="1:13" x14ac:dyDescent="0.25">
      <c r="A129" t="s">
        <v>6</v>
      </c>
      <c r="B129" t="s">
        <v>7</v>
      </c>
      <c r="C129">
        <v>8</v>
      </c>
      <c r="D129" t="s">
        <v>14</v>
      </c>
      <c r="E129" s="1">
        <v>1385733361</v>
      </c>
      <c r="F129" s="1">
        <v>1611930088</v>
      </c>
      <c r="G129">
        <f t="shared" si="1"/>
        <v>5.1164959305512528E+16</v>
      </c>
      <c r="H129" t="str">
        <f>VLOOKUP(D129,Referência!$A$2:$D$28,2,FALSE)</f>
        <v>S</v>
      </c>
      <c r="I129" t="str">
        <f>VLOOKUP(D129,Referência!$A$2:$D$28,3,FALSE)</f>
        <v>imposto</v>
      </c>
      <c r="J129" t="str">
        <f>VLOOKUP(D129,Referência!$A$2:$D$28,4,FALSE)</f>
        <v>alto</v>
      </c>
      <c r="K129" t="str">
        <f>VLOOKUP(C129,Referência!$F$2:$G$21,2,FALSE)</f>
        <v>médio</v>
      </c>
      <c r="L129" t="str">
        <f>VLOOKUP(A129,Referência!$I$2:$K$10,2,FALSE)</f>
        <v>ingênuo</v>
      </c>
      <c r="M129" t="str">
        <f>VLOOKUP(A129,Referência!$I$2:$K$10,3,FALSE)</f>
        <v>ingênuo</v>
      </c>
    </row>
    <row r="130" spans="1:13" x14ac:dyDescent="0.25">
      <c r="A130" t="s">
        <v>6</v>
      </c>
      <c r="B130" t="s">
        <v>7</v>
      </c>
      <c r="C130">
        <v>9</v>
      </c>
      <c r="D130" t="s">
        <v>14</v>
      </c>
      <c r="E130" s="1">
        <v>1396320027</v>
      </c>
      <c r="F130" s="1">
        <v>1526515773</v>
      </c>
      <c r="G130">
        <f t="shared" si="1"/>
        <v>1.6950932276496516E+16</v>
      </c>
      <c r="H130" t="str">
        <f>VLOOKUP(D130,Referência!$A$2:$D$28,2,FALSE)</f>
        <v>S</v>
      </c>
      <c r="I130" t="str">
        <f>VLOOKUP(D130,Referência!$A$2:$D$28,3,FALSE)</f>
        <v>imposto</v>
      </c>
      <c r="J130" t="str">
        <f>VLOOKUP(D130,Referência!$A$2:$D$28,4,FALSE)</f>
        <v>alto</v>
      </c>
      <c r="K130" t="str">
        <f>VLOOKUP(C130,Referência!$F$2:$G$21,2,FALSE)</f>
        <v>longo</v>
      </c>
      <c r="L130" t="str">
        <f>VLOOKUP(A130,Referência!$I$2:$K$10,2,FALSE)</f>
        <v>ingênuo</v>
      </c>
      <c r="M130" t="str">
        <f>VLOOKUP(A130,Referência!$I$2:$K$10,3,FALSE)</f>
        <v>ingênuo</v>
      </c>
    </row>
    <row r="131" spans="1:13" x14ac:dyDescent="0.25">
      <c r="A131" t="s">
        <v>6</v>
      </c>
      <c r="B131" t="s">
        <v>7</v>
      </c>
      <c r="C131">
        <v>10</v>
      </c>
      <c r="D131" t="s">
        <v>14</v>
      </c>
      <c r="E131" s="1">
        <v>1238603485</v>
      </c>
      <c r="F131" s="1">
        <v>1429253116</v>
      </c>
      <c r="G131">
        <f t="shared" ref="G131:G194" si="2">(F131-E131)^2</f>
        <v>3.634728180043616E+16</v>
      </c>
      <c r="H131" t="str">
        <f>VLOOKUP(D131,Referência!$A$2:$D$28,2,FALSE)</f>
        <v>S</v>
      </c>
      <c r="I131" t="str">
        <f>VLOOKUP(D131,Referência!$A$2:$D$28,3,FALSE)</f>
        <v>imposto</v>
      </c>
      <c r="J131" t="str">
        <f>VLOOKUP(D131,Referência!$A$2:$D$28,4,FALSE)</f>
        <v>alto</v>
      </c>
      <c r="K131" t="str">
        <f>VLOOKUP(C131,Referência!$F$2:$G$21,2,FALSE)</f>
        <v>longo</v>
      </c>
      <c r="L131" t="str">
        <f>VLOOKUP(A131,Referência!$I$2:$K$10,2,FALSE)</f>
        <v>ingênuo</v>
      </c>
      <c r="M131" t="str">
        <f>VLOOKUP(A131,Referência!$I$2:$K$10,3,FALSE)</f>
        <v>ingênuo</v>
      </c>
    </row>
    <row r="132" spans="1:13" x14ac:dyDescent="0.25">
      <c r="A132" t="s">
        <v>6</v>
      </c>
      <c r="B132" t="s">
        <v>7</v>
      </c>
      <c r="C132">
        <v>11</v>
      </c>
      <c r="D132" t="s">
        <v>14</v>
      </c>
      <c r="E132" s="1">
        <v>1233256075</v>
      </c>
      <c r="F132" s="1">
        <v>1367373572</v>
      </c>
      <c r="G132">
        <f t="shared" si="2"/>
        <v>1.7987503001545008E+16</v>
      </c>
      <c r="H132" t="str">
        <f>VLOOKUP(D132,Referência!$A$2:$D$28,2,FALSE)</f>
        <v>S</v>
      </c>
      <c r="I132" t="str">
        <f>VLOOKUP(D132,Referência!$A$2:$D$28,3,FALSE)</f>
        <v>imposto</v>
      </c>
      <c r="J132" t="str">
        <f>VLOOKUP(D132,Referência!$A$2:$D$28,4,FALSE)</f>
        <v>alto</v>
      </c>
      <c r="K132" t="str">
        <f>VLOOKUP(C132,Referência!$F$2:$G$21,2,FALSE)</f>
        <v>longo</v>
      </c>
      <c r="L132" t="str">
        <f>VLOOKUP(A132,Referência!$I$2:$K$10,2,FALSE)</f>
        <v>ingênuo</v>
      </c>
      <c r="M132" t="str">
        <f>VLOOKUP(A132,Referência!$I$2:$K$10,3,FALSE)</f>
        <v>ingênuo</v>
      </c>
    </row>
    <row r="133" spans="1:13" x14ac:dyDescent="0.25">
      <c r="A133" t="s">
        <v>6</v>
      </c>
      <c r="B133" t="s">
        <v>7</v>
      </c>
      <c r="C133">
        <v>12</v>
      </c>
      <c r="D133" t="s">
        <v>14</v>
      </c>
      <c r="E133" s="1">
        <v>1361402639</v>
      </c>
      <c r="F133" s="1">
        <v>1417551434</v>
      </c>
      <c r="G133">
        <f t="shared" si="2"/>
        <v>3152687179952025</v>
      </c>
      <c r="H133" t="str">
        <f>VLOOKUP(D133,Referência!$A$2:$D$28,2,FALSE)</f>
        <v>S</v>
      </c>
      <c r="I133" t="str">
        <f>VLOOKUP(D133,Referência!$A$2:$D$28,3,FALSE)</f>
        <v>imposto</v>
      </c>
      <c r="J133" t="str">
        <f>VLOOKUP(D133,Referência!$A$2:$D$28,4,FALSE)</f>
        <v>alto</v>
      </c>
      <c r="K133" t="str">
        <f>VLOOKUP(C133,Referência!$F$2:$G$21,2,FALSE)</f>
        <v>longo</v>
      </c>
      <c r="L133" t="str">
        <f>VLOOKUP(A133,Referência!$I$2:$K$10,2,FALSE)</f>
        <v>ingênuo</v>
      </c>
      <c r="M133" t="str">
        <f>VLOOKUP(A133,Referência!$I$2:$K$10,3,FALSE)</f>
        <v>ingênuo</v>
      </c>
    </row>
    <row r="134" spans="1:13" x14ac:dyDescent="0.25">
      <c r="A134" t="s">
        <v>6</v>
      </c>
      <c r="B134" t="s">
        <v>7</v>
      </c>
      <c r="C134">
        <v>13</v>
      </c>
      <c r="D134" t="s">
        <v>14</v>
      </c>
      <c r="E134" s="1">
        <v>1345832901</v>
      </c>
      <c r="F134" s="1">
        <v>1465976985</v>
      </c>
      <c r="G134">
        <f t="shared" si="2"/>
        <v>1.4434600920199056E+16</v>
      </c>
      <c r="H134" t="str">
        <f>VLOOKUP(D134,Referência!$A$2:$D$28,2,FALSE)</f>
        <v>S</v>
      </c>
      <c r="I134" t="str">
        <f>VLOOKUP(D134,Referência!$A$2:$D$28,3,FALSE)</f>
        <v>imposto</v>
      </c>
      <c r="J134" t="str">
        <f>VLOOKUP(D134,Referência!$A$2:$D$28,4,FALSE)</f>
        <v>alto</v>
      </c>
      <c r="K134" t="str">
        <f>VLOOKUP(C134,Referência!$F$2:$G$21,2,FALSE)</f>
        <v>longo</v>
      </c>
      <c r="L134" t="str">
        <f>VLOOKUP(A134,Referência!$I$2:$K$10,2,FALSE)</f>
        <v>ingênuo</v>
      </c>
      <c r="M134" t="str">
        <f>VLOOKUP(A134,Referência!$I$2:$K$10,3,FALSE)</f>
        <v>ingênuo</v>
      </c>
    </row>
    <row r="135" spans="1:13" x14ac:dyDescent="0.25">
      <c r="A135" t="s">
        <v>6</v>
      </c>
      <c r="B135" t="s">
        <v>7</v>
      </c>
      <c r="C135">
        <v>14</v>
      </c>
      <c r="D135" t="s">
        <v>14</v>
      </c>
      <c r="E135" s="1">
        <v>1374606988</v>
      </c>
      <c r="F135" s="1">
        <v>1461146063</v>
      </c>
      <c r="G135">
        <f t="shared" si="2"/>
        <v>7489011501855625</v>
      </c>
      <c r="H135" t="str">
        <f>VLOOKUP(D135,Referência!$A$2:$D$28,2,FALSE)</f>
        <v>S</v>
      </c>
      <c r="I135" t="str">
        <f>VLOOKUP(D135,Referência!$A$2:$D$28,3,FALSE)</f>
        <v>imposto</v>
      </c>
      <c r="J135" t="str">
        <f>VLOOKUP(D135,Referência!$A$2:$D$28,4,FALSE)</f>
        <v>alto</v>
      </c>
      <c r="K135" t="str">
        <f>VLOOKUP(C135,Referência!$F$2:$G$21,2,FALSE)</f>
        <v>longo</v>
      </c>
      <c r="L135" t="str">
        <f>VLOOKUP(A135,Referência!$I$2:$K$10,2,FALSE)</f>
        <v>ingênuo</v>
      </c>
      <c r="M135" t="str">
        <f>VLOOKUP(A135,Referência!$I$2:$K$10,3,FALSE)</f>
        <v>ingênuo</v>
      </c>
    </row>
    <row r="136" spans="1:13" x14ac:dyDescent="0.25">
      <c r="A136" t="s">
        <v>6</v>
      </c>
      <c r="B136" t="s">
        <v>7</v>
      </c>
      <c r="C136">
        <v>15</v>
      </c>
      <c r="D136" t="s">
        <v>14</v>
      </c>
      <c r="E136" s="1">
        <v>1315635236</v>
      </c>
      <c r="F136" s="1">
        <v>1390321113</v>
      </c>
      <c r="G136">
        <f t="shared" si="2"/>
        <v>5577980223259129</v>
      </c>
      <c r="H136" t="str">
        <f>VLOOKUP(D136,Referência!$A$2:$D$28,2,FALSE)</f>
        <v>S</v>
      </c>
      <c r="I136" t="str">
        <f>VLOOKUP(D136,Referência!$A$2:$D$28,3,FALSE)</f>
        <v>imposto</v>
      </c>
      <c r="J136" t="str">
        <f>VLOOKUP(D136,Referência!$A$2:$D$28,4,FALSE)</f>
        <v>alto</v>
      </c>
      <c r="K136" t="str">
        <f>VLOOKUP(C136,Referência!$F$2:$G$21,2,FALSE)</f>
        <v>longo</v>
      </c>
      <c r="L136" t="str">
        <f>VLOOKUP(A136,Referência!$I$2:$K$10,2,FALSE)</f>
        <v>ingênuo</v>
      </c>
      <c r="M136" t="str">
        <f>VLOOKUP(A136,Referência!$I$2:$K$10,3,FALSE)</f>
        <v>ingênuo</v>
      </c>
    </row>
    <row r="137" spans="1:13" x14ac:dyDescent="0.25">
      <c r="A137" t="s">
        <v>6</v>
      </c>
      <c r="B137" t="s">
        <v>7</v>
      </c>
      <c r="C137">
        <v>16</v>
      </c>
      <c r="D137" t="s">
        <v>14</v>
      </c>
      <c r="E137" s="1">
        <v>1336596974</v>
      </c>
      <c r="F137" s="1">
        <v>1438671575</v>
      </c>
      <c r="G137">
        <f t="shared" si="2"/>
        <v>1.04192241693092E+16</v>
      </c>
      <c r="H137" t="str">
        <f>VLOOKUP(D137,Referência!$A$2:$D$28,2,FALSE)</f>
        <v>S</v>
      </c>
      <c r="I137" t="str">
        <f>VLOOKUP(D137,Referência!$A$2:$D$28,3,FALSE)</f>
        <v>imposto</v>
      </c>
      <c r="J137" t="str">
        <f>VLOOKUP(D137,Referência!$A$2:$D$28,4,FALSE)</f>
        <v>alto</v>
      </c>
      <c r="K137" t="str">
        <f>VLOOKUP(C137,Referência!$F$2:$G$21,2,FALSE)</f>
        <v>longo</v>
      </c>
      <c r="L137" t="str">
        <f>VLOOKUP(A137,Referência!$I$2:$K$10,2,FALSE)</f>
        <v>ingênuo</v>
      </c>
      <c r="M137" t="str">
        <f>VLOOKUP(A137,Referência!$I$2:$K$10,3,FALSE)</f>
        <v>ingênuo</v>
      </c>
    </row>
    <row r="138" spans="1:13" x14ac:dyDescent="0.25">
      <c r="A138" t="s">
        <v>6</v>
      </c>
      <c r="B138" t="s">
        <v>7</v>
      </c>
      <c r="C138">
        <v>17</v>
      </c>
      <c r="D138" t="s">
        <v>14</v>
      </c>
      <c r="E138" s="1">
        <v>1472336232</v>
      </c>
      <c r="F138" s="1">
        <v>1521984403</v>
      </c>
      <c r="G138">
        <f t="shared" si="2"/>
        <v>2464940883645241</v>
      </c>
      <c r="H138" t="str">
        <f>VLOOKUP(D138,Referência!$A$2:$D$28,2,FALSE)</f>
        <v>S</v>
      </c>
      <c r="I138" t="str">
        <f>VLOOKUP(D138,Referência!$A$2:$D$28,3,FALSE)</f>
        <v>imposto</v>
      </c>
      <c r="J138" t="str">
        <f>VLOOKUP(D138,Referência!$A$2:$D$28,4,FALSE)</f>
        <v>alto</v>
      </c>
      <c r="K138" t="str">
        <f>VLOOKUP(C138,Referência!$F$2:$G$21,2,FALSE)</f>
        <v>longo</v>
      </c>
      <c r="L138" t="str">
        <f>VLOOKUP(A138,Referência!$I$2:$K$10,2,FALSE)</f>
        <v>ingênuo</v>
      </c>
      <c r="M138" t="str">
        <f>VLOOKUP(A138,Referência!$I$2:$K$10,3,FALSE)</f>
        <v>ingênuo</v>
      </c>
    </row>
    <row r="139" spans="1:13" x14ac:dyDescent="0.25">
      <c r="A139" t="s">
        <v>6</v>
      </c>
      <c r="B139" t="s">
        <v>7</v>
      </c>
      <c r="C139">
        <v>18</v>
      </c>
      <c r="D139" t="s">
        <v>14</v>
      </c>
      <c r="E139" s="1">
        <v>1396058222</v>
      </c>
      <c r="F139" s="1">
        <v>1574621865</v>
      </c>
      <c r="G139">
        <f t="shared" si="2"/>
        <v>3.1884974601431448E+16</v>
      </c>
      <c r="H139" t="str">
        <f>VLOOKUP(D139,Referência!$A$2:$D$28,2,FALSE)</f>
        <v>S</v>
      </c>
      <c r="I139" t="str">
        <f>VLOOKUP(D139,Referência!$A$2:$D$28,3,FALSE)</f>
        <v>imposto</v>
      </c>
      <c r="J139" t="str">
        <f>VLOOKUP(D139,Referência!$A$2:$D$28,4,FALSE)</f>
        <v>alto</v>
      </c>
      <c r="K139" t="str">
        <f>VLOOKUP(C139,Referência!$F$2:$G$21,2,FALSE)</f>
        <v>longo</v>
      </c>
      <c r="L139" t="str">
        <f>VLOOKUP(A139,Referência!$I$2:$K$10,2,FALSE)</f>
        <v>ingênuo</v>
      </c>
      <c r="M139" t="str">
        <f>VLOOKUP(A139,Referência!$I$2:$K$10,3,FALSE)</f>
        <v>ingênuo</v>
      </c>
    </row>
    <row r="140" spans="1:13" x14ac:dyDescent="0.25">
      <c r="A140" t="s">
        <v>6</v>
      </c>
      <c r="B140" t="s">
        <v>7</v>
      </c>
      <c r="C140">
        <v>19</v>
      </c>
      <c r="D140" t="s">
        <v>14</v>
      </c>
      <c r="E140" s="1">
        <v>1426111486</v>
      </c>
      <c r="F140" s="1">
        <v>1585717768</v>
      </c>
      <c r="G140">
        <f t="shared" si="2"/>
        <v>2.5474165253863524E+16</v>
      </c>
      <c r="H140" t="str">
        <f>VLOOKUP(D140,Referência!$A$2:$D$28,2,FALSE)</f>
        <v>S</v>
      </c>
      <c r="I140" t="str">
        <f>VLOOKUP(D140,Referência!$A$2:$D$28,3,FALSE)</f>
        <v>imposto</v>
      </c>
      <c r="J140" t="str">
        <f>VLOOKUP(D140,Referência!$A$2:$D$28,4,FALSE)</f>
        <v>alto</v>
      </c>
      <c r="K140" t="str">
        <f>VLOOKUP(C140,Referência!$F$2:$G$21,2,FALSE)</f>
        <v>longo</v>
      </c>
      <c r="L140" t="str">
        <f>VLOOKUP(A140,Referência!$I$2:$K$10,2,FALSE)</f>
        <v>ingênuo</v>
      </c>
      <c r="M140" t="str">
        <f>VLOOKUP(A140,Referência!$I$2:$K$10,3,FALSE)</f>
        <v>ingênuo</v>
      </c>
    </row>
    <row r="141" spans="1:13" x14ac:dyDescent="0.25">
      <c r="A141" t="s">
        <v>6</v>
      </c>
      <c r="B141" t="s">
        <v>7</v>
      </c>
      <c r="C141">
        <v>20</v>
      </c>
      <c r="D141" t="s">
        <v>14</v>
      </c>
      <c r="E141" s="1">
        <v>1466179083</v>
      </c>
      <c r="F141" s="1">
        <v>1656377360</v>
      </c>
      <c r="G141">
        <f t="shared" si="2"/>
        <v>3.6175384573768728E+16</v>
      </c>
      <c r="H141" t="str">
        <f>VLOOKUP(D141,Referência!$A$2:$D$28,2,FALSE)</f>
        <v>S</v>
      </c>
      <c r="I141" t="str">
        <f>VLOOKUP(D141,Referência!$A$2:$D$28,3,FALSE)</f>
        <v>imposto</v>
      </c>
      <c r="J141" t="str">
        <f>VLOOKUP(D141,Referência!$A$2:$D$28,4,FALSE)</f>
        <v>alto</v>
      </c>
      <c r="K141" t="str">
        <f>VLOOKUP(C141,Referência!$F$2:$G$21,2,FALSE)</f>
        <v>longo</v>
      </c>
      <c r="L141" t="str">
        <f>VLOOKUP(A141,Referência!$I$2:$K$10,2,FALSE)</f>
        <v>ingênuo</v>
      </c>
      <c r="M141" t="str">
        <f>VLOOKUP(A141,Referência!$I$2:$K$10,3,FALSE)</f>
        <v>ingênuo</v>
      </c>
    </row>
    <row r="142" spans="1:13" x14ac:dyDescent="0.25">
      <c r="A142" t="s">
        <v>6</v>
      </c>
      <c r="B142" t="s">
        <v>7</v>
      </c>
      <c r="C142">
        <v>1</v>
      </c>
      <c r="D142" t="s">
        <v>15</v>
      </c>
      <c r="E142" s="1">
        <v>551777793</v>
      </c>
      <c r="F142" s="1">
        <v>574268508</v>
      </c>
      <c r="G142">
        <f t="shared" si="2"/>
        <v>505832261211225</v>
      </c>
      <c r="H142" t="str">
        <f>VLOOKUP(D142,Referência!$A$2:$D$28,2,FALSE)</f>
        <v>CO</v>
      </c>
      <c r="I142" t="str">
        <f>VLOOKUP(D142,Referência!$A$2:$D$28,3,FALSE)</f>
        <v>imposto</v>
      </c>
      <c r="J142" t="str">
        <f>VLOOKUP(D142,Referência!$A$2:$D$28,4,FALSE)</f>
        <v>alto</v>
      </c>
      <c r="K142" t="str">
        <f>VLOOKUP(C142,Referência!$F$2:$G$21,2,FALSE)</f>
        <v>curto</v>
      </c>
      <c r="L142" t="str">
        <f>VLOOKUP(A142,Referência!$I$2:$K$10,2,FALSE)</f>
        <v>ingênuo</v>
      </c>
      <c r="M142" t="str">
        <f>VLOOKUP(A142,Referência!$I$2:$K$10,3,FALSE)</f>
        <v>ingênuo</v>
      </c>
    </row>
    <row r="143" spans="1:13" x14ac:dyDescent="0.25">
      <c r="A143" t="s">
        <v>6</v>
      </c>
      <c r="B143" t="s">
        <v>7</v>
      </c>
      <c r="C143">
        <v>2</v>
      </c>
      <c r="D143" t="s">
        <v>15</v>
      </c>
      <c r="E143" s="1">
        <v>529556252</v>
      </c>
      <c r="F143" s="1">
        <v>593178917</v>
      </c>
      <c r="G143">
        <f t="shared" si="2"/>
        <v>4047843501702225</v>
      </c>
      <c r="H143" t="str">
        <f>VLOOKUP(D143,Referência!$A$2:$D$28,2,FALSE)</f>
        <v>CO</v>
      </c>
      <c r="I143" t="str">
        <f>VLOOKUP(D143,Referência!$A$2:$D$28,3,FALSE)</f>
        <v>imposto</v>
      </c>
      <c r="J143" t="str">
        <f>VLOOKUP(D143,Referência!$A$2:$D$28,4,FALSE)</f>
        <v>alto</v>
      </c>
      <c r="K143" t="str">
        <f>VLOOKUP(C143,Referência!$F$2:$G$21,2,FALSE)</f>
        <v>curto</v>
      </c>
      <c r="L143" t="str">
        <f>VLOOKUP(A143,Referência!$I$2:$K$10,2,FALSE)</f>
        <v>ingênuo</v>
      </c>
      <c r="M143" t="str">
        <f>VLOOKUP(A143,Referência!$I$2:$K$10,3,FALSE)</f>
        <v>ingênuo</v>
      </c>
    </row>
    <row r="144" spans="1:13" x14ac:dyDescent="0.25">
      <c r="A144" t="s">
        <v>6</v>
      </c>
      <c r="B144" t="s">
        <v>7</v>
      </c>
      <c r="C144">
        <v>3</v>
      </c>
      <c r="D144" t="s">
        <v>15</v>
      </c>
      <c r="E144" s="1">
        <v>511091436</v>
      </c>
      <c r="F144" s="1">
        <v>586002291</v>
      </c>
      <c r="G144">
        <f t="shared" si="2"/>
        <v>5611636196831025</v>
      </c>
      <c r="H144" t="str">
        <f>VLOOKUP(D144,Referência!$A$2:$D$28,2,FALSE)</f>
        <v>CO</v>
      </c>
      <c r="I144" t="str">
        <f>VLOOKUP(D144,Referência!$A$2:$D$28,3,FALSE)</f>
        <v>imposto</v>
      </c>
      <c r="J144" t="str">
        <f>VLOOKUP(D144,Referência!$A$2:$D$28,4,FALSE)</f>
        <v>alto</v>
      </c>
      <c r="K144" t="str">
        <f>VLOOKUP(C144,Referência!$F$2:$G$21,2,FALSE)</f>
        <v>curto</v>
      </c>
      <c r="L144" t="str">
        <f>VLOOKUP(A144,Referência!$I$2:$K$10,2,FALSE)</f>
        <v>ingênuo</v>
      </c>
      <c r="M144" t="str">
        <f>VLOOKUP(A144,Referência!$I$2:$K$10,3,FALSE)</f>
        <v>ingênuo</v>
      </c>
    </row>
    <row r="145" spans="1:13" x14ac:dyDescent="0.25">
      <c r="A145" t="s">
        <v>6</v>
      </c>
      <c r="B145" t="s">
        <v>7</v>
      </c>
      <c r="C145">
        <v>4</v>
      </c>
      <c r="D145" t="s">
        <v>15</v>
      </c>
      <c r="E145" s="1">
        <v>517239511</v>
      </c>
      <c r="F145" s="1">
        <v>595483135</v>
      </c>
      <c r="G145">
        <f t="shared" si="2"/>
        <v>6122064696653376</v>
      </c>
      <c r="H145" t="str">
        <f>VLOOKUP(D145,Referência!$A$2:$D$28,2,FALSE)</f>
        <v>CO</v>
      </c>
      <c r="I145" t="str">
        <f>VLOOKUP(D145,Referência!$A$2:$D$28,3,FALSE)</f>
        <v>imposto</v>
      </c>
      <c r="J145" t="str">
        <f>VLOOKUP(D145,Referência!$A$2:$D$28,4,FALSE)</f>
        <v>alto</v>
      </c>
      <c r="K145" t="str">
        <f>VLOOKUP(C145,Referência!$F$2:$G$21,2,FALSE)</f>
        <v>curto</v>
      </c>
      <c r="L145" t="str">
        <f>VLOOKUP(A145,Referência!$I$2:$K$10,2,FALSE)</f>
        <v>ingênuo</v>
      </c>
      <c r="M145" t="str">
        <f>VLOOKUP(A145,Referência!$I$2:$K$10,3,FALSE)</f>
        <v>ingênuo</v>
      </c>
    </row>
    <row r="146" spans="1:13" x14ac:dyDescent="0.25">
      <c r="A146" t="s">
        <v>6</v>
      </c>
      <c r="B146" t="s">
        <v>7</v>
      </c>
      <c r="C146">
        <v>5</v>
      </c>
      <c r="D146" t="s">
        <v>15</v>
      </c>
      <c r="E146" s="1">
        <v>554338582</v>
      </c>
      <c r="F146" s="1">
        <v>584141888</v>
      </c>
      <c r="G146">
        <f t="shared" si="2"/>
        <v>888237048529636</v>
      </c>
      <c r="H146" t="str">
        <f>VLOOKUP(D146,Referência!$A$2:$D$28,2,FALSE)</f>
        <v>CO</v>
      </c>
      <c r="I146" t="str">
        <f>VLOOKUP(D146,Referência!$A$2:$D$28,3,FALSE)</f>
        <v>imposto</v>
      </c>
      <c r="J146" t="str">
        <f>VLOOKUP(D146,Referência!$A$2:$D$28,4,FALSE)</f>
        <v>alto</v>
      </c>
      <c r="K146" t="str">
        <f>VLOOKUP(C146,Referência!$F$2:$G$21,2,FALSE)</f>
        <v>médio</v>
      </c>
      <c r="L146" t="str">
        <f>VLOOKUP(A146,Referência!$I$2:$K$10,2,FALSE)</f>
        <v>ingênuo</v>
      </c>
      <c r="M146" t="str">
        <f>VLOOKUP(A146,Referência!$I$2:$K$10,3,FALSE)</f>
        <v>ingênuo</v>
      </c>
    </row>
    <row r="147" spans="1:13" x14ac:dyDescent="0.25">
      <c r="A147" t="s">
        <v>6</v>
      </c>
      <c r="B147" t="s">
        <v>7</v>
      </c>
      <c r="C147">
        <v>6</v>
      </c>
      <c r="D147" t="s">
        <v>15</v>
      </c>
      <c r="E147" s="1">
        <v>534617642</v>
      </c>
      <c r="F147" s="1">
        <v>620417002</v>
      </c>
      <c r="G147">
        <f t="shared" si="2"/>
        <v>7361530176409600</v>
      </c>
      <c r="H147" t="str">
        <f>VLOOKUP(D147,Referência!$A$2:$D$28,2,FALSE)</f>
        <v>CO</v>
      </c>
      <c r="I147" t="str">
        <f>VLOOKUP(D147,Referência!$A$2:$D$28,3,FALSE)</f>
        <v>imposto</v>
      </c>
      <c r="J147" t="str">
        <f>VLOOKUP(D147,Referência!$A$2:$D$28,4,FALSE)</f>
        <v>alto</v>
      </c>
      <c r="K147" t="str">
        <f>VLOOKUP(C147,Referência!$F$2:$G$21,2,FALSE)</f>
        <v>médio</v>
      </c>
      <c r="L147" t="str">
        <f>VLOOKUP(A147,Referência!$I$2:$K$10,2,FALSE)</f>
        <v>ingênuo</v>
      </c>
      <c r="M147" t="str">
        <f>VLOOKUP(A147,Referência!$I$2:$K$10,3,FALSE)</f>
        <v>ingênuo</v>
      </c>
    </row>
    <row r="148" spans="1:13" x14ac:dyDescent="0.25">
      <c r="A148" t="s">
        <v>6</v>
      </c>
      <c r="B148" t="s">
        <v>7</v>
      </c>
      <c r="C148">
        <v>7</v>
      </c>
      <c r="D148" t="s">
        <v>15</v>
      </c>
      <c r="E148" s="1">
        <v>635905223</v>
      </c>
      <c r="F148" s="1">
        <v>614982249</v>
      </c>
      <c r="G148">
        <f t="shared" si="2"/>
        <v>437770841004676</v>
      </c>
      <c r="H148" t="str">
        <f>VLOOKUP(D148,Referência!$A$2:$D$28,2,FALSE)</f>
        <v>CO</v>
      </c>
      <c r="I148" t="str">
        <f>VLOOKUP(D148,Referência!$A$2:$D$28,3,FALSE)</f>
        <v>imposto</v>
      </c>
      <c r="J148" t="str">
        <f>VLOOKUP(D148,Referência!$A$2:$D$28,4,FALSE)</f>
        <v>alto</v>
      </c>
      <c r="K148" t="str">
        <f>VLOOKUP(C148,Referência!$F$2:$G$21,2,FALSE)</f>
        <v>médio</v>
      </c>
      <c r="L148" t="str">
        <f>VLOOKUP(A148,Referência!$I$2:$K$10,2,FALSE)</f>
        <v>ingênuo</v>
      </c>
      <c r="M148" t="str">
        <f>VLOOKUP(A148,Referência!$I$2:$K$10,3,FALSE)</f>
        <v>ingênuo</v>
      </c>
    </row>
    <row r="149" spans="1:13" x14ac:dyDescent="0.25">
      <c r="A149" t="s">
        <v>6</v>
      </c>
      <c r="B149" t="s">
        <v>7</v>
      </c>
      <c r="C149">
        <v>8</v>
      </c>
      <c r="D149" t="s">
        <v>15</v>
      </c>
      <c r="E149" s="1">
        <v>659540431</v>
      </c>
      <c r="F149" s="1">
        <v>656230734</v>
      </c>
      <c r="G149">
        <f t="shared" si="2"/>
        <v>10954094231809</v>
      </c>
      <c r="H149" t="str">
        <f>VLOOKUP(D149,Referência!$A$2:$D$28,2,FALSE)</f>
        <v>CO</v>
      </c>
      <c r="I149" t="str">
        <f>VLOOKUP(D149,Referência!$A$2:$D$28,3,FALSE)</f>
        <v>imposto</v>
      </c>
      <c r="J149" t="str">
        <f>VLOOKUP(D149,Referência!$A$2:$D$28,4,FALSE)</f>
        <v>alto</v>
      </c>
      <c r="K149" t="str">
        <f>VLOOKUP(C149,Referência!$F$2:$G$21,2,FALSE)</f>
        <v>médio</v>
      </c>
      <c r="L149" t="str">
        <f>VLOOKUP(A149,Referência!$I$2:$K$10,2,FALSE)</f>
        <v>ingênuo</v>
      </c>
      <c r="M149" t="str">
        <f>VLOOKUP(A149,Referência!$I$2:$K$10,3,FALSE)</f>
        <v>ingênuo</v>
      </c>
    </row>
    <row r="150" spans="1:13" x14ac:dyDescent="0.25">
      <c r="A150" t="s">
        <v>6</v>
      </c>
      <c r="B150" t="s">
        <v>7</v>
      </c>
      <c r="C150">
        <v>9</v>
      </c>
      <c r="D150" t="s">
        <v>15</v>
      </c>
      <c r="E150" s="1">
        <v>678671854</v>
      </c>
      <c r="F150" s="1">
        <v>767141671</v>
      </c>
      <c r="G150">
        <f t="shared" si="2"/>
        <v>7826908520013489</v>
      </c>
      <c r="H150" t="str">
        <f>VLOOKUP(D150,Referência!$A$2:$D$28,2,FALSE)</f>
        <v>CO</v>
      </c>
      <c r="I150" t="str">
        <f>VLOOKUP(D150,Referência!$A$2:$D$28,3,FALSE)</f>
        <v>imposto</v>
      </c>
      <c r="J150" t="str">
        <f>VLOOKUP(D150,Referência!$A$2:$D$28,4,FALSE)</f>
        <v>alto</v>
      </c>
      <c r="K150" t="str">
        <f>VLOOKUP(C150,Referência!$F$2:$G$21,2,FALSE)</f>
        <v>longo</v>
      </c>
      <c r="L150" t="str">
        <f>VLOOKUP(A150,Referência!$I$2:$K$10,2,FALSE)</f>
        <v>ingênuo</v>
      </c>
      <c r="M150" t="str">
        <f>VLOOKUP(A150,Referência!$I$2:$K$10,3,FALSE)</f>
        <v>ingênuo</v>
      </c>
    </row>
    <row r="151" spans="1:13" x14ac:dyDescent="0.25">
      <c r="A151" t="s">
        <v>6</v>
      </c>
      <c r="B151" t="s">
        <v>7</v>
      </c>
      <c r="C151">
        <v>10</v>
      </c>
      <c r="D151" t="s">
        <v>15</v>
      </c>
      <c r="E151" s="1">
        <v>576590199</v>
      </c>
      <c r="F151" s="1">
        <v>645720476</v>
      </c>
      <c r="G151">
        <f t="shared" si="2"/>
        <v>4778995198096729</v>
      </c>
      <c r="H151" t="str">
        <f>VLOOKUP(D151,Referência!$A$2:$D$28,2,FALSE)</f>
        <v>CO</v>
      </c>
      <c r="I151" t="str">
        <f>VLOOKUP(D151,Referência!$A$2:$D$28,3,FALSE)</f>
        <v>imposto</v>
      </c>
      <c r="J151" t="str">
        <f>VLOOKUP(D151,Referência!$A$2:$D$28,4,FALSE)</f>
        <v>alto</v>
      </c>
      <c r="K151" t="str">
        <f>VLOOKUP(C151,Referência!$F$2:$G$21,2,FALSE)</f>
        <v>longo</v>
      </c>
      <c r="L151" t="str">
        <f>VLOOKUP(A151,Referência!$I$2:$K$10,2,FALSE)</f>
        <v>ingênuo</v>
      </c>
      <c r="M151" t="str">
        <f>VLOOKUP(A151,Referência!$I$2:$K$10,3,FALSE)</f>
        <v>ingênuo</v>
      </c>
    </row>
    <row r="152" spans="1:13" x14ac:dyDescent="0.25">
      <c r="A152" t="s">
        <v>6</v>
      </c>
      <c r="B152" t="s">
        <v>7</v>
      </c>
      <c r="C152">
        <v>11</v>
      </c>
      <c r="D152" t="s">
        <v>15</v>
      </c>
      <c r="E152" s="1">
        <v>552658667</v>
      </c>
      <c r="F152" s="1">
        <v>583161133</v>
      </c>
      <c r="G152">
        <f t="shared" si="2"/>
        <v>930400432081156</v>
      </c>
      <c r="H152" t="str">
        <f>VLOOKUP(D152,Referência!$A$2:$D$28,2,FALSE)</f>
        <v>CO</v>
      </c>
      <c r="I152" t="str">
        <f>VLOOKUP(D152,Referência!$A$2:$D$28,3,FALSE)</f>
        <v>imposto</v>
      </c>
      <c r="J152" t="str">
        <f>VLOOKUP(D152,Referência!$A$2:$D$28,4,FALSE)</f>
        <v>alto</v>
      </c>
      <c r="K152" t="str">
        <f>VLOOKUP(C152,Referência!$F$2:$G$21,2,FALSE)</f>
        <v>longo</v>
      </c>
      <c r="L152" t="str">
        <f>VLOOKUP(A152,Referência!$I$2:$K$10,2,FALSE)</f>
        <v>ingênuo</v>
      </c>
      <c r="M152" t="str">
        <f>VLOOKUP(A152,Referência!$I$2:$K$10,3,FALSE)</f>
        <v>ingênuo</v>
      </c>
    </row>
    <row r="153" spans="1:13" x14ac:dyDescent="0.25">
      <c r="A153" t="s">
        <v>6</v>
      </c>
      <c r="B153" t="s">
        <v>7</v>
      </c>
      <c r="C153">
        <v>12</v>
      </c>
      <c r="D153" t="s">
        <v>15</v>
      </c>
      <c r="E153" s="1">
        <v>558828938</v>
      </c>
      <c r="F153" s="1">
        <v>637477419</v>
      </c>
      <c r="G153">
        <f t="shared" si="2"/>
        <v>6185583563607361</v>
      </c>
      <c r="H153" t="str">
        <f>VLOOKUP(D153,Referência!$A$2:$D$28,2,FALSE)</f>
        <v>CO</v>
      </c>
      <c r="I153" t="str">
        <f>VLOOKUP(D153,Referência!$A$2:$D$28,3,FALSE)</f>
        <v>imposto</v>
      </c>
      <c r="J153" t="str">
        <f>VLOOKUP(D153,Referência!$A$2:$D$28,4,FALSE)</f>
        <v>alto</v>
      </c>
      <c r="K153" t="str">
        <f>VLOOKUP(C153,Referência!$F$2:$G$21,2,FALSE)</f>
        <v>longo</v>
      </c>
      <c r="L153" t="str">
        <f>VLOOKUP(A153,Referência!$I$2:$K$10,2,FALSE)</f>
        <v>ingênuo</v>
      </c>
      <c r="M153" t="str">
        <f>VLOOKUP(A153,Referência!$I$2:$K$10,3,FALSE)</f>
        <v>ingênuo</v>
      </c>
    </row>
    <row r="154" spans="1:13" x14ac:dyDescent="0.25">
      <c r="A154" t="s">
        <v>6</v>
      </c>
      <c r="B154" t="s">
        <v>7</v>
      </c>
      <c r="C154">
        <v>13</v>
      </c>
      <c r="D154" t="s">
        <v>15</v>
      </c>
      <c r="E154" s="1">
        <v>555140234</v>
      </c>
      <c r="F154" s="1">
        <v>649357017</v>
      </c>
      <c r="G154">
        <f t="shared" si="2"/>
        <v>8876802198869089</v>
      </c>
      <c r="H154" t="str">
        <f>VLOOKUP(D154,Referência!$A$2:$D$28,2,FALSE)</f>
        <v>CO</v>
      </c>
      <c r="I154" t="str">
        <f>VLOOKUP(D154,Referência!$A$2:$D$28,3,FALSE)</f>
        <v>imposto</v>
      </c>
      <c r="J154" t="str">
        <f>VLOOKUP(D154,Referência!$A$2:$D$28,4,FALSE)</f>
        <v>alto</v>
      </c>
      <c r="K154" t="str">
        <f>VLOOKUP(C154,Referência!$F$2:$G$21,2,FALSE)</f>
        <v>longo</v>
      </c>
      <c r="L154" t="str">
        <f>VLOOKUP(A154,Referência!$I$2:$K$10,2,FALSE)</f>
        <v>ingênuo</v>
      </c>
      <c r="M154" t="str">
        <f>VLOOKUP(A154,Referência!$I$2:$K$10,3,FALSE)</f>
        <v>ingênuo</v>
      </c>
    </row>
    <row r="155" spans="1:13" x14ac:dyDescent="0.25">
      <c r="A155" t="s">
        <v>6</v>
      </c>
      <c r="B155" t="s">
        <v>7</v>
      </c>
      <c r="C155">
        <v>14</v>
      </c>
      <c r="D155" t="s">
        <v>15</v>
      </c>
      <c r="E155" s="1">
        <v>532918693</v>
      </c>
      <c r="F155" s="1">
        <v>654660060</v>
      </c>
      <c r="G155">
        <f t="shared" si="2"/>
        <v>1.4820960439028688E+16</v>
      </c>
      <c r="H155" t="str">
        <f>VLOOKUP(D155,Referência!$A$2:$D$28,2,FALSE)</f>
        <v>CO</v>
      </c>
      <c r="I155" t="str">
        <f>VLOOKUP(D155,Referência!$A$2:$D$28,3,FALSE)</f>
        <v>imposto</v>
      </c>
      <c r="J155" t="str">
        <f>VLOOKUP(D155,Referência!$A$2:$D$28,4,FALSE)</f>
        <v>alto</v>
      </c>
      <c r="K155" t="str">
        <f>VLOOKUP(C155,Referência!$F$2:$G$21,2,FALSE)</f>
        <v>longo</v>
      </c>
      <c r="L155" t="str">
        <f>VLOOKUP(A155,Referência!$I$2:$K$10,2,FALSE)</f>
        <v>ingênuo</v>
      </c>
      <c r="M155" t="str">
        <f>VLOOKUP(A155,Referência!$I$2:$K$10,3,FALSE)</f>
        <v>ingênuo</v>
      </c>
    </row>
    <row r="156" spans="1:13" x14ac:dyDescent="0.25">
      <c r="A156" t="s">
        <v>6</v>
      </c>
      <c r="B156" t="s">
        <v>7</v>
      </c>
      <c r="C156">
        <v>15</v>
      </c>
      <c r="D156" t="s">
        <v>15</v>
      </c>
      <c r="E156" s="1">
        <v>514453877</v>
      </c>
      <c r="F156" s="1">
        <v>620449557</v>
      </c>
      <c r="G156">
        <f t="shared" si="2"/>
        <v>1.12350841786624E+16</v>
      </c>
      <c r="H156" t="str">
        <f>VLOOKUP(D156,Referência!$A$2:$D$28,2,FALSE)</f>
        <v>CO</v>
      </c>
      <c r="I156" t="str">
        <f>VLOOKUP(D156,Referência!$A$2:$D$28,3,FALSE)</f>
        <v>imposto</v>
      </c>
      <c r="J156" t="str">
        <f>VLOOKUP(D156,Referência!$A$2:$D$28,4,FALSE)</f>
        <v>alto</v>
      </c>
      <c r="K156" t="str">
        <f>VLOOKUP(C156,Referência!$F$2:$G$21,2,FALSE)</f>
        <v>longo</v>
      </c>
      <c r="L156" t="str">
        <f>VLOOKUP(A156,Referência!$I$2:$K$10,2,FALSE)</f>
        <v>ingênuo</v>
      </c>
      <c r="M156" t="str">
        <f>VLOOKUP(A156,Referência!$I$2:$K$10,3,FALSE)</f>
        <v>ingênuo</v>
      </c>
    </row>
    <row r="157" spans="1:13" x14ac:dyDescent="0.25">
      <c r="A157" t="s">
        <v>6</v>
      </c>
      <c r="B157" t="s">
        <v>7</v>
      </c>
      <c r="C157">
        <v>16</v>
      </c>
      <c r="D157" t="s">
        <v>15</v>
      </c>
      <c r="E157" s="1">
        <v>520601952</v>
      </c>
      <c r="F157" s="1">
        <v>639078506</v>
      </c>
      <c r="G157">
        <f t="shared" si="2"/>
        <v>1.4036693847714916E+16</v>
      </c>
      <c r="H157" t="str">
        <f>VLOOKUP(D157,Referência!$A$2:$D$28,2,FALSE)</f>
        <v>CO</v>
      </c>
      <c r="I157" t="str">
        <f>VLOOKUP(D157,Referência!$A$2:$D$28,3,FALSE)</f>
        <v>imposto</v>
      </c>
      <c r="J157" t="str">
        <f>VLOOKUP(D157,Referência!$A$2:$D$28,4,FALSE)</f>
        <v>alto</v>
      </c>
      <c r="K157" t="str">
        <f>VLOOKUP(C157,Referência!$F$2:$G$21,2,FALSE)</f>
        <v>longo</v>
      </c>
      <c r="L157" t="str">
        <f>VLOOKUP(A157,Referência!$I$2:$K$10,2,FALSE)</f>
        <v>ingênuo</v>
      </c>
      <c r="M157" t="str">
        <f>VLOOKUP(A157,Referência!$I$2:$K$10,3,FALSE)</f>
        <v>ingênuo</v>
      </c>
    </row>
    <row r="158" spans="1:13" x14ac:dyDescent="0.25">
      <c r="A158" t="s">
        <v>6</v>
      </c>
      <c r="B158" t="s">
        <v>7</v>
      </c>
      <c r="C158">
        <v>17</v>
      </c>
      <c r="D158" t="s">
        <v>15</v>
      </c>
      <c r="E158" s="1">
        <v>557701023</v>
      </c>
      <c r="F158" s="1">
        <v>712156114</v>
      </c>
      <c r="G158">
        <f t="shared" si="2"/>
        <v>2.385637513581828E+16</v>
      </c>
      <c r="H158" t="str">
        <f>VLOOKUP(D158,Referência!$A$2:$D$28,2,FALSE)</f>
        <v>CO</v>
      </c>
      <c r="I158" t="str">
        <f>VLOOKUP(D158,Referência!$A$2:$D$28,3,FALSE)</f>
        <v>imposto</v>
      </c>
      <c r="J158" t="str">
        <f>VLOOKUP(D158,Referência!$A$2:$D$28,4,FALSE)</f>
        <v>alto</v>
      </c>
      <c r="K158" t="str">
        <f>VLOOKUP(C158,Referência!$F$2:$G$21,2,FALSE)</f>
        <v>longo</v>
      </c>
      <c r="L158" t="str">
        <f>VLOOKUP(A158,Referência!$I$2:$K$10,2,FALSE)</f>
        <v>ingênuo</v>
      </c>
      <c r="M158" t="str">
        <f>VLOOKUP(A158,Referência!$I$2:$K$10,3,FALSE)</f>
        <v>ingênuo</v>
      </c>
    </row>
    <row r="159" spans="1:13" x14ac:dyDescent="0.25">
      <c r="A159" t="s">
        <v>6</v>
      </c>
      <c r="B159" t="s">
        <v>7</v>
      </c>
      <c r="C159">
        <v>18</v>
      </c>
      <c r="D159" t="s">
        <v>15</v>
      </c>
      <c r="E159" s="1">
        <v>537980083</v>
      </c>
      <c r="F159" s="1">
        <v>661780269</v>
      </c>
      <c r="G159">
        <f t="shared" si="2"/>
        <v>1.5326486053634596E+16</v>
      </c>
      <c r="H159" t="str">
        <f>VLOOKUP(D159,Referência!$A$2:$D$28,2,FALSE)</f>
        <v>CO</v>
      </c>
      <c r="I159" t="str">
        <f>VLOOKUP(D159,Referência!$A$2:$D$28,3,FALSE)</f>
        <v>imposto</v>
      </c>
      <c r="J159" t="str">
        <f>VLOOKUP(D159,Referência!$A$2:$D$28,4,FALSE)</f>
        <v>alto</v>
      </c>
      <c r="K159" t="str">
        <f>VLOOKUP(C159,Referência!$F$2:$G$21,2,FALSE)</f>
        <v>longo</v>
      </c>
      <c r="L159" t="str">
        <f>VLOOKUP(A159,Referência!$I$2:$K$10,2,FALSE)</f>
        <v>ingênuo</v>
      </c>
      <c r="M159" t="str">
        <f>VLOOKUP(A159,Referência!$I$2:$K$10,3,FALSE)</f>
        <v>ingênuo</v>
      </c>
    </row>
    <row r="160" spans="1:13" x14ac:dyDescent="0.25">
      <c r="A160" t="s">
        <v>6</v>
      </c>
      <c r="B160" t="s">
        <v>7</v>
      </c>
      <c r="C160">
        <v>19</v>
      </c>
      <c r="D160" t="s">
        <v>15</v>
      </c>
      <c r="E160" s="1">
        <v>639267664</v>
      </c>
      <c r="F160" s="1">
        <v>678759593</v>
      </c>
      <c r="G160">
        <f t="shared" si="2"/>
        <v>1559612456141041</v>
      </c>
      <c r="H160" t="str">
        <f>VLOOKUP(D160,Referência!$A$2:$D$28,2,FALSE)</f>
        <v>CO</v>
      </c>
      <c r="I160" t="str">
        <f>VLOOKUP(D160,Referência!$A$2:$D$28,3,FALSE)</f>
        <v>imposto</v>
      </c>
      <c r="J160" t="str">
        <f>VLOOKUP(D160,Referência!$A$2:$D$28,4,FALSE)</f>
        <v>alto</v>
      </c>
      <c r="K160" t="str">
        <f>VLOOKUP(C160,Referência!$F$2:$G$21,2,FALSE)</f>
        <v>longo</v>
      </c>
      <c r="L160" t="str">
        <f>VLOOKUP(A160,Referência!$I$2:$K$10,2,FALSE)</f>
        <v>ingênuo</v>
      </c>
      <c r="M160" t="str">
        <f>VLOOKUP(A160,Referência!$I$2:$K$10,3,FALSE)</f>
        <v>ingênuo</v>
      </c>
    </row>
    <row r="161" spans="1:13" x14ac:dyDescent="0.25">
      <c r="A161" t="s">
        <v>6</v>
      </c>
      <c r="B161" t="s">
        <v>7</v>
      </c>
      <c r="C161">
        <v>20</v>
      </c>
      <c r="D161" t="s">
        <v>15</v>
      </c>
      <c r="E161" s="1">
        <v>662902872</v>
      </c>
      <c r="F161" s="1">
        <v>845847442</v>
      </c>
      <c r="G161">
        <f t="shared" si="2"/>
        <v>3.34687156924849E+16</v>
      </c>
      <c r="H161" t="str">
        <f>VLOOKUP(D161,Referência!$A$2:$D$28,2,FALSE)</f>
        <v>CO</v>
      </c>
      <c r="I161" t="str">
        <f>VLOOKUP(D161,Referência!$A$2:$D$28,3,FALSE)</f>
        <v>imposto</v>
      </c>
      <c r="J161" t="str">
        <f>VLOOKUP(D161,Referência!$A$2:$D$28,4,FALSE)</f>
        <v>alto</v>
      </c>
      <c r="K161" t="str">
        <f>VLOOKUP(C161,Referência!$F$2:$G$21,2,FALSE)</f>
        <v>longo</v>
      </c>
      <c r="L161" t="str">
        <f>VLOOKUP(A161,Referência!$I$2:$K$10,2,FALSE)</f>
        <v>ingênuo</v>
      </c>
      <c r="M161" t="str">
        <f>VLOOKUP(A161,Referência!$I$2:$K$10,3,FALSE)</f>
        <v>ingênuo</v>
      </c>
    </row>
    <row r="162" spans="1:13" x14ac:dyDescent="0.25">
      <c r="A162" t="s">
        <v>6</v>
      </c>
      <c r="B162" t="s">
        <v>7</v>
      </c>
      <c r="C162">
        <v>1</v>
      </c>
      <c r="D162" t="s">
        <v>16</v>
      </c>
      <c r="E162" s="1">
        <v>872262321</v>
      </c>
      <c r="F162" s="1">
        <v>911426751</v>
      </c>
      <c r="G162">
        <f t="shared" si="2"/>
        <v>1533852577224900</v>
      </c>
      <c r="H162" t="str">
        <f>VLOOKUP(D162,Referência!$A$2:$D$28,2,FALSE)</f>
        <v>CO</v>
      </c>
      <c r="I162" t="str">
        <f>VLOOKUP(D162,Referência!$A$2:$D$28,3,FALSE)</f>
        <v>imposto</v>
      </c>
      <c r="J162" t="str">
        <f>VLOOKUP(D162,Referência!$A$2:$D$28,4,FALSE)</f>
        <v>alto</v>
      </c>
      <c r="K162" t="str">
        <f>VLOOKUP(C162,Referência!$F$2:$G$21,2,FALSE)</f>
        <v>curto</v>
      </c>
      <c r="L162" t="str">
        <f>VLOOKUP(A162,Referência!$I$2:$K$10,2,FALSE)</f>
        <v>ingênuo</v>
      </c>
      <c r="M162" t="str">
        <f>VLOOKUP(A162,Referência!$I$2:$K$10,3,FALSE)</f>
        <v>ingênuo</v>
      </c>
    </row>
    <row r="163" spans="1:13" x14ac:dyDescent="0.25">
      <c r="A163" t="s">
        <v>6</v>
      </c>
      <c r="B163" t="s">
        <v>7</v>
      </c>
      <c r="C163">
        <v>2</v>
      </c>
      <c r="D163" t="s">
        <v>16</v>
      </c>
      <c r="E163" s="1">
        <v>798896535</v>
      </c>
      <c r="F163" s="1">
        <v>783961524</v>
      </c>
      <c r="G163">
        <f t="shared" si="2"/>
        <v>223054553570121</v>
      </c>
      <c r="H163" t="str">
        <f>VLOOKUP(D163,Referência!$A$2:$D$28,2,FALSE)</f>
        <v>CO</v>
      </c>
      <c r="I163" t="str">
        <f>VLOOKUP(D163,Referência!$A$2:$D$28,3,FALSE)</f>
        <v>imposto</v>
      </c>
      <c r="J163" t="str">
        <f>VLOOKUP(D163,Referência!$A$2:$D$28,4,FALSE)</f>
        <v>alto</v>
      </c>
      <c r="K163" t="str">
        <f>VLOOKUP(C163,Referência!$F$2:$G$21,2,FALSE)</f>
        <v>curto</v>
      </c>
      <c r="L163" t="str">
        <f>VLOOKUP(A163,Referência!$I$2:$K$10,2,FALSE)</f>
        <v>ingênuo</v>
      </c>
      <c r="M163" t="str">
        <f>VLOOKUP(A163,Referência!$I$2:$K$10,3,FALSE)</f>
        <v>ingênuo</v>
      </c>
    </row>
    <row r="164" spans="1:13" x14ac:dyDescent="0.25">
      <c r="A164" t="s">
        <v>6</v>
      </c>
      <c r="B164" t="s">
        <v>7</v>
      </c>
      <c r="C164">
        <v>3</v>
      </c>
      <c r="D164" t="s">
        <v>16</v>
      </c>
      <c r="E164" s="1">
        <v>781864297</v>
      </c>
      <c r="F164" s="1">
        <v>793926967</v>
      </c>
      <c r="G164">
        <f t="shared" si="2"/>
        <v>145508007528900</v>
      </c>
      <c r="H164" t="str">
        <f>VLOOKUP(D164,Referência!$A$2:$D$28,2,FALSE)</f>
        <v>CO</v>
      </c>
      <c r="I164" t="str">
        <f>VLOOKUP(D164,Referência!$A$2:$D$28,3,FALSE)</f>
        <v>imposto</v>
      </c>
      <c r="J164" t="str">
        <f>VLOOKUP(D164,Referência!$A$2:$D$28,4,FALSE)</f>
        <v>alto</v>
      </c>
      <c r="K164" t="str">
        <f>VLOOKUP(C164,Referência!$F$2:$G$21,2,FALSE)</f>
        <v>curto</v>
      </c>
      <c r="L164" t="str">
        <f>VLOOKUP(A164,Referência!$I$2:$K$10,2,FALSE)</f>
        <v>ingênuo</v>
      </c>
      <c r="M164" t="str">
        <f>VLOOKUP(A164,Referência!$I$2:$K$10,3,FALSE)</f>
        <v>ingênuo</v>
      </c>
    </row>
    <row r="165" spans="1:13" x14ac:dyDescent="0.25">
      <c r="A165" t="s">
        <v>6</v>
      </c>
      <c r="B165" t="s">
        <v>7</v>
      </c>
      <c r="C165">
        <v>4</v>
      </c>
      <c r="D165" t="s">
        <v>16</v>
      </c>
      <c r="E165" s="1">
        <v>883660340</v>
      </c>
      <c r="F165" s="1">
        <v>803912055</v>
      </c>
      <c r="G165">
        <f t="shared" si="2"/>
        <v>6359788960441225</v>
      </c>
      <c r="H165" t="str">
        <f>VLOOKUP(D165,Referência!$A$2:$D$28,2,FALSE)</f>
        <v>CO</v>
      </c>
      <c r="I165" t="str">
        <f>VLOOKUP(D165,Referência!$A$2:$D$28,3,FALSE)</f>
        <v>imposto</v>
      </c>
      <c r="J165" t="str">
        <f>VLOOKUP(D165,Referência!$A$2:$D$28,4,FALSE)</f>
        <v>alto</v>
      </c>
      <c r="K165" t="str">
        <f>VLOOKUP(C165,Referência!$F$2:$G$21,2,FALSE)</f>
        <v>curto</v>
      </c>
      <c r="L165" t="str">
        <f>VLOOKUP(A165,Referência!$I$2:$K$10,2,FALSE)</f>
        <v>ingênuo</v>
      </c>
      <c r="M165" t="str">
        <f>VLOOKUP(A165,Referência!$I$2:$K$10,3,FALSE)</f>
        <v>ingênuo</v>
      </c>
    </row>
    <row r="166" spans="1:13" x14ac:dyDescent="0.25">
      <c r="A166" t="s">
        <v>6</v>
      </c>
      <c r="B166" t="s">
        <v>7</v>
      </c>
      <c r="C166">
        <v>5</v>
      </c>
      <c r="D166" t="s">
        <v>16</v>
      </c>
      <c r="E166" s="1">
        <v>765206492</v>
      </c>
      <c r="F166" s="1">
        <v>778866311</v>
      </c>
      <c r="G166">
        <f t="shared" si="2"/>
        <v>186590655112761</v>
      </c>
      <c r="H166" t="str">
        <f>VLOOKUP(D166,Referência!$A$2:$D$28,2,FALSE)</f>
        <v>CO</v>
      </c>
      <c r="I166" t="str">
        <f>VLOOKUP(D166,Referência!$A$2:$D$28,3,FALSE)</f>
        <v>imposto</v>
      </c>
      <c r="J166" t="str">
        <f>VLOOKUP(D166,Referência!$A$2:$D$28,4,FALSE)</f>
        <v>alto</v>
      </c>
      <c r="K166" t="str">
        <f>VLOOKUP(C166,Referência!$F$2:$G$21,2,FALSE)</f>
        <v>médio</v>
      </c>
      <c r="L166" t="str">
        <f>VLOOKUP(A166,Referência!$I$2:$K$10,2,FALSE)</f>
        <v>ingênuo</v>
      </c>
      <c r="M166" t="str">
        <f>VLOOKUP(A166,Referência!$I$2:$K$10,3,FALSE)</f>
        <v>ingênuo</v>
      </c>
    </row>
    <row r="167" spans="1:13" x14ac:dyDescent="0.25">
      <c r="A167" t="s">
        <v>6</v>
      </c>
      <c r="B167" t="s">
        <v>7</v>
      </c>
      <c r="C167">
        <v>6</v>
      </c>
      <c r="D167" t="s">
        <v>16</v>
      </c>
      <c r="E167" s="1">
        <v>817180494</v>
      </c>
      <c r="F167" s="1">
        <v>817490738</v>
      </c>
      <c r="G167">
        <f t="shared" si="2"/>
        <v>96251339536</v>
      </c>
      <c r="H167" t="str">
        <f>VLOOKUP(D167,Referência!$A$2:$D$28,2,FALSE)</f>
        <v>CO</v>
      </c>
      <c r="I167" t="str">
        <f>VLOOKUP(D167,Referência!$A$2:$D$28,3,FALSE)</f>
        <v>imposto</v>
      </c>
      <c r="J167" t="str">
        <f>VLOOKUP(D167,Referência!$A$2:$D$28,4,FALSE)</f>
        <v>alto</v>
      </c>
      <c r="K167" t="str">
        <f>VLOOKUP(C167,Referência!$F$2:$G$21,2,FALSE)</f>
        <v>médio</v>
      </c>
      <c r="L167" t="str">
        <f>VLOOKUP(A167,Referência!$I$2:$K$10,2,FALSE)</f>
        <v>ingênuo</v>
      </c>
      <c r="M167" t="str">
        <f>VLOOKUP(A167,Referência!$I$2:$K$10,3,FALSE)</f>
        <v>ingênuo</v>
      </c>
    </row>
    <row r="168" spans="1:13" x14ac:dyDescent="0.25">
      <c r="A168" t="s">
        <v>6</v>
      </c>
      <c r="B168" t="s">
        <v>7</v>
      </c>
      <c r="C168">
        <v>7</v>
      </c>
      <c r="D168" t="s">
        <v>16</v>
      </c>
      <c r="E168" s="1">
        <v>886343612</v>
      </c>
      <c r="F168" s="1">
        <v>876891667</v>
      </c>
      <c r="G168">
        <f t="shared" si="2"/>
        <v>89339264283025</v>
      </c>
      <c r="H168" t="str">
        <f>VLOOKUP(D168,Referência!$A$2:$D$28,2,FALSE)</f>
        <v>CO</v>
      </c>
      <c r="I168" t="str">
        <f>VLOOKUP(D168,Referência!$A$2:$D$28,3,FALSE)</f>
        <v>imposto</v>
      </c>
      <c r="J168" t="str">
        <f>VLOOKUP(D168,Referência!$A$2:$D$28,4,FALSE)</f>
        <v>alto</v>
      </c>
      <c r="K168" t="str">
        <f>VLOOKUP(C168,Referência!$F$2:$G$21,2,FALSE)</f>
        <v>médio</v>
      </c>
      <c r="L168" t="str">
        <f>VLOOKUP(A168,Referência!$I$2:$K$10,2,FALSE)</f>
        <v>ingênuo</v>
      </c>
      <c r="M168" t="str">
        <f>VLOOKUP(A168,Referência!$I$2:$K$10,3,FALSE)</f>
        <v>ingênuo</v>
      </c>
    </row>
    <row r="169" spans="1:13" x14ac:dyDescent="0.25">
      <c r="A169" t="s">
        <v>6</v>
      </c>
      <c r="B169" t="s">
        <v>7</v>
      </c>
      <c r="C169">
        <v>8</v>
      </c>
      <c r="D169" t="s">
        <v>16</v>
      </c>
      <c r="E169" s="1">
        <v>1016478699</v>
      </c>
      <c r="F169" s="1">
        <v>799181670</v>
      </c>
      <c r="G169">
        <f t="shared" si="2"/>
        <v>4.721799881222684E+16</v>
      </c>
      <c r="H169" t="str">
        <f>VLOOKUP(D169,Referência!$A$2:$D$28,2,FALSE)</f>
        <v>CO</v>
      </c>
      <c r="I169" t="str">
        <f>VLOOKUP(D169,Referência!$A$2:$D$28,3,FALSE)</f>
        <v>imposto</v>
      </c>
      <c r="J169" t="str">
        <f>VLOOKUP(D169,Referência!$A$2:$D$28,4,FALSE)</f>
        <v>alto</v>
      </c>
      <c r="K169" t="str">
        <f>VLOOKUP(C169,Referência!$F$2:$G$21,2,FALSE)</f>
        <v>médio</v>
      </c>
      <c r="L169" t="str">
        <f>VLOOKUP(A169,Referência!$I$2:$K$10,2,FALSE)</f>
        <v>ingênuo</v>
      </c>
      <c r="M169" t="str">
        <f>VLOOKUP(A169,Referência!$I$2:$K$10,3,FALSE)</f>
        <v>ingênuo</v>
      </c>
    </row>
    <row r="170" spans="1:13" x14ac:dyDescent="0.25">
      <c r="A170" t="s">
        <v>6</v>
      </c>
      <c r="B170" t="s">
        <v>7</v>
      </c>
      <c r="C170">
        <v>9</v>
      </c>
      <c r="D170" t="s">
        <v>16</v>
      </c>
      <c r="E170" s="1">
        <v>779415286</v>
      </c>
      <c r="F170" s="1">
        <v>1128284508</v>
      </c>
      <c r="G170">
        <f t="shared" si="2"/>
        <v>1.2170973405888528E+17</v>
      </c>
      <c r="H170" t="str">
        <f>VLOOKUP(D170,Referência!$A$2:$D$28,2,FALSE)</f>
        <v>CO</v>
      </c>
      <c r="I170" t="str">
        <f>VLOOKUP(D170,Referência!$A$2:$D$28,3,FALSE)</f>
        <v>imposto</v>
      </c>
      <c r="J170" t="str">
        <f>VLOOKUP(D170,Referência!$A$2:$D$28,4,FALSE)</f>
        <v>alto</v>
      </c>
      <c r="K170" t="str">
        <f>VLOOKUP(C170,Referência!$F$2:$G$21,2,FALSE)</f>
        <v>longo</v>
      </c>
      <c r="L170" t="str">
        <f>VLOOKUP(A170,Referência!$I$2:$K$10,2,FALSE)</f>
        <v>ingênuo</v>
      </c>
      <c r="M170" t="str">
        <f>VLOOKUP(A170,Referência!$I$2:$K$10,3,FALSE)</f>
        <v>ingênuo</v>
      </c>
    </row>
    <row r="171" spans="1:13" x14ac:dyDescent="0.25">
      <c r="A171" t="s">
        <v>6</v>
      </c>
      <c r="B171" t="s">
        <v>7</v>
      </c>
      <c r="C171">
        <v>10</v>
      </c>
      <c r="D171" t="s">
        <v>16</v>
      </c>
      <c r="E171" s="1">
        <v>882912941</v>
      </c>
      <c r="F171" s="1">
        <v>873830295</v>
      </c>
      <c r="G171">
        <f t="shared" si="2"/>
        <v>82494458361316</v>
      </c>
      <c r="H171" t="str">
        <f>VLOOKUP(D171,Referência!$A$2:$D$28,2,FALSE)</f>
        <v>CO</v>
      </c>
      <c r="I171" t="str">
        <f>VLOOKUP(D171,Referência!$A$2:$D$28,3,FALSE)</f>
        <v>imposto</v>
      </c>
      <c r="J171" t="str">
        <f>VLOOKUP(D171,Referência!$A$2:$D$28,4,FALSE)</f>
        <v>alto</v>
      </c>
      <c r="K171" t="str">
        <f>VLOOKUP(C171,Referência!$F$2:$G$21,2,FALSE)</f>
        <v>longo</v>
      </c>
      <c r="L171" t="str">
        <f>VLOOKUP(A171,Referência!$I$2:$K$10,2,FALSE)</f>
        <v>ingênuo</v>
      </c>
      <c r="M171" t="str">
        <f>VLOOKUP(A171,Referência!$I$2:$K$10,3,FALSE)</f>
        <v>ingênuo</v>
      </c>
    </row>
    <row r="172" spans="1:13" x14ac:dyDescent="0.25">
      <c r="A172" t="s">
        <v>6</v>
      </c>
      <c r="B172" t="s">
        <v>7</v>
      </c>
      <c r="C172">
        <v>11</v>
      </c>
      <c r="D172" t="s">
        <v>16</v>
      </c>
      <c r="E172" s="1">
        <v>893800894</v>
      </c>
      <c r="F172" s="1">
        <v>841027036</v>
      </c>
      <c r="G172">
        <f t="shared" si="2"/>
        <v>2785080088204164</v>
      </c>
      <c r="H172" t="str">
        <f>VLOOKUP(D172,Referência!$A$2:$D$28,2,FALSE)</f>
        <v>CO</v>
      </c>
      <c r="I172" t="str">
        <f>VLOOKUP(D172,Referência!$A$2:$D$28,3,FALSE)</f>
        <v>imposto</v>
      </c>
      <c r="J172" t="str">
        <f>VLOOKUP(D172,Referência!$A$2:$D$28,4,FALSE)</f>
        <v>alto</v>
      </c>
      <c r="K172" t="str">
        <f>VLOOKUP(C172,Referência!$F$2:$G$21,2,FALSE)</f>
        <v>longo</v>
      </c>
      <c r="L172" t="str">
        <f>VLOOKUP(A172,Referência!$I$2:$K$10,2,FALSE)</f>
        <v>ingênuo</v>
      </c>
      <c r="M172" t="str">
        <f>VLOOKUP(A172,Referência!$I$2:$K$10,3,FALSE)</f>
        <v>ingênuo</v>
      </c>
    </row>
    <row r="173" spans="1:13" x14ac:dyDescent="0.25">
      <c r="A173" t="s">
        <v>6</v>
      </c>
      <c r="B173" t="s">
        <v>7</v>
      </c>
      <c r="C173">
        <v>12</v>
      </c>
      <c r="D173" t="s">
        <v>16</v>
      </c>
      <c r="E173" s="1">
        <v>924248916</v>
      </c>
      <c r="F173" s="1">
        <v>939521437</v>
      </c>
      <c r="G173">
        <f t="shared" si="2"/>
        <v>233249897695441</v>
      </c>
      <c r="H173" t="str">
        <f>VLOOKUP(D173,Referência!$A$2:$D$28,2,FALSE)</f>
        <v>CO</v>
      </c>
      <c r="I173" t="str">
        <f>VLOOKUP(D173,Referência!$A$2:$D$28,3,FALSE)</f>
        <v>imposto</v>
      </c>
      <c r="J173" t="str">
        <f>VLOOKUP(D173,Referência!$A$2:$D$28,4,FALSE)</f>
        <v>alto</v>
      </c>
      <c r="K173" t="str">
        <f>VLOOKUP(C173,Referência!$F$2:$G$21,2,FALSE)</f>
        <v>longo</v>
      </c>
      <c r="L173" t="str">
        <f>VLOOKUP(A173,Referência!$I$2:$K$10,2,FALSE)</f>
        <v>ingênuo</v>
      </c>
      <c r="M173" t="str">
        <f>VLOOKUP(A173,Referência!$I$2:$K$10,3,FALSE)</f>
        <v>ingênuo</v>
      </c>
    </row>
    <row r="174" spans="1:13" x14ac:dyDescent="0.25">
      <c r="A174" t="s">
        <v>6</v>
      </c>
      <c r="B174" t="s">
        <v>7</v>
      </c>
      <c r="C174">
        <v>13</v>
      </c>
      <c r="D174" t="s">
        <v>16</v>
      </c>
      <c r="E174" s="1">
        <v>958101824</v>
      </c>
      <c r="F174" s="1">
        <v>918861385</v>
      </c>
      <c r="G174">
        <f t="shared" si="2"/>
        <v>1539812052912721</v>
      </c>
      <c r="H174" t="str">
        <f>VLOOKUP(D174,Referência!$A$2:$D$28,2,FALSE)</f>
        <v>CO</v>
      </c>
      <c r="I174" t="str">
        <f>VLOOKUP(D174,Referência!$A$2:$D$28,3,FALSE)</f>
        <v>imposto</v>
      </c>
      <c r="J174" t="str">
        <f>VLOOKUP(D174,Referência!$A$2:$D$28,4,FALSE)</f>
        <v>alto</v>
      </c>
      <c r="K174" t="str">
        <f>VLOOKUP(C174,Referência!$F$2:$G$21,2,FALSE)</f>
        <v>longo</v>
      </c>
      <c r="L174" t="str">
        <f>VLOOKUP(A174,Referência!$I$2:$K$10,2,FALSE)</f>
        <v>ingênuo</v>
      </c>
      <c r="M174" t="str">
        <f>VLOOKUP(A174,Referência!$I$2:$K$10,3,FALSE)</f>
        <v>ingênuo</v>
      </c>
    </row>
    <row r="175" spans="1:13" x14ac:dyDescent="0.25">
      <c r="A175" t="s">
        <v>6</v>
      </c>
      <c r="B175" t="s">
        <v>7</v>
      </c>
      <c r="C175">
        <v>14</v>
      </c>
      <c r="D175" t="s">
        <v>16</v>
      </c>
      <c r="E175" s="1">
        <v>884736038</v>
      </c>
      <c r="F175" s="1">
        <v>905053073</v>
      </c>
      <c r="G175">
        <f t="shared" si="2"/>
        <v>412781911191225</v>
      </c>
      <c r="H175" t="str">
        <f>VLOOKUP(D175,Referência!$A$2:$D$28,2,FALSE)</f>
        <v>CO</v>
      </c>
      <c r="I175" t="str">
        <f>VLOOKUP(D175,Referência!$A$2:$D$28,3,FALSE)</f>
        <v>imposto</v>
      </c>
      <c r="J175" t="str">
        <f>VLOOKUP(D175,Referência!$A$2:$D$28,4,FALSE)</f>
        <v>alto</v>
      </c>
      <c r="K175" t="str">
        <f>VLOOKUP(C175,Referência!$F$2:$G$21,2,FALSE)</f>
        <v>longo</v>
      </c>
      <c r="L175" t="str">
        <f>VLOOKUP(A175,Referência!$I$2:$K$10,2,FALSE)</f>
        <v>ingênuo</v>
      </c>
      <c r="M175" t="str">
        <f>VLOOKUP(A175,Referência!$I$2:$K$10,3,FALSE)</f>
        <v>ingênuo</v>
      </c>
    </row>
    <row r="176" spans="1:13" x14ac:dyDescent="0.25">
      <c r="A176" t="s">
        <v>6</v>
      </c>
      <c r="B176" t="s">
        <v>7</v>
      </c>
      <c r="C176">
        <v>15</v>
      </c>
      <c r="D176" t="s">
        <v>16</v>
      </c>
      <c r="E176" s="1">
        <v>867703800</v>
      </c>
      <c r="F176" s="1">
        <v>876050868</v>
      </c>
      <c r="G176">
        <f t="shared" si="2"/>
        <v>69673544196624</v>
      </c>
      <c r="H176" t="str">
        <f>VLOOKUP(D176,Referência!$A$2:$D$28,2,FALSE)</f>
        <v>CO</v>
      </c>
      <c r="I176" t="str">
        <f>VLOOKUP(D176,Referência!$A$2:$D$28,3,FALSE)</f>
        <v>imposto</v>
      </c>
      <c r="J176" t="str">
        <f>VLOOKUP(D176,Referência!$A$2:$D$28,4,FALSE)</f>
        <v>alto</v>
      </c>
      <c r="K176" t="str">
        <f>VLOOKUP(C176,Referência!$F$2:$G$21,2,FALSE)</f>
        <v>longo</v>
      </c>
      <c r="L176" t="str">
        <f>VLOOKUP(A176,Referência!$I$2:$K$10,2,FALSE)</f>
        <v>ingênuo</v>
      </c>
      <c r="M176" t="str">
        <f>VLOOKUP(A176,Referência!$I$2:$K$10,3,FALSE)</f>
        <v>ingênuo</v>
      </c>
    </row>
    <row r="177" spans="1:13" x14ac:dyDescent="0.25">
      <c r="A177" t="s">
        <v>6</v>
      </c>
      <c r="B177" t="s">
        <v>7</v>
      </c>
      <c r="C177">
        <v>16</v>
      </c>
      <c r="D177" t="s">
        <v>16</v>
      </c>
      <c r="E177" s="1">
        <v>969499843</v>
      </c>
      <c r="F177" s="1">
        <v>860030808</v>
      </c>
      <c r="G177">
        <f t="shared" si="2"/>
        <v>1.1983469623831224E+16</v>
      </c>
      <c r="H177" t="str">
        <f>VLOOKUP(D177,Referência!$A$2:$D$28,2,FALSE)</f>
        <v>CO</v>
      </c>
      <c r="I177" t="str">
        <f>VLOOKUP(D177,Referência!$A$2:$D$28,3,FALSE)</f>
        <v>imposto</v>
      </c>
      <c r="J177" t="str">
        <f>VLOOKUP(D177,Referência!$A$2:$D$28,4,FALSE)</f>
        <v>alto</v>
      </c>
      <c r="K177" t="str">
        <f>VLOOKUP(C177,Referência!$F$2:$G$21,2,FALSE)</f>
        <v>longo</v>
      </c>
      <c r="L177" t="str">
        <f>VLOOKUP(A177,Referência!$I$2:$K$10,2,FALSE)</f>
        <v>ingênuo</v>
      </c>
      <c r="M177" t="str">
        <f>VLOOKUP(A177,Referência!$I$2:$K$10,3,FALSE)</f>
        <v>ingênuo</v>
      </c>
    </row>
    <row r="178" spans="1:13" x14ac:dyDescent="0.25">
      <c r="A178" t="s">
        <v>6</v>
      </c>
      <c r="B178" t="s">
        <v>7</v>
      </c>
      <c r="C178">
        <v>17</v>
      </c>
      <c r="D178" t="s">
        <v>16</v>
      </c>
      <c r="E178" s="1">
        <v>851045995</v>
      </c>
      <c r="F178" s="1">
        <v>851658759</v>
      </c>
      <c r="G178">
        <f t="shared" si="2"/>
        <v>375479719696</v>
      </c>
      <c r="H178" t="str">
        <f>VLOOKUP(D178,Referência!$A$2:$D$28,2,FALSE)</f>
        <v>CO</v>
      </c>
      <c r="I178" t="str">
        <f>VLOOKUP(D178,Referência!$A$2:$D$28,3,FALSE)</f>
        <v>imposto</v>
      </c>
      <c r="J178" t="str">
        <f>VLOOKUP(D178,Referência!$A$2:$D$28,4,FALSE)</f>
        <v>alto</v>
      </c>
      <c r="K178" t="str">
        <f>VLOOKUP(C178,Referência!$F$2:$G$21,2,FALSE)</f>
        <v>longo</v>
      </c>
      <c r="L178" t="str">
        <f>VLOOKUP(A178,Referência!$I$2:$K$10,2,FALSE)</f>
        <v>ingênuo</v>
      </c>
      <c r="M178" t="str">
        <f>VLOOKUP(A178,Referência!$I$2:$K$10,3,FALSE)</f>
        <v>ingênuo</v>
      </c>
    </row>
    <row r="179" spans="1:13" x14ac:dyDescent="0.25">
      <c r="A179" t="s">
        <v>6</v>
      </c>
      <c r="B179" t="s">
        <v>7</v>
      </c>
      <c r="C179">
        <v>18</v>
      </c>
      <c r="D179" t="s">
        <v>16</v>
      </c>
      <c r="E179" s="1">
        <v>903019997</v>
      </c>
      <c r="F179" s="1">
        <v>887638348</v>
      </c>
      <c r="G179">
        <f t="shared" si="2"/>
        <v>236595125959201</v>
      </c>
      <c r="H179" t="str">
        <f>VLOOKUP(D179,Referência!$A$2:$D$28,2,FALSE)</f>
        <v>CO</v>
      </c>
      <c r="I179" t="str">
        <f>VLOOKUP(D179,Referência!$A$2:$D$28,3,FALSE)</f>
        <v>imposto</v>
      </c>
      <c r="J179" t="str">
        <f>VLOOKUP(D179,Referência!$A$2:$D$28,4,FALSE)</f>
        <v>alto</v>
      </c>
      <c r="K179" t="str">
        <f>VLOOKUP(C179,Referência!$F$2:$G$21,2,FALSE)</f>
        <v>longo</v>
      </c>
      <c r="L179" t="str">
        <f>VLOOKUP(A179,Referência!$I$2:$K$10,2,FALSE)</f>
        <v>ingênuo</v>
      </c>
      <c r="M179" t="str">
        <f>VLOOKUP(A179,Referência!$I$2:$K$10,3,FALSE)</f>
        <v>ingênuo</v>
      </c>
    </row>
    <row r="180" spans="1:13" x14ac:dyDescent="0.25">
      <c r="A180" t="s">
        <v>6</v>
      </c>
      <c r="B180" t="s">
        <v>7</v>
      </c>
      <c r="C180">
        <v>19</v>
      </c>
      <c r="D180" t="s">
        <v>16</v>
      </c>
      <c r="E180" s="1">
        <v>972183115</v>
      </c>
      <c r="F180" s="1">
        <v>898743610</v>
      </c>
      <c r="G180">
        <f t="shared" si="2"/>
        <v>5393360894645025</v>
      </c>
      <c r="H180" t="str">
        <f>VLOOKUP(D180,Referência!$A$2:$D$28,2,FALSE)</f>
        <v>CO</v>
      </c>
      <c r="I180" t="str">
        <f>VLOOKUP(D180,Referência!$A$2:$D$28,3,FALSE)</f>
        <v>imposto</v>
      </c>
      <c r="J180" t="str">
        <f>VLOOKUP(D180,Referência!$A$2:$D$28,4,FALSE)</f>
        <v>alto</v>
      </c>
      <c r="K180" t="str">
        <f>VLOOKUP(C180,Referência!$F$2:$G$21,2,FALSE)</f>
        <v>longo</v>
      </c>
      <c r="L180" t="str">
        <f>VLOOKUP(A180,Referência!$I$2:$K$10,2,FALSE)</f>
        <v>ingênuo</v>
      </c>
      <c r="M180" t="str">
        <f>VLOOKUP(A180,Referência!$I$2:$K$10,3,FALSE)</f>
        <v>ingênuo</v>
      </c>
    </row>
    <row r="181" spans="1:13" x14ac:dyDescent="0.25">
      <c r="A181" t="s">
        <v>6</v>
      </c>
      <c r="B181" t="s">
        <v>7</v>
      </c>
      <c r="C181">
        <v>20</v>
      </c>
      <c r="D181" t="s">
        <v>16</v>
      </c>
      <c r="E181" s="1">
        <v>1102318202</v>
      </c>
      <c r="F181" s="1">
        <v>947031183</v>
      </c>
      <c r="G181">
        <f t="shared" si="2"/>
        <v>2.411405826990636E+16</v>
      </c>
      <c r="H181" t="str">
        <f>VLOOKUP(D181,Referência!$A$2:$D$28,2,FALSE)</f>
        <v>CO</v>
      </c>
      <c r="I181" t="str">
        <f>VLOOKUP(D181,Referência!$A$2:$D$28,3,FALSE)</f>
        <v>imposto</v>
      </c>
      <c r="J181" t="str">
        <f>VLOOKUP(D181,Referência!$A$2:$D$28,4,FALSE)</f>
        <v>alto</v>
      </c>
      <c r="K181" t="str">
        <f>VLOOKUP(C181,Referência!$F$2:$G$21,2,FALSE)</f>
        <v>longo</v>
      </c>
      <c r="L181" t="str">
        <f>VLOOKUP(A181,Referência!$I$2:$K$10,2,FALSE)</f>
        <v>ingênuo</v>
      </c>
      <c r="M181" t="str">
        <f>VLOOKUP(A181,Referência!$I$2:$K$10,3,FALSE)</f>
        <v>ingênuo</v>
      </c>
    </row>
    <row r="182" spans="1:13" x14ac:dyDescent="0.25">
      <c r="A182" t="s">
        <v>6</v>
      </c>
      <c r="B182" t="s">
        <v>7</v>
      </c>
      <c r="C182">
        <v>1</v>
      </c>
      <c r="D182" t="s">
        <v>17</v>
      </c>
      <c r="E182" s="1">
        <v>1485747329</v>
      </c>
      <c r="F182" s="1">
        <v>1221135548</v>
      </c>
      <c r="G182">
        <f t="shared" si="2"/>
        <v>7.001939464399196E+16</v>
      </c>
      <c r="H182" t="str">
        <f>VLOOKUP(D182,Referência!$A$2:$D$28,2,FALSE)</f>
        <v>CO</v>
      </c>
      <c r="I182" t="str">
        <f>VLOOKUP(D182,Referência!$A$2:$D$28,3,FALSE)</f>
        <v>imposto</v>
      </c>
      <c r="J182" t="str">
        <f>VLOOKUP(D182,Referência!$A$2:$D$28,4,FALSE)</f>
        <v>alto</v>
      </c>
      <c r="K182" t="str">
        <f>VLOOKUP(C182,Referência!$F$2:$G$21,2,FALSE)</f>
        <v>curto</v>
      </c>
      <c r="L182" t="str">
        <f>VLOOKUP(A182,Referência!$I$2:$K$10,2,FALSE)</f>
        <v>ingênuo</v>
      </c>
      <c r="M182" t="str">
        <f>VLOOKUP(A182,Referência!$I$2:$K$10,3,FALSE)</f>
        <v>ingênuo</v>
      </c>
    </row>
    <row r="183" spans="1:13" x14ac:dyDescent="0.25">
      <c r="A183" t="s">
        <v>6</v>
      </c>
      <c r="B183" t="s">
        <v>7</v>
      </c>
      <c r="C183">
        <v>2</v>
      </c>
      <c r="D183" t="s">
        <v>17</v>
      </c>
      <c r="E183" s="1">
        <v>1225843373</v>
      </c>
      <c r="F183" s="1">
        <v>1329171703</v>
      </c>
      <c r="G183">
        <f t="shared" si="2"/>
        <v>1.06767437805889E+16</v>
      </c>
      <c r="H183" t="str">
        <f>VLOOKUP(D183,Referência!$A$2:$D$28,2,FALSE)</f>
        <v>CO</v>
      </c>
      <c r="I183" t="str">
        <f>VLOOKUP(D183,Referência!$A$2:$D$28,3,FALSE)</f>
        <v>imposto</v>
      </c>
      <c r="J183" t="str">
        <f>VLOOKUP(D183,Referência!$A$2:$D$28,4,FALSE)</f>
        <v>alto</v>
      </c>
      <c r="K183" t="str">
        <f>VLOOKUP(C183,Referência!$F$2:$G$21,2,FALSE)</f>
        <v>curto</v>
      </c>
      <c r="L183" t="str">
        <f>VLOOKUP(A183,Referência!$I$2:$K$10,2,FALSE)</f>
        <v>ingênuo</v>
      </c>
      <c r="M183" t="str">
        <f>VLOOKUP(A183,Referência!$I$2:$K$10,3,FALSE)</f>
        <v>ingênuo</v>
      </c>
    </row>
    <row r="184" spans="1:13" x14ac:dyDescent="0.25">
      <c r="A184" t="s">
        <v>6</v>
      </c>
      <c r="B184" t="s">
        <v>7</v>
      </c>
      <c r="C184">
        <v>3</v>
      </c>
      <c r="D184" t="s">
        <v>17</v>
      </c>
      <c r="E184" s="1">
        <v>1193107351</v>
      </c>
      <c r="F184" s="1">
        <v>1183105033</v>
      </c>
      <c r="G184">
        <f t="shared" si="2"/>
        <v>100046365373124</v>
      </c>
      <c r="H184" t="str">
        <f>VLOOKUP(D184,Referência!$A$2:$D$28,2,FALSE)</f>
        <v>CO</v>
      </c>
      <c r="I184" t="str">
        <f>VLOOKUP(D184,Referência!$A$2:$D$28,3,FALSE)</f>
        <v>imposto</v>
      </c>
      <c r="J184" t="str">
        <f>VLOOKUP(D184,Referência!$A$2:$D$28,4,FALSE)</f>
        <v>alto</v>
      </c>
      <c r="K184" t="str">
        <f>VLOOKUP(C184,Referência!$F$2:$G$21,2,FALSE)</f>
        <v>curto</v>
      </c>
      <c r="L184" t="str">
        <f>VLOOKUP(A184,Referência!$I$2:$K$10,2,FALSE)</f>
        <v>ingênuo</v>
      </c>
      <c r="M184" t="str">
        <f>VLOOKUP(A184,Referência!$I$2:$K$10,3,FALSE)</f>
        <v>ingênuo</v>
      </c>
    </row>
    <row r="185" spans="1:13" x14ac:dyDescent="0.25">
      <c r="A185" t="s">
        <v>6</v>
      </c>
      <c r="B185" t="s">
        <v>7</v>
      </c>
      <c r="C185">
        <v>4</v>
      </c>
      <c r="D185" t="s">
        <v>17</v>
      </c>
      <c r="E185" s="1">
        <v>1308246011</v>
      </c>
      <c r="F185" s="1">
        <v>1187314008</v>
      </c>
      <c r="G185">
        <f t="shared" si="2"/>
        <v>1.4624549349592008E+16</v>
      </c>
      <c r="H185" t="str">
        <f>VLOOKUP(D185,Referência!$A$2:$D$28,2,FALSE)</f>
        <v>CO</v>
      </c>
      <c r="I185" t="str">
        <f>VLOOKUP(D185,Referência!$A$2:$D$28,3,FALSE)</f>
        <v>imposto</v>
      </c>
      <c r="J185" t="str">
        <f>VLOOKUP(D185,Referência!$A$2:$D$28,4,FALSE)</f>
        <v>alto</v>
      </c>
      <c r="K185" t="str">
        <f>VLOOKUP(C185,Referência!$F$2:$G$21,2,FALSE)</f>
        <v>curto</v>
      </c>
      <c r="L185" t="str">
        <f>VLOOKUP(A185,Referência!$I$2:$K$10,2,FALSE)</f>
        <v>ingênuo</v>
      </c>
      <c r="M185" t="str">
        <f>VLOOKUP(A185,Referência!$I$2:$K$10,3,FALSE)</f>
        <v>ingênuo</v>
      </c>
    </row>
    <row r="186" spans="1:13" x14ac:dyDescent="0.25">
      <c r="A186" t="s">
        <v>6</v>
      </c>
      <c r="B186" t="s">
        <v>7</v>
      </c>
      <c r="C186">
        <v>5</v>
      </c>
      <c r="D186" t="s">
        <v>17</v>
      </c>
      <c r="E186" s="1">
        <v>1213348811</v>
      </c>
      <c r="F186" s="1">
        <v>1262217954</v>
      </c>
      <c r="G186">
        <f t="shared" si="2"/>
        <v>2388193137554449</v>
      </c>
      <c r="H186" t="str">
        <f>VLOOKUP(D186,Referência!$A$2:$D$28,2,FALSE)</f>
        <v>CO</v>
      </c>
      <c r="I186" t="str">
        <f>VLOOKUP(D186,Referência!$A$2:$D$28,3,FALSE)</f>
        <v>imposto</v>
      </c>
      <c r="J186" t="str">
        <f>VLOOKUP(D186,Referência!$A$2:$D$28,4,FALSE)</f>
        <v>alto</v>
      </c>
      <c r="K186" t="str">
        <f>VLOOKUP(C186,Referência!$F$2:$G$21,2,FALSE)</f>
        <v>médio</v>
      </c>
      <c r="L186" t="str">
        <f>VLOOKUP(A186,Referência!$I$2:$K$10,2,FALSE)</f>
        <v>ingênuo</v>
      </c>
      <c r="M186" t="str">
        <f>VLOOKUP(A186,Referência!$I$2:$K$10,3,FALSE)</f>
        <v>ingênuo</v>
      </c>
    </row>
    <row r="187" spans="1:13" x14ac:dyDescent="0.25">
      <c r="A187" t="s">
        <v>6</v>
      </c>
      <c r="B187" t="s">
        <v>7</v>
      </c>
      <c r="C187">
        <v>6</v>
      </c>
      <c r="D187" t="s">
        <v>17</v>
      </c>
      <c r="E187" s="1">
        <v>1236632658</v>
      </c>
      <c r="F187" s="1">
        <v>1439575283</v>
      </c>
      <c r="G187">
        <f t="shared" si="2"/>
        <v>4.1185709041890624E+16</v>
      </c>
      <c r="H187" t="str">
        <f>VLOOKUP(D187,Referência!$A$2:$D$28,2,FALSE)</f>
        <v>CO</v>
      </c>
      <c r="I187" t="str">
        <f>VLOOKUP(D187,Referência!$A$2:$D$28,3,FALSE)</f>
        <v>imposto</v>
      </c>
      <c r="J187" t="str">
        <f>VLOOKUP(D187,Referência!$A$2:$D$28,4,FALSE)</f>
        <v>alto</v>
      </c>
      <c r="K187" t="str">
        <f>VLOOKUP(C187,Referência!$F$2:$G$21,2,FALSE)</f>
        <v>médio</v>
      </c>
      <c r="L187" t="str">
        <f>VLOOKUP(A187,Referência!$I$2:$K$10,2,FALSE)</f>
        <v>ingênuo</v>
      </c>
      <c r="M187" t="str">
        <f>VLOOKUP(A187,Referência!$I$2:$K$10,3,FALSE)</f>
        <v>ingênuo</v>
      </c>
    </row>
    <row r="188" spans="1:13" x14ac:dyDescent="0.25">
      <c r="A188" t="s">
        <v>6</v>
      </c>
      <c r="B188" t="s">
        <v>7</v>
      </c>
      <c r="C188">
        <v>7</v>
      </c>
      <c r="D188" t="s">
        <v>17</v>
      </c>
      <c r="E188" s="1">
        <v>1443005822</v>
      </c>
      <c r="F188" s="1">
        <v>1359317961</v>
      </c>
      <c r="G188">
        <f t="shared" si="2"/>
        <v>7003658078755321</v>
      </c>
      <c r="H188" t="str">
        <f>VLOOKUP(D188,Referência!$A$2:$D$28,2,FALSE)</f>
        <v>CO</v>
      </c>
      <c r="I188" t="str">
        <f>VLOOKUP(D188,Referência!$A$2:$D$28,3,FALSE)</f>
        <v>imposto</v>
      </c>
      <c r="J188" t="str">
        <f>VLOOKUP(D188,Referência!$A$2:$D$28,4,FALSE)</f>
        <v>alto</v>
      </c>
      <c r="K188" t="str">
        <f>VLOOKUP(C188,Referência!$F$2:$G$21,2,FALSE)</f>
        <v>médio</v>
      </c>
      <c r="L188" t="str">
        <f>VLOOKUP(A188,Referência!$I$2:$K$10,2,FALSE)</f>
        <v>ingênuo</v>
      </c>
      <c r="M188" t="str">
        <f>VLOOKUP(A188,Referência!$I$2:$K$10,3,FALSE)</f>
        <v>ingênuo</v>
      </c>
    </row>
    <row r="189" spans="1:13" x14ac:dyDescent="0.25">
      <c r="A189" t="s">
        <v>6</v>
      </c>
      <c r="B189" t="s">
        <v>7</v>
      </c>
      <c r="C189">
        <v>8</v>
      </c>
      <c r="D189" t="s">
        <v>17</v>
      </c>
      <c r="E189" s="1">
        <v>1535207575</v>
      </c>
      <c r="F189" s="1">
        <v>1629682191</v>
      </c>
      <c r="G189">
        <f t="shared" si="2"/>
        <v>8925453068347456</v>
      </c>
      <c r="H189" t="str">
        <f>VLOOKUP(D189,Referência!$A$2:$D$28,2,FALSE)</f>
        <v>CO</v>
      </c>
      <c r="I189" t="str">
        <f>VLOOKUP(D189,Referência!$A$2:$D$28,3,FALSE)</f>
        <v>imposto</v>
      </c>
      <c r="J189" t="str">
        <f>VLOOKUP(D189,Referência!$A$2:$D$28,4,FALSE)</f>
        <v>alto</v>
      </c>
      <c r="K189" t="str">
        <f>VLOOKUP(C189,Referência!$F$2:$G$21,2,FALSE)</f>
        <v>médio</v>
      </c>
      <c r="L189" t="str">
        <f>VLOOKUP(A189,Referência!$I$2:$K$10,2,FALSE)</f>
        <v>ingênuo</v>
      </c>
      <c r="M189" t="str">
        <f>VLOOKUP(A189,Referência!$I$2:$K$10,3,FALSE)</f>
        <v>ingênuo</v>
      </c>
    </row>
    <row r="190" spans="1:13" x14ac:dyDescent="0.25">
      <c r="A190" t="s">
        <v>6</v>
      </c>
      <c r="B190" t="s">
        <v>7</v>
      </c>
      <c r="C190">
        <v>9</v>
      </c>
      <c r="D190" t="s">
        <v>17</v>
      </c>
      <c r="E190" s="1">
        <v>1366561964</v>
      </c>
      <c r="F190" s="1">
        <v>1254134984</v>
      </c>
      <c r="G190">
        <f t="shared" si="2"/>
        <v>1.26398258319204E+16</v>
      </c>
      <c r="H190" t="str">
        <f>VLOOKUP(D190,Referência!$A$2:$D$28,2,FALSE)</f>
        <v>CO</v>
      </c>
      <c r="I190" t="str">
        <f>VLOOKUP(D190,Referência!$A$2:$D$28,3,FALSE)</f>
        <v>imposto</v>
      </c>
      <c r="J190" t="str">
        <f>VLOOKUP(D190,Referência!$A$2:$D$28,4,FALSE)</f>
        <v>alto</v>
      </c>
      <c r="K190" t="str">
        <f>VLOOKUP(C190,Referência!$F$2:$G$21,2,FALSE)</f>
        <v>longo</v>
      </c>
      <c r="L190" t="str">
        <f>VLOOKUP(A190,Referência!$I$2:$K$10,2,FALSE)</f>
        <v>ingênuo</v>
      </c>
      <c r="M190" t="str">
        <f>VLOOKUP(A190,Referência!$I$2:$K$10,3,FALSE)</f>
        <v>ingênuo</v>
      </c>
    </row>
    <row r="191" spans="1:13" x14ac:dyDescent="0.25">
      <c r="A191" t="s">
        <v>6</v>
      </c>
      <c r="B191" t="s">
        <v>7</v>
      </c>
      <c r="C191">
        <v>10</v>
      </c>
      <c r="D191" t="s">
        <v>17</v>
      </c>
      <c r="E191" s="1">
        <v>1308648574</v>
      </c>
      <c r="F191" s="1">
        <v>1275603539</v>
      </c>
      <c r="G191">
        <f t="shared" si="2"/>
        <v>1091974338151225</v>
      </c>
      <c r="H191" t="str">
        <f>VLOOKUP(D191,Referência!$A$2:$D$28,2,FALSE)</f>
        <v>CO</v>
      </c>
      <c r="I191" t="str">
        <f>VLOOKUP(D191,Referência!$A$2:$D$28,3,FALSE)</f>
        <v>imposto</v>
      </c>
      <c r="J191" t="str">
        <f>VLOOKUP(D191,Referência!$A$2:$D$28,4,FALSE)</f>
        <v>alto</v>
      </c>
      <c r="K191" t="str">
        <f>VLOOKUP(C191,Referência!$F$2:$G$21,2,FALSE)</f>
        <v>longo</v>
      </c>
      <c r="L191" t="str">
        <f>VLOOKUP(A191,Referência!$I$2:$K$10,2,FALSE)</f>
        <v>ingênuo</v>
      </c>
      <c r="M191" t="str">
        <f>VLOOKUP(A191,Referência!$I$2:$K$10,3,FALSE)</f>
        <v>ingênuo</v>
      </c>
    </row>
    <row r="192" spans="1:13" x14ac:dyDescent="0.25">
      <c r="A192" t="s">
        <v>6</v>
      </c>
      <c r="B192" t="s">
        <v>7</v>
      </c>
      <c r="C192">
        <v>11</v>
      </c>
      <c r="D192" t="s">
        <v>17</v>
      </c>
      <c r="E192" s="1">
        <v>1124973845</v>
      </c>
      <c r="F192" s="1">
        <v>1155796303</v>
      </c>
      <c r="G192">
        <f t="shared" si="2"/>
        <v>950023917161764</v>
      </c>
      <c r="H192" t="str">
        <f>VLOOKUP(D192,Referência!$A$2:$D$28,2,FALSE)</f>
        <v>CO</v>
      </c>
      <c r="I192" t="str">
        <f>VLOOKUP(D192,Referência!$A$2:$D$28,3,FALSE)</f>
        <v>imposto</v>
      </c>
      <c r="J192" t="str">
        <f>VLOOKUP(D192,Referência!$A$2:$D$28,4,FALSE)</f>
        <v>alto</v>
      </c>
      <c r="K192" t="str">
        <f>VLOOKUP(C192,Referência!$F$2:$G$21,2,FALSE)</f>
        <v>longo</v>
      </c>
      <c r="L192" t="str">
        <f>VLOOKUP(A192,Referência!$I$2:$K$10,2,FALSE)</f>
        <v>ingênuo</v>
      </c>
      <c r="M192" t="str">
        <f>VLOOKUP(A192,Referência!$I$2:$K$10,3,FALSE)</f>
        <v>ingênuo</v>
      </c>
    </row>
    <row r="193" spans="1:13" x14ac:dyDescent="0.25">
      <c r="A193" t="s">
        <v>6</v>
      </c>
      <c r="B193" t="s">
        <v>7</v>
      </c>
      <c r="C193">
        <v>12</v>
      </c>
      <c r="D193" t="s">
        <v>17</v>
      </c>
      <c r="E193" s="1">
        <v>1201210176</v>
      </c>
      <c r="F193" s="1">
        <v>1397055072</v>
      </c>
      <c r="G193">
        <f t="shared" si="2"/>
        <v>3.8355223289250816E+16</v>
      </c>
      <c r="H193" t="str">
        <f>VLOOKUP(D193,Referência!$A$2:$D$28,2,FALSE)</f>
        <v>CO</v>
      </c>
      <c r="I193" t="str">
        <f>VLOOKUP(D193,Referência!$A$2:$D$28,3,FALSE)</f>
        <v>imposto</v>
      </c>
      <c r="J193" t="str">
        <f>VLOOKUP(D193,Referência!$A$2:$D$28,4,FALSE)</f>
        <v>alto</v>
      </c>
      <c r="K193" t="str">
        <f>VLOOKUP(C193,Referência!$F$2:$G$21,2,FALSE)</f>
        <v>longo</v>
      </c>
      <c r="L193" t="str">
        <f>VLOOKUP(A193,Referência!$I$2:$K$10,2,FALSE)</f>
        <v>ingênuo</v>
      </c>
      <c r="M193" t="str">
        <f>VLOOKUP(A193,Referência!$I$2:$K$10,3,FALSE)</f>
        <v>ingênuo</v>
      </c>
    </row>
    <row r="194" spans="1:13" x14ac:dyDescent="0.25">
      <c r="A194" t="s">
        <v>6</v>
      </c>
      <c r="B194" t="s">
        <v>7</v>
      </c>
      <c r="C194">
        <v>13</v>
      </c>
      <c r="D194" t="s">
        <v>17</v>
      </c>
      <c r="E194" s="1">
        <v>1571500749</v>
      </c>
      <c r="F194" s="1">
        <v>1392608120</v>
      </c>
      <c r="G194">
        <f t="shared" si="2"/>
        <v>3.200257271053164E+16</v>
      </c>
      <c r="H194" t="str">
        <f>VLOOKUP(D194,Referência!$A$2:$D$28,2,FALSE)</f>
        <v>CO</v>
      </c>
      <c r="I194" t="str">
        <f>VLOOKUP(D194,Referência!$A$2:$D$28,3,FALSE)</f>
        <v>imposto</v>
      </c>
      <c r="J194" t="str">
        <f>VLOOKUP(D194,Referência!$A$2:$D$28,4,FALSE)</f>
        <v>alto</v>
      </c>
      <c r="K194" t="str">
        <f>VLOOKUP(C194,Referência!$F$2:$G$21,2,FALSE)</f>
        <v>longo</v>
      </c>
      <c r="L194" t="str">
        <f>VLOOKUP(A194,Referência!$I$2:$K$10,2,FALSE)</f>
        <v>ingênuo</v>
      </c>
      <c r="M194" t="str">
        <f>VLOOKUP(A194,Referência!$I$2:$K$10,3,FALSE)</f>
        <v>ingênuo</v>
      </c>
    </row>
    <row r="195" spans="1:13" x14ac:dyDescent="0.25">
      <c r="A195" t="s">
        <v>6</v>
      </c>
      <c r="B195" t="s">
        <v>7</v>
      </c>
      <c r="C195">
        <v>14</v>
      </c>
      <c r="D195" t="s">
        <v>17</v>
      </c>
      <c r="E195" s="1">
        <v>1311596793</v>
      </c>
      <c r="F195" s="1">
        <v>1367244610</v>
      </c>
      <c r="G195">
        <f t="shared" ref="G195:G258" si="3">(F195-E195)^2</f>
        <v>3096679536865489</v>
      </c>
      <c r="H195" t="str">
        <f>VLOOKUP(D195,Referência!$A$2:$D$28,2,FALSE)</f>
        <v>CO</v>
      </c>
      <c r="I195" t="str">
        <f>VLOOKUP(D195,Referência!$A$2:$D$28,3,FALSE)</f>
        <v>imposto</v>
      </c>
      <c r="J195" t="str">
        <f>VLOOKUP(D195,Referência!$A$2:$D$28,4,FALSE)</f>
        <v>alto</v>
      </c>
      <c r="K195" t="str">
        <f>VLOOKUP(C195,Referência!$F$2:$G$21,2,FALSE)</f>
        <v>longo</v>
      </c>
      <c r="L195" t="str">
        <f>VLOOKUP(A195,Referência!$I$2:$K$10,2,FALSE)</f>
        <v>ingênuo</v>
      </c>
      <c r="M195" t="str">
        <f>VLOOKUP(A195,Referência!$I$2:$K$10,3,FALSE)</f>
        <v>ingênuo</v>
      </c>
    </row>
    <row r="196" spans="1:13" x14ac:dyDescent="0.25">
      <c r="A196" t="s">
        <v>6</v>
      </c>
      <c r="B196" t="s">
        <v>7</v>
      </c>
      <c r="C196">
        <v>15</v>
      </c>
      <c r="D196" t="s">
        <v>17</v>
      </c>
      <c r="E196" s="1">
        <v>1278860771</v>
      </c>
      <c r="F196" s="1">
        <v>1345577819</v>
      </c>
      <c r="G196">
        <f t="shared" si="3"/>
        <v>4451164493834304</v>
      </c>
      <c r="H196" t="str">
        <f>VLOOKUP(D196,Referência!$A$2:$D$28,2,FALSE)</f>
        <v>CO</v>
      </c>
      <c r="I196" t="str">
        <f>VLOOKUP(D196,Referência!$A$2:$D$28,3,FALSE)</f>
        <v>imposto</v>
      </c>
      <c r="J196" t="str">
        <f>VLOOKUP(D196,Referência!$A$2:$D$28,4,FALSE)</f>
        <v>alto</v>
      </c>
      <c r="K196" t="str">
        <f>VLOOKUP(C196,Referência!$F$2:$G$21,2,FALSE)</f>
        <v>longo</v>
      </c>
      <c r="L196" t="str">
        <f>VLOOKUP(A196,Referência!$I$2:$K$10,2,FALSE)</f>
        <v>ingênuo</v>
      </c>
      <c r="M196" t="str">
        <f>VLOOKUP(A196,Referência!$I$2:$K$10,3,FALSE)</f>
        <v>ingênuo</v>
      </c>
    </row>
    <row r="197" spans="1:13" x14ac:dyDescent="0.25">
      <c r="A197" t="s">
        <v>6</v>
      </c>
      <c r="B197" t="s">
        <v>7</v>
      </c>
      <c r="C197">
        <v>16</v>
      </c>
      <c r="D197" t="s">
        <v>17</v>
      </c>
      <c r="E197" s="1">
        <v>1393999431</v>
      </c>
      <c r="F197" s="1">
        <v>1369170776</v>
      </c>
      <c r="G197">
        <f t="shared" si="3"/>
        <v>616462109109025</v>
      </c>
      <c r="H197" t="str">
        <f>VLOOKUP(D197,Referência!$A$2:$D$28,2,FALSE)</f>
        <v>CO</v>
      </c>
      <c r="I197" t="str">
        <f>VLOOKUP(D197,Referência!$A$2:$D$28,3,FALSE)</f>
        <v>imposto</v>
      </c>
      <c r="J197" t="str">
        <f>VLOOKUP(D197,Referência!$A$2:$D$28,4,FALSE)</f>
        <v>alto</v>
      </c>
      <c r="K197" t="str">
        <f>VLOOKUP(C197,Referência!$F$2:$G$21,2,FALSE)</f>
        <v>longo</v>
      </c>
      <c r="L197" t="str">
        <f>VLOOKUP(A197,Referência!$I$2:$K$10,2,FALSE)</f>
        <v>ingênuo</v>
      </c>
      <c r="M197" t="str">
        <f>VLOOKUP(A197,Referência!$I$2:$K$10,3,FALSE)</f>
        <v>ingênuo</v>
      </c>
    </row>
    <row r="198" spans="1:13" x14ac:dyDescent="0.25">
      <c r="A198" t="s">
        <v>6</v>
      </c>
      <c r="B198" t="s">
        <v>7</v>
      </c>
      <c r="C198">
        <v>17</v>
      </c>
      <c r="D198" t="s">
        <v>17</v>
      </c>
      <c r="E198" s="1">
        <v>1299102231</v>
      </c>
      <c r="F198" s="1">
        <v>1509616129</v>
      </c>
      <c r="G198">
        <f t="shared" si="3"/>
        <v>4.43161012511544E+16</v>
      </c>
      <c r="H198" t="str">
        <f>VLOOKUP(D198,Referência!$A$2:$D$28,2,FALSE)</f>
        <v>CO</v>
      </c>
      <c r="I198" t="str">
        <f>VLOOKUP(D198,Referência!$A$2:$D$28,3,FALSE)</f>
        <v>imposto</v>
      </c>
      <c r="J198" t="str">
        <f>VLOOKUP(D198,Referência!$A$2:$D$28,4,FALSE)</f>
        <v>alto</v>
      </c>
      <c r="K198" t="str">
        <f>VLOOKUP(C198,Referência!$F$2:$G$21,2,FALSE)</f>
        <v>longo</v>
      </c>
      <c r="L198" t="str">
        <f>VLOOKUP(A198,Referência!$I$2:$K$10,2,FALSE)</f>
        <v>ingênuo</v>
      </c>
      <c r="M198" t="str">
        <f>VLOOKUP(A198,Referência!$I$2:$K$10,3,FALSE)</f>
        <v>ingênuo</v>
      </c>
    </row>
    <row r="199" spans="1:13" x14ac:dyDescent="0.25">
      <c r="A199" t="s">
        <v>6</v>
      </c>
      <c r="B199" t="s">
        <v>7</v>
      </c>
      <c r="C199">
        <v>18</v>
      </c>
      <c r="D199" t="s">
        <v>17</v>
      </c>
      <c r="E199" s="1">
        <v>1322386078</v>
      </c>
      <c r="F199" s="1">
        <v>1419883463</v>
      </c>
      <c r="G199">
        <f t="shared" si="3"/>
        <v>9505740081838224</v>
      </c>
      <c r="H199" t="str">
        <f>VLOOKUP(D199,Referência!$A$2:$D$28,2,FALSE)</f>
        <v>CO</v>
      </c>
      <c r="I199" t="str">
        <f>VLOOKUP(D199,Referência!$A$2:$D$28,3,FALSE)</f>
        <v>imposto</v>
      </c>
      <c r="J199" t="str">
        <f>VLOOKUP(D199,Referência!$A$2:$D$28,4,FALSE)</f>
        <v>alto</v>
      </c>
      <c r="K199" t="str">
        <f>VLOOKUP(C199,Referência!$F$2:$G$21,2,FALSE)</f>
        <v>longo</v>
      </c>
      <c r="L199" t="str">
        <f>VLOOKUP(A199,Referência!$I$2:$K$10,2,FALSE)</f>
        <v>ingênuo</v>
      </c>
      <c r="M199" t="str">
        <f>VLOOKUP(A199,Referência!$I$2:$K$10,3,FALSE)</f>
        <v>ingênuo</v>
      </c>
    </row>
    <row r="200" spans="1:13" x14ac:dyDescent="0.25">
      <c r="A200" t="s">
        <v>6</v>
      </c>
      <c r="B200" t="s">
        <v>7</v>
      </c>
      <c r="C200">
        <v>19</v>
      </c>
      <c r="D200" t="s">
        <v>17</v>
      </c>
      <c r="E200" s="1">
        <v>1528759242</v>
      </c>
      <c r="F200" s="1">
        <v>1568561268</v>
      </c>
      <c r="G200">
        <f t="shared" si="3"/>
        <v>1584201273704676</v>
      </c>
      <c r="H200" t="str">
        <f>VLOOKUP(D200,Referência!$A$2:$D$28,2,FALSE)</f>
        <v>CO</v>
      </c>
      <c r="I200" t="str">
        <f>VLOOKUP(D200,Referência!$A$2:$D$28,3,FALSE)</f>
        <v>imposto</v>
      </c>
      <c r="J200" t="str">
        <f>VLOOKUP(D200,Referência!$A$2:$D$28,4,FALSE)</f>
        <v>alto</v>
      </c>
      <c r="K200" t="str">
        <f>VLOOKUP(C200,Referência!$F$2:$G$21,2,FALSE)</f>
        <v>longo</v>
      </c>
      <c r="L200" t="str">
        <f>VLOOKUP(A200,Referência!$I$2:$K$10,2,FALSE)</f>
        <v>ingênuo</v>
      </c>
      <c r="M200" t="str">
        <f>VLOOKUP(A200,Referência!$I$2:$K$10,3,FALSE)</f>
        <v>ingênuo</v>
      </c>
    </row>
    <row r="201" spans="1:13" x14ac:dyDescent="0.25">
      <c r="A201" t="s">
        <v>6</v>
      </c>
      <c r="B201" t="s">
        <v>7</v>
      </c>
      <c r="C201">
        <v>20</v>
      </c>
      <c r="D201" t="s">
        <v>17</v>
      </c>
      <c r="E201" s="1">
        <v>1620960995</v>
      </c>
      <c r="F201" s="1">
        <v>1601240068</v>
      </c>
      <c r="G201">
        <f t="shared" si="3"/>
        <v>388914961739329</v>
      </c>
      <c r="H201" t="str">
        <f>VLOOKUP(D201,Referência!$A$2:$D$28,2,FALSE)</f>
        <v>CO</v>
      </c>
      <c r="I201" t="str">
        <f>VLOOKUP(D201,Referência!$A$2:$D$28,3,FALSE)</f>
        <v>imposto</v>
      </c>
      <c r="J201" t="str">
        <f>VLOOKUP(D201,Referência!$A$2:$D$28,4,FALSE)</f>
        <v>alto</v>
      </c>
      <c r="K201" t="str">
        <f>VLOOKUP(C201,Referência!$F$2:$G$21,2,FALSE)</f>
        <v>longo</v>
      </c>
      <c r="L201" t="str">
        <f>VLOOKUP(A201,Referência!$I$2:$K$10,2,FALSE)</f>
        <v>ingênuo</v>
      </c>
      <c r="M201" t="str">
        <f>VLOOKUP(A201,Referência!$I$2:$K$10,3,FALSE)</f>
        <v>ingênuo</v>
      </c>
    </row>
    <row r="202" spans="1:13" x14ac:dyDescent="0.25">
      <c r="A202" t="s">
        <v>6</v>
      </c>
      <c r="B202" t="s">
        <v>7</v>
      </c>
      <c r="C202">
        <v>1</v>
      </c>
      <c r="D202" t="s">
        <v>18</v>
      </c>
      <c r="E202" s="1">
        <v>1520273706</v>
      </c>
      <c r="F202" s="1">
        <v>1670262630</v>
      </c>
      <c r="G202">
        <f t="shared" si="3"/>
        <v>2.2496677322677776E+16</v>
      </c>
      <c r="H202" t="str">
        <f>VLOOKUP(D202,Referência!$A$2:$D$28,2,FALSE)</f>
        <v>CO</v>
      </c>
      <c r="I202" t="str">
        <f>VLOOKUP(D202,Referência!$A$2:$D$28,3,FALSE)</f>
        <v>imposto</v>
      </c>
      <c r="J202" t="str">
        <f>VLOOKUP(D202,Referência!$A$2:$D$28,4,FALSE)</f>
        <v>alto</v>
      </c>
      <c r="K202" t="str">
        <f>VLOOKUP(C202,Referência!$F$2:$G$21,2,FALSE)</f>
        <v>curto</v>
      </c>
      <c r="L202" t="str">
        <f>VLOOKUP(A202,Referência!$I$2:$K$10,2,FALSE)</f>
        <v>ingênuo</v>
      </c>
      <c r="M202" t="str">
        <f>VLOOKUP(A202,Referência!$I$2:$K$10,3,FALSE)</f>
        <v>ingênuo</v>
      </c>
    </row>
    <row r="203" spans="1:13" x14ac:dyDescent="0.25">
      <c r="A203" t="s">
        <v>6</v>
      </c>
      <c r="B203" t="s">
        <v>7</v>
      </c>
      <c r="C203">
        <v>2</v>
      </c>
      <c r="D203" t="s">
        <v>18</v>
      </c>
      <c r="E203" s="1">
        <v>1362568703</v>
      </c>
      <c r="F203" s="1">
        <v>1337419006</v>
      </c>
      <c r="G203">
        <f t="shared" si="3"/>
        <v>632507259191809</v>
      </c>
      <c r="H203" t="str">
        <f>VLOOKUP(D203,Referência!$A$2:$D$28,2,FALSE)</f>
        <v>CO</v>
      </c>
      <c r="I203" t="str">
        <f>VLOOKUP(D203,Referência!$A$2:$D$28,3,FALSE)</f>
        <v>imposto</v>
      </c>
      <c r="J203" t="str">
        <f>VLOOKUP(D203,Referência!$A$2:$D$28,4,FALSE)</f>
        <v>alto</v>
      </c>
      <c r="K203" t="str">
        <f>VLOOKUP(C203,Referência!$F$2:$G$21,2,FALSE)</f>
        <v>curto</v>
      </c>
      <c r="L203" t="str">
        <f>VLOOKUP(A203,Referência!$I$2:$K$10,2,FALSE)</f>
        <v>ingênuo</v>
      </c>
      <c r="M203" t="str">
        <f>VLOOKUP(A203,Referência!$I$2:$K$10,3,FALSE)</f>
        <v>ingênuo</v>
      </c>
    </row>
    <row r="204" spans="1:13" x14ac:dyDescent="0.25">
      <c r="A204" t="s">
        <v>6</v>
      </c>
      <c r="B204" t="s">
        <v>7</v>
      </c>
      <c r="C204">
        <v>3</v>
      </c>
      <c r="D204" t="s">
        <v>18</v>
      </c>
      <c r="E204" s="1">
        <v>1372877574</v>
      </c>
      <c r="F204" s="1">
        <v>1335556131</v>
      </c>
      <c r="G204">
        <f t="shared" si="3"/>
        <v>1392890107602249</v>
      </c>
      <c r="H204" t="str">
        <f>VLOOKUP(D204,Referência!$A$2:$D$28,2,FALSE)</f>
        <v>CO</v>
      </c>
      <c r="I204" t="str">
        <f>VLOOKUP(D204,Referência!$A$2:$D$28,3,FALSE)</f>
        <v>imposto</v>
      </c>
      <c r="J204" t="str">
        <f>VLOOKUP(D204,Referência!$A$2:$D$28,4,FALSE)</f>
        <v>alto</v>
      </c>
      <c r="K204" t="str">
        <f>VLOOKUP(C204,Referência!$F$2:$G$21,2,FALSE)</f>
        <v>curto</v>
      </c>
      <c r="L204" t="str">
        <f>VLOOKUP(A204,Referência!$I$2:$K$10,2,FALSE)</f>
        <v>ingênuo</v>
      </c>
      <c r="M204" t="str">
        <f>VLOOKUP(A204,Referência!$I$2:$K$10,3,FALSE)</f>
        <v>ingênuo</v>
      </c>
    </row>
    <row r="205" spans="1:13" x14ac:dyDescent="0.25">
      <c r="A205" t="s">
        <v>6</v>
      </c>
      <c r="B205" t="s">
        <v>7</v>
      </c>
      <c r="C205">
        <v>4</v>
      </c>
      <c r="D205" t="s">
        <v>18</v>
      </c>
      <c r="E205" s="1">
        <v>1352947050</v>
      </c>
      <c r="F205" s="1">
        <v>1233550944</v>
      </c>
      <c r="G205">
        <f t="shared" si="3"/>
        <v>1.4255430127963236E+16</v>
      </c>
      <c r="H205" t="str">
        <f>VLOOKUP(D205,Referência!$A$2:$D$28,2,FALSE)</f>
        <v>CO</v>
      </c>
      <c r="I205" t="str">
        <f>VLOOKUP(D205,Referência!$A$2:$D$28,3,FALSE)</f>
        <v>imposto</v>
      </c>
      <c r="J205" t="str">
        <f>VLOOKUP(D205,Referência!$A$2:$D$28,4,FALSE)</f>
        <v>alto</v>
      </c>
      <c r="K205" t="str">
        <f>VLOOKUP(C205,Referência!$F$2:$G$21,2,FALSE)</f>
        <v>curto</v>
      </c>
      <c r="L205" t="str">
        <f>VLOOKUP(A205,Referência!$I$2:$K$10,2,FALSE)</f>
        <v>ingênuo</v>
      </c>
      <c r="M205" t="str">
        <f>VLOOKUP(A205,Referência!$I$2:$K$10,3,FALSE)</f>
        <v>ingênuo</v>
      </c>
    </row>
    <row r="206" spans="1:13" x14ac:dyDescent="0.25">
      <c r="A206" t="s">
        <v>6</v>
      </c>
      <c r="B206" t="s">
        <v>7</v>
      </c>
      <c r="C206">
        <v>5</v>
      </c>
      <c r="D206" t="s">
        <v>18</v>
      </c>
      <c r="E206" s="1">
        <v>1421341137</v>
      </c>
      <c r="F206" s="1">
        <v>1322702230</v>
      </c>
      <c r="G206">
        <f t="shared" si="3"/>
        <v>9729633974154648</v>
      </c>
      <c r="H206" t="str">
        <f>VLOOKUP(D206,Referência!$A$2:$D$28,2,FALSE)</f>
        <v>CO</v>
      </c>
      <c r="I206" t="str">
        <f>VLOOKUP(D206,Referência!$A$2:$D$28,3,FALSE)</f>
        <v>imposto</v>
      </c>
      <c r="J206" t="str">
        <f>VLOOKUP(D206,Referência!$A$2:$D$28,4,FALSE)</f>
        <v>alto</v>
      </c>
      <c r="K206" t="str">
        <f>VLOOKUP(C206,Referência!$F$2:$G$21,2,FALSE)</f>
        <v>médio</v>
      </c>
      <c r="L206" t="str">
        <f>VLOOKUP(A206,Referência!$I$2:$K$10,2,FALSE)</f>
        <v>ingênuo</v>
      </c>
      <c r="M206" t="str">
        <f>VLOOKUP(A206,Referência!$I$2:$K$10,3,FALSE)</f>
        <v>ingênuo</v>
      </c>
    </row>
    <row r="207" spans="1:13" x14ac:dyDescent="0.25">
      <c r="A207" t="s">
        <v>6</v>
      </c>
      <c r="B207" t="s">
        <v>7</v>
      </c>
      <c r="C207">
        <v>6</v>
      </c>
      <c r="D207" t="s">
        <v>18</v>
      </c>
      <c r="E207" s="1">
        <v>1373176631</v>
      </c>
      <c r="F207" s="1">
        <v>1377490762</v>
      </c>
      <c r="G207">
        <f t="shared" si="3"/>
        <v>18611726285161</v>
      </c>
      <c r="H207" t="str">
        <f>VLOOKUP(D207,Referência!$A$2:$D$28,2,FALSE)</f>
        <v>CO</v>
      </c>
      <c r="I207" t="str">
        <f>VLOOKUP(D207,Referência!$A$2:$D$28,3,FALSE)</f>
        <v>imposto</v>
      </c>
      <c r="J207" t="str">
        <f>VLOOKUP(D207,Referência!$A$2:$D$28,4,FALSE)</f>
        <v>alto</v>
      </c>
      <c r="K207" t="str">
        <f>VLOOKUP(C207,Referência!$F$2:$G$21,2,FALSE)</f>
        <v>médio</v>
      </c>
      <c r="L207" t="str">
        <f>VLOOKUP(A207,Referência!$I$2:$K$10,2,FALSE)</f>
        <v>ingênuo</v>
      </c>
      <c r="M207" t="str">
        <f>VLOOKUP(A207,Referência!$I$2:$K$10,3,FALSE)</f>
        <v>ingênuo</v>
      </c>
    </row>
    <row r="208" spans="1:13" x14ac:dyDescent="0.25">
      <c r="A208" t="s">
        <v>6</v>
      </c>
      <c r="B208" t="s">
        <v>7</v>
      </c>
      <c r="C208">
        <v>7</v>
      </c>
      <c r="D208" t="s">
        <v>18</v>
      </c>
      <c r="E208" s="1">
        <v>1268001494</v>
      </c>
      <c r="F208" s="1">
        <v>1286099707</v>
      </c>
      <c r="G208">
        <f t="shared" si="3"/>
        <v>327545313793369</v>
      </c>
      <c r="H208" t="str">
        <f>VLOOKUP(D208,Referência!$A$2:$D$28,2,FALSE)</f>
        <v>CO</v>
      </c>
      <c r="I208" t="str">
        <f>VLOOKUP(D208,Referência!$A$2:$D$28,3,FALSE)</f>
        <v>imposto</v>
      </c>
      <c r="J208" t="str">
        <f>VLOOKUP(D208,Referência!$A$2:$D$28,4,FALSE)</f>
        <v>alto</v>
      </c>
      <c r="K208" t="str">
        <f>VLOOKUP(C208,Referência!$F$2:$G$21,2,FALSE)</f>
        <v>médio</v>
      </c>
      <c r="L208" t="str">
        <f>VLOOKUP(A208,Referência!$I$2:$K$10,2,FALSE)</f>
        <v>ingênuo</v>
      </c>
      <c r="M208" t="str">
        <f>VLOOKUP(A208,Referência!$I$2:$K$10,3,FALSE)</f>
        <v>ingênuo</v>
      </c>
    </row>
    <row r="209" spans="1:13" x14ac:dyDescent="0.25">
      <c r="A209" t="s">
        <v>6</v>
      </c>
      <c r="B209" t="s">
        <v>7</v>
      </c>
      <c r="C209">
        <v>8</v>
      </c>
      <c r="D209" t="s">
        <v>18</v>
      </c>
      <c r="E209" s="1">
        <v>1769806267</v>
      </c>
      <c r="F209" s="1">
        <v>1521885106</v>
      </c>
      <c r="G209">
        <f t="shared" si="3"/>
        <v>6.146490207158792E+16</v>
      </c>
      <c r="H209" t="str">
        <f>VLOOKUP(D209,Referência!$A$2:$D$28,2,FALSE)</f>
        <v>CO</v>
      </c>
      <c r="I209" t="str">
        <f>VLOOKUP(D209,Referência!$A$2:$D$28,3,FALSE)</f>
        <v>imposto</v>
      </c>
      <c r="J209" t="str">
        <f>VLOOKUP(D209,Referência!$A$2:$D$28,4,FALSE)</f>
        <v>alto</v>
      </c>
      <c r="K209" t="str">
        <f>VLOOKUP(C209,Referência!$F$2:$G$21,2,FALSE)</f>
        <v>médio</v>
      </c>
      <c r="L209" t="str">
        <f>VLOOKUP(A209,Referência!$I$2:$K$10,2,FALSE)</f>
        <v>ingênuo</v>
      </c>
      <c r="M209" t="str">
        <f>VLOOKUP(A209,Referência!$I$2:$K$10,3,FALSE)</f>
        <v>ingênuo</v>
      </c>
    </row>
    <row r="210" spans="1:13" x14ac:dyDescent="0.25">
      <c r="A210" t="s">
        <v>6</v>
      </c>
      <c r="B210" t="s">
        <v>7</v>
      </c>
      <c r="C210">
        <v>9</v>
      </c>
      <c r="D210" t="s">
        <v>18</v>
      </c>
      <c r="E210" s="1">
        <v>1300900784</v>
      </c>
      <c r="F210" s="1">
        <v>1245052755</v>
      </c>
      <c r="G210">
        <f t="shared" si="3"/>
        <v>3119002343184841</v>
      </c>
      <c r="H210" t="str">
        <f>VLOOKUP(D210,Referência!$A$2:$D$28,2,FALSE)</f>
        <v>CO</v>
      </c>
      <c r="I210" t="str">
        <f>VLOOKUP(D210,Referência!$A$2:$D$28,3,FALSE)</f>
        <v>imposto</v>
      </c>
      <c r="J210" t="str">
        <f>VLOOKUP(D210,Referência!$A$2:$D$28,4,FALSE)</f>
        <v>alto</v>
      </c>
      <c r="K210" t="str">
        <f>VLOOKUP(C210,Referência!$F$2:$G$21,2,FALSE)</f>
        <v>longo</v>
      </c>
      <c r="L210" t="str">
        <f>VLOOKUP(A210,Referência!$I$2:$K$10,2,FALSE)</f>
        <v>ingênuo</v>
      </c>
      <c r="M210" t="str">
        <f>VLOOKUP(A210,Referência!$I$2:$K$10,3,FALSE)</f>
        <v>ingênuo</v>
      </c>
    </row>
    <row r="211" spans="1:13" x14ac:dyDescent="0.25">
      <c r="A211" t="s">
        <v>6</v>
      </c>
      <c r="B211" t="s">
        <v>7</v>
      </c>
      <c r="C211">
        <v>10</v>
      </c>
      <c r="D211" t="s">
        <v>18</v>
      </c>
      <c r="E211" s="1">
        <v>1264060643</v>
      </c>
      <c r="F211" s="1">
        <v>1190685422</v>
      </c>
      <c r="G211">
        <f t="shared" si="3"/>
        <v>5383923056798841</v>
      </c>
      <c r="H211" t="str">
        <f>VLOOKUP(D211,Referência!$A$2:$D$28,2,FALSE)</f>
        <v>CO</v>
      </c>
      <c r="I211" t="str">
        <f>VLOOKUP(D211,Referência!$A$2:$D$28,3,FALSE)</f>
        <v>imposto</v>
      </c>
      <c r="J211" t="str">
        <f>VLOOKUP(D211,Referência!$A$2:$D$28,4,FALSE)</f>
        <v>alto</v>
      </c>
      <c r="K211" t="str">
        <f>VLOOKUP(C211,Referência!$F$2:$G$21,2,FALSE)</f>
        <v>longo</v>
      </c>
      <c r="L211" t="str">
        <f>VLOOKUP(A211,Referência!$I$2:$K$10,2,FALSE)</f>
        <v>ingênuo</v>
      </c>
      <c r="M211" t="str">
        <f>VLOOKUP(A211,Referência!$I$2:$K$10,3,FALSE)</f>
        <v>ingênuo</v>
      </c>
    </row>
    <row r="212" spans="1:13" x14ac:dyDescent="0.25">
      <c r="A212" t="s">
        <v>6</v>
      </c>
      <c r="B212" t="s">
        <v>7</v>
      </c>
      <c r="C212">
        <v>11</v>
      </c>
      <c r="D212" t="s">
        <v>18</v>
      </c>
      <c r="E212" s="1">
        <v>1268701126</v>
      </c>
      <c r="F212" s="1">
        <v>1258355469</v>
      </c>
      <c r="G212">
        <f t="shared" si="3"/>
        <v>107032618761649</v>
      </c>
      <c r="H212" t="str">
        <f>VLOOKUP(D212,Referência!$A$2:$D$28,2,FALSE)</f>
        <v>CO</v>
      </c>
      <c r="I212" t="str">
        <f>VLOOKUP(D212,Referência!$A$2:$D$28,3,FALSE)</f>
        <v>imposto</v>
      </c>
      <c r="J212" t="str">
        <f>VLOOKUP(D212,Referência!$A$2:$D$28,4,FALSE)</f>
        <v>alto</v>
      </c>
      <c r="K212" t="str">
        <f>VLOOKUP(C212,Referência!$F$2:$G$21,2,FALSE)</f>
        <v>longo</v>
      </c>
      <c r="L212" t="str">
        <f>VLOOKUP(A212,Referência!$I$2:$K$10,2,FALSE)</f>
        <v>ingênuo</v>
      </c>
      <c r="M212" t="str">
        <f>VLOOKUP(A212,Referência!$I$2:$K$10,3,FALSE)</f>
        <v>ingênuo</v>
      </c>
    </row>
    <row r="213" spans="1:13" x14ac:dyDescent="0.25">
      <c r="A213" t="s">
        <v>6</v>
      </c>
      <c r="B213" t="s">
        <v>7</v>
      </c>
      <c r="C213">
        <v>12</v>
      </c>
      <c r="D213" t="s">
        <v>18</v>
      </c>
      <c r="E213" s="1">
        <v>1614310904</v>
      </c>
      <c r="F213" s="1">
        <v>1545815300</v>
      </c>
      <c r="G213">
        <f t="shared" si="3"/>
        <v>4691647767324816</v>
      </c>
      <c r="H213" t="str">
        <f>VLOOKUP(D213,Referência!$A$2:$D$28,2,FALSE)</f>
        <v>CO</v>
      </c>
      <c r="I213" t="str">
        <f>VLOOKUP(D213,Referência!$A$2:$D$28,3,FALSE)</f>
        <v>imposto</v>
      </c>
      <c r="J213" t="str">
        <f>VLOOKUP(D213,Referência!$A$2:$D$28,4,FALSE)</f>
        <v>alto</v>
      </c>
      <c r="K213" t="str">
        <f>VLOOKUP(C213,Referência!$F$2:$G$21,2,FALSE)</f>
        <v>longo</v>
      </c>
      <c r="L213" t="str">
        <f>VLOOKUP(A213,Referência!$I$2:$K$10,2,FALSE)</f>
        <v>ingênuo</v>
      </c>
      <c r="M213" t="str">
        <f>VLOOKUP(A213,Referência!$I$2:$K$10,3,FALSE)</f>
        <v>ingênuo</v>
      </c>
    </row>
    <row r="214" spans="1:13" x14ac:dyDescent="0.25">
      <c r="A214" t="s">
        <v>6</v>
      </c>
      <c r="B214" t="s">
        <v>7</v>
      </c>
      <c r="C214">
        <v>13</v>
      </c>
      <c r="D214" t="s">
        <v>18</v>
      </c>
      <c r="E214" s="1">
        <v>1700532336</v>
      </c>
      <c r="F214" s="1">
        <v>1681016044</v>
      </c>
      <c r="G214">
        <f t="shared" si="3"/>
        <v>380885653429264</v>
      </c>
      <c r="H214" t="str">
        <f>VLOOKUP(D214,Referência!$A$2:$D$28,2,FALSE)</f>
        <v>CO</v>
      </c>
      <c r="I214" t="str">
        <f>VLOOKUP(D214,Referência!$A$2:$D$28,3,FALSE)</f>
        <v>imposto</v>
      </c>
      <c r="J214" t="str">
        <f>VLOOKUP(D214,Referência!$A$2:$D$28,4,FALSE)</f>
        <v>alto</v>
      </c>
      <c r="K214" t="str">
        <f>VLOOKUP(C214,Referência!$F$2:$G$21,2,FALSE)</f>
        <v>longo</v>
      </c>
      <c r="L214" t="str">
        <f>VLOOKUP(A214,Referência!$I$2:$K$10,2,FALSE)</f>
        <v>ingênuo</v>
      </c>
      <c r="M214" t="str">
        <f>VLOOKUP(A214,Referência!$I$2:$K$10,3,FALSE)</f>
        <v>ingênuo</v>
      </c>
    </row>
    <row r="215" spans="1:13" x14ac:dyDescent="0.25">
      <c r="A215" t="s">
        <v>6</v>
      </c>
      <c r="B215" t="s">
        <v>7</v>
      </c>
      <c r="C215">
        <v>14</v>
      </c>
      <c r="D215" t="s">
        <v>18</v>
      </c>
      <c r="E215" s="1">
        <v>1542827333</v>
      </c>
      <c r="F215" s="1">
        <v>1458658264</v>
      </c>
      <c r="G215">
        <f t="shared" si="3"/>
        <v>7084432176326761</v>
      </c>
      <c r="H215" t="str">
        <f>VLOOKUP(D215,Referência!$A$2:$D$28,2,FALSE)</f>
        <v>CO</v>
      </c>
      <c r="I215" t="str">
        <f>VLOOKUP(D215,Referência!$A$2:$D$28,3,FALSE)</f>
        <v>imposto</v>
      </c>
      <c r="J215" t="str">
        <f>VLOOKUP(D215,Referência!$A$2:$D$28,4,FALSE)</f>
        <v>alto</v>
      </c>
      <c r="K215" t="str">
        <f>VLOOKUP(C215,Referência!$F$2:$G$21,2,FALSE)</f>
        <v>longo</v>
      </c>
      <c r="L215" t="str">
        <f>VLOOKUP(A215,Referência!$I$2:$K$10,2,FALSE)</f>
        <v>ingênuo</v>
      </c>
      <c r="M215" t="str">
        <f>VLOOKUP(A215,Referência!$I$2:$K$10,3,FALSE)</f>
        <v>ingênuo</v>
      </c>
    </row>
    <row r="216" spans="1:13" x14ac:dyDescent="0.25">
      <c r="A216" t="s">
        <v>6</v>
      </c>
      <c r="B216" t="s">
        <v>7</v>
      </c>
      <c r="C216">
        <v>15</v>
      </c>
      <c r="D216" t="s">
        <v>18</v>
      </c>
      <c r="E216" s="1">
        <v>1553136204</v>
      </c>
      <c r="F216" s="1">
        <v>1406484852</v>
      </c>
      <c r="G216">
        <f t="shared" si="3"/>
        <v>2.1506619043427904E+16</v>
      </c>
      <c r="H216" t="str">
        <f>VLOOKUP(D216,Referência!$A$2:$D$28,2,FALSE)</f>
        <v>CO</v>
      </c>
      <c r="I216" t="str">
        <f>VLOOKUP(D216,Referência!$A$2:$D$28,3,FALSE)</f>
        <v>imposto</v>
      </c>
      <c r="J216" t="str">
        <f>VLOOKUP(D216,Referência!$A$2:$D$28,4,FALSE)</f>
        <v>alto</v>
      </c>
      <c r="K216" t="str">
        <f>VLOOKUP(C216,Referência!$F$2:$G$21,2,FALSE)</f>
        <v>longo</v>
      </c>
      <c r="L216" t="str">
        <f>VLOOKUP(A216,Referência!$I$2:$K$10,2,FALSE)</f>
        <v>ingênuo</v>
      </c>
      <c r="M216" t="str">
        <f>VLOOKUP(A216,Referência!$I$2:$K$10,3,FALSE)</f>
        <v>ingênuo</v>
      </c>
    </row>
    <row r="217" spans="1:13" x14ac:dyDescent="0.25">
      <c r="A217" t="s">
        <v>6</v>
      </c>
      <c r="B217" t="s">
        <v>7</v>
      </c>
      <c r="C217">
        <v>16</v>
      </c>
      <c r="D217" t="s">
        <v>18</v>
      </c>
      <c r="E217" s="1">
        <v>1533205680</v>
      </c>
      <c r="F217" s="1">
        <v>1508541864</v>
      </c>
      <c r="G217">
        <f t="shared" si="3"/>
        <v>608303819681856</v>
      </c>
      <c r="H217" t="str">
        <f>VLOOKUP(D217,Referência!$A$2:$D$28,2,FALSE)</f>
        <v>CO</v>
      </c>
      <c r="I217" t="str">
        <f>VLOOKUP(D217,Referência!$A$2:$D$28,3,FALSE)</f>
        <v>imposto</v>
      </c>
      <c r="J217" t="str">
        <f>VLOOKUP(D217,Referência!$A$2:$D$28,4,FALSE)</f>
        <v>alto</v>
      </c>
      <c r="K217" t="str">
        <f>VLOOKUP(C217,Referência!$F$2:$G$21,2,FALSE)</f>
        <v>longo</v>
      </c>
      <c r="L217" t="str">
        <f>VLOOKUP(A217,Referência!$I$2:$K$10,2,FALSE)</f>
        <v>ingênuo</v>
      </c>
      <c r="M217" t="str">
        <f>VLOOKUP(A217,Referência!$I$2:$K$10,3,FALSE)</f>
        <v>ingênuo</v>
      </c>
    </row>
    <row r="218" spans="1:13" x14ac:dyDescent="0.25">
      <c r="A218" t="s">
        <v>6</v>
      </c>
      <c r="B218" t="s">
        <v>7</v>
      </c>
      <c r="C218">
        <v>17</v>
      </c>
      <c r="D218" t="s">
        <v>18</v>
      </c>
      <c r="E218" s="1">
        <v>1601599767</v>
      </c>
      <c r="F218" s="1">
        <v>1569653479</v>
      </c>
      <c r="G218">
        <f t="shared" si="3"/>
        <v>1020565316978944</v>
      </c>
      <c r="H218" t="str">
        <f>VLOOKUP(D218,Referência!$A$2:$D$28,2,FALSE)</f>
        <v>CO</v>
      </c>
      <c r="I218" t="str">
        <f>VLOOKUP(D218,Referência!$A$2:$D$28,3,FALSE)</f>
        <v>imposto</v>
      </c>
      <c r="J218" t="str">
        <f>VLOOKUP(D218,Referência!$A$2:$D$28,4,FALSE)</f>
        <v>alto</v>
      </c>
      <c r="K218" t="str">
        <f>VLOOKUP(C218,Referência!$F$2:$G$21,2,FALSE)</f>
        <v>longo</v>
      </c>
      <c r="L218" t="str">
        <f>VLOOKUP(A218,Referência!$I$2:$K$10,2,FALSE)</f>
        <v>ingênuo</v>
      </c>
      <c r="M218" t="str">
        <f>VLOOKUP(A218,Referência!$I$2:$K$10,3,FALSE)</f>
        <v>ingênuo</v>
      </c>
    </row>
    <row r="219" spans="1:13" x14ac:dyDescent="0.25">
      <c r="A219" t="s">
        <v>6</v>
      </c>
      <c r="B219" t="s">
        <v>7</v>
      </c>
      <c r="C219">
        <v>18</v>
      </c>
      <c r="D219" t="s">
        <v>18</v>
      </c>
      <c r="E219" s="1">
        <v>1553435261</v>
      </c>
      <c r="F219" s="1">
        <v>1582447206</v>
      </c>
      <c r="G219">
        <f t="shared" si="3"/>
        <v>841692952683025</v>
      </c>
      <c r="H219" t="str">
        <f>VLOOKUP(D219,Referência!$A$2:$D$28,2,FALSE)</f>
        <v>CO</v>
      </c>
      <c r="I219" t="str">
        <f>VLOOKUP(D219,Referência!$A$2:$D$28,3,FALSE)</f>
        <v>imposto</v>
      </c>
      <c r="J219" t="str">
        <f>VLOOKUP(D219,Referência!$A$2:$D$28,4,FALSE)</f>
        <v>alto</v>
      </c>
      <c r="K219" t="str">
        <f>VLOOKUP(C219,Referência!$F$2:$G$21,2,FALSE)</f>
        <v>longo</v>
      </c>
      <c r="L219" t="str">
        <f>VLOOKUP(A219,Referência!$I$2:$K$10,2,FALSE)</f>
        <v>ingênuo</v>
      </c>
      <c r="M219" t="str">
        <f>VLOOKUP(A219,Referência!$I$2:$K$10,3,FALSE)</f>
        <v>ingênuo</v>
      </c>
    </row>
    <row r="220" spans="1:13" x14ac:dyDescent="0.25">
      <c r="A220" t="s">
        <v>6</v>
      </c>
      <c r="B220" t="s">
        <v>7</v>
      </c>
      <c r="C220">
        <v>19</v>
      </c>
      <c r="D220" t="s">
        <v>18</v>
      </c>
      <c r="E220" s="1">
        <v>1448260124</v>
      </c>
      <c r="F220" s="1">
        <v>1397025896</v>
      </c>
      <c r="G220">
        <f t="shared" si="3"/>
        <v>2624946118755984</v>
      </c>
      <c r="H220" t="str">
        <f>VLOOKUP(D220,Referência!$A$2:$D$28,2,FALSE)</f>
        <v>CO</v>
      </c>
      <c r="I220" t="str">
        <f>VLOOKUP(D220,Referência!$A$2:$D$28,3,FALSE)</f>
        <v>imposto</v>
      </c>
      <c r="J220" t="str">
        <f>VLOOKUP(D220,Referência!$A$2:$D$28,4,FALSE)</f>
        <v>alto</v>
      </c>
      <c r="K220" t="str">
        <f>VLOOKUP(C220,Referência!$F$2:$G$21,2,FALSE)</f>
        <v>longo</v>
      </c>
      <c r="L220" t="str">
        <f>VLOOKUP(A220,Referência!$I$2:$K$10,2,FALSE)</f>
        <v>ingênuo</v>
      </c>
      <c r="M220" t="str">
        <f>VLOOKUP(A220,Referência!$I$2:$K$10,3,FALSE)</f>
        <v>ingênuo</v>
      </c>
    </row>
    <row r="221" spans="1:13" x14ac:dyDescent="0.25">
      <c r="A221" t="s">
        <v>6</v>
      </c>
      <c r="B221" t="s">
        <v>7</v>
      </c>
      <c r="C221">
        <v>20</v>
      </c>
      <c r="D221" t="s">
        <v>18</v>
      </c>
      <c r="E221" s="1">
        <v>1950064897</v>
      </c>
      <c r="F221" s="1">
        <v>1660533072</v>
      </c>
      <c r="G221">
        <f t="shared" si="3"/>
        <v>8.3828677687830624E+16</v>
      </c>
      <c r="H221" t="str">
        <f>VLOOKUP(D221,Referência!$A$2:$D$28,2,FALSE)</f>
        <v>CO</v>
      </c>
      <c r="I221" t="str">
        <f>VLOOKUP(D221,Referência!$A$2:$D$28,3,FALSE)</f>
        <v>imposto</v>
      </c>
      <c r="J221" t="str">
        <f>VLOOKUP(D221,Referência!$A$2:$D$28,4,FALSE)</f>
        <v>alto</v>
      </c>
      <c r="K221" t="str">
        <f>VLOOKUP(C221,Referência!$F$2:$G$21,2,FALSE)</f>
        <v>longo</v>
      </c>
      <c r="L221" t="str">
        <f>VLOOKUP(A221,Referência!$I$2:$K$10,2,FALSE)</f>
        <v>ingênuo</v>
      </c>
      <c r="M221" t="str">
        <f>VLOOKUP(A221,Referência!$I$2:$K$10,3,FALSE)</f>
        <v>ingênuo</v>
      </c>
    </row>
    <row r="222" spans="1:13" x14ac:dyDescent="0.25">
      <c r="A222" t="s">
        <v>6</v>
      </c>
      <c r="B222" t="s">
        <v>7</v>
      </c>
      <c r="C222">
        <v>1</v>
      </c>
      <c r="D222" t="s">
        <v>19</v>
      </c>
      <c r="E222" s="1">
        <v>279862966</v>
      </c>
      <c r="F222" s="1">
        <v>312167408</v>
      </c>
      <c r="G222">
        <f t="shared" si="3"/>
        <v>1043576972931364</v>
      </c>
      <c r="H222" t="str">
        <f>VLOOKUP(D222,Referência!$A$2:$D$28,2,FALSE)</f>
        <v>N</v>
      </c>
      <c r="I222" t="str">
        <f>VLOOKUP(D222,Referência!$A$2:$D$28,3,FALSE)</f>
        <v>transferência</v>
      </c>
      <c r="J222" t="str">
        <f>VLOOKUP(D222,Referência!$A$2:$D$28,4,FALSE)</f>
        <v>baixo</v>
      </c>
      <c r="K222" t="str">
        <f>VLOOKUP(C222,Referência!$F$2:$G$21,2,FALSE)</f>
        <v>curto</v>
      </c>
      <c r="L222" t="str">
        <f>VLOOKUP(A222,Referência!$I$2:$K$10,2,FALSE)</f>
        <v>ingênuo</v>
      </c>
      <c r="M222" t="str">
        <f>VLOOKUP(A222,Referência!$I$2:$K$10,3,FALSE)</f>
        <v>ingênuo</v>
      </c>
    </row>
    <row r="223" spans="1:13" x14ac:dyDescent="0.25">
      <c r="A223" t="s">
        <v>6</v>
      </c>
      <c r="B223" t="s">
        <v>7</v>
      </c>
      <c r="C223">
        <v>2</v>
      </c>
      <c r="D223" t="s">
        <v>19</v>
      </c>
      <c r="E223" s="1">
        <v>257691599</v>
      </c>
      <c r="F223" s="1">
        <v>291680743</v>
      </c>
      <c r="G223">
        <f t="shared" si="3"/>
        <v>1155261909852736</v>
      </c>
      <c r="H223" t="str">
        <f>VLOOKUP(D223,Referência!$A$2:$D$28,2,FALSE)</f>
        <v>N</v>
      </c>
      <c r="I223" t="str">
        <f>VLOOKUP(D223,Referência!$A$2:$D$28,3,FALSE)</f>
        <v>transferência</v>
      </c>
      <c r="J223" t="str">
        <f>VLOOKUP(D223,Referência!$A$2:$D$28,4,FALSE)</f>
        <v>baixo</v>
      </c>
      <c r="K223" t="str">
        <f>VLOOKUP(C223,Referência!$F$2:$G$21,2,FALSE)</f>
        <v>curto</v>
      </c>
      <c r="L223" t="str">
        <f>VLOOKUP(A223,Referência!$I$2:$K$10,2,FALSE)</f>
        <v>ingênuo</v>
      </c>
      <c r="M223" t="str">
        <f>VLOOKUP(A223,Referência!$I$2:$K$10,3,FALSE)</f>
        <v>ingênuo</v>
      </c>
    </row>
    <row r="224" spans="1:13" x14ac:dyDescent="0.25">
      <c r="A224" t="s">
        <v>6</v>
      </c>
      <c r="B224" t="s">
        <v>7</v>
      </c>
      <c r="C224">
        <v>3</v>
      </c>
      <c r="D224" t="s">
        <v>19</v>
      </c>
      <c r="E224" s="1">
        <v>266205983</v>
      </c>
      <c r="F224" s="1">
        <v>231422374</v>
      </c>
      <c r="G224">
        <f t="shared" si="3"/>
        <v>1209899455064881</v>
      </c>
      <c r="H224" t="str">
        <f>VLOOKUP(D224,Referência!$A$2:$D$28,2,FALSE)</f>
        <v>N</v>
      </c>
      <c r="I224" t="str">
        <f>VLOOKUP(D224,Referência!$A$2:$D$28,3,FALSE)</f>
        <v>transferência</v>
      </c>
      <c r="J224" t="str">
        <f>VLOOKUP(D224,Referência!$A$2:$D$28,4,FALSE)</f>
        <v>baixo</v>
      </c>
      <c r="K224" t="str">
        <f>VLOOKUP(C224,Referência!$F$2:$G$21,2,FALSE)</f>
        <v>curto</v>
      </c>
      <c r="L224" t="str">
        <f>VLOOKUP(A224,Referência!$I$2:$K$10,2,FALSE)</f>
        <v>ingênuo</v>
      </c>
      <c r="M224" t="str">
        <f>VLOOKUP(A224,Referência!$I$2:$K$10,3,FALSE)</f>
        <v>ingênuo</v>
      </c>
    </row>
    <row r="225" spans="1:13" x14ac:dyDescent="0.25">
      <c r="A225" t="s">
        <v>6</v>
      </c>
      <c r="B225" t="s">
        <v>7</v>
      </c>
      <c r="C225">
        <v>4</v>
      </c>
      <c r="D225" t="s">
        <v>19</v>
      </c>
      <c r="E225" s="1">
        <v>227152058</v>
      </c>
      <c r="F225" s="1">
        <v>286663710</v>
      </c>
      <c r="G225">
        <f t="shared" si="3"/>
        <v>3541636723769104</v>
      </c>
      <c r="H225" t="str">
        <f>VLOOKUP(D225,Referência!$A$2:$D$28,2,FALSE)</f>
        <v>N</v>
      </c>
      <c r="I225" t="str">
        <f>VLOOKUP(D225,Referência!$A$2:$D$28,3,FALSE)</f>
        <v>transferência</v>
      </c>
      <c r="J225" t="str">
        <f>VLOOKUP(D225,Referência!$A$2:$D$28,4,FALSE)</f>
        <v>baixo</v>
      </c>
      <c r="K225" t="str">
        <f>VLOOKUP(C225,Referência!$F$2:$G$21,2,FALSE)</f>
        <v>curto</v>
      </c>
      <c r="L225" t="str">
        <f>VLOOKUP(A225,Referência!$I$2:$K$10,2,FALSE)</f>
        <v>ingênuo</v>
      </c>
      <c r="M225" t="str">
        <f>VLOOKUP(A225,Referência!$I$2:$K$10,3,FALSE)</f>
        <v>ingênuo</v>
      </c>
    </row>
    <row r="226" spans="1:13" x14ac:dyDescent="0.25">
      <c r="A226" t="s">
        <v>6</v>
      </c>
      <c r="B226" t="s">
        <v>7</v>
      </c>
      <c r="C226">
        <v>5</v>
      </c>
      <c r="D226" t="s">
        <v>19</v>
      </c>
      <c r="E226" s="1">
        <v>229717929</v>
      </c>
      <c r="F226" s="1">
        <v>283255487</v>
      </c>
      <c r="G226">
        <f t="shared" si="3"/>
        <v>2866270116603364</v>
      </c>
      <c r="H226" t="str">
        <f>VLOOKUP(D226,Referência!$A$2:$D$28,2,FALSE)</f>
        <v>N</v>
      </c>
      <c r="I226" t="str">
        <f>VLOOKUP(D226,Referência!$A$2:$D$28,3,FALSE)</f>
        <v>transferência</v>
      </c>
      <c r="J226" t="str">
        <f>VLOOKUP(D226,Referência!$A$2:$D$28,4,FALSE)</f>
        <v>baixo</v>
      </c>
      <c r="K226" t="str">
        <f>VLOOKUP(C226,Referência!$F$2:$G$21,2,FALSE)</f>
        <v>médio</v>
      </c>
      <c r="L226" t="str">
        <f>VLOOKUP(A226,Referência!$I$2:$K$10,2,FALSE)</f>
        <v>ingênuo</v>
      </c>
      <c r="M226" t="str">
        <f>VLOOKUP(A226,Referência!$I$2:$K$10,3,FALSE)</f>
        <v>ingênuo</v>
      </c>
    </row>
    <row r="227" spans="1:13" x14ac:dyDescent="0.25">
      <c r="A227" t="s">
        <v>6</v>
      </c>
      <c r="B227" t="s">
        <v>7</v>
      </c>
      <c r="C227">
        <v>6</v>
      </c>
      <c r="D227" t="s">
        <v>19</v>
      </c>
      <c r="E227" s="1">
        <v>218681413</v>
      </c>
      <c r="F227" s="1">
        <v>273991364</v>
      </c>
      <c r="G227">
        <f t="shared" si="3"/>
        <v>3059190679622401</v>
      </c>
      <c r="H227" t="str">
        <f>VLOOKUP(D227,Referência!$A$2:$D$28,2,FALSE)</f>
        <v>N</v>
      </c>
      <c r="I227" t="str">
        <f>VLOOKUP(D227,Referência!$A$2:$D$28,3,FALSE)</f>
        <v>transferência</v>
      </c>
      <c r="J227" t="str">
        <f>VLOOKUP(D227,Referência!$A$2:$D$28,4,FALSE)</f>
        <v>baixo</v>
      </c>
      <c r="K227" t="str">
        <f>VLOOKUP(C227,Referência!$F$2:$G$21,2,FALSE)</f>
        <v>médio</v>
      </c>
      <c r="L227" t="str">
        <f>VLOOKUP(A227,Referência!$I$2:$K$10,2,FALSE)</f>
        <v>ingênuo</v>
      </c>
      <c r="M227" t="str">
        <f>VLOOKUP(A227,Referência!$I$2:$K$10,3,FALSE)</f>
        <v>ingênuo</v>
      </c>
    </row>
    <row r="228" spans="1:13" x14ac:dyDescent="0.25">
      <c r="A228" t="s">
        <v>6</v>
      </c>
      <c r="B228" t="s">
        <v>7</v>
      </c>
      <c r="C228">
        <v>7</v>
      </c>
      <c r="D228" t="s">
        <v>19</v>
      </c>
      <c r="E228" s="1">
        <v>282594968</v>
      </c>
      <c r="F228" s="1">
        <v>341908729</v>
      </c>
      <c r="G228">
        <f t="shared" si="3"/>
        <v>3518122243965121</v>
      </c>
      <c r="H228" t="str">
        <f>VLOOKUP(D228,Referência!$A$2:$D$28,2,FALSE)</f>
        <v>N</v>
      </c>
      <c r="I228" t="str">
        <f>VLOOKUP(D228,Referência!$A$2:$D$28,3,FALSE)</f>
        <v>transferência</v>
      </c>
      <c r="J228" t="str">
        <f>VLOOKUP(D228,Referência!$A$2:$D$28,4,FALSE)</f>
        <v>baixo</v>
      </c>
      <c r="K228" t="str">
        <f>VLOOKUP(C228,Referência!$F$2:$G$21,2,FALSE)</f>
        <v>médio</v>
      </c>
      <c r="L228" t="str">
        <f>VLOOKUP(A228,Referência!$I$2:$K$10,2,FALSE)</f>
        <v>ingênuo</v>
      </c>
      <c r="M228" t="str">
        <f>VLOOKUP(A228,Referência!$I$2:$K$10,3,FALSE)</f>
        <v>ingênuo</v>
      </c>
    </row>
    <row r="229" spans="1:13" x14ac:dyDescent="0.25">
      <c r="A229" t="s">
        <v>6</v>
      </c>
      <c r="B229" t="s">
        <v>7</v>
      </c>
      <c r="C229">
        <v>8</v>
      </c>
      <c r="D229" t="s">
        <v>19</v>
      </c>
      <c r="E229" s="1">
        <v>349123045</v>
      </c>
      <c r="F229" s="1">
        <v>531831548</v>
      </c>
      <c r="G229">
        <f t="shared" si="3"/>
        <v>3.3382397068501008E+16</v>
      </c>
      <c r="H229" t="str">
        <f>VLOOKUP(D229,Referência!$A$2:$D$28,2,FALSE)</f>
        <v>N</v>
      </c>
      <c r="I229" t="str">
        <f>VLOOKUP(D229,Referência!$A$2:$D$28,3,FALSE)</f>
        <v>transferência</v>
      </c>
      <c r="J229" t="str">
        <f>VLOOKUP(D229,Referência!$A$2:$D$28,4,FALSE)</f>
        <v>baixo</v>
      </c>
      <c r="K229" t="str">
        <f>VLOOKUP(C229,Referência!$F$2:$G$21,2,FALSE)</f>
        <v>médio</v>
      </c>
      <c r="L229" t="str">
        <f>VLOOKUP(A229,Referência!$I$2:$K$10,2,FALSE)</f>
        <v>ingênuo</v>
      </c>
      <c r="M229" t="str">
        <f>VLOOKUP(A229,Referência!$I$2:$K$10,3,FALSE)</f>
        <v>ingênuo</v>
      </c>
    </row>
    <row r="230" spans="1:13" x14ac:dyDescent="0.25">
      <c r="A230" t="s">
        <v>6</v>
      </c>
      <c r="B230" t="s">
        <v>7</v>
      </c>
      <c r="C230">
        <v>9</v>
      </c>
      <c r="D230" t="s">
        <v>19</v>
      </c>
      <c r="E230" s="1">
        <v>268356019</v>
      </c>
      <c r="F230" s="1">
        <v>459334557</v>
      </c>
      <c r="G230">
        <f t="shared" si="3"/>
        <v>3.647280197661744E+16</v>
      </c>
      <c r="H230" t="str">
        <f>VLOOKUP(D230,Referência!$A$2:$D$28,2,FALSE)</f>
        <v>N</v>
      </c>
      <c r="I230" t="str">
        <f>VLOOKUP(D230,Referência!$A$2:$D$28,3,FALSE)</f>
        <v>transferência</v>
      </c>
      <c r="J230" t="str">
        <f>VLOOKUP(D230,Referência!$A$2:$D$28,4,FALSE)</f>
        <v>baixo</v>
      </c>
      <c r="K230" t="str">
        <f>VLOOKUP(C230,Referência!$F$2:$G$21,2,FALSE)</f>
        <v>longo</v>
      </c>
      <c r="L230" t="str">
        <f>VLOOKUP(A230,Referência!$I$2:$K$10,2,FALSE)</f>
        <v>ingênuo</v>
      </c>
      <c r="M230" t="str">
        <f>VLOOKUP(A230,Referência!$I$2:$K$10,3,FALSE)</f>
        <v>ingênuo</v>
      </c>
    </row>
    <row r="231" spans="1:13" x14ac:dyDescent="0.25">
      <c r="A231" t="s">
        <v>6</v>
      </c>
      <c r="B231" t="s">
        <v>7</v>
      </c>
      <c r="C231">
        <v>10</v>
      </c>
      <c r="D231" t="s">
        <v>19</v>
      </c>
      <c r="E231" s="1">
        <v>337631251</v>
      </c>
      <c r="F231" s="1">
        <v>418233920</v>
      </c>
      <c r="G231">
        <f t="shared" si="3"/>
        <v>6496790249923561</v>
      </c>
      <c r="H231" t="str">
        <f>VLOOKUP(D231,Referência!$A$2:$D$28,2,FALSE)</f>
        <v>N</v>
      </c>
      <c r="I231" t="str">
        <f>VLOOKUP(D231,Referência!$A$2:$D$28,3,FALSE)</f>
        <v>transferência</v>
      </c>
      <c r="J231" t="str">
        <f>VLOOKUP(D231,Referência!$A$2:$D$28,4,FALSE)</f>
        <v>baixo</v>
      </c>
      <c r="K231" t="str">
        <f>VLOOKUP(C231,Referência!$F$2:$G$21,2,FALSE)</f>
        <v>longo</v>
      </c>
      <c r="L231" t="str">
        <f>VLOOKUP(A231,Referência!$I$2:$K$10,2,FALSE)</f>
        <v>ingênuo</v>
      </c>
      <c r="M231" t="str">
        <f>VLOOKUP(A231,Referência!$I$2:$K$10,3,FALSE)</f>
        <v>ingênuo</v>
      </c>
    </row>
    <row r="232" spans="1:13" x14ac:dyDescent="0.25">
      <c r="A232" t="s">
        <v>6</v>
      </c>
      <c r="B232" t="s">
        <v>7</v>
      </c>
      <c r="C232">
        <v>11</v>
      </c>
      <c r="D232" t="s">
        <v>19</v>
      </c>
      <c r="E232" s="1">
        <v>232195456</v>
      </c>
      <c r="F232" s="1">
        <v>275269060</v>
      </c>
      <c r="G232">
        <f t="shared" si="3"/>
        <v>1855335361548816</v>
      </c>
      <c r="H232" t="str">
        <f>VLOOKUP(D232,Referência!$A$2:$D$28,2,FALSE)</f>
        <v>N</v>
      </c>
      <c r="I232" t="str">
        <f>VLOOKUP(D232,Referência!$A$2:$D$28,3,FALSE)</f>
        <v>transferência</v>
      </c>
      <c r="J232" t="str">
        <f>VLOOKUP(D232,Referência!$A$2:$D$28,4,FALSE)</f>
        <v>baixo</v>
      </c>
      <c r="K232" t="str">
        <f>VLOOKUP(C232,Referência!$F$2:$G$21,2,FALSE)</f>
        <v>longo</v>
      </c>
      <c r="L232" t="str">
        <f>VLOOKUP(A232,Referência!$I$2:$K$10,2,FALSE)</f>
        <v>ingênuo</v>
      </c>
      <c r="M232" t="str">
        <f>VLOOKUP(A232,Referência!$I$2:$K$10,3,FALSE)</f>
        <v>ingênuo</v>
      </c>
    </row>
    <row r="233" spans="1:13" x14ac:dyDescent="0.25">
      <c r="A233" t="s">
        <v>6</v>
      </c>
      <c r="B233" t="s">
        <v>7</v>
      </c>
      <c r="C233">
        <v>12</v>
      </c>
      <c r="D233" t="s">
        <v>19</v>
      </c>
      <c r="E233" s="1">
        <v>259324409</v>
      </c>
      <c r="F233" s="1">
        <v>282024689</v>
      </c>
      <c r="G233">
        <f t="shared" si="3"/>
        <v>515302712078400</v>
      </c>
      <c r="H233" t="str">
        <f>VLOOKUP(D233,Referência!$A$2:$D$28,2,FALSE)</f>
        <v>N</v>
      </c>
      <c r="I233" t="str">
        <f>VLOOKUP(D233,Referência!$A$2:$D$28,3,FALSE)</f>
        <v>transferência</v>
      </c>
      <c r="J233" t="str">
        <f>VLOOKUP(D233,Referência!$A$2:$D$28,4,FALSE)</f>
        <v>baixo</v>
      </c>
      <c r="K233" t="str">
        <f>VLOOKUP(C233,Referência!$F$2:$G$21,2,FALSE)</f>
        <v>longo</v>
      </c>
      <c r="L233" t="str">
        <f>VLOOKUP(A233,Referência!$I$2:$K$10,2,FALSE)</f>
        <v>ingênuo</v>
      </c>
      <c r="M233" t="str">
        <f>VLOOKUP(A233,Referência!$I$2:$K$10,3,FALSE)</f>
        <v>ingênuo</v>
      </c>
    </row>
    <row r="234" spans="1:13" x14ac:dyDescent="0.25">
      <c r="A234" t="s">
        <v>6</v>
      </c>
      <c r="B234" t="s">
        <v>7</v>
      </c>
      <c r="C234">
        <v>13</v>
      </c>
      <c r="D234" t="s">
        <v>19</v>
      </c>
      <c r="E234" s="1">
        <v>267382432</v>
      </c>
      <c r="F234" s="1">
        <v>367542657</v>
      </c>
      <c r="G234">
        <f t="shared" si="3"/>
        <v>1.0032070672050624E+16</v>
      </c>
      <c r="H234" t="str">
        <f>VLOOKUP(D234,Referência!$A$2:$D$28,2,FALSE)</f>
        <v>N</v>
      </c>
      <c r="I234" t="str">
        <f>VLOOKUP(D234,Referência!$A$2:$D$28,3,FALSE)</f>
        <v>transferência</v>
      </c>
      <c r="J234" t="str">
        <f>VLOOKUP(D234,Referência!$A$2:$D$28,4,FALSE)</f>
        <v>baixo</v>
      </c>
      <c r="K234" t="str">
        <f>VLOOKUP(C234,Referência!$F$2:$G$21,2,FALSE)</f>
        <v>longo</v>
      </c>
      <c r="L234" t="str">
        <f>VLOOKUP(A234,Referência!$I$2:$K$10,2,FALSE)</f>
        <v>ingênuo</v>
      </c>
      <c r="M234" t="str">
        <f>VLOOKUP(A234,Referência!$I$2:$K$10,3,FALSE)</f>
        <v>ingênuo</v>
      </c>
    </row>
    <row r="235" spans="1:13" x14ac:dyDescent="0.25">
      <c r="A235" t="s">
        <v>6</v>
      </c>
      <c r="B235" t="s">
        <v>7</v>
      </c>
      <c r="C235">
        <v>14</v>
      </c>
      <c r="D235" t="s">
        <v>19</v>
      </c>
      <c r="E235" s="1">
        <v>245211065</v>
      </c>
      <c r="F235" s="1">
        <v>311524365</v>
      </c>
      <c r="G235">
        <f t="shared" si="3"/>
        <v>4397453756890000</v>
      </c>
      <c r="H235" t="str">
        <f>VLOOKUP(D235,Referência!$A$2:$D$28,2,FALSE)</f>
        <v>N</v>
      </c>
      <c r="I235" t="str">
        <f>VLOOKUP(D235,Referência!$A$2:$D$28,3,FALSE)</f>
        <v>transferência</v>
      </c>
      <c r="J235" t="str">
        <f>VLOOKUP(D235,Referência!$A$2:$D$28,4,FALSE)</f>
        <v>baixo</v>
      </c>
      <c r="K235" t="str">
        <f>VLOOKUP(C235,Referência!$F$2:$G$21,2,FALSE)</f>
        <v>longo</v>
      </c>
      <c r="L235" t="str">
        <f>VLOOKUP(A235,Referência!$I$2:$K$10,2,FALSE)</f>
        <v>ingênuo</v>
      </c>
      <c r="M235" t="str">
        <f>VLOOKUP(A235,Referência!$I$2:$K$10,3,FALSE)</f>
        <v>ingênuo</v>
      </c>
    </row>
    <row r="236" spans="1:13" x14ac:dyDescent="0.25">
      <c r="A236" t="s">
        <v>6</v>
      </c>
      <c r="B236" t="s">
        <v>7</v>
      </c>
      <c r="C236">
        <v>15</v>
      </c>
      <c r="D236" t="s">
        <v>19</v>
      </c>
      <c r="E236" s="1">
        <v>253725449</v>
      </c>
      <c r="F236" s="1">
        <v>320542995</v>
      </c>
      <c r="G236">
        <f t="shared" si="3"/>
        <v>4464584453462116</v>
      </c>
      <c r="H236" t="str">
        <f>VLOOKUP(D236,Referência!$A$2:$D$28,2,FALSE)</f>
        <v>N</v>
      </c>
      <c r="I236" t="str">
        <f>VLOOKUP(D236,Referência!$A$2:$D$28,3,FALSE)</f>
        <v>transferência</v>
      </c>
      <c r="J236" t="str">
        <f>VLOOKUP(D236,Referência!$A$2:$D$28,4,FALSE)</f>
        <v>baixo</v>
      </c>
      <c r="K236" t="str">
        <f>VLOOKUP(C236,Referência!$F$2:$G$21,2,FALSE)</f>
        <v>longo</v>
      </c>
      <c r="L236" t="str">
        <f>VLOOKUP(A236,Referência!$I$2:$K$10,2,FALSE)</f>
        <v>ingênuo</v>
      </c>
      <c r="M236" t="str">
        <f>VLOOKUP(A236,Referência!$I$2:$K$10,3,FALSE)</f>
        <v>ingênuo</v>
      </c>
    </row>
    <row r="237" spans="1:13" x14ac:dyDescent="0.25">
      <c r="A237" t="s">
        <v>6</v>
      </c>
      <c r="B237" t="s">
        <v>7</v>
      </c>
      <c r="C237">
        <v>16</v>
      </c>
      <c r="D237" t="s">
        <v>19</v>
      </c>
      <c r="E237" s="1">
        <v>214671524</v>
      </c>
      <c r="F237" s="1">
        <v>365815350</v>
      </c>
      <c r="G237">
        <f t="shared" si="3"/>
        <v>2.2844456137918276E+16</v>
      </c>
      <c r="H237" t="str">
        <f>VLOOKUP(D237,Referência!$A$2:$D$28,2,FALSE)</f>
        <v>N</v>
      </c>
      <c r="I237" t="str">
        <f>VLOOKUP(D237,Referência!$A$2:$D$28,3,FALSE)</f>
        <v>transferência</v>
      </c>
      <c r="J237" t="str">
        <f>VLOOKUP(D237,Referência!$A$2:$D$28,4,FALSE)</f>
        <v>baixo</v>
      </c>
      <c r="K237" t="str">
        <f>VLOOKUP(C237,Referência!$F$2:$G$21,2,FALSE)</f>
        <v>longo</v>
      </c>
      <c r="L237" t="str">
        <f>VLOOKUP(A237,Referência!$I$2:$K$10,2,FALSE)</f>
        <v>ingênuo</v>
      </c>
      <c r="M237" t="str">
        <f>VLOOKUP(A237,Referência!$I$2:$K$10,3,FALSE)</f>
        <v>ingênuo</v>
      </c>
    </row>
    <row r="238" spans="1:13" x14ac:dyDescent="0.25">
      <c r="A238" t="s">
        <v>6</v>
      </c>
      <c r="B238" t="s">
        <v>7</v>
      </c>
      <c r="C238">
        <v>17</v>
      </c>
      <c r="D238" t="s">
        <v>19</v>
      </c>
      <c r="E238" s="1">
        <v>217237395</v>
      </c>
      <c r="F238" s="1">
        <v>322443975</v>
      </c>
      <c r="G238">
        <f t="shared" si="3"/>
        <v>1.10684244752964E+16</v>
      </c>
      <c r="H238" t="str">
        <f>VLOOKUP(D238,Referência!$A$2:$D$28,2,FALSE)</f>
        <v>N</v>
      </c>
      <c r="I238" t="str">
        <f>VLOOKUP(D238,Referência!$A$2:$D$28,3,FALSE)</f>
        <v>transferência</v>
      </c>
      <c r="J238" t="str">
        <f>VLOOKUP(D238,Referência!$A$2:$D$28,4,FALSE)</f>
        <v>baixo</v>
      </c>
      <c r="K238" t="str">
        <f>VLOOKUP(C238,Referência!$F$2:$G$21,2,FALSE)</f>
        <v>longo</v>
      </c>
      <c r="L238" t="str">
        <f>VLOOKUP(A238,Referência!$I$2:$K$10,2,FALSE)</f>
        <v>ingênuo</v>
      </c>
      <c r="M238" t="str">
        <f>VLOOKUP(A238,Referência!$I$2:$K$10,3,FALSE)</f>
        <v>ingênuo</v>
      </c>
    </row>
    <row r="239" spans="1:13" x14ac:dyDescent="0.25">
      <c r="A239" t="s">
        <v>6</v>
      </c>
      <c r="B239" t="s">
        <v>7</v>
      </c>
      <c r="C239">
        <v>18</v>
      </c>
      <c r="D239" t="s">
        <v>19</v>
      </c>
      <c r="E239" s="1">
        <v>206200879</v>
      </c>
      <c r="F239" s="1">
        <v>295414016</v>
      </c>
      <c r="G239">
        <f t="shared" si="3"/>
        <v>7958983813380769</v>
      </c>
      <c r="H239" t="str">
        <f>VLOOKUP(D239,Referência!$A$2:$D$28,2,FALSE)</f>
        <v>N</v>
      </c>
      <c r="I239" t="str">
        <f>VLOOKUP(D239,Referência!$A$2:$D$28,3,FALSE)</f>
        <v>transferência</v>
      </c>
      <c r="J239" t="str">
        <f>VLOOKUP(D239,Referência!$A$2:$D$28,4,FALSE)</f>
        <v>baixo</v>
      </c>
      <c r="K239" t="str">
        <f>VLOOKUP(C239,Referência!$F$2:$G$21,2,FALSE)</f>
        <v>longo</v>
      </c>
      <c r="L239" t="str">
        <f>VLOOKUP(A239,Referência!$I$2:$K$10,2,FALSE)</f>
        <v>ingênuo</v>
      </c>
      <c r="M239" t="str">
        <f>VLOOKUP(A239,Referência!$I$2:$K$10,3,FALSE)</f>
        <v>ingênuo</v>
      </c>
    </row>
    <row r="240" spans="1:13" x14ac:dyDescent="0.25">
      <c r="A240" t="s">
        <v>6</v>
      </c>
      <c r="B240" t="s">
        <v>7</v>
      </c>
      <c r="C240">
        <v>19</v>
      </c>
      <c r="D240" t="s">
        <v>19</v>
      </c>
      <c r="E240" s="1">
        <v>270114434</v>
      </c>
      <c r="F240" s="1">
        <v>328627855</v>
      </c>
      <c r="G240">
        <f t="shared" si="3"/>
        <v>3423820437123241</v>
      </c>
      <c r="H240" t="str">
        <f>VLOOKUP(D240,Referência!$A$2:$D$28,2,FALSE)</f>
        <v>N</v>
      </c>
      <c r="I240" t="str">
        <f>VLOOKUP(D240,Referência!$A$2:$D$28,3,FALSE)</f>
        <v>transferência</v>
      </c>
      <c r="J240" t="str">
        <f>VLOOKUP(D240,Referência!$A$2:$D$28,4,FALSE)</f>
        <v>baixo</v>
      </c>
      <c r="K240" t="str">
        <f>VLOOKUP(C240,Referência!$F$2:$G$21,2,FALSE)</f>
        <v>longo</v>
      </c>
      <c r="L240" t="str">
        <f>VLOOKUP(A240,Referência!$I$2:$K$10,2,FALSE)</f>
        <v>ingênuo</v>
      </c>
      <c r="M240" t="str">
        <f>VLOOKUP(A240,Referência!$I$2:$K$10,3,FALSE)</f>
        <v>ingênuo</v>
      </c>
    </row>
    <row r="241" spans="1:13" x14ac:dyDescent="0.25">
      <c r="A241" t="s">
        <v>6</v>
      </c>
      <c r="B241" t="s">
        <v>7</v>
      </c>
      <c r="C241">
        <v>20</v>
      </c>
      <c r="D241" t="s">
        <v>19</v>
      </c>
      <c r="E241" s="1">
        <v>336642511</v>
      </c>
      <c r="F241" s="1">
        <v>520457258</v>
      </c>
      <c r="G241">
        <f t="shared" si="3"/>
        <v>3.3787861214674008E+16</v>
      </c>
      <c r="H241" t="str">
        <f>VLOOKUP(D241,Referência!$A$2:$D$28,2,FALSE)</f>
        <v>N</v>
      </c>
      <c r="I241" t="str">
        <f>VLOOKUP(D241,Referência!$A$2:$D$28,3,FALSE)</f>
        <v>transferência</v>
      </c>
      <c r="J241" t="str">
        <f>VLOOKUP(D241,Referência!$A$2:$D$28,4,FALSE)</f>
        <v>baixo</v>
      </c>
      <c r="K241" t="str">
        <f>VLOOKUP(C241,Referência!$F$2:$G$21,2,FALSE)</f>
        <v>longo</v>
      </c>
      <c r="L241" t="str">
        <f>VLOOKUP(A241,Referência!$I$2:$K$10,2,FALSE)</f>
        <v>ingênuo</v>
      </c>
      <c r="M241" t="str">
        <f>VLOOKUP(A241,Referência!$I$2:$K$10,3,FALSE)</f>
        <v>ingênuo</v>
      </c>
    </row>
    <row r="242" spans="1:13" x14ac:dyDescent="0.25">
      <c r="A242" t="s">
        <v>6</v>
      </c>
      <c r="B242" t="s">
        <v>7</v>
      </c>
      <c r="C242">
        <v>1</v>
      </c>
      <c r="D242" t="s">
        <v>20</v>
      </c>
      <c r="E242" s="1">
        <v>217310440</v>
      </c>
      <c r="F242" s="1">
        <v>308513493</v>
      </c>
      <c r="G242">
        <f t="shared" si="3"/>
        <v>8317996876520809</v>
      </c>
      <c r="H242" t="str">
        <f>VLOOKUP(D242,Referência!$A$2:$D$28,2,FALSE)</f>
        <v>N</v>
      </c>
      <c r="I242" t="str">
        <f>VLOOKUP(D242,Referência!$A$2:$D$28,3,FALSE)</f>
        <v>transferência</v>
      </c>
      <c r="J242" t="str">
        <f>VLOOKUP(D242,Referência!$A$2:$D$28,4,FALSE)</f>
        <v>baixo</v>
      </c>
      <c r="K242" t="str">
        <f>VLOOKUP(C242,Referência!$F$2:$G$21,2,FALSE)</f>
        <v>curto</v>
      </c>
      <c r="L242" t="str">
        <f>VLOOKUP(A242,Referência!$I$2:$K$10,2,FALSE)</f>
        <v>ingênuo</v>
      </c>
      <c r="M242" t="str">
        <f>VLOOKUP(A242,Referência!$I$2:$K$10,3,FALSE)</f>
        <v>ingênuo</v>
      </c>
    </row>
    <row r="243" spans="1:13" x14ac:dyDescent="0.25">
      <c r="A243" t="s">
        <v>6</v>
      </c>
      <c r="B243" t="s">
        <v>7</v>
      </c>
      <c r="C243">
        <v>2</v>
      </c>
      <c r="D243" t="s">
        <v>20</v>
      </c>
      <c r="E243" s="1">
        <v>187537856</v>
      </c>
      <c r="F243" s="1">
        <v>189623150</v>
      </c>
      <c r="G243">
        <f t="shared" si="3"/>
        <v>4348451066436</v>
      </c>
      <c r="H243" t="str">
        <f>VLOOKUP(D243,Referência!$A$2:$D$28,2,FALSE)</f>
        <v>N</v>
      </c>
      <c r="I243" t="str">
        <f>VLOOKUP(D243,Referência!$A$2:$D$28,3,FALSE)</f>
        <v>transferência</v>
      </c>
      <c r="J243" t="str">
        <f>VLOOKUP(D243,Referência!$A$2:$D$28,4,FALSE)</f>
        <v>baixo</v>
      </c>
      <c r="K243" t="str">
        <f>VLOOKUP(C243,Referência!$F$2:$G$21,2,FALSE)</f>
        <v>curto</v>
      </c>
      <c r="L243" t="str">
        <f>VLOOKUP(A243,Referência!$I$2:$K$10,2,FALSE)</f>
        <v>ingênuo</v>
      </c>
      <c r="M243" t="str">
        <f>VLOOKUP(A243,Referência!$I$2:$K$10,3,FALSE)</f>
        <v>ingênuo</v>
      </c>
    </row>
    <row r="244" spans="1:13" x14ac:dyDescent="0.25">
      <c r="A244" t="s">
        <v>6</v>
      </c>
      <c r="B244" t="s">
        <v>7</v>
      </c>
      <c r="C244">
        <v>3</v>
      </c>
      <c r="D244" t="s">
        <v>20</v>
      </c>
      <c r="E244" s="1">
        <v>188027676</v>
      </c>
      <c r="F244" s="1">
        <v>233711910</v>
      </c>
      <c r="G244">
        <f t="shared" si="3"/>
        <v>2087049236166756</v>
      </c>
      <c r="H244" t="str">
        <f>VLOOKUP(D244,Referência!$A$2:$D$28,2,FALSE)</f>
        <v>N</v>
      </c>
      <c r="I244" t="str">
        <f>VLOOKUP(D244,Referência!$A$2:$D$28,3,FALSE)</f>
        <v>transferência</v>
      </c>
      <c r="J244" t="str">
        <f>VLOOKUP(D244,Referência!$A$2:$D$28,4,FALSE)</f>
        <v>baixo</v>
      </c>
      <c r="K244" t="str">
        <f>VLOOKUP(C244,Referência!$F$2:$G$21,2,FALSE)</f>
        <v>curto</v>
      </c>
      <c r="L244" t="str">
        <f>VLOOKUP(A244,Referência!$I$2:$K$10,2,FALSE)</f>
        <v>ingênuo</v>
      </c>
      <c r="M244" t="str">
        <f>VLOOKUP(A244,Referência!$I$2:$K$10,3,FALSE)</f>
        <v>ingênuo</v>
      </c>
    </row>
    <row r="245" spans="1:13" x14ac:dyDescent="0.25">
      <c r="A245" t="s">
        <v>6</v>
      </c>
      <c r="B245" t="s">
        <v>7</v>
      </c>
      <c r="C245">
        <v>4</v>
      </c>
      <c r="D245" t="s">
        <v>20</v>
      </c>
      <c r="E245" s="1">
        <v>197246773</v>
      </c>
      <c r="F245" s="1">
        <v>422360440</v>
      </c>
      <c r="G245">
        <f t="shared" si="3"/>
        <v>5.0676163070186888E+16</v>
      </c>
      <c r="H245" t="str">
        <f>VLOOKUP(D245,Referência!$A$2:$D$28,2,FALSE)</f>
        <v>N</v>
      </c>
      <c r="I245" t="str">
        <f>VLOOKUP(D245,Referência!$A$2:$D$28,3,FALSE)</f>
        <v>transferência</v>
      </c>
      <c r="J245" t="str">
        <f>VLOOKUP(D245,Referência!$A$2:$D$28,4,FALSE)</f>
        <v>baixo</v>
      </c>
      <c r="K245" t="str">
        <f>VLOOKUP(C245,Referência!$F$2:$G$21,2,FALSE)</f>
        <v>curto</v>
      </c>
      <c r="L245" t="str">
        <f>VLOOKUP(A245,Referência!$I$2:$K$10,2,FALSE)</f>
        <v>ingênuo</v>
      </c>
      <c r="M245" t="str">
        <f>VLOOKUP(A245,Referência!$I$2:$K$10,3,FALSE)</f>
        <v>ingênuo</v>
      </c>
    </row>
    <row r="246" spans="1:13" x14ac:dyDescent="0.25">
      <c r="A246" t="s">
        <v>6</v>
      </c>
      <c r="B246" t="s">
        <v>7</v>
      </c>
      <c r="C246">
        <v>5</v>
      </c>
      <c r="D246" t="s">
        <v>20</v>
      </c>
      <c r="E246" s="1">
        <v>170206771</v>
      </c>
      <c r="F246" s="1">
        <v>247581716</v>
      </c>
      <c r="G246">
        <f t="shared" si="3"/>
        <v>5986882113753025</v>
      </c>
      <c r="H246" t="str">
        <f>VLOOKUP(D246,Referência!$A$2:$D$28,2,FALSE)</f>
        <v>N</v>
      </c>
      <c r="I246" t="str">
        <f>VLOOKUP(D246,Referência!$A$2:$D$28,3,FALSE)</f>
        <v>transferência</v>
      </c>
      <c r="J246" t="str">
        <f>VLOOKUP(D246,Referência!$A$2:$D$28,4,FALSE)</f>
        <v>baixo</v>
      </c>
      <c r="K246" t="str">
        <f>VLOOKUP(C246,Referência!$F$2:$G$21,2,FALSE)</f>
        <v>médio</v>
      </c>
      <c r="L246" t="str">
        <f>VLOOKUP(A246,Referência!$I$2:$K$10,2,FALSE)</f>
        <v>ingênuo</v>
      </c>
      <c r="M246" t="str">
        <f>VLOOKUP(A246,Referência!$I$2:$K$10,3,FALSE)</f>
        <v>ingênuo</v>
      </c>
    </row>
    <row r="247" spans="1:13" x14ac:dyDescent="0.25">
      <c r="A247" t="s">
        <v>6</v>
      </c>
      <c r="B247" t="s">
        <v>7</v>
      </c>
      <c r="C247">
        <v>6</v>
      </c>
      <c r="D247" t="s">
        <v>20</v>
      </c>
      <c r="E247" s="1">
        <v>200028281</v>
      </c>
      <c r="F247" s="1">
        <v>282606973</v>
      </c>
      <c r="G247">
        <f t="shared" si="3"/>
        <v>6819240372430864</v>
      </c>
      <c r="H247" t="str">
        <f>VLOOKUP(D247,Referência!$A$2:$D$28,2,FALSE)</f>
        <v>N</v>
      </c>
      <c r="I247" t="str">
        <f>VLOOKUP(D247,Referência!$A$2:$D$28,3,FALSE)</f>
        <v>transferência</v>
      </c>
      <c r="J247" t="str">
        <f>VLOOKUP(D247,Referência!$A$2:$D$28,4,FALSE)</f>
        <v>baixo</v>
      </c>
      <c r="K247" t="str">
        <f>VLOOKUP(C247,Referência!$F$2:$G$21,2,FALSE)</f>
        <v>médio</v>
      </c>
      <c r="L247" t="str">
        <f>VLOOKUP(A247,Referência!$I$2:$K$10,2,FALSE)</f>
        <v>ingênuo</v>
      </c>
      <c r="M247" t="str">
        <f>VLOOKUP(A247,Referência!$I$2:$K$10,3,FALSE)</f>
        <v>ingênuo</v>
      </c>
    </row>
    <row r="248" spans="1:13" x14ac:dyDescent="0.25">
      <c r="A248" t="s">
        <v>6</v>
      </c>
      <c r="B248" t="s">
        <v>7</v>
      </c>
      <c r="C248">
        <v>7</v>
      </c>
      <c r="D248" t="s">
        <v>20</v>
      </c>
      <c r="E248" s="1">
        <v>206483747</v>
      </c>
      <c r="F248" s="1">
        <v>314411246</v>
      </c>
      <c r="G248">
        <f t="shared" si="3"/>
        <v>1.1648345040395E+16</v>
      </c>
      <c r="H248" t="str">
        <f>VLOOKUP(D248,Referência!$A$2:$D$28,2,FALSE)</f>
        <v>N</v>
      </c>
      <c r="I248" t="str">
        <f>VLOOKUP(D248,Referência!$A$2:$D$28,3,FALSE)</f>
        <v>transferência</v>
      </c>
      <c r="J248" t="str">
        <f>VLOOKUP(D248,Referência!$A$2:$D$28,4,FALSE)</f>
        <v>baixo</v>
      </c>
      <c r="K248" t="str">
        <f>VLOOKUP(C248,Referência!$F$2:$G$21,2,FALSE)</f>
        <v>médio</v>
      </c>
      <c r="L248" t="str">
        <f>VLOOKUP(A248,Referência!$I$2:$K$10,2,FALSE)</f>
        <v>ingênuo</v>
      </c>
      <c r="M248" t="str">
        <f>VLOOKUP(A248,Referência!$I$2:$K$10,3,FALSE)</f>
        <v>ingênuo</v>
      </c>
    </row>
    <row r="249" spans="1:13" x14ac:dyDescent="0.25">
      <c r="A249" t="s">
        <v>6</v>
      </c>
      <c r="B249" t="s">
        <v>7</v>
      </c>
      <c r="C249">
        <v>8</v>
      </c>
      <c r="D249" t="s">
        <v>20</v>
      </c>
      <c r="E249" s="1">
        <v>230005810</v>
      </c>
      <c r="F249" s="1">
        <v>426007596</v>
      </c>
      <c r="G249">
        <f t="shared" si="3"/>
        <v>3.8416700115189792E+16</v>
      </c>
      <c r="H249" t="str">
        <f>VLOOKUP(D249,Referência!$A$2:$D$28,2,FALSE)</f>
        <v>N</v>
      </c>
      <c r="I249" t="str">
        <f>VLOOKUP(D249,Referência!$A$2:$D$28,3,FALSE)</f>
        <v>transferência</v>
      </c>
      <c r="J249" t="str">
        <f>VLOOKUP(D249,Referência!$A$2:$D$28,4,FALSE)</f>
        <v>baixo</v>
      </c>
      <c r="K249" t="str">
        <f>VLOOKUP(C249,Referência!$F$2:$G$21,2,FALSE)</f>
        <v>médio</v>
      </c>
      <c r="L249" t="str">
        <f>VLOOKUP(A249,Referência!$I$2:$K$10,2,FALSE)</f>
        <v>ingênuo</v>
      </c>
      <c r="M249" t="str">
        <f>VLOOKUP(A249,Referência!$I$2:$K$10,3,FALSE)</f>
        <v>ingênuo</v>
      </c>
    </row>
    <row r="250" spans="1:13" x14ac:dyDescent="0.25">
      <c r="A250" t="s">
        <v>6</v>
      </c>
      <c r="B250" t="s">
        <v>7</v>
      </c>
      <c r="C250">
        <v>9</v>
      </c>
      <c r="D250" t="s">
        <v>20</v>
      </c>
      <c r="E250" s="1">
        <v>242897794</v>
      </c>
      <c r="F250" s="1">
        <v>346365589</v>
      </c>
      <c r="G250">
        <f t="shared" si="3"/>
        <v>1.0705584602162024E+16</v>
      </c>
      <c r="H250" t="str">
        <f>VLOOKUP(D250,Referência!$A$2:$D$28,2,FALSE)</f>
        <v>N</v>
      </c>
      <c r="I250" t="str">
        <f>VLOOKUP(D250,Referência!$A$2:$D$28,3,FALSE)</f>
        <v>transferência</v>
      </c>
      <c r="J250" t="str">
        <f>VLOOKUP(D250,Referência!$A$2:$D$28,4,FALSE)</f>
        <v>baixo</v>
      </c>
      <c r="K250" t="str">
        <f>VLOOKUP(C250,Referência!$F$2:$G$21,2,FALSE)</f>
        <v>longo</v>
      </c>
      <c r="L250" t="str">
        <f>VLOOKUP(A250,Referência!$I$2:$K$10,2,FALSE)</f>
        <v>ingênuo</v>
      </c>
      <c r="M250" t="str">
        <f>VLOOKUP(A250,Referência!$I$2:$K$10,3,FALSE)</f>
        <v>ingênuo</v>
      </c>
    </row>
    <row r="251" spans="1:13" x14ac:dyDescent="0.25">
      <c r="A251" t="s">
        <v>6</v>
      </c>
      <c r="B251" t="s">
        <v>7</v>
      </c>
      <c r="C251">
        <v>10</v>
      </c>
      <c r="D251" t="s">
        <v>20</v>
      </c>
      <c r="E251" s="1">
        <v>257300932</v>
      </c>
      <c r="F251" s="1">
        <v>367304404</v>
      </c>
      <c r="G251">
        <f t="shared" si="3"/>
        <v>1.2100763852054784E+16</v>
      </c>
      <c r="H251" t="str">
        <f>VLOOKUP(D251,Referência!$A$2:$D$28,2,FALSE)</f>
        <v>N</v>
      </c>
      <c r="I251" t="str">
        <f>VLOOKUP(D251,Referência!$A$2:$D$28,3,FALSE)</f>
        <v>transferência</v>
      </c>
      <c r="J251" t="str">
        <f>VLOOKUP(D251,Referência!$A$2:$D$28,4,FALSE)</f>
        <v>baixo</v>
      </c>
      <c r="K251" t="str">
        <f>VLOOKUP(C251,Referência!$F$2:$G$21,2,FALSE)</f>
        <v>longo</v>
      </c>
      <c r="L251" t="str">
        <f>VLOOKUP(A251,Referência!$I$2:$K$10,2,FALSE)</f>
        <v>ingênuo</v>
      </c>
      <c r="M251" t="str">
        <f>VLOOKUP(A251,Referência!$I$2:$K$10,3,FALSE)</f>
        <v>ingênuo</v>
      </c>
    </row>
    <row r="252" spans="1:13" x14ac:dyDescent="0.25">
      <c r="A252" t="s">
        <v>6</v>
      </c>
      <c r="B252" t="s">
        <v>7</v>
      </c>
      <c r="C252">
        <v>11</v>
      </c>
      <c r="D252" t="s">
        <v>20</v>
      </c>
      <c r="E252" s="1">
        <v>137200398</v>
      </c>
      <c r="F252" s="1">
        <v>276882178</v>
      </c>
      <c r="G252">
        <f t="shared" si="3"/>
        <v>1.95109996639684E+16</v>
      </c>
      <c r="H252" t="str">
        <f>VLOOKUP(D252,Referência!$A$2:$D$28,2,FALSE)</f>
        <v>N</v>
      </c>
      <c r="I252" t="str">
        <f>VLOOKUP(D252,Referência!$A$2:$D$28,3,FALSE)</f>
        <v>transferência</v>
      </c>
      <c r="J252" t="str">
        <f>VLOOKUP(D252,Referência!$A$2:$D$28,4,FALSE)</f>
        <v>baixo</v>
      </c>
      <c r="K252" t="str">
        <f>VLOOKUP(C252,Referência!$F$2:$G$21,2,FALSE)</f>
        <v>longo</v>
      </c>
      <c r="L252" t="str">
        <f>VLOOKUP(A252,Referência!$I$2:$K$10,2,FALSE)</f>
        <v>ingênuo</v>
      </c>
      <c r="M252" t="str">
        <f>VLOOKUP(A252,Referência!$I$2:$K$10,3,FALSE)</f>
        <v>ingênuo</v>
      </c>
    </row>
    <row r="253" spans="1:13" x14ac:dyDescent="0.25">
      <c r="A253" t="s">
        <v>6</v>
      </c>
      <c r="B253" t="s">
        <v>7</v>
      </c>
      <c r="C253">
        <v>12</v>
      </c>
      <c r="D253" t="s">
        <v>20</v>
      </c>
      <c r="E253" s="1">
        <v>195945187</v>
      </c>
      <c r="F253" s="1">
        <v>252291991</v>
      </c>
      <c r="G253">
        <f t="shared" si="3"/>
        <v>3174962321014416</v>
      </c>
      <c r="H253" t="str">
        <f>VLOOKUP(D253,Referência!$A$2:$D$28,2,FALSE)</f>
        <v>N</v>
      </c>
      <c r="I253" t="str">
        <f>VLOOKUP(D253,Referência!$A$2:$D$28,3,FALSE)</f>
        <v>transferência</v>
      </c>
      <c r="J253" t="str">
        <f>VLOOKUP(D253,Referência!$A$2:$D$28,4,FALSE)</f>
        <v>baixo</v>
      </c>
      <c r="K253" t="str">
        <f>VLOOKUP(C253,Referência!$F$2:$G$21,2,FALSE)</f>
        <v>longo</v>
      </c>
      <c r="L253" t="str">
        <f>VLOOKUP(A253,Referência!$I$2:$K$10,2,FALSE)</f>
        <v>ingênuo</v>
      </c>
      <c r="M253" t="str">
        <f>VLOOKUP(A253,Referência!$I$2:$K$10,3,FALSE)</f>
        <v>ingênuo</v>
      </c>
    </row>
    <row r="254" spans="1:13" x14ac:dyDescent="0.25">
      <c r="A254" t="s">
        <v>6</v>
      </c>
      <c r="B254" t="s">
        <v>7</v>
      </c>
      <c r="C254">
        <v>13</v>
      </c>
      <c r="D254" t="s">
        <v>20</v>
      </c>
      <c r="E254" s="1">
        <v>148085053</v>
      </c>
      <c r="F254" s="1">
        <v>511703058</v>
      </c>
      <c r="G254">
        <f t="shared" si="3"/>
        <v>1.3221805356018003E+17</v>
      </c>
      <c r="H254" t="str">
        <f>VLOOKUP(D254,Referência!$A$2:$D$28,2,FALSE)</f>
        <v>N</v>
      </c>
      <c r="I254" t="str">
        <f>VLOOKUP(D254,Referência!$A$2:$D$28,3,FALSE)</f>
        <v>transferência</v>
      </c>
      <c r="J254" t="str">
        <f>VLOOKUP(D254,Referência!$A$2:$D$28,4,FALSE)</f>
        <v>baixo</v>
      </c>
      <c r="K254" t="str">
        <f>VLOOKUP(C254,Referência!$F$2:$G$21,2,FALSE)</f>
        <v>longo</v>
      </c>
      <c r="L254" t="str">
        <f>VLOOKUP(A254,Referência!$I$2:$K$10,2,FALSE)</f>
        <v>ingênuo</v>
      </c>
      <c r="M254" t="str">
        <f>VLOOKUP(A254,Referência!$I$2:$K$10,3,FALSE)</f>
        <v>ingênuo</v>
      </c>
    </row>
    <row r="255" spans="1:13" x14ac:dyDescent="0.25">
      <c r="A255" t="s">
        <v>6</v>
      </c>
      <c r="B255" t="s">
        <v>7</v>
      </c>
      <c r="C255">
        <v>14</v>
      </c>
      <c r="D255" t="s">
        <v>20</v>
      </c>
      <c r="E255" s="1">
        <v>118312469</v>
      </c>
      <c r="F255" s="1">
        <v>259863287</v>
      </c>
      <c r="G255">
        <f t="shared" si="3"/>
        <v>2.0036634076469124E+16</v>
      </c>
      <c r="H255" t="str">
        <f>VLOOKUP(D255,Referência!$A$2:$D$28,2,FALSE)</f>
        <v>N</v>
      </c>
      <c r="I255" t="str">
        <f>VLOOKUP(D255,Referência!$A$2:$D$28,3,FALSE)</f>
        <v>transferência</v>
      </c>
      <c r="J255" t="str">
        <f>VLOOKUP(D255,Referência!$A$2:$D$28,4,FALSE)</f>
        <v>baixo</v>
      </c>
      <c r="K255" t="str">
        <f>VLOOKUP(C255,Referência!$F$2:$G$21,2,FALSE)</f>
        <v>longo</v>
      </c>
      <c r="L255" t="str">
        <f>VLOOKUP(A255,Referência!$I$2:$K$10,2,FALSE)</f>
        <v>ingênuo</v>
      </c>
      <c r="M255" t="str">
        <f>VLOOKUP(A255,Referência!$I$2:$K$10,3,FALSE)</f>
        <v>ingênuo</v>
      </c>
    </row>
    <row r="256" spans="1:13" x14ac:dyDescent="0.25">
      <c r="A256" t="s">
        <v>6</v>
      </c>
      <c r="B256" t="s">
        <v>7</v>
      </c>
      <c r="C256">
        <v>15</v>
      </c>
      <c r="D256" t="s">
        <v>20</v>
      </c>
      <c r="E256" s="1">
        <v>118802289</v>
      </c>
      <c r="F256" s="1">
        <v>323218498</v>
      </c>
      <c r="G256">
        <f t="shared" si="3"/>
        <v>4.178598650193168E+16</v>
      </c>
      <c r="H256" t="str">
        <f>VLOOKUP(D256,Referência!$A$2:$D$28,2,FALSE)</f>
        <v>N</v>
      </c>
      <c r="I256" t="str">
        <f>VLOOKUP(D256,Referência!$A$2:$D$28,3,FALSE)</f>
        <v>transferência</v>
      </c>
      <c r="J256" t="str">
        <f>VLOOKUP(D256,Referência!$A$2:$D$28,4,FALSE)</f>
        <v>baixo</v>
      </c>
      <c r="K256" t="str">
        <f>VLOOKUP(C256,Referência!$F$2:$G$21,2,FALSE)</f>
        <v>longo</v>
      </c>
      <c r="L256" t="str">
        <f>VLOOKUP(A256,Referência!$I$2:$K$10,2,FALSE)</f>
        <v>ingênuo</v>
      </c>
      <c r="M256" t="str">
        <f>VLOOKUP(A256,Referência!$I$2:$K$10,3,FALSE)</f>
        <v>ingênuo</v>
      </c>
    </row>
    <row r="257" spans="1:13" x14ac:dyDescent="0.25">
      <c r="A257" t="s">
        <v>6</v>
      </c>
      <c r="B257" t="s">
        <v>7</v>
      </c>
      <c r="C257">
        <v>16</v>
      </c>
      <c r="D257" t="s">
        <v>20</v>
      </c>
      <c r="E257" s="1">
        <v>128021386</v>
      </c>
      <c r="F257" s="1">
        <v>366055806</v>
      </c>
      <c r="G257">
        <f t="shared" si="3"/>
        <v>5.66603851047364E+16</v>
      </c>
      <c r="H257" t="str">
        <f>VLOOKUP(D257,Referência!$A$2:$D$28,2,FALSE)</f>
        <v>N</v>
      </c>
      <c r="I257" t="str">
        <f>VLOOKUP(D257,Referência!$A$2:$D$28,3,FALSE)</f>
        <v>transferência</v>
      </c>
      <c r="J257" t="str">
        <f>VLOOKUP(D257,Referência!$A$2:$D$28,4,FALSE)</f>
        <v>baixo</v>
      </c>
      <c r="K257" t="str">
        <f>VLOOKUP(C257,Referência!$F$2:$G$21,2,FALSE)</f>
        <v>longo</v>
      </c>
      <c r="L257" t="str">
        <f>VLOOKUP(A257,Referência!$I$2:$K$10,2,FALSE)</f>
        <v>ingênuo</v>
      </c>
      <c r="M257" t="str">
        <f>VLOOKUP(A257,Referência!$I$2:$K$10,3,FALSE)</f>
        <v>ingênuo</v>
      </c>
    </row>
    <row r="258" spans="1:13" x14ac:dyDescent="0.25">
      <c r="A258" t="s">
        <v>6</v>
      </c>
      <c r="B258" t="s">
        <v>7</v>
      </c>
      <c r="C258">
        <v>17</v>
      </c>
      <c r="D258" t="s">
        <v>20</v>
      </c>
      <c r="E258" s="1">
        <v>100981384</v>
      </c>
      <c r="F258" s="1">
        <v>303375098</v>
      </c>
      <c r="G258">
        <f t="shared" si="3"/>
        <v>4.0963215466713792E+16</v>
      </c>
      <c r="H258" t="str">
        <f>VLOOKUP(D258,Referência!$A$2:$D$28,2,FALSE)</f>
        <v>N</v>
      </c>
      <c r="I258" t="str">
        <f>VLOOKUP(D258,Referência!$A$2:$D$28,3,FALSE)</f>
        <v>transferência</v>
      </c>
      <c r="J258" t="str">
        <f>VLOOKUP(D258,Referência!$A$2:$D$28,4,FALSE)</f>
        <v>baixo</v>
      </c>
      <c r="K258" t="str">
        <f>VLOOKUP(C258,Referência!$F$2:$G$21,2,FALSE)</f>
        <v>longo</v>
      </c>
      <c r="L258" t="str">
        <f>VLOOKUP(A258,Referência!$I$2:$K$10,2,FALSE)</f>
        <v>ingênuo</v>
      </c>
      <c r="M258" t="str">
        <f>VLOOKUP(A258,Referência!$I$2:$K$10,3,FALSE)</f>
        <v>ingênuo</v>
      </c>
    </row>
    <row r="259" spans="1:13" x14ac:dyDescent="0.25">
      <c r="A259" t="s">
        <v>6</v>
      </c>
      <c r="B259" t="s">
        <v>7</v>
      </c>
      <c r="C259">
        <v>18</v>
      </c>
      <c r="D259" t="s">
        <v>20</v>
      </c>
      <c r="E259" s="1">
        <v>130802894</v>
      </c>
      <c r="F259" s="1">
        <v>238075455</v>
      </c>
      <c r="G259">
        <f t="shared" ref="G259:G322" si="4">(F259-E259)^2</f>
        <v>1.150740234349872E+16</v>
      </c>
      <c r="H259" t="str">
        <f>VLOOKUP(D259,Referência!$A$2:$D$28,2,FALSE)</f>
        <v>N</v>
      </c>
      <c r="I259" t="str">
        <f>VLOOKUP(D259,Referência!$A$2:$D$28,3,FALSE)</f>
        <v>transferência</v>
      </c>
      <c r="J259" t="str">
        <f>VLOOKUP(D259,Referência!$A$2:$D$28,4,FALSE)</f>
        <v>baixo</v>
      </c>
      <c r="K259" t="str">
        <f>VLOOKUP(C259,Referência!$F$2:$G$21,2,FALSE)</f>
        <v>longo</v>
      </c>
      <c r="L259" t="str">
        <f>VLOOKUP(A259,Referência!$I$2:$K$10,2,FALSE)</f>
        <v>ingênuo</v>
      </c>
      <c r="M259" t="str">
        <f>VLOOKUP(A259,Referência!$I$2:$K$10,3,FALSE)</f>
        <v>ingênuo</v>
      </c>
    </row>
    <row r="260" spans="1:13" x14ac:dyDescent="0.25">
      <c r="A260" t="s">
        <v>6</v>
      </c>
      <c r="B260" t="s">
        <v>7</v>
      </c>
      <c r="C260">
        <v>19</v>
      </c>
      <c r="D260" t="s">
        <v>20</v>
      </c>
      <c r="E260" s="1">
        <v>137258360</v>
      </c>
      <c r="F260" s="1">
        <v>371070822</v>
      </c>
      <c r="G260">
        <f t="shared" si="4"/>
        <v>5.466826738650144E+16</v>
      </c>
      <c r="H260" t="str">
        <f>VLOOKUP(D260,Referência!$A$2:$D$28,2,FALSE)</f>
        <v>N</v>
      </c>
      <c r="I260" t="str">
        <f>VLOOKUP(D260,Referência!$A$2:$D$28,3,FALSE)</f>
        <v>transferência</v>
      </c>
      <c r="J260" t="str">
        <f>VLOOKUP(D260,Referência!$A$2:$D$28,4,FALSE)</f>
        <v>baixo</v>
      </c>
      <c r="K260" t="str">
        <f>VLOOKUP(C260,Referência!$F$2:$G$21,2,FALSE)</f>
        <v>longo</v>
      </c>
      <c r="L260" t="str">
        <f>VLOOKUP(A260,Referência!$I$2:$K$10,2,FALSE)</f>
        <v>ingênuo</v>
      </c>
      <c r="M260" t="str">
        <f>VLOOKUP(A260,Referência!$I$2:$K$10,3,FALSE)</f>
        <v>ingênuo</v>
      </c>
    </row>
    <row r="261" spans="1:13" x14ac:dyDescent="0.25">
      <c r="A261" t="s">
        <v>6</v>
      </c>
      <c r="B261" t="s">
        <v>7</v>
      </c>
      <c r="C261">
        <v>20</v>
      </c>
      <c r="D261" t="s">
        <v>20</v>
      </c>
      <c r="E261" s="1">
        <v>160780423</v>
      </c>
      <c r="F261" s="1">
        <v>403923855</v>
      </c>
      <c r="G261">
        <f t="shared" si="4"/>
        <v>5.9118728524738624E+16</v>
      </c>
      <c r="H261" t="str">
        <f>VLOOKUP(D261,Referência!$A$2:$D$28,2,FALSE)</f>
        <v>N</v>
      </c>
      <c r="I261" t="str">
        <f>VLOOKUP(D261,Referência!$A$2:$D$28,3,FALSE)</f>
        <v>transferência</v>
      </c>
      <c r="J261" t="str">
        <f>VLOOKUP(D261,Referência!$A$2:$D$28,4,FALSE)</f>
        <v>baixo</v>
      </c>
      <c r="K261" t="str">
        <f>VLOOKUP(C261,Referência!$F$2:$G$21,2,FALSE)</f>
        <v>longo</v>
      </c>
      <c r="L261" t="str">
        <f>VLOOKUP(A261,Referência!$I$2:$K$10,2,FALSE)</f>
        <v>ingênuo</v>
      </c>
      <c r="M261" t="str">
        <f>VLOOKUP(A261,Referência!$I$2:$K$10,3,FALSE)</f>
        <v>ingênuo</v>
      </c>
    </row>
    <row r="262" spans="1:13" x14ac:dyDescent="0.25">
      <c r="A262" t="s">
        <v>6</v>
      </c>
      <c r="B262" t="s">
        <v>7</v>
      </c>
      <c r="C262">
        <v>1</v>
      </c>
      <c r="D262" t="s">
        <v>21</v>
      </c>
      <c r="E262" s="1">
        <v>1118736358</v>
      </c>
      <c r="F262" s="1">
        <v>892168393</v>
      </c>
      <c r="G262">
        <f t="shared" si="4"/>
        <v>5.1333042764241224E+16</v>
      </c>
      <c r="H262" t="str">
        <f>VLOOKUP(D262,Referência!$A$2:$D$28,2,FALSE)</f>
        <v>N</v>
      </c>
      <c r="I262" t="str">
        <f>VLOOKUP(D262,Referência!$A$2:$D$28,3,FALSE)</f>
        <v>imposto</v>
      </c>
      <c r="J262" t="str">
        <f>VLOOKUP(D262,Referência!$A$2:$D$28,4,FALSE)</f>
        <v>alto</v>
      </c>
      <c r="K262" t="str">
        <f>VLOOKUP(C262,Referência!$F$2:$G$21,2,FALSE)</f>
        <v>curto</v>
      </c>
      <c r="L262" t="str">
        <f>VLOOKUP(A262,Referência!$I$2:$K$10,2,FALSE)</f>
        <v>ingênuo</v>
      </c>
      <c r="M262" t="str">
        <f>VLOOKUP(A262,Referência!$I$2:$K$10,3,FALSE)</f>
        <v>ingênuo</v>
      </c>
    </row>
    <row r="263" spans="1:13" x14ac:dyDescent="0.25">
      <c r="A263" t="s">
        <v>6</v>
      </c>
      <c r="B263" t="s">
        <v>7</v>
      </c>
      <c r="C263">
        <v>2</v>
      </c>
      <c r="D263" t="s">
        <v>21</v>
      </c>
      <c r="E263" s="1">
        <v>959536244</v>
      </c>
      <c r="F263" s="1">
        <v>811941570</v>
      </c>
      <c r="G263">
        <f t="shared" si="4"/>
        <v>2.1784187793166276E+16</v>
      </c>
      <c r="H263" t="str">
        <f>VLOOKUP(D263,Referência!$A$2:$D$28,2,FALSE)</f>
        <v>N</v>
      </c>
      <c r="I263" t="str">
        <f>VLOOKUP(D263,Referência!$A$2:$D$28,3,FALSE)</f>
        <v>imposto</v>
      </c>
      <c r="J263" t="str">
        <f>VLOOKUP(D263,Referência!$A$2:$D$28,4,FALSE)</f>
        <v>alto</v>
      </c>
      <c r="K263" t="str">
        <f>VLOOKUP(C263,Referência!$F$2:$G$21,2,FALSE)</f>
        <v>curto</v>
      </c>
      <c r="L263" t="str">
        <f>VLOOKUP(A263,Referência!$I$2:$K$10,2,FALSE)</f>
        <v>ingênuo</v>
      </c>
      <c r="M263" t="str">
        <f>VLOOKUP(A263,Referência!$I$2:$K$10,3,FALSE)</f>
        <v>ingênuo</v>
      </c>
    </row>
    <row r="264" spans="1:13" x14ac:dyDescent="0.25">
      <c r="A264" t="s">
        <v>6</v>
      </c>
      <c r="B264" t="s">
        <v>7</v>
      </c>
      <c r="C264">
        <v>3</v>
      </c>
      <c r="D264" t="s">
        <v>21</v>
      </c>
      <c r="E264" s="1">
        <v>936301979</v>
      </c>
      <c r="F264" s="1">
        <v>861928839</v>
      </c>
      <c r="G264">
        <f t="shared" si="4"/>
        <v>5531363953459600</v>
      </c>
      <c r="H264" t="str">
        <f>VLOOKUP(D264,Referência!$A$2:$D$28,2,FALSE)</f>
        <v>N</v>
      </c>
      <c r="I264" t="str">
        <f>VLOOKUP(D264,Referência!$A$2:$D$28,3,FALSE)</f>
        <v>imposto</v>
      </c>
      <c r="J264" t="str">
        <f>VLOOKUP(D264,Referência!$A$2:$D$28,4,FALSE)</f>
        <v>alto</v>
      </c>
      <c r="K264" t="str">
        <f>VLOOKUP(C264,Referência!$F$2:$G$21,2,FALSE)</f>
        <v>curto</v>
      </c>
      <c r="L264" t="str">
        <f>VLOOKUP(A264,Referência!$I$2:$K$10,2,FALSE)</f>
        <v>ingênuo</v>
      </c>
      <c r="M264" t="str">
        <f>VLOOKUP(A264,Referência!$I$2:$K$10,3,FALSE)</f>
        <v>ingênuo</v>
      </c>
    </row>
    <row r="265" spans="1:13" x14ac:dyDescent="0.25">
      <c r="A265" t="s">
        <v>6</v>
      </c>
      <c r="B265" t="s">
        <v>7</v>
      </c>
      <c r="C265">
        <v>4</v>
      </c>
      <c r="D265" t="s">
        <v>21</v>
      </c>
      <c r="E265" s="1">
        <v>943744099</v>
      </c>
      <c r="F265" s="1">
        <v>884995971</v>
      </c>
      <c r="G265">
        <f t="shared" si="4"/>
        <v>3451342543504384</v>
      </c>
      <c r="H265" t="str">
        <f>VLOOKUP(D265,Referência!$A$2:$D$28,2,FALSE)</f>
        <v>N</v>
      </c>
      <c r="I265" t="str">
        <f>VLOOKUP(D265,Referência!$A$2:$D$28,3,FALSE)</f>
        <v>imposto</v>
      </c>
      <c r="J265" t="str">
        <f>VLOOKUP(D265,Referência!$A$2:$D$28,4,FALSE)</f>
        <v>alto</v>
      </c>
      <c r="K265" t="str">
        <f>VLOOKUP(C265,Referência!$F$2:$G$21,2,FALSE)</f>
        <v>curto</v>
      </c>
      <c r="L265" t="str">
        <f>VLOOKUP(A265,Referência!$I$2:$K$10,2,FALSE)</f>
        <v>ingênuo</v>
      </c>
      <c r="M265" t="str">
        <f>VLOOKUP(A265,Referência!$I$2:$K$10,3,FALSE)</f>
        <v>ingênuo</v>
      </c>
    </row>
    <row r="266" spans="1:13" x14ac:dyDescent="0.25">
      <c r="A266" t="s">
        <v>6</v>
      </c>
      <c r="B266" t="s">
        <v>7</v>
      </c>
      <c r="C266">
        <v>5</v>
      </c>
      <c r="D266" t="s">
        <v>21</v>
      </c>
      <c r="E266" s="1">
        <v>1021015208</v>
      </c>
      <c r="F266" s="1">
        <v>887164024</v>
      </c>
      <c r="G266">
        <f t="shared" si="4"/>
        <v>1.7916139458201856E+16</v>
      </c>
      <c r="H266" t="str">
        <f>VLOOKUP(D266,Referência!$A$2:$D$28,2,FALSE)</f>
        <v>N</v>
      </c>
      <c r="I266" t="str">
        <f>VLOOKUP(D266,Referência!$A$2:$D$28,3,FALSE)</f>
        <v>imposto</v>
      </c>
      <c r="J266" t="str">
        <f>VLOOKUP(D266,Referência!$A$2:$D$28,4,FALSE)</f>
        <v>alto</v>
      </c>
      <c r="K266" t="str">
        <f>VLOOKUP(C266,Referência!$F$2:$G$21,2,FALSE)</f>
        <v>médio</v>
      </c>
      <c r="L266" t="str">
        <f>VLOOKUP(A266,Referência!$I$2:$K$10,2,FALSE)</f>
        <v>ingênuo</v>
      </c>
      <c r="M266" t="str">
        <f>VLOOKUP(A266,Referência!$I$2:$K$10,3,FALSE)</f>
        <v>ingênuo</v>
      </c>
    </row>
    <row r="267" spans="1:13" x14ac:dyDescent="0.25">
      <c r="A267" t="s">
        <v>6</v>
      </c>
      <c r="B267" t="s">
        <v>7</v>
      </c>
      <c r="C267">
        <v>6</v>
      </c>
      <c r="D267" t="s">
        <v>21</v>
      </c>
      <c r="E267" s="1">
        <v>952938083</v>
      </c>
      <c r="F267" s="1">
        <v>925856833</v>
      </c>
      <c r="G267">
        <f t="shared" si="4"/>
        <v>733394101562500</v>
      </c>
      <c r="H267" t="str">
        <f>VLOOKUP(D267,Referência!$A$2:$D$28,2,FALSE)</f>
        <v>N</v>
      </c>
      <c r="I267" t="str">
        <f>VLOOKUP(D267,Referência!$A$2:$D$28,3,FALSE)</f>
        <v>imposto</v>
      </c>
      <c r="J267" t="str">
        <f>VLOOKUP(D267,Referência!$A$2:$D$28,4,FALSE)</f>
        <v>alto</v>
      </c>
      <c r="K267" t="str">
        <f>VLOOKUP(C267,Referência!$F$2:$G$21,2,FALSE)</f>
        <v>médio</v>
      </c>
      <c r="L267" t="str">
        <f>VLOOKUP(A267,Referência!$I$2:$K$10,2,FALSE)</f>
        <v>ingênuo</v>
      </c>
      <c r="M267" t="str">
        <f>VLOOKUP(A267,Referência!$I$2:$K$10,3,FALSE)</f>
        <v>ingênuo</v>
      </c>
    </row>
    <row r="268" spans="1:13" x14ac:dyDescent="0.25">
      <c r="A268" t="s">
        <v>6</v>
      </c>
      <c r="B268" t="s">
        <v>7</v>
      </c>
      <c r="C268">
        <v>7</v>
      </c>
      <c r="D268" t="s">
        <v>21</v>
      </c>
      <c r="E268" s="1">
        <v>1131697784</v>
      </c>
      <c r="F268" s="1">
        <v>1068011007</v>
      </c>
      <c r="G268">
        <f t="shared" si="4"/>
        <v>4056005564647729</v>
      </c>
      <c r="H268" t="str">
        <f>VLOOKUP(D268,Referência!$A$2:$D$28,2,FALSE)</f>
        <v>N</v>
      </c>
      <c r="I268" t="str">
        <f>VLOOKUP(D268,Referência!$A$2:$D$28,3,FALSE)</f>
        <v>imposto</v>
      </c>
      <c r="J268" t="str">
        <f>VLOOKUP(D268,Referência!$A$2:$D$28,4,FALSE)</f>
        <v>alto</v>
      </c>
      <c r="K268" t="str">
        <f>VLOOKUP(C268,Referência!$F$2:$G$21,2,FALSE)</f>
        <v>médio</v>
      </c>
      <c r="L268" t="str">
        <f>VLOOKUP(A268,Referência!$I$2:$K$10,2,FALSE)</f>
        <v>ingênuo</v>
      </c>
      <c r="M268" t="str">
        <f>VLOOKUP(A268,Referência!$I$2:$K$10,3,FALSE)</f>
        <v>ingênuo</v>
      </c>
    </row>
    <row r="269" spans="1:13" x14ac:dyDescent="0.25">
      <c r="A269" t="s">
        <v>6</v>
      </c>
      <c r="B269" t="s">
        <v>7</v>
      </c>
      <c r="C269">
        <v>8</v>
      </c>
      <c r="D269" t="s">
        <v>21</v>
      </c>
      <c r="E269" s="1">
        <v>1308438661</v>
      </c>
      <c r="F269" s="1">
        <v>933482574</v>
      </c>
      <c r="G269">
        <f t="shared" si="4"/>
        <v>1.4059206717835157E+17</v>
      </c>
      <c r="H269" t="str">
        <f>VLOOKUP(D269,Referência!$A$2:$D$28,2,FALSE)</f>
        <v>N</v>
      </c>
      <c r="I269" t="str">
        <f>VLOOKUP(D269,Referência!$A$2:$D$28,3,FALSE)</f>
        <v>imposto</v>
      </c>
      <c r="J269" t="str">
        <f>VLOOKUP(D269,Referência!$A$2:$D$28,4,FALSE)</f>
        <v>alto</v>
      </c>
      <c r="K269" t="str">
        <f>VLOOKUP(C269,Referência!$F$2:$G$21,2,FALSE)</f>
        <v>médio</v>
      </c>
      <c r="L269" t="str">
        <f>VLOOKUP(A269,Referência!$I$2:$K$10,2,FALSE)</f>
        <v>ingênuo</v>
      </c>
      <c r="M269" t="str">
        <f>VLOOKUP(A269,Referência!$I$2:$K$10,3,FALSE)</f>
        <v>ingênuo</v>
      </c>
    </row>
    <row r="270" spans="1:13" x14ac:dyDescent="0.25">
      <c r="A270" t="s">
        <v>6</v>
      </c>
      <c r="B270" t="s">
        <v>7</v>
      </c>
      <c r="C270">
        <v>9</v>
      </c>
      <c r="D270" t="s">
        <v>21</v>
      </c>
      <c r="E270" s="1">
        <v>868876405</v>
      </c>
      <c r="F270" s="1">
        <v>951532296</v>
      </c>
      <c r="G270">
        <f t="shared" si="4"/>
        <v>6831996317003881</v>
      </c>
      <c r="H270" t="str">
        <f>VLOOKUP(D270,Referência!$A$2:$D$28,2,FALSE)</f>
        <v>N</v>
      </c>
      <c r="I270" t="str">
        <f>VLOOKUP(D270,Referência!$A$2:$D$28,3,FALSE)</f>
        <v>imposto</v>
      </c>
      <c r="J270" t="str">
        <f>VLOOKUP(D270,Referência!$A$2:$D$28,4,FALSE)</f>
        <v>alto</v>
      </c>
      <c r="K270" t="str">
        <f>VLOOKUP(C270,Referência!$F$2:$G$21,2,FALSE)</f>
        <v>longo</v>
      </c>
      <c r="L270" t="str">
        <f>VLOOKUP(A270,Referência!$I$2:$K$10,2,FALSE)</f>
        <v>ingênuo</v>
      </c>
      <c r="M270" t="str">
        <f>VLOOKUP(A270,Referência!$I$2:$K$10,3,FALSE)</f>
        <v>ingênuo</v>
      </c>
    </row>
    <row r="271" spans="1:13" x14ac:dyDescent="0.25">
      <c r="A271" t="s">
        <v>6</v>
      </c>
      <c r="B271" t="s">
        <v>7</v>
      </c>
      <c r="C271">
        <v>10</v>
      </c>
      <c r="D271" t="s">
        <v>21</v>
      </c>
      <c r="E271" s="1">
        <v>1067448654</v>
      </c>
      <c r="F271" s="1">
        <v>1045402858</v>
      </c>
      <c r="G271">
        <f t="shared" si="4"/>
        <v>486017121273616</v>
      </c>
      <c r="H271" t="str">
        <f>VLOOKUP(D271,Referência!$A$2:$D$28,2,FALSE)</f>
        <v>N</v>
      </c>
      <c r="I271" t="str">
        <f>VLOOKUP(D271,Referência!$A$2:$D$28,3,FALSE)</f>
        <v>imposto</v>
      </c>
      <c r="J271" t="str">
        <f>VLOOKUP(D271,Referência!$A$2:$D$28,4,FALSE)</f>
        <v>alto</v>
      </c>
      <c r="K271" t="str">
        <f>VLOOKUP(C271,Referência!$F$2:$G$21,2,FALSE)</f>
        <v>longo</v>
      </c>
      <c r="L271" t="str">
        <f>VLOOKUP(A271,Referência!$I$2:$K$10,2,FALSE)</f>
        <v>ingênuo</v>
      </c>
      <c r="M271" t="str">
        <f>VLOOKUP(A271,Referência!$I$2:$K$10,3,FALSE)</f>
        <v>ingênuo</v>
      </c>
    </row>
    <row r="272" spans="1:13" x14ac:dyDescent="0.25">
      <c r="A272" t="s">
        <v>6</v>
      </c>
      <c r="B272" t="s">
        <v>7</v>
      </c>
      <c r="C272">
        <v>11</v>
      </c>
      <c r="D272" t="s">
        <v>21</v>
      </c>
      <c r="E272" s="1">
        <v>792440804</v>
      </c>
      <c r="F272" s="1">
        <v>941789643</v>
      </c>
      <c r="G272">
        <f t="shared" si="4"/>
        <v>2.230507571064792E+16</v>
      </c>
      <c r="H272" t="str">
        <f>VLOOKUP(D272,Referência!$A$2:$D$28,2,FALSE)</f>
        <v>N</v>
      </c>
      <c r="I272" t="str">
        <f>VLOOKUP(D272,Referência!$A$2:$D$28,3,FALSE)</f>
        <v>imposto</v>
      </c>
      <c r="J272" t="str">
        <f>VLOOKUP(D272,Referência!$A$2:$D$28,4,FALSE)</f>
        <v>alto</v>
      </c>
      <c r="K272" t="str">
        <f>VLOOKUP(C272,Referência!$F$2:$G$21,2,FALSE)</f>
        <v>longo</v>
      </c>
      <c r="L272" t="str">
        <f>VLOOKUP(A272,Referência!$I$2:$K$10,2,FALSE)</f>
        <v>ingênuo</v>
      </c>
      <c r="M272" t="str">
        <f>VLOOKUP(A272,Referência!$I$2:$K$10,3,FALSE)</f>
        <v>ingênuo</v>
      </c>
    </row>
    <row r="273" spans="1:13" x14ac:dyDescent="0.25">
      <c r="A273" t="s">
        <v>6</v>
      </c>
      <c r="B273" t="s">
        <v>7</v>
      </c>
      <c r="C273">
        <v>12</v>
      </c>
      <c r="D273" t="s">
        <v>21</v>
      </c>
      <c r="E273" s="1">
        <v>1056621074</v>
      </c>
      <c r="F273" s="1">
        <v>873908785</v>
      </c>
      <c r="G273">
        <f t="shared" si="4"/>
        <v>3.338378055161952E+16</v>
      </c>
      <c r="H273" t="str">
        <f>VLOOKUP(D273,Referência!$A$2:$D$28,2,FALSE)</f>
        <v>N</v>
      </c>
      <c r="I273" t="str">
        <f>VLOOKUP(D273,Referência!$A$2:$D$28,3,FALSE)</f>
        <v>imposto</v>
      </c>
      <c r="J273" t="str">
        <f>VLOOKUP(D273,Referência!$A$2:$D$28,4,FALSE)</f>
        <v>alto</v>
      </c>
      <c r="K273" t="str">
        <f>VLOOKUP(C273,Referência!$F$2:$G$21,2,FALSE)</f>
        <v>longo</v>
      </c>
      <c r="L273" t="str">
        <f>VLOOKUP(A273,Referência!$I$2:$K$10,2,FALSE)</f>
        <v>ingênuo</v>
      </c>
      <c r="M273" t="str">
        <f>VLOOKUP(A273,Referência!$I$2:$K$10,3,FALSE)</f>
        <v>ingênuo</v>
      </c>
    </row>
    <row r="274" spans="1:13" x14ac:dyDescent="0.25">
      <c r="A274" t="s">
        <v>6</v>
      </c>
      <c r="B274" t="s">
        <v>7</v>
      </c>
      <c r="C274">
        <v>13</v>
      </c>
      <c r="D274" t="s">
        <v>21</v>
      </c>
      <c r="E274" s="1">
        <v>1299029774</v>
      </c>
      <c r="F274" s="1">
        <v>980079414</v>
      </c>
      <c r="G274">
        <f t="shared" si="4"/>
        <v>1.017293321441296E+17</v>
      </c>
      <c r="H274" t="str">
        <f>VLOOKUP(D274,Referência!$A$2:$D$28,2,FALSE)</f>
        <v>N</v>
      </c>
      <c r="I274" t="str">
        <f>VLOOKUP(D274,Referência!$A$2:$D$28,3,FALSE)</f>
        <v>imposto</v>
      </c>
      <c r="J274" t="str">
        <f>VLOOKUP(D274,Referência!$A$2:$D$28,4,FALSE)</f>
        <v>alto</v>
      </c>
      <c r="K274" t="str">
        <f>VLOOKUP(C274,Referência!$F$2:$G$21,2,FALSE)</f>
        <v>longo</v>
      </c>
      <c r="L274" t="str">
        <f>VLOOKUP(A274,Referência!$I$2:$K$10,2,FALSE)</f>
        <v>ingênuo</v>
      </c>
      <c r="M274" t="str">
        <f>VLOOKUP(A274,Referência!$I$2:$K$10,3,FALSE)</f>
        <v>ingênuo</v>
      </c>
    </row>
    <row r="275" spans="1:13" x14ac:dyDescent="0.25">
      <c r="A275" t="s">
        <v>6</v>
      </c>
      <c r="B275" t="s">
        <v>7</v>
      </c>
      <c r="C275">
        <v>14</v>
      </c>
      <c r="D275" t="s">
        <v>21</v>
      </c>
      <c r="E275" s="1">
        <v>1139829660</v>
      </c>
      <c r="F275" s="1">
        <v>863624928</v>
      </c>
      <c r="G275">
        <f t="shared" si="4"/>
        <v>7.6289053979191824E+16</v>
      </c>
      <c r="H275" t="str">
        <f>VLOOKUP(D275,Referência!$A$2:$D$28,2,FALSE)</f>
        <v>N</v>
      </c>
      <c r="I275" t="str">
        <f>VLOOKUP(D275,Referência!$A$2:$D$28,3,FALSE)</f>
        <v>imposto</v>
      </c>
      <c r="J275" t="str">
        <f>VLOOKUP(D275,Referência!$A$2:$D$28,4,FALSE)</f>
        <v>alto</v>
      </c>
      <c r="K275" t="str">
        <f>VLOOKUP(C275,Referência!$F$2:$G$21,2,FALSE)</f>
        <v>longo</v>
      </c>
      <c r="L275" t="str">
        <f>VLOOKUP(A275,Referência!$I$2:$K$10,2,FALSE)</f>
        <v>ingênuo</v>
      </c>
      <c r="M275" t="str">
        <f>VLOOKUP(A275,Referência!$I$2:$K$10,3,FALSE)</f>
        <v>ingênuo</v>
      </c>
    </row>
    <row r="276" spans="1:13" x14ac:dyDescent="0.25">
      <c r="A276" t="s">
        <v>6</v>
      </c>
      <c r="B276" t="s">
        <v>7</v>
      </c>
      <c r="C276">
        <v>15</v>
      </c>
      <c r="D276" t="s">
        <v>21</v>
      </c>
      <c r="E276" s="1">
        <v>1116595395</v>
      </c>
      <c r="F276" s="1">
        <v>757027193</v>
      </c>
      <c r="G276">
        <f t="shared" si="4"/>
        <v>1.292892918895128E+17</v>
      </c>
      <c r="H276" t="str">
        <f>VLOOKUP(D276,Referência!$A$2:$D$28,2,FALSE)</f>
        <v>N</v>
      </c>
      <c r="I276" t="str">
        <f>VLOOKUP(D276,Referência!$A$2:$D$28,3,FALSE)</f>
        <v>imposto</v>
      </c>
      <c r="J276" t="str">
        <f>VLOOKUP(D276,Referência!$A$2:$D$28,4,FALSE)</f>
        <v>alto</v>
      </c>
      <c r="K276" t="str">
        <f>VLOOKUP(C276,Referência!$F$2:$G$21,2,FALSE)</f>
        <v>longo</v>
      </c>
      <c r="L276" t="str">
        <f>VLOOKUP(A276,Referência!$I$2:$K$10,2,FALSE)</f>
        <v>ingênuo</v>
      </c>
      <c r="M276" t="str">
        <f>VLOOKUP(A276,Referência!$I$2:$K$10,3,FALSE)</f>
        <v>ingênuo</v>
      </c>
    </row>
    <row r="277" spans="1:13" x14ac:dyDescent="0.25">
      <c r="A277" t="s">
        <v>6</v>
      </c>
      <c r="B277" t="s">
        <v>7</v>
      </c>
      <c r="C277">
        <v>16</v>
      </c>
      <c r="D277" t="s">
        <v>21</v>
      </c>
      <c r="E277" s="1">
        <v>1124037515</v>
      </c>
      <c r="F277" s="1">
        <v>901227246</v>
      </c>
      <c r="G277">
        <f t="shared" si="4"/>
        <v>4.964441597185236E+16</v>
      </c>
      <c r="H277" t="str">
        <f>VLOOKUP(D277,Referência!$A$2:$D$28,2,FALSE)</f>
        <v>N</v>
      </c>
      <c r="I277" t="str">
        <f>VLOOKUP(D277,Referência!$A$2:$D$28,3,FALSE)</f>
        <v>imposto</v>
      </c>
      <c r="J277" t="str">
        <f>VLOOKUP(D277,Referência!$A$2:$D$28,4,FALSE)</f>
        <v>alto</v>
      </c>
      <c r="K277" t="str">
        <f>VLOOKUP(C277,Referência!$F$2:$G$21,2,FALSE)</f>
        <v>longo</v>
      </c>
      <c r="L277" t="str">
        <f>VLOOKUP(A277,Referência!$I$2:$K$10,2,FALSE)</f>
        <v>ingênuo</v>
      </c>
      <c r="M277" t="str">
        <f>VLOOKUP(A277,Referência!$I$2:$K$10,3,FALSE)</f>
        <v>ingênuo</v>
      </c>
    </row>
    <row r="278" spans="1:13" x14ac:dyDescent="0.25">
      <c r="A278" t="s">
        <v>6</v>
      </c>
      <c r="B278" t="s">
        <v>7</v>
      </c>
      <c r="C278">
        <v>17</v>
      </c>
      <c r="D278" t="s">
        <v>21</v>
      </c>
      <c r="E278" s="1">
        <v>1201308624</v>
      </c>
      <c r="F278" s="1">
        <v>862729092</v>
      </c>
      <c r="G278">
        <f t="shared" si="4"/>
        <v>1.1463609948933902E+17</v>
      </c>
      <c r="H278" t="str">
        <f>VLOOKUP(D278,Referência!$A$2:$D$28,2,FALSE)</f>
        <v>N</v>
      </c>
      <c r="I278" t="str">
        <f>VLOOKUP(D278,Referência!$A$2:$D$28,3,FALSE)</f>
        <v>imposto</v>
      </c>
      <c r="J278" t="str">
        <f>VLOOKUP(D278,Referência!$A$2:$D$28,4,FALSE)</f>
        <v>alto</v>
      </c>
      <c r="K278" t="str">
        <f>VLOOKUP(C278,Referência!$F$2:$G$21,2,FALSE)</f>
        <v>longo</v>
      </c>
      <c r="L278" t="str">
        <f>VLOOKUP(A278,Referência!$I$2:$K$10,2,FALSE)</f>
        <v>ingênuo</v>
      </c>
      <c r="M278" t="str">
        <f>VLOOKUP(A278,Referência!$I$2:$K$10,3,FALSE)</f>
        <v>ingênuo</v>
      </c>
    </row>
    <row r="279" spans="1:13" x14ac:dyDescent="0.25">
      <c r="A279" t="s">
        <v>6</v>
      </c>
      <c r="B279" t="s">
        <v>7</v>
      </c>
      <c r="C279">
        <v>18</v>
      </c>
      <c r="D279" t="s">
        <v>21</v>
      </c>
      <c r="E279" s="1">
        <v>1133231499</v>
      </c>
      <c r="F279" s="1">
        <v>886006649</v>
      </c>
      <c r="G279">
        <f t="shared" si="4"/>
        <v>6.1120126457522496E+16</v>
      </c>
      <c r="H279" t="str">
        <f>VLOOKUP(D279,Referência!$A$2:$D$28,2,FALSE)</f>
        <v>N</v>
      </c>
      <c r="I279" t="str">
        <f>VLOOKUP(D279,Referência!$A$2:$D$28,3,FALSE)</f>
        <v>imposto</v>
      </c>
      <c r="J279" t="str">
        <f>VLOOKUP(D279,Referência!$A$2:$D$28,4,FALSE)</f>
        <v>alto</v>
      </c>
      <c r="K279" t="str">
        <f>VLOOKUP(C279,Referência!$F$2:$G$21,2,FALSE)</f>
        <v>longo</v>
      </c>
      <c r="L279" t="str">
        <f>VLOOKUP(A279,Referência!$I$2:$K$10,2,FALSE)</f>
        <v>ingênuo</v>
      </c>
      <c r="M279" t="str">
        <f>VLOOKUP(A279,Referência!$I$2:$K$10,3,FALSE)</f>
        <v>ingênuo</v>
      </c>
    </row>
    <row r="280" spans="1:13" x14ac:dyDescent="0.25">
      <c r="A280" t="s">
        <v>6</v>
      </c>
      <c r="B280" t="s">
        <v>7</v>
      </c>
      <c r="C280">
        <v>19</v>
      </c>
      <c r="D280" t="s">
        <v>21</v>
      </c>
      <c r="E280" s="1">
        <v>1311991200</v>
      </c>
      <c r="F280" s="1">
        <v>1039698264</v>
      </c>
      <c r="G280">
        <f t="shared" si="4"/>
        <v>7.4143442995500096E+16</v>
      </c>
      <c r="H280" t="str">
        <f>VLOOKUP(D280,Referência!$A$2:$D$28,2,FALSE)</f>
        <v>N</v>
      </c>
      <c r="I280" t="str">
        <f>VLOOKUP(D280,Referência!$A$2:$D$28,3,FALSE)</f>
        <v>imposto</v>
      </c>
      <c r="J280" t="str">
        <f>VLOOKUP(D280,Referência!$A$2:$D$28,4,FALSE)</f>
        <v>alto</v>
      </c>
      <c r="K280" t="str">
        <f>VLOOKUP(C280,Referência!$F$2:$G$21,2,FALSE)</f>
        <v>longo</v>
      </c>
      <c r="L280" t="str">
        <f>VLOOKUP(A280,Referência!$I$2:$K$10,2,FALSE)</f>
        <v>ingênuo</v>
      </c>
      <c r="M280" t="str">
        <f>VLOOKUP(A280,Referência!$I$2:$K$10,3,FALSE)</f>
        <v>ingênuo</v>
      </c>
    </row>
    <row r="281" spans="1:13" x14ac:dyDescent="0.25">
      <c r="A281" t="s">
        <v>6</v>
      </c>
      <c r="B281" t="s">
        <v>7</v>
      </c>
      <c r="C281">
        <v>20</v>
      </c>
      <c r="D281" t="s">
        <v>21</v>
      </c>
      <c r="E281" s="1">
        <v>1488732077</v>
      </c>
      <c r="F281" s="1">
        <v>936929897</v>
      </c>
      <c r="G281">
        <f t="shared" si="4"/>
        <v>3.0448564585275238E+17</v>
      </c>
      <c r="H281" t="str">
        <f>VLOOKUP(D281,Referência!$A$2:$D$28,2,FALSE)</f>
        <v>N</v>
      </c>
      <c r="I281" t="str">
        <f>VLOOKUP(D281,Referência!$A$2:$D$28,3,FALSE)</f>
        <v>imposto</v>
      </c>
      <c r="J281" t="str">
        <f>VLOOKUP(D281,Referência!$A$2:$D$28,4,FALSE)</f>
        <v>alto</v>
      </c>
      <c r="K281" t="str">
        <f>VLOOKUP(C281,Referência!$F$2:$G$21,2,FALSE)</f>
        <v>longo</v>
      </c>
      <c r="L281" t="str">
        <f>VLOOKUP(A281,Referência!$I$2:$K$10,2,FALSE)</f>
        <v>ingênuo</v>
      </c>
      <c r="M281" t="str">
        <f>VLOOKUP(A281,Referência!$I$2:$K$10,3,FALSE)</f>
        <v>ingênuo</v>
      </c>
    </row>
    <row r="282" spans="1:13" x14ac:dyDescent="0.25">
      <c r="A282" t="s">
        <v>6</v>
      </c>
      <c r="B282" t="s">
        <v>7</v>
      </c>
      <c r="C282">
        <v>1</v>
      </c>
      <c r="D282" t="s">
        <v>22</v>
      </c>
      <c r="E282" s="1">
        <v>1094887884</v>
      </c>
      <c r="F282" s="1">
        <v>1119320501</v>
      </c>
      <c r="G282">
        <f t="shared" si="4"/>
        <v>596952773468689</v>
      </c>
      <c r="H282" t="str">
        <f>VLOOKUP(D282,Referência!$A$2:$D$28,2,FALSE)</f>
        <v>N</v>
      </c>
      <c r="I282" t="str">
        <f>VLOOKUP(D282,Referência!$A$2:$D$28,3,FALSE)</f>
        <v>imposto</v>
      </c>
      <c r="J282" t="str">
        <f>VLOOKUP(D282,Referência!$A$2:$D$28,4,FALSE)</f>
        <v>baixo</v>
      </c>
      <c r="K282" t="str">
        <f>VLOOKUP(C282,Referência!$F$2:$G$21,2,FALSE)</f>
        <v>curto</v>
      </c>
      <c r="L282" t="str">
        <f>VLOOKUP(A282,Referência!$I$2:$K$10,2,FALSE)</f>
        <v>ingênuo</v>
      </c>
      <c r="M282" t="str">
        <f>VLOOKUP(A282,Referência!$I$2:$K$10,3,FALSE)</f>
        <v>ingênuo</v>
      </c>
    </row>
    <row r="283" spans="1:13" x14ac:dyDescent="0.25">
      <c r="A283" t="s">
        <v>6</v>
      </c>
      <c r="B283" t="s">
        <v>7</v>
      </c>
      <c r="C283">
        <v>2</v>
      </c>
      <c r="D283" t="s">
        <v>22</v>
      </c>
      <c r="E283" s="1">
        <v>924653776</v>
      </c>
      <c r="F283" s="1">
        <v>1065577731</v>
      </c>
      <c r="G283">
        <f t="shared" si="4"/>
        <v>1.9859561092842024E+16</v>
      </c>
      <c r="H283" t="str">
        <f>VLOOKUP(D283,Referência!$A$2:$D$28,2,FALSE)</f>
        <v>N</v>
      </c>
      <c r="I283" t="str">
        <f>VLOOKUP(D283,Referência!$A$2:$D$28,3,FALSE)</f>
        <v>imposto</v>
      </c>
      <c r="J283" t="str">
        <f>VLOOKUP(D283,Referência!$A$2:$D$28,4,FALSE)</f>
        <v>baixo</v>
      </c>
      <c r="K283" t="str">
        <f>VLOOKUP(C283,Referência!$F$2:$G$21,2,FALSE)</f>
        <v>curto</v>
      </c>
      <c r="L283" t="str">
        <f>VLOOKUP(A283,Referência!$I$2:$K$10,2,FALSE)</f>
        <v>ingênuo</v>
      </c>
      <c r="M283" t="str">
        <f>VLOOKUP(A283,Referência!$I$2:$K$10,3,FALSE)</f>
        <v>ingênuo</v>
      </c>
    </row>
    <row r="284" spans="1:13" x14ac:dyDescent="0.25">
      <c r="A284" t="s">
        <v>6</v>
      </c>
      <c r="B284" t="s">
        <v>7</v>
      </c>
      <c r="C284">
        <v>3</v>
      </c>
      <c r="D284" t="s">
        <v>22</v>
      </c>
      <c r="E284" s="1">
        <v>977646191</v>
      </c>
      <c r="F284" s="1">
        <v>1010953870</v>
      </c>
      <c r="G284">
        <f t="shared" si="4"/>
        <v>1109401480367041</v>
      </c>
      <c r="H284" t="str">
        <f>VLOOKUP(D284,Referência!$A$2:$D$28,2,FALSE)</f>
        <v>N</v>
      </c>
      <c r="I284" t="str">
        <f>VLOOKUP(D284,Referência!$A$2:$D$28,3,FALSE)</f>
        <v>imposto</v>
      </c>
      <c r="J284" t="str">
        <f>VLOOKUP(D284,Referência!$A$2:$D$28,4,FALSE)</f>
        <v>baixo</v>
      </c>
      <c r="K284" t="str">
        <f>VLOOKUP(C284,Referência!$F$2:$G$21,2,FALSE)</f>
        <v>curto</v>
      </c>
      <c r="L284" t="str">
        <f>VLOOKUP(A284,Referência!$I$2:$K$10,2,FALSE)</f>
        <v>ingênuo</v>
      </c>
      <c r="M284" t="str">
        <f>VLOOKUP(A284,Referência!$I$2:$K$10,3,FALSE)</f>
        <v>ingênuo</v>
      </c>
    </row>
    <row r="285" spans="1:13" x14ac:dyDescent="0.25">
      <c r="A285" t="s">
        <v>6</v>
      </c>
      <c r="B285" t="s">
        <v>7</v>
      </c>
      <c r="C285">
        <v>4</v>
      </c>
      <c r="D285" t="s">
        <v>22</v>
      </c>
      <c r="E285" s="1">
        <v>960699282</v>
      </c>
      <c r="F285" s="1">
        <v>1079222052</v>
      </c>
      <c r="G285">
        <f t="shared" si="4"/>
        <v>1.40476470084729E+16</v>
      </c>
      <c r="H285" t="str">
        <f>VLOOKUP(D285,Referência!$A$2:$D$28,2,FALSE)</f>
        <v>N</v>
      </c>
      <c r="I285" t="str">
        <f>VLOOKUP(D285,Referência!$A$2:$D$28,3,FALSE)</f>
        <v>imposto</v>
      </c>
      <c r="J285" t="str">
        <f>VLOOKUP(D285,Referência!$A$2:$D$28,4,FALSE)</f>
        <v>baixo</v>
      </c>
      <c r="K285" t="str">
        <f>VLOOKUP(C285,Referência!$F$2:$G$21,2,FALSE)</f>
        <v>curto</v>
      </c>
      <c r="L285" t="str">
        <f>VLOOKUP(A285,Referência!$I$2:$K$10,2,FALSE)</f>
        <v>ingênuo</v>
      </c>
      <c r="M285" t="str">
        <f>VLOOKUP(A285,Referência!$I$2:$K$10,3,FALSE)</f>
        <v>ingênuo</v>
      </c>
    </row>
    <row r="286" spans="1:13" x14ac:dyDescent="0.25">
      <c r="A286" t="s">
        <v>6</v>
      </c>
      <c r="B286" t="s">
        <v>7</v>
      </c>
      <c r="C286">
        <v>5</v>
      </c>
      <c r="D286" t="s">
        <v>22</v>
      </c>
      <c r="E286" s="1">
        <v>954017094</v>
      </c>
      <c r="F286" s="1">
        <v>1027311578</v>
      </c>
      <c r="G286">
        <f t="shared" si="4"/>
        <v>5372081384826256</v>
      </c>
      <c r="H286" t="str">
        <f>VLOOKUP(D286,Referência!$A$2:$D$28,2,FALSE)</f>
        <v>N</v>
      </c>
      <c r="I286" t="str">
        <f>VLOOKUP(D286,Referência!$A$2:$D$28,3,FALSE)</f>
        <v>imposto</v>
      </c>
      <c r="J286" t="str">
        <f>VLOOKUP(D286,Referência!$A$2:$D$28,4,FALSE)</f>
        <v>baixo</v>
      </c>
      <c r="K286" t="str">
        <f>VLOOKUP(C286,Referência!$F$2:$G$21,2,FALSE)</f>
        <v>médio</v>
      </c>
      <c r="L286" t="str">
        <f>VLOOKUP(A286,Referência!$I$2:$K$10,2,FALSE)</f>
        <v>ingênuo</v>
      </c>
      <c r="M286" t="str">
        <f>VLOOKUP(A286,Referência!$I$2:$K$10,3,FALSE)</f>
        <v>ingênuo</v>
      </c>
    </row>
    <row r="287" spans="1:13" x14ac:dyDescent="0.25">
      <c r="A287" t="s">
        <v>6</v>
      </c>
      <c r="B287" t="s">
        <v>7</v>
      </c>
      <c r="C287">
        <v>6</v>
      </c>
      <c r="D287" t="s">
        <v>22</v>
      </c>
      <c r="E287" s="1">
        <v>1464151601</v>
      </c>
      <c r="F287" s="1">
        <v>1032809549</v>
      </c>
      <c r="G287">
        <f t="shared" si="4"/>
        <v>1.8605596582357069E+17</v>
      </c>
      <c r="H287" t="str">
        <f>VLOOKUP(D287,Referência!$A$2:$D$28,2,FALSE)</f>
        <v>N</v>
      </c>
      <c r="I287" t="str">
        <f>VLOOKUP(D287,Referência!$A$2:$D$28,3,FALSE)</f>
        <v>imposto</v>
      </c>
      <c r="J287" t="str">
        <f>VLOOKUP(D287,Referência!$A$2:$D$28,4,FALSE)</f>
        <v>baixo</v>
      </c>
      <c r="K287" t="str">
        <f>VLOOKUP(C287,Referência!$F$2:$G$21,2,FALSE)</f>
        <v>médio</v>
      </c>
      <c r="L287" t="str">
        <f>VLOOKUP(A287,Referência!$I$2:$K$10,2,FALSE)</f>
        <v>ingênuo</v>
      </c>
      <c r="M287" t="str">
        <f>VLOOKUP(A287,Referência!$I$2:$K$10,3,FALSE)</f>
        <v>ingênuo</v>
      </c>
    </row>
    <row r="288" spans="1:13" x14ac:dyDescent="0.25">
      <c r="A288" t="s">
        <v>6</v>
      </c>
      <c r="B288" t="s">
        <v>7</v>
      </c>
      <c r="C288">
        <v>7</v>
      </c>
      <c r="D288" t="s">
        <v>22</v>
      </c>
      <c r="E288" s="1">
        <v>1405677452</v>
      </c>
      <c r="F288" s="1">
        <v>1245022601</v>
      </c>
      <c r="G288">
        <f t="shared" si="4"/>
        <v>2.58099811498322E+16</v>
      </c>
      <c r="H288" t="str">
        <f>VLOOKUP(D288,Referência!$A$2:$D$28,2,FALSE)</f>
        <v>N</v>
      </c>
      <c r="I288" t="str">
        <f>VLOOKUP(D288,Referência!$A$2:$D$28,3,FALSE)</f>
        <v>imposto</v>
      </c>
      <c r="J288" t="str">
        <f>VLOOKUP(D288,Referência!$A$2:$D$28,4,FALSE)</f>
        <v>baixo</v>
      </c>
      <c r="K288" t="str">
        <f>VLOOKUP(C288,Referência!$F$2:$G$21,2,FALSE)</f>
        <v>médio</v>
      </c>
      <c r="L288" t="str">
        <f>VLOOKUP(A288,Referência!$I$2:$K$10,2,FALSE)</f>
        <v>ingênuo</v>
      </c>
      <c r="M288" t="str">
        <f>VLOOKUP(A288,Referência!$I$2:$K$10,3,FALSE)</f>
        <v>ingênuo</v>
      </c>
    </row>
    <row r="289" spans="1:13" x14ac:dyDescent="0.25">
      <c r="A289" t="s">
        <v>6</v>
      </c>
      <c r="B289" t="s">
        <v>7</v>
      </c>
      <c r="C289">
        <v>8</v>
      </c>
      <c r="D289" t="s">
        <v>22</v>
      </c>
      <c r="E289" s="1">
        <v>1250751117</v>
      </c>
      <c r="F289" s="1">
        <v>1525057208</v>
      </c>
      <c r="G289">
        <f t="shared" si="4"/>
        <v>7.5243831559700288E+16</v>
      </c>
      <c r="H289" t="str">
        <f>VLOOKUP(D289,Referência!$A$2:$D$28,2,FALSE)</f>
        <v>N</v>
      </c>
      <c r="I289" t="str">
        <f>VLOOKUP(D289,Referência!$A$2:$D$28,3,FALSE)</f>
        <v>imposto</v>
      </c>
      <c r="J289" t="str">
        <f>VLOOKUP(D289,Referência!$A$2:$D$28,4,FALSE)</f>
        <v>baixo</v>
      </c>
      <c r="K289" t="str">
        <f>VLOOKUP(C289,Referência!$F$2:$G$21,2,FALSE)</f>
        <v>médio</v>
      </c>
      <c r="L289" t="str">
        <f>VLOOKUP(A289,Referência!$I$2:$K$10,2,FALSE)</f>
        <v>ingênuo</v>
      </c>
      <c r="M289" t="str">
        <f>VLOOKUP(A289,Referência!$I$2:$K$10,3,FALSE)</f>
        <v>ingênuo</v>
      </c>
    </row>
    <row r="290" spans="1:13" x14ac:dyDescent="0.25">
      <c r="A290" t="s">
        <v>6</v>
      </c>
      <c r="B290" t="s">
        <v>7</v>
      </c>
      <c r="C290">
        <v>9</v>
      </c>
      <c r="D290" t="s">
        <v>22</v>
      </c>
      <c r="E290" s="1">
        <v>1048516704</v>
      </c>
      <c r="F290" s="1">
        <v>1234916893</v>
      </c>
      <c r="G290">
        <f t="shared" si="4"/>
        <v>3.474503045923572E+16</v>
      </c>
      <c r="H290" t="str">
        <f>VLOOKUP(D290,Referência!$A$2:$D$28,2,FALSE)</f>
        <v>N</v>
      </c>
      <c r="I290" t="str">
        <f>VLOOKUP(D290,Referência!$A$2:$D$28,3,FALSE)</f>
        <v>imposto</v>
      </c>
      <c r="J290" t="str">
        <f>VLOOKUP(D290,Referência!$A$2:$D$28,4,FALSE)</f>
        <v>baixo</v>
      </c>
      <c r="K290" t="str">
        <f>VLOOKUP(C290,Referência!$F$2:$G$21,2,FALSE)</f>
        <v>longo</v>
      </c>
      <c r="L290" t="str">
        <f>VLOOKUP(A290,Referência!$I$2:$K$10,2,FALSE)</f>
        <v>ingênuo</v>
      </c>
      <c r="M290" t="str">
        <f>VLOOKUP(A290,Referência!$I$2:$K$10,3,FALSE)</f>
        <v>ingênuo</v>
      </c>
    </row>
    <row r="291" spans="1:13" x14ac:dyDescent="0.25">
      <c r="A291" t="s">
        <v>6</v>
      </c>
      <c r="B291" t="s">
        <v>7</v>
      </c>
      <c r="C291">
        <v>10</v>
      </c>
      <c r="D291" t="s">
        <v>22</v>
      </c>
      <c r="E291" s="1">
        <v>1181534008</v>
      </c>
      <c r="F291" s="1">
        <v>1359449989</v>
      </c>
      <c r="G291">
        <f t="shared" si="4"/>
        <v>3.165409629519236E+16</v>
      </c>
      <c r="H291" t="str">
        <f>VLOOKUP(D291,Referência!$A$2:$D$28,2,FALSE)</f>
        <v>N</v>
      </c>
      <c r="I291" t="str">
        <f>VLOOKUP(D291,Referência!$A$2:$D$28,3,FALSE)</f>
        <v>imposto</v>
      </c>
      <c r="J291" t="str">
        <f>VLOOKUP(D291,Referência!$A$2:$D$28,4,FALSE)</f>
        <v>baixo</v>
      </c>
      <c r="K291" t="str">
        <f>VLOOKUP(C291,Referência!$F$2:$G$21,2,FALSE)</f>
        <v>longo</v>
      </c>
      <c r="L291" t="str">
        <f>VLOOKUP(A291,Referência!$I$2:$K$10,2,FALSE)</f>
        <v>ingênuo</v>
      </c>
      <c r="M291" t="str">
        <f>VLOOKUP(A291,Referência!$I$2:$K$10,3,FALSE)</f>
        <v>ingênuo</v>
      </c>
    </row>
    <row r="292" spans="1:13" x14ac:dyDescent="0.25">
      <c r="A292" t="s">
        <v>6</v>
      </c>
      <c r="B292" t="s">
        <v>7</v>
      </c>
      <c r="C292">
        <v>11</v>
      </c>
      <c r="D292" t="s">
        <v>22</v>
      </c>
      <c r="E292" s="1">
        <v>1008835948</v>
      </c>
      <c r="F292" s="1">
        <v>1108009971</v>
      </c>
      <c r="G292">
        <f t="shared" si="4"/>
        <v>9835486838004528</v>
      </c>
      <c r="H292" t="str">
        <f>VLOOKUP(D292,Referência!$A$2:$D$28,2,FALSE)</f>
        <v>N</v>
      </c>
      <c r="I292" t="str">
        <f>VLOOKUP(D292,Referência!$A$2:$D$28,3,FALSE)</f>
        <v>imposto</v>
      </c>
      <c r="J292" t="str">
        <f>VLOOKUP(D292,Referência!$A$2:$D$28,4,FALSE)</f>
        <v>baixo</v>
      </c>
      <c r="K292" t="str">
        <f>VLOOKUP(C292,Referência!$F$2:$G$21,2,FALSE)</f>
        <v>longo</v>
      </c>
      <c r="L292" t="str">
        <f>VLOOKUP(A292,Referência!$I$2:$K$10,2,FALSE)</f>
        <v>ingênuo</v>
      </c>
      <c r="M292" t="str">
        <f>VLOOKUP(A292,Referência!$I$2:$K$10,3,FALSE)</f>
        <v>ingênuo</v>
      </c>
    </row>
    <row r="293" spans="1:13" x14ac:dyDescent="0.25">
      <c r="A293" t="s">
        <v>6</v>
      </c>
      <c r="B293" t="s">
        <v>7</v>
      </c>
      <c r="C293">
        <v>12</v>
      </c>
      <c r="D293" t="s">
        <v>22</v>
      </c>
      <c r="E293" s="1">
        <v>1125396414</v>
      </c>
      <c r="F293" s="1">
        <v>1102124604</v>
      </c>
      <c r="G293">
        <f t="shared" si="4"/>
        <v>541577140676100</v>
      </c>
      <c r="H293" t="str">
        <f>VLOOKUP(D293,Referência!$A$2:$D$28,2,FALSE)</f>
        <v>N</v>
      </c>
      <c r="I293" t="str">
        <f>VLOOKUP(D293,Referência!$A$2:$D$28,3,FALSE)</f>
        <v>imposto</v>
      </c>
      <c r="J293" t="str">
        <f>VLOOKUP(D293,Referência!$A$2:$D$28,4,FALSE)</f>
        <v>baixo</v>
      </c>
      <c r="K293" t="str">
        <f>VLOOKUP(C293,Referência!$F$2:$G$21,2,FALSE)</f>
        <v>longo</v>
      </c>
      <c r="L293" t="str">
        <f>VLOOKUP(A293,Referência!$I$2:$K$10,2,FALSE)</f>
        <v>ingênuo</v>
      </c>
      <c r="M293" t="str">
        <f>VLOOKUP(A293,Referência!$I$2:$K$10,3,FALSE)</f>
        <v>ingênuo</v>
      </c>
    </row>
    <row r="294" spans="1:13" x14ac:dyDescent="0.25">
      <c r="A294" t="s">
        <v>6</v>
      </c>
      <c r="B294" t="s">
        <v>7</v>
      </c>
      <c r="C294">
        <v>13</v>
      </c>
      <c r="D294" t="s">
        <v>22</v>
      </c>
      <c r="E294" s="1">
        <v>1128116764</v>
      </c>
      <c r="F294" s="1">
        <v>1397946267</v>
      </c>
      <c r="G294">
        <f t="shared" si="4"/>
        <v>7.2807960689227008E+16</v>
      </c>
      <c r="H294" t="str">
        <f>VLOOKUP(D294,Referência!$A$2:$D$28,2,FALSE)</f>
        <v>N</v>
      </c>
      <c r="I294" t="str">
        <f>VLOOKUP(D294,Referência!$A$2:$D$28,3,FALSE)</f>
        <v>imposto</v>
      </c>
      <c r="J294" t="str">
        <f>VLOOKUP(D294,Referência!$A$2:$D$28,4,FALSE)</f>
        <v>baixo</v>
      </c>
      <c r="K294" t="str">
        <f>VLOOKUP(C294,Referência!$F$2:$G$21,2,FALSE)</f>
        <v>longo</v>
      </c>
      <c r="L294" t="str">
        <f>VLOOKUP(A294,Referência!$I$2:$K$10,2,FALSE)</f>
        <v>ingênuo</v>
      </c>
      <c r="M294" t="str">
        <f>VLOOKUP(A294,Referência!$I$2:$K$10,3,FALSE)</f>
        <v>ingênuo</v>
      </c>
    </row>
    <row r="295" spans="1:13" x14ac:dyDescent="0.25">
      <c r="A295" t="s">
        <v>6</v>
      </c>
      <c r="B295" t="s">
        <v>7</v>
      </c>
      <c r="C295">
        <v>14</v>
      </c>
      <c r="D295" t="s">
        <v>22</v>
      </c>
      <c r="E295" s="1">
        <v>957882656</v>
      </c>
      <c r="F295" s="1">
        <v>1192049636</v>
      </c>
      <c r="G295">
        <f t="shared" si="4"/>
        <v>5.48341745223204E+16</v>
      </c>
      <c r="H295" t="str">
        <f>VLOOKUP(D295,Referência!$A$2:$D$28,2,FALSE)</f>
        <v>N</v>
      </c>
      <c r="I295" t="str">
        <f>VLOOKUP(D295,Referência!$A$2:$D$28,3,FALSE)</f>
        <v>imposto</v>
      </c>
      <c r="J295" t="str">
        <f>VLOOKUP(D295,Referência!$A$2:$D$28,4,FALSE)</f>
        <v>baixo</v>
      </c>
      <c r="K295" t="str">
        <f>VLOOKUP(C295,Referência!$F$2:$G$21,2,FALSE)</f>
        <v>longo</v>
      </c>
      <c r="L295" t="str">
        <f>VLOOKUP(A295,Referência!$I$2:$K$10,2,FALSE)</f>
        <v>ingênuo</v>
      </c>
      <c r="M295" t="str">
        <f>VLOOKUP(A295,Referência!$I$2:$K$10,3,FALSE)</f>
        <v>ingênuo</v>
      </c>
    </row>
    <row r="296" spans="1:13" x14ac:dyDescent="0.25">
      <c r="A296" t="s">
        <v>6</v>
      </c>
      <c r="B296" t="s">
        <v>7</v>
      </c>
      <c r="C296">
        <v>15</v>
      </c>
      <c r="D296" t="s">
        <v>22</v>
      </c>
      <c r="E296" s="1">
        <v>1010875071</v>
      </c>
      <c r="F296" s="1">
        <v>1152362098</v>
      </c>
      <c r="G296">
        <f t="shared" si="4"/>
        <v>2.0018578809298728E+16</v>
      </c>
      <c r="H296" t="str">
        <f>VLOOKUP(D296,Referência!$A$2:$D$28,2,FALSE)</f>
        <v>N</v>
      </c>
      <c r="I296" t="str">
        <f>VLOOKUP(D296,Referência!$A$2:$D$28,3,FALSE)</f>
        <v>imposto</v>
      </c>
      <c r="J296" t="str">
        <f>VLOOKUP(D296,Referência!$A$2:$D$28,4,FALSE)</f>
        <v>baixo</v>
      </c>
      <c r="K296" t="str">
        <f>VLOOKUP(C296,Referência!$F$2:$G$21,2,FALSE)</f>
        <v>longo</v>
      </c>
      <c r="L296" t="str">
        <f>VLOOKUP(A296,Referência!$I$2:$K$10,2,FALSE)</f>
        <v>ingênuo</v>
      </c>
      <c r="M296" t="str">
        <f>VLOOKUP(A296,Referência!$I$2:$K$10,3,FALSE)</f>
        <v>ingênuo</v>
      </c>
    </row>
    <row r="297" spans="1:13" x14ac:dyDescent="0.25">
      <c r="A297" t="s">
        <v>6</v>
      </c>
      <c r="B297" t="s">
        <v>7</v>
      </c>
      <c r="C297">
        <v>16</v>
      </c>
      <c r="D297" t="s">
        <v>22</v>
      </c>
      <c r="E297" s="1">
        <v>993928162</v>
      </c>
      <c r="F297" s="1">
        <v>1289563373</v>
      </c>
      <c r="G297">
        <f t="shared" si="4"/>
        <v>8.7400177983014528E+16</v>
      </c>
      <c r="H297" t="str">
        <f>VLOOKUP(D297,Referência!$A$2:$D$28,2,FALSE)</f>
        <v>N</v>
      </c>
      <c r="I297" t="str">
        <f>VLOOKUP(D297,Referência!$A$2:$D$28,3,FALSE)</f>
        <v>imposto</v>
      </c>
      <c r="J297" t="str">
        <f>VLOOKUP(D297,Referência!$A$2:$D$28,4,FALSE)</f>
        <v>baixo</v>
      </c>
      <c r="K297" t="str">
        <f>VLOOKUP(C297,Referência!$F$2:$G$21,2,FALSE)</f>
        <v>longo</v>
      </c>
      <c r="L297" t="str">
        <f>VLOOKUP(A297,Referência!$I$2:$K$10,2,FALSE)</f>
        <v>ingênuo</v>
      </c>
      <c r="M297" t="str">
        <f>VLOOKUP(A297,Referência!$I$2:$K$10,3,FALSE)</f>
        <v>ingênuo</v>
      </c>
    </row>
    <row r="298" spans="1:13" x14ac:dyDescent="0.25">
      <c r="A298" t="s">
        <v>6</v>
      </c>
      <c r="B298" t="s">
        <v>7</v>
      </c>
      <c r="C298">
        <v>17</v>
      </c>
      <c r="D298" t="s">
        <v>22</v>
      </c>
      <c r="E298" s="1">
        <v>987245974</v>
      </c>
      <c r="F298" s="1">
        <v>1154960095</v>
      </c>
      <c r="G298">
        <f t="shared" si="4"/>
        <v>2.812802638280264E+16</v>
      </c>
      <c r="H298" t="str">
        <f>VLOOKUP(D298,Referência!$A$2:$D$28,2,FALSE)</f>
        <v>N</v>
      </c>
      <c r="I298" t="str">
        <f>VLOOKUP(D298,Referência!$A$2:$D$28,3,FALSE)</f>
        <v>imposto</v>
      </c>
      <c r="J298" t="str">
        <f>VLOOKUP(D298,Referência!$A$2:$D$28,4,FALSE)</f>
        <v>baixo</v>
      </c>
      <c r="K298" t="str">
        <f>VLOOKUP(C298,Referência!$F$2:$G$21,2,FALSE)</f>
        <v>longo</v>
      </c>
      <c r="L298" t="str">
        <f>VLOOKUP(A298,Referência!$I$2:$K$10,2,FALSE)</f>
        <v>ingênuo</v>
      </c>
      <c r="M298" t="str">
        <f>VLOOKUP(A298,Referência!$I$2:$K$10,3,FALSE)</f>
        <v>ingênuo</v>
      </c>
    </row>
    <row r="299" spans="1:13" x14ac:dyDescent="0.25">
      <c r="A299" t="s">
        <v>6</v>
      </c>
      <c r="B299" t="s">
        <v>7</v>
      </c>
      <c r="C299">
        <v>18</v>
      </c>
      <c r="D299" t="s">
        <v>22</v>
      </c>
      <c r="E299" s="1">
        <v>1497380481</v>
      </c>
      <c r="F299" s="1">
        <v>1221066259</v>
      </c>
      <c r="G299">
        <f t="shared" si="4"/>
        <v>7.634954927946528E+16</v>
      </c>
      <c r="H299" t="str">
        <f>VLOOKUP(D299,Referência!$A$2:$D$28,2,FALSE)</f>
        <v>N</v>
      </c>
      <c r="I299" t="str">
        <f>VLOOKUP(D299,Referência!$A$2:$D$28,3,FALSE)</f>
        <v>imposto</v>
      </c>
      <c r="J299" t="str">
        <f>VLOOKUP(D299,Referência!$A$2:$D$28,4,FALSE)</f>
        <v>baixo</v>
      </c>
      <c r="K299" t="str">
        <f>VLOOKUP(C299,Referência!$F$2:$G$21,2,FALSE)</f>
        <v>longo</v>
      </c>
      <c r="L299" t="str">
        <f>VLOOKUP(A299,Referência!$I$2:$K$10,2,FALSE)</f>
        <v>ingênuo</v>
      </c>
      <c r="M299" t="str">
        <f>VLOOKUP(A299,Referência!$I$2:$K$10,3,FALSE)</f>
        <v>ingênuo</v>
      </c>
    </row>
    <row r="300" spans="1:13" x14ac:dyDescent="0.25">
      <c r="A300" t="s">
        <v>6</v>
      </c>
      <c r="B300" t="s">
        <v>7</v>
      </c>
      <c r="C300">
        <v>19</v>
      </c>
      <c r="D300" t="s">
        <v>22</v>
      </c>
      <c r="E300" s="1">
        <v>1438906332</v>
      </c>
      <c r="F300" s="1">
        <v>1340840281</v>
      </c>
      <c r="G300">
        <f t="shared" si="4"/>
        <v>9616950358734600</v>
      </c>
      <c r="H300" t="str">
        <f>VLOOKUP(D300,Referência!$A$2:$D$28,2,FALSE)</f>
        <v>N</v>
      </c>
      <c r="I300" t="str">
        <f>VLOOKUP(D300,Referência!$A$2:$D$28,3,FALSE)</f>
        <v>imposto</v>
      </c>
      <c r="J300" t="str">
        <f>VLOOKUP(D300,Referência!$A$2:$D$28,4,FALSE)</f>
        <v>baixo</v>
      </c>
      <c r="K300" t="str">
        <f>VLOOKUP(C300,Referência!$F$2:$G$21,2,FALSE)</f>
        <v>longo</v>
      </c>
      <c r="L300" t="str">
        <f>VLOOKUP(A300,Referência!$I$2:$K$10,2,FALSE)</f>
        <v>ingênuo</v>
      </c>
      <c r="M300" t="str">
        <f>VLOOKUP(A300,Referência!$I$2:$K$10,3,FALSE)</f>
        <v>ingênuo</v>
      </c>
    </row>
    <row r="301" spans="1:13" x14ac:dyDescent="0.25">
      <c r="A301" t="s">
        <v>6</v>
      </c>
      <c r="B301" t="s">
        <v>7</v>
      </c>
      <c r="C301">
        <v>20</v>
      </c>
      <c r="D301" t="s">
        <v>22</v>
      </c>
      <c r="E301" s="1">
        <v>1283979997</v>
      </c>
      <c r="F301" s="1">
        <v>1539174079</v>
      </c>
      <c r="G301">
        <f t="shared" si="4"/>
        <v>6.512401948782272E+16</v>
      </c>
      <c r="H301" t="str">
        <f>VLOOKUP(D301,Referência!$A$2:$D$28,2,FALSE)</f>
        <v>N</v>
      </c>
      <c r="I301" t="str">
        <f>VLOOKUP(D301,Referência!$A$2:$D$28,3,FALSE)</f>
        <v>imposto</v>
      </c>
      <c r="J301" t="str">
        <f>VLOOKUP(D301,Referência!$A$2:$D$28,4,FALSE)</f>
        <v>baixo</v>
      </c>
      <c r="K301" t="str">
        <f>VLOOKUP(C301,Referência!$F$2:$G$21,2,FALSE)</f>
        <v>longo</v>
      </c>
      <c r="L301" t="str">
        <f>VLOOKUP(A301,Referência!$I$2:$K$10,2,FALSE)</f>
        <v>ingênuo</v>
      </c>
      <c r="M301" t="str">
        <f>VLOOKUP(A301,Referência!$I$2:$K$10,3,FALSE)</f>
        <v>ingênuo</v>
      </c>
    </row>
    <row r="302" spans="1:13" x14ac:dyDescent="0.25">
      <c r="A302" t="s">
        <v>6</v>
      </c>
      <c r="B302" t="s">
        <v>7</v>
      </c>
      <c r="C302">
        <v>1</v>
      </c>
      <c r="D302" t="s">
        <v>23</v>
      </c>
      <c r="E302" s="1">
        <v>401433184</v>
      </c>
      <c r="F302" s="1">
        <v>448576910</v>
      </c>
      <c r="G302">
        <f t="shared" si="4"/>
        <v>2222530901163076</v>
      </c>
      <c r="H302" t="str">
        <f>VLOOKUP(D302,Referência!$A$2:$D$28,2,FALSE)</f>
        <v>N</v>
      </c>
      <c r="I302" t="str">
        <f>VLOOKUP(D302,Referência!$A$2:$D$28,3,FALSE)</f>
        <v>transferência</v>
      </c>
      <c r="J302" t="str">
        <f>VLOOKUP(D302,Referência!$A$2:$D$28,4,FALSE)</f>
        <v>alto</v>
      </c>
      <c r="K302" t="str">
        <f>VLOOKUP(C302,Referência!$F$2:$G$21,2,FALSE)</f>
        <v>curto</v>
      </c>
      <c r="L302" t="str">
        <f>VLOOKUP(A302,Referência!$I$2:$K$10,2,FALSE)</f>
        <v>ingênuo</v>
      </c>
      <c r="M302" t="str">
        <f>VLOOKUP(A302,Referência!$I$2:$K$10,3,FALSE)</f>
        <v>ingênuo</v>
      </c>
    </row>
    <row r="303" spans="1:13" x14ac:dyDescent="0.25">
      <c r="A303" t="s">
        <v>6</v>
      </c>
      <c r="B303" t="s">
        <v>7</v>
      </c>
      <c r="C303">
        <v>2</v>
      </c>
      <c r="D303" t="s">
        <v>23</v>
      </c>
      <c r="E303" s="1">
        <v>388199029</v>
      </c>
      <c r="F303" s="1">
        <v>461074271</v>
      </c>
      <c r="G303">
        <f t="shared" si="4"/>
        <v>5310800896558564</v>
      </c>
      <c r="H303" t="str">
        <f>VLOOKUP(D303,Referência!$A$2:$D$28,2,FALSE)</f>
        <v>N</v>
      </c>
      <c r="I303" t="str">
        <f>VLOOKUP(D303,Referência!$A$2:$D$28,3,FALSE)</f>
        <v>transferência</v>
      </c>
      <c r="J303" t="str">
        <f>VLOOKUP(D303,Referência!$A$2:$D$28,4,FALSE)</f>
        <v>alto</v>
      </c>
      <c r="K303" t="str">
        <f>VLOOKUP(C303,Referência!$F$2:$G$21,2,FALSE)</f>
        <v>curto</v>
      </c>
      <c r="L303" t="str">
        <f>VLOOKUP(A303,Referência!$I$2:$K$10,2,FALSE)</f>
        <v>ingênuo</v>
      </c>
      <c r="M303" t="str">
        <f>VLOOKUP(A303,Referência!$I$2:$K$10,3,FALSE)</f>
        <v>ingênuo</v>
      </c>
    </row>
    <row r="304" spans="1:13" x14ac:dyDescent="0.25">
      <c r="A304" t="s">
        <v>6</v>
      </c>
      <c r="B304" t="s">
        <v>7</v>
      </c>
      <c r="C304">
        <v>3</v>
      </c>
      <c r="D304" t="s">
        <v>23</v>
      </c>
      <c r="E304" s="1">
        <v>397580974</v>
      </c>
      <c r="F304" s="1">
        <v>337728251</v>
      </c>
      <c r="G304">
        <f t="shared" si="4"/>
        <v>3582348450514729</v>
      </c>
      <c r="H304" t="str">
        <f>VLOOKUP(D304,Referência!$A$2:$D$28,2,FALSE)</f>
        <v>N</v>
      </c>
      <c r="I304" t="str">
        <f>VLOOKUP(D304,Referência!$A$2:$D$28,3,FALSE)</f>
        <v>transferência</v>
      </c>
      <c r="J304" t="str">
        <f>VLOOKUP(D304,Referência!$A$2:$D$28,4,FALSE)</f>
        <v>alto</v>
      </c>
      <c r="K304" t="str">
        <f>VLOOKUP(C304,Referência!$F$2:$G$21,2,FALSE)</f>
        <v>curto</v>
      </c>
      <c r="L304" t="str">
        <f>VLOOKUP(A304,Referência!$I$2:$K$10,2,FALSE)</f>
        <v>ingênuo</v>
      </c>
      <c r="M304" t="str">
        <f>VLOOKUP(A304,Referência!$I$2:$K$10,3,FALSE)</f>
        <v>ingênuo</v>
      </c>
    </row>
    <row r="305" spans="1:13" x14ac:dyDescent="0.25">
      <c r="A305" t="s">
        <v>6</v>
      </c>
      <c r="B305" t="s">
        <v>7</v>
      </c>
      <c r="C305">
        <v>4</v>
      </c>
      <c r="D305" t="s">
        <v>23</v>
      </c>
      <c r="E305" s="1">
        <v>356562450</v>
      </c>
      <c r="F305" s="1">
        <v>404749757</v>
      </c>
      <c r="G305">
        <f t="shared" si="4"/>
        <v>2322016555912249</v>
      </c>
      <c r="H305" t="str">
        <f>VLOOKUP(D305,Referência!$A$2:$D$28,2,FALSE)</f>
        <v>N</v>
      </c>
      <c r="I305" t="str">
        <f>VLOOKUP(D305,Referência!$A$2:$D$28,3,FALSE)</f>
        <v>transferência</v>
      </c>
      <c r="J305" t="str">
        <f>VLOOKUP(D305,Referência!$A$2:$D$28,4,FALSE)</f>
        <v>alto</v>
      </c>
      <c r="K305" t="str">
        <f>VLOOKUP(C305,Referência!$F$2:$G$21,2,FALSE)</f>
        <v>curto</v>
      </c>
      <c r="L305" t="str">
        <f>VLOOKUP(A305,Referência!$I$2:$K$10,2,FALSE)</f>
        <v>ingênuo</v>
      </c>
      <c r="M305" t="str">
        <f>VLOOKUP(A305,Referência!$I$2:$K$10,3,FALSE)</f>
        <v>ingênuo</v>
      </c>
    </row>
    <row r="306" spans="1:13" x14ac:dyDescent="0.25">
      <c r="A306" t="s">
        <v>6</v>
      </c>
      <c r="B306" t="s">
        <v>7</v>
      </c>
      <c r="C306">
        <v>5</v>
      </c>
      <c r="D306" t="s">
        <v>23</v>
      </c>
      <c r="E306" s="1">
        <v>352066167</v>
      </c>
      <c r="F306" s="1">
        <v>375242416</v>
      </c>
      <c r="G306">
        <f t="shared" si="4"/>
        <v>537138517710001</v>
      </c>
      <c r="H306" t="str">
        <f>VLOOKUP(D306,Referência!$A$2:$D$28,2,FALSE)</f>
        <v>N</v>
      </c>
      <c r="I306" t="str">
        <f>VLOOKUP(D306,Referência!$A$2:$D$28,3,FALSE)</f>
        <v>transferência</v>
      </c>
      <c r="J306" t="str">
        <f>VLOOKUP(D306,Referência!$A$2:$D$28,4,FALSE)</f>
        <v>alto</v>
      </c>
      <c r="K306" t="str">
        <f>VLOOKUP(C306,Referência!$F$2:$G$21,2,FALSE)</f>
        <v>médio</v>
      </c>
      <c r="L306" t="str">
        <f>VLOOKUP(A306,Referência!$I$2:$K$10,2,FALSE)</f>
        <v>ingênuo</v>
      </c>
      <c r="M306" t="str">
        <f>VLOOKUP(A306,Referência!$I$2:$K$10,3,FALSE)</f>
        <v>ingênuo</v>
      </c>
    </row>
    <row r="307" spans="1:13" x14ac:dyDescent="0.25">
      <c r="A307" t="s">
        <v>6</v>
      </c>
      <c r="B307" t="s">
        <v>7</v>
      </c>
      <c r="C307">
        <v>6</v>
      </c>
      <c r="D307" t="s">
        <v>23</v>
      </c>
      <c r="E307" s="1">
        <v>415586966</v>
      </c>
      <c r="F307" s="1">
        <v>366801668</v>
      </c>
      <c r="G307">
        <f t="shared" si="4"/>
        <v>2380005300948804</v>
      </c>
      <c r="H307" t="str">
        <f>VLOOKUP(D307,Referência!$A$2:$D$28,2,FALSE)</f>
        <v>N</v>
      </c>
      <c r="I307" t="str">
        <f>VLOOKUP(D307,Referência!$A$2:$D$28,3,FALSE)</f>
        <v>transferência</v>
      </c>
      <c r="J307" t="str">
        <f>VLOOKUP(D307,Referência!$A$2:$D$28,4,FALSE)</f>
        <v>alto</v>
      </c>
      <c r="K307" t="str">
        <f>VLOOKUP(C307,Referência!$F$2:$G$21,2,FALSE)</f>
        <v>médio</v>
      </c>
      <c r="L307" t="str">
        <f>VLOOKUP(A307,Referência!$I$2:$K$10,2,FALSE)</f>
        <v>ingênuo</v>
      </c>
      <c r="M307" t="str">
        <f>VLOOKUP(A307,Referência!$I$2:$K$10,3,FALSE)</f>
        <v>ingênuo</v>
      </c>
    </row>
    <row r="308" spans="1:13" x14ac:dyDescent="0.25">
      <c r="A308" t="s">
        <v>6</v>
      </c>
      <c r="B308" t="s">
        <v>7</v>
      </c>
      <c r="C308">
        <v>7</v>
      </c>
      <c r="D308" t="s">
        <v>23</v>
      </c>
      <c r="E308" s="1">
        <v>450908835</v>
      </c>
      <c r="F308" s="1">
        <v>446014130</v>
      </c>
      <c r="G308">
        <f t="shared" si="4"/>
        <v>23958137037025</v>
      </c>
      <c r="H308" t="str">
        <f>VLOOKUP(D308,Referência!$A$2:$D$28,2,FALSE)</f>
        <v>N</v>
      </c>
      <c r="I308" t="str">
        <f>VLOOKUP(D308,Referência!$A$2:$D$28,3,FALSE)</f>
        <v>transferência</v>
      </c>
      <c r="J308" t="str">
        <f>VLOOKUP(D308,Referência!$A$2:$D$28,4,FALSE)</f>
        <v>alto</v>
      </c>
      <c r="K308" t="str">
        <f>VLOOKUP(C308,Referência!$F$2:$G$21,2,FALSE)</f>
        <v>médio</v>
      </c>
      <c r="L308" t="str">
        <f>VLOOKUP(A308,Referência!$I$2:$K$10,2,FALSE)</f>
        <v>ingênuo</v>
      </c>
      <c r="M308" t="str">
        <f>VLOOKUP(A308,Referência!$I$2:$K$10,3,FALSE)</f>
        <v>ingênuo</v>
      </c>
    </row>
    <row r="309" spans="1:13" x14ac:dyDescent="0.25">
      <c r="A309" t="s">
        <v>6</v>
      </c>
      <c r="B309" t="s">
        <v>7</v>
      </c>
      <c r="C309">
        <v>8</v>
      </c>
      <c r="D309" t="s">
        <v>23</v>
      </c>
      <c r="E309" s="1">
        <v>339721583</v>
      </c>
      <c r="F309" s="1">
        <v>488058052</v>
      </c>
      <c r="G309">
        <f t="shared" si="4"/>
        <v>2.200370803538796E+16</v>
      </c>
      <c r="H309" t="str">
        <f>VLOOKUP(D309,Referência!$A$2:$D$28,2,FALSE)</f>
        <v>N</v>
      </c>
      <c r="I309" t="str">
        <f>VLOOKUP(D309,Referência!$A$2:$D$28,3,FALSE)</f>
        <v>transferência</v>
      </c>
      <c r="J309" t="str">
        <f>VLOOKUP(D309,Referência!$A$2:$D$28,4,FALSE)</f>
        <v>alto</v>
      </c>
      <c r="K309" t="str">
        <f>VLOOKUP(C309,Referência!$F$2:$G$21,2,FALSE)</f>
        <v>médio</v>
      </c>
      <c r="L309" t="str">
        <f>VLOOKUP(A309,Referência!$I$2:$K$10,2,FALSE)</f>
        <v>ingênuo</v>
      </c>
      <c r="M309" t="str">
        <f>VLOOKUP(A309,Referência!$I$2:$K$10,3,FALSE)</f>
        <v>ingênuo</v>
      </c>
    </row>
    <row r="310" spans="1:13" x14ac:dyDescent="0.25">
      <c r="A310" t="s">
        <v>6</v>
      </c>
      <c r="B310" t="s">
        <v>7</v>
      </c>
      <c r="C310">
        <v>9</v>
      </c>
      <c r="D310" t="s">
        <v>23</v>
      </c>
      <c r="E310" s="1">
        <v>453777825</v>
      </c>
      <c r="F310" s="1">
        <v>561378662</v>
      </c>
      <c r="G310">
        <f t="shared" si="4"/>
        <v>1.1577940123100568E+16</v>
      </c>
      <c r="H310" t="str">
        <f>VLOOKUP(D310,Referência!$A$2:$D$28,2,FALSE)</f>
        <v>N</v>
      </c>
      <c r="I310" t="str">
        <f>VLOOKUP(D310,Referência!$A$2:$D$28,3,FALSE)</f>
        <v>transferência</v>
      </c>
      <c r="J310" t="str">
        <f>VLOOKUP(D310,Referência!$A$2:$D$28,4,FALSE)</f>
        <v>alto</v>
      </c>
      <c r="K310" t="str">
        <f>VLOOKUP(C310,Referência!$F$2:$G$21,2,FALSE)</f>
        <v>longo</v>
      </c>
      <c r="L310" t="str">
        <f>VLOOKUP(A310,Referência!$I$2:$K$10,2,FALSE)</f>
        <v>ingênuo</v>
      </c>
      <c r="M310" t="str">
        <f>VLOOKUP(A310,Referência!$I$2:$K$10,3,FALSE)</f>
        <v>ingênuo</v>
      </c>
    </row>
    <row r="311" spans="1:13" x14ac:dyDescent="0.25">
      <c r="A311" t="s">
        <v>6</v>
      </c>
      <c r="B311" t="s">
        <v>7</v>
      </c>
      <c r="C311">
        <v>10</v>
      </c>
      <c r="D311" t="s">
        <v>23</v>
      </c>
      <c r="E311" s="1">
        <v>349286135</v>
      </c>
      <c r="F311" s="1">
        <v>416347002</v>
      </c>
      <c r="G311">
        <f t="shared" si="4"/>
        <v>4497159882791689</v>
      </c>
      <c r="H311" t="str">
        <f>VLOOKUP(D311,Referência!$A$2:$D$28,2,FALSE)</f>
        <v>N</v>
      </c>
      <c r="I311" t="str">
        <f>VLOOKUP(D311,Referência!$A$2:$D$28,3,FALSE)</f>
        <v>transferência</v>
      </c>
      <c r="J311" t="str">
        <f>VLOOKUP(D311,Referência!$A$2:$D$28,4,FALSE)</f>
        <v>alto</v>
      </c>
      <c r="K311" t="str">
        <f>VLOOKUP(C311,Referência!$F$2:$G$21,2,FALSE)</f>
        <v>longo</v>
      </c>
      <c r="L311" t="str">
        <f>VLOOKUP(A311,Referência!$I$2:$K$10,2,FALSE)</f>
        <v>ingênuo</v>
      </c>
      <c r="M311" t="str">
        <f>VLOOKUP(A311,Referência!$I$2:$K$10,3,FALSE)</f>
        <v>ingênuo</v>
      </c>
    </row>
    <row r="312" spans="1:13" x14ac:dyDescent="0.25">
      <c r="A312" t="s">
        <v>6</v>
      </c>
      <c r="B312" t="s">
        <v>7</v>
      </c>
      <c r="C312">
        <v>11</v>
      </c>
      <c r="D312" t="s">
        <v>23</v>
      </c>
      <c r="E312" s="1">
        <v>297902602</v>
      </c>
      <c r="F312" s="1">
        <v>355983324</v>
      </c>
      <c r="G312">
        <f t="shared" si="4"/>
        <v>3373370268041284</v>
      </c>
      <c r="H312" t="str">
        <f>VLOOKUP(D312,Referência!$A$2:$D$28,2,FALSE)</f>
        <v>N</v>
      </c>
      <c r="I312" t="str">
        <f>VLOOKUP(D312,Referência!$A$2:$D$28,3,FALSE)</f>
        <v>transferência</v>
      </c>
      <c r="J312" t="str">
        <f>VLOOKUP(D312,Referência!$A$2:$D$28,4,FALSE)</f>
        <v>alto</v>
      </c>
      <c r="K312" t="str">
        <f>VLOOKUP(C312,Referência!$F$2:$G$21,2,FALSE)</f>
        <v>longo</v>
      </c>
      <c r="L312" t="str">
        <f>VLOOKUP(A312,Referência!$I$2:$K$10,2,FALSE)</f>
        <v>ingênuo</v>
      </c>
      <c r="M312" t="str">
        <f>VLOOKUP(A312,Referência!$I$2:$K$10,3,FALSE)</f>
        <v>ingênuo</v>
      </c>
    </row>
    <row r="313" spans="1:13" x14ac:dyDescent="0.25">
      <c r="A313" t="s">
        <v>6</v>
      </c>
      <c r="B313" t="s">
        <v>7</v>
      </c>
      <c r="C313">
        <v>12</v>
      </c>
      <c r="D313" t="s">
        <v>23</v>
      </c>
      <c r="E313" s="1">
        <v>353036092</v>
      </c>
      <c r="F313" s="1">
        <v>458700699</v>
      </c>
      <c r="G313">
        <f t="shared" si="4"/>
        <v>1.1165009172464448E+16</v>
      </c>
      <c r="H313" t="str">
        <f>VLOOKUP(D313,Referência!$A$2:$D$28,2,FALSE)</f>
        <v>N</v>
      </c>
      <c r="I313" t="str">
        <f>VLOOKUP(D313,Referência!$A$2:$D$28,3,FALSE)</f>
        <v>transferência</v>
      </c>
      <c r="J313" t="str">
        <f>VLOOKUP(D313,Referência!$A$2:$D$28,4,FALSE)</f>
        <v>alto</v>
      </c>
      <c r="K313" t="str">
        <f>VLOOKUP(C313,Referência!$F$2:$G$21,2,FALSE)</f>
        <v>longo</v>
      </c>
      <c r="L313" t="str">
        <f>VLOOKUP(A313,Referência!$I$2:$K$10,2,FALSE)</f>
        <v>ingênuo</v>
      </c>
      <c r="M313" t="str">
        <f>VLOOKUP(A313,Referência!$I$2:$K$10,3,FALSE)</f>
        <v>ingênuo</v>
      </c>
    </row>
    <row r="314" spans="1:13" x14ac:dyDescent="0.25">
      <c r="A314" t="s">
        <v>6</v>
      </c>
      <c r="B314" t="s">
        <v>7</v>
      </c>
      <c r="C314">
        <v>13</v>
      </c>
      <c r="D314" t="s">
        <v>23</v>
      </c>
      <c r="E314" s="1">
        <v>384031842</v>
      </c>
      <c r="F314" s="1">
        <v>459408718</v>
      </c>
      <c r="G314">
        <f t="shared" si="4"/>
        <v>5681673435519376</v>
      </c>
      <c r="H314" t="str">
        <f>VLOOKUP(D314,Referência!$A$2:$D$28,2,FALSE)</f>
        <v>N</v>
      </c>
      <c r="I314" t="str">
        <f>VLOOKUP(D314,Referência!$A$2:$D$28,3,FALSE)</f>
        <v>transferência</v>
      </c>
      <c r="J314" t="str">
        <f>VLOOKUP(D314,Referência!$A$2:$D$28,4,FALSE)</f>
        <v>alto</v>
      </c>
      <c r="K314" t="str">
        <f>VLOOKUP(C314,Referência!$F$2:$G$21,2,FALSE)</f>
        <v>longo</v>
      </c>
      <c r="L314" t="str">
        <f>VLOOKUP(A314,Referência!$I$2:$K$10,2,FALSE)</f>
        <v>ingênuo</v>
      </c>
      <c r="M314" t="str">
        <f>VLOOKUP(A314,Referência!$I$2:$K$10,3,FALSE)</f>
        <v>ingênuo</v>
      </c>
    </row>
    <row r="315" spans="1:13" x14ac:dyDescent="0.25">
      <c r="A315" t="s">
        <v>6</v>
      </c>
      <c r="B315" t="s">
        <v>7</v>
      </c>
      <c r="C315">
        <v>14</v>
      </c>
      <c r="D315" t="s">
        <v>23</v>
      </c>
      <c r="E315" s="1">
        <v>370797687</v>
      </c>
      <c r="F315" s="1">
        <v>440621838</v>
      </c>
      <c r="G315">
        <f t="shared" si="4"/>
        <v>4875412062870801</v>
      </c>
      <c r="H315" t="str">
        <f>VLOOKUP(D315,Referência!$A$2:$D$28,2,FALSE)</f>
        <v>N</v>
      </c>
      <c r="I315" t="str">
        <f>VLOOKUP(D315,Referência!$A$2:$D$28,3,FALSE)</f>
        <v>transferência</v>
      </c>
      <c r="J315" t="str">
        <f>VLOOKUP(D315,Referência!$A$2:$D$28,4,FALSE)</f>
        <v>alto</v>
      </c>
      <c r="K315" t="str">
        <f>VLOOKUP(C315,Referência!$F$2:$G$21,2,FALSE)</f>
        <v>longo</v>
      </c>
      <c r="L315" t="str">
        <f>VLOOKUP(A315,Referência!$I$2:$K$10,2,FALSE)</f>
        <v>ingênuo</v>
      </c>
      <c r="M315" t="str">
        <f>VLOOKUP(A315,Referência!$I$2:$K$10,3,FALSE)</f>
        <v>ingênuo</v>
      </c>
    </row>
    <row r="316" spans="1:13" x14ac:dyDescent="0.25">
      <c r="A316" t="s">
        <v>6</v>
      </c>
      <c r="B316" t="s">
        <v>7</v>
      </c>
      <c r="C316">
        <v>15</v>
      </c>
      <c r="D316" t="s">
        <v>23</v>
      </c>
      <c r="E316" s="1">
        <v>380179632</v>
      </c>
      <c r="F316" s="1">
        <v>474729315</v>
      </c>
      <c r="G316">
        <f t="shared" si="4"/>
        <v>8939642555400489</v>
      </c>
      <c r="H316" t="str">
        <f>VLOOKUP(D316,Referência!$A$2:$D$28,2,FALSE)</f>
        <v>N</v>
      </c>
      <c r="I316" t="str">
        <f>VLOOKUP(D316,Referência!$A$2:$D$28,3,FALSE)</f>
        <v>transferência</v>
      </c>
      <c r="J316" t="str">
        <f>VLOOKUP(D316,Referência!$A$2:$D$28,4,FALSE)</f>
        <v>alto</v>
      </c>
      <c r="K316" t="str">
        <f>VLOOKUP(C316,Referência!$F$2:$G$21,2,FALSE)</f>
        <v>longo</v>
      </c>
      <c r="L316" t="str">
        <f>VLOOKUP(A316,Referência!$I$2:$K$10,2,FALSE)</f>
        <v>ingênuo</v>
      </c>
      <c r="M316" t="str">
        <f>VLOOKUP(A316,Referência!$I$2:$K$10,3,FALSE)</f>
        <v>ingênuo</v>
      </c>
    </row>
    <row r="317" spans="1:13" x14ac:dyDescent="0.25">
      <c r="A317" t="s">
        <v>6</v>
      </c>
      <c r="B317" t="s">
        <v>7</v>
      </c>
      <c r="C317">
        <v>16</v>
      </c>
      <c r="D317" t="s">
        <v>23</v>
      </c>
      <c r="E317" s="1">
        <v>339161108</v>
      </c>
      <c r="F317" s="1">
        <v>497003747</v>
      </c>
      <c r="G317">
        <f t="shared" si="4"/>
        <v>2.491429868648432E+16</v>
      </c>
      <c r="H317" t="str">
        <f>VLOOKUP(D317,Referência!$A$2:$D$28,2,FALSE)</f>
        <v>N</v>
      </c>
      <c r="I317" t="str">
        <f>VLOOKUP(D317,Referência!$A$2:$D$28,3,FALSE)</f>
        <v>transferência</v>
      </c>
      <c r="J317" t="str">
        <f>VLOOKUP(D317,Referência!$A$2:$D$28,4,FALSE)</f>
        <v>alto</v>
      </c>
      <c r="K317" t="str">
        <f>VLOOKUP(C317,Referência!$F$2:$G$21,2,FALSE)</f>
        <v>longo</v>
      </c>
      <c r="L317" t="str">
        <f>VLOOKUP(A317,Referência!$I$2:$K$10,2,FALSE)</f>
        <v>ingênuo</v>
      </c>
      <c r="M317" t="str">
        <f>VLOOKUP(A317,Referência!$I$2:$K$10,3,FALSE)</f>
        <v>ingênuo</v>
      </c>
    </row>
    <row r="318" spans="1:13" x14ac:dyDescent="0.25">
      <c r="A318" t="s">
        <v>6</v>
      </c>
      <c r="B318" t="s">
        <v>7</v>
      </c>
      <c r="C318">
        <v>17</v>
      </c>
      <c r="D318" t="s">
        <v>23</v>
      </c>
      <c r="E318" s="1">
        <v>334664825</v>
      </c>
      <c r="F318" s="1">
        <v>490470380</v>
      </c>
      <c r="G318">
        <f t="shared" si="4"/>
        <v>2.4275370968858024E+16</v>
      </c>
      <c r="H318" t="str">
        <f>VLOOKUP(D318,Referência!$A$2:$D$28,2,FALSE)</f>
        <v>N</v>
      </c>
      <c r="I318" t="str">
        <f>VLOOKUP(D318,Referência!$A$2:$D$28,3,FALSE)</f>
        <v>transferência</v>
      </c>
      <c r="J318" t="str">
        <f>VLOOKUP(D318,Referência!$A$2:$D$28,4,FALSE)</f>
        <v>alto</v>
      </c>
      <c r="K318" t="str">
        <f>VLOOKUP(C318,Referência!$F$2:$G$21,2,FALSE)</f>
        <v>longo</v>
      </c>
      <c r="L318" t="str">
        <f>VLOOKUP(A318,Referência!$I$2:$K$10,2,FALSE)</f>
        <v>ingênuo</v>
      </c>
      <c r="M318" t="str">
        <f>VLOOKUP(A318,Referência!$I$2:$K$10,3,FALSE)</f>
        <v>ingênuo</v>
      </c>
    </row>
    <row r="319" spans="1:13" x14ac:dyDescent="0.25">
      <c r="A319" t="s">
        <v>6</v>
      </c>
      <c r="B319" t="s">
        <v>7</v>
      </c>
      <c r="C319">
        <v>18</v>
      </c>
      <c r="D319" t="s">
        <v>23</v>
      </c>
      <c r="E319" s="1">
        <v>398185624</v>
      </c>
      <c r="F319" s="1">
        <v>479347981</v>
      </c>
      <c r="G319">
        <f t="shared" si="4"/>
        <v>6587328193795449</v>
      </c>
      <c r="H319" t="str">
        <f>VLOOKUP(D319,Referência!$A$2:$D$28,2,FALSE)</f>
        <v>N</v>
      </c>
      <c r="I319" t="str">
        <f>VLOOKUP(D319,Referência!$A$2:$D$28,3,FALSE)</f>
        <v>transferência</v>
      </c>
      <c r="J319" t="str">
        <f>VLOOKUP(D319,Referência!$A$2:$D$28,4,FALSE)</f>
        <v>alto</v>
      </c>
      <c r="K319" t="str">
        <f>VLOOKUP(C319,Referência!$F$2:$G$21,2,FALSE)</f>
        <v>longo</v>
      </c>
      <c r="L319" t="str">
        <f>VLOOKUP(A319,Referência!$I$2:$K$10,2,FALSE)</f>
        <v>ingênuo</v>
      </c>
      <c r="M319" t="str">
        <f>VLOOKUP(A319,Referência!$I$2:$K$10,3,FALSE)</f>
        <v>ingênuo</v>
      </c>
    </row>
    <row r="320" spans="1:13" x14ac:dyDescent="0.25">
      <c r="A320" t="s">
        <v>6</v>
      </c>
      <c r="B320" t="s">
        <v>7</v>
      </c>
      <c r="C320">
        <v>19</v>
      </c>
      <c r="D320" t="s">
        <v>23</v>
      </c>
      <c r="E320" s="1">
        <v>433507493</v>
      </c>
      <c r="F320" s="1">
        <v>542361673</v>
      </c>
      <c r="G320">
        <f t="shared" si="4"/>
        <v>1.18492325034724E+16</v>
      </c>
      <c r="H320" t="str">
        <f>VLOOKUP(D320,Referência!$A$2:$D$28,2,FALSE)</f>
        <v>N</v>
      </c>
      <c r="I320" t="str">
        <f>VLOOKUP(D320,Referência!$A$2:$D$28,3,FALSE)</f>
        <v>transferência</v>
      </c>
      <c r="J320" t="str">
        <f>VLOOKUP(D320,Referência!$A$2:$D$28,4,FALSE)</f>
        <v>alto</v>
      </c>
      <c r="K320" t="str">
        <f>VLOOKUP(C320,Referência!$F$2:$G$21,2,FALSE)</f>
        <v>longo</v>
      </c>
      <c r="L320" t="str">
        <f>VLOOKUP(A320,Referência!$I$2:$K$10,2,FALSE)</f>
        <v>ingênuo</v>
      </c>
      <c r="M320" t="str">
        <f>VLOOKUP(A320,Referência!$I$2:$K$10,3,FALSE)</f>
        <v>ingênuo</v>
      </c>
    </row>
    <row r="321" spans="1:13" x14ac:dyDescent="0.25">
      <c r="A321" t="s">
        <v>6</v>
      </c>
      <c r="B321" t="s">
        <v>7</v>
      </c>
      <c r="C321">
        <v>20</v>
      </c>
      <c r="D321" t="s">
        <v>23</v>
      </c>
      <c r="E321" s="1">
        <v>322320241</v>
      </c>
      <c r="F321" s="1">
        <v>312913749</v>
      </c>
      <c r="G321">
        <f t="shared" si="4"/>
        <v>88482091746064</v>
      </c>
      <c r="H321" t="str">
        <f>VLOOKUP(D321,Referência!$A$2:$D$28,2,FALSE)</f>
        <v>N</v>
      </c>
      <c r="I321" t="str">
        <f>VLOOKUP(D321,Referência!$A$2:$D$28,3,FALSE)</f>
        <v>transferência</v>
      </c>
      <c r="J321" t="str">
        <f>VLOOKUP(D321,Referência!$A$2:$D$28,4,FALSE)</f>
        <v>alto</v>
      </c>
      <c r="K321" t="str">
        <f>VLOOKUP(C321,Referência!$F$2:$G$21,2,FALSE)</f>
        <v>longo</v>
      </c>
      <c r="L321" t="str">
        <f>VLOOKUP(A321,Referência!$I$2:$K$10,2,FALSE)</f>
        <v>ingênuo</v>
      </c>
      <c r="M321" t="str">
        <f>VLOOKUP(A321,Referência!$I$2:$K$10,3,FALSE)</f>
        <v>ingênuo</v>
      </c>
    </row>
    <row r="322" spans="1:13" x14ac:dyDescent="0.25">
      <c r="A322" t="s">
        <v>6</v>
      </c>
      <c r="B322" t="s">
        <v>7</v>
      </c>
      <c r="C322">
        <v>1</v>
      </c>
      <c r="D322" t="s">
        <v>24</v>
      </c>
      <c r="E322" s="1">
        <v>215049444</v>
      </c>
      <c r="F322" s="1">
        <v>213103220</v>
      </c>
      <c r="G322">
        <f t="shared" si="4"/>
        <v>3787787858176</v>
      </c>
      <c r="H322" t="str">
        <f>VLOOKUP(D322,Referência!$A$2:$D$28,2,FALSE)</f>
        <v>N</v>
      </c>
      <c r="I322" t="str">
        <f>VLOOKUP(D322,Referência!$A$2:$D$28,3,FALSE)</f>
        <v>transferência</v>
      </c>
      <c r="J322" t="str">
        <f>VLOOKUP(D322,Referência!$A$2:$D$28,4,FALSE)</f>
        <v>baixo</v>
      </c>
      <c r="K322" t="str">
        <f>VLOOKUP(C322,Referência!$F$2:$G$21,2,FALSE)</f>
        <v>curto</v>
      </c>
      <c r="L322" t="str">
        <f>VLOOKUP(A322,Referência!$I$2:$K$10,2,FALSE)</f>
        <v>ingênuo</v>
      </c>
      <c r="M322" t="str">
        <f>VLOOKUP(A322,Referência!$I$2:$K$10,3,FALSE)</f>
        <v>ingênuo</v>
      </c>
    </row>
    <row r="323" spans="1:13" x14ac:dyDescent="0.25">
      <c r="A323" t="s">
        <v>6</v>
      </c>
      <c r="B323" t="s">
        <v>7</v>
      </c>
      <c r="C323">
        <v>2</v>
      </c>
      <c r="D323" t="s">
        <v>24</v>
      </c>
      <c r="E323" s="1">
        <v>189133377</v>
      </c>
      <c r="F323" s="1">
        <v>189506627</v>
      </c>
      <c r="G323">
        <f t="shared" ref="G323:G386" si="5">(F323-E323)^2</f>
        <v>139315562500</v>
      </c>
      <c r="H323" t="str">
        <f>VLOOKUP(D323,Referência!$A$2:$D$28,2,FALSE)</f>
        <v>N</v>
      </c>
      <c r="I323" t="str">
        <f>VLOOKUP(D323,Referência!$A$2:$D$28,3,FALSE)</f>
        <v>transferência</v>
      </c>
      <c r="J323" t="str">
        <f>VLOOKUP(D323,Referência!$A$2:$D$28,4,FALSE)</f>
        <v>baixo</v>
      </c>
      <c r="K323" t="str">
        <f>VLOOKUP(C323,Referência!$F$2:$G$21,2,FALSE)</f>
        <v>curto</v>
      </c>
      <c r="L323" t="str">
        <f>VLOOKUP(A323,Referência!$I$2:$K$10,2,FALSE)</f>
        <v>ingênuo</v>
      </c>
      <c r="M323" t="str">
        <f>VLOOKUP(A323,Referência!$I$2:$K$10,3,FALSE)</f>
        <v>ingênuo</v>
      </c>
    </row>
    <row r="324" spans="1:13" x14ac:dyDescent="0.25">
      <c r="A324" t="s">
        <v>6</v>
      </c>
      <c r="B324" t="s">
        <v>7</v>
      </c>
      <c r="C324">
        <v>3</v>
      </c>
      <c r="D324" t="s">
        <v>24</v>
      </c>
      <c r="E324" s="1">
        <v>317903379</v>
      </c>
      <c r="F324" s="1">
        <v>31181553</v>
      </c>
      <c r="G324">
        <f t="shared" si="5"/>
        <v>8.2209405504774272E+16</v>
      </c>
      <c r="H324" t="str">
        <f>VLOOKUP(D324,Referência!$A$2:$D$28,2,FALSE)</f>
        <v>N</v>
      </c>
      <c r="I324" t="str">
        <f>VLOOKUP(D324,Referência!$A$2:$D$28,3,FALSE)</f>
        <v>transferência</v>
      </c>
      <c r="J324" t="str">
        <f>VLOOKUP(D324,Referência!$A$2:$D$28,4,FALSE)</f>
        <v>baixo</v>
      </c>
      <c r="K324" t="str">
        <f>VLOOKUP(C324,Referência!$F$2:$G$21,2,FALSE)</f>
        <v>curto</v>
      </c>
      <c r="L324" t="str">
        <f>VLOOKUP(A324,Referência!$I$2:$K$10,2,FALSE)</f>
        <v>ingênuo</v>
      </c>
      <c r="M324" t="str">
        <f>VLOOKUP(A324,Referência!$I$2:$K$10,3,FALSE)</f>
        <v>ingênuo</v>
      </c>
    </row>
    <row r="325" spans="1:13" x14ac:dyDescent="0.25">
      <c r="A325" t="s">
        <v>6</v>
      </c>
      <c r="B325" t="s">
        <v>7</v>
      </c>
      <c r="C325">
        <v>4</v>
      </c>
      <c r="D325" t="s">
        <v>24</v>
      </c>
      <c r="E325" s="1">
        <v>190291119</v>
      </c>
      <c r="F325" s="1">
        <v>323744259</v>
      </c>
      <c r="G325">
        <f t="shared" si="5"/>
        <v>1.78097405758596E+16</v>
      </c>
      <c r="H325" t="str">
        <f>VLOOKUP(D325,Referência!$A$2:$D$28,2,FALSE)</f>
        <v>N</v>
      </c>
      <c r="I325" t="str">
        <f>VLOOKUP(D325,Referência!$A$2:$D$28,3,FALSE)</f>
        <v>transferência</v>
      </c>
      <c r="J325" t="str">
        <f>VLOOKUP(D325,Referência!$A$2:$D$28,4,FALSE)</f>
        <v>baixo</v>
      </c>
      <c r="K325" t="str">
        <f>VLOOKUP(C325,Referência!$F$2:$G$21,2,FALSE)</f>
        <v>curto</v>
      </c>
      <c r="L325" t="str">
        <f>VLOOKUP(A325,Referência!$I$2:$K$10,2,FALSE)</f>
        <v>ingênuo</v>
      </c>
      <c r="M325" t="str">
        <f>VLOOKUP(A325,Referência!$I$2:$K$10,3,FALSE)</f>
        <v>ingênuo</v>
      </c>
    </row>
    <row r="326" spans="1:13" x14ac:dyDescent="0.25">
      <c r="A326" t="s">
        <v>6</v>
      </c>
      <c r="B326" t="s">
        <v>7</v>
      </c>
      <c r="C326">
        <v>5</v>
      </c>
      <c r="D326" t="s">
        <v>24</v>
      </c>
      <c r="E326" s="1">
        <v>166121407</v>
      </c>
      <c r="F326" s="1">
        <v>171660458</v>
      </c>
      <c r="G326">
        <f t="shared" si="5"/>
        <v>30681085980601</v>
      </c>
      <c r="H326" t="str">
        <f>VLOOKUP(D326,Referência!$A$2:$D$28,2,FALSE)</f>
        <v>N</v>
      </c>
      <c r="I326" t="str">
        <f>VLOOKUP(D326,Referência!$A$2:$D$28,3,FALSE)</f>
        <v>transferência</v>
      </c>
      <c r="J326" t="str">
        <f>VLOOKUP(D326,Referência!$A$2:$D$28,4,FALSE)</f>
        <v>baixo</v>
      </c>
      <c r="K326" t="str">
        <f>VLOOKUP(C326,Referência!$F$2:$G$21,2,FALSE)</f>
        <v>médio</v>
      </c>
      <c r="L326" t="str">
        <f>VLOOKUP(A326,Referência!$I$2:$K$10,2,FALSE)</f>
        <v>ingênuo</v>
      </c>
      <c r="M326" t="str">
        <f>VLOOKUP(A326,Referência!$I$2:$K$10,3,FALSE)</f>
        <v>ingênuo</v>
      </c>
    </row>
    <row r="327" spans="1:13" x14ac:dyDescent="0.25">
      <c r="A327" t="s">
        <v>6</v>
      </c>
      <c r="B327" t="s">
        <v>7</v>
      </c>
      <c r="C327">
        <v>6</v>
      </c>
      <c r="D327" t="s">
        <v>24</v>
      </c>
      <c r="E327" s="1">
        <v>153402055</v>
      </c>
      <c r="F327" s="1">
        <v>230029114</v>
      </c>
      <c r="G327">
        <f t="shared" si="5"/>
        <v>5871706170989481</v>
      </c>
      <c r="H327" t="str">
        <f>VLOOKUP(D327,Referência!$A$2:$D$28,2,FALSE)</f>
        <v>N</v>
      </c>
      <c r="I327" t="str">
        <f>VLOOKUP(D327,Referência!$A$2:$D$28,3,FALSE)</f>
        <v>transferência</v>
      </c>
      <c r="J327" t="str">
        <f>VLOOKUP(D327,Referência!$A$2:$D$28,4,FALSE)</f>
        <v>baixo</v>
      </c>
      <c r="K327" t="str">
        <f>VLOOKUP(C327,Referência!$F$2:$G$21,2,FALSE)</f>
        <v>médio</v>
      </c>
      <c r="L327" t="str">
        <f>VLOOKUP(A327,Referência!$I$2:$K$10,2,FALSE)</f>
        <v>ingênuo</v>
      </c>
      <c r="M327" t="str">
        <f>VLOOKUP(A327,Referência!$I$2:$K$10,3,FALSE)</f>
        <v>ingênuo</v>
      </c>
    </row>
    <row r="328" spans="1:13" x14ac:dyDescent="0.25">
      <c r="A328" t="s">
        <v>6</v>
      </c>
      <c r="B328" t="s">
        <v>7</v>
      </c>
      <c r="C328">
        <v>7</v>
      </c>
      <c r="D328" t="s">
        <v>24</v>
      </c>
      <c r="E328" s="1">
        <v>213388162</v>
      </c>
      <c r="F328" s="1">
        <v>191393648</v>
      </c>
      <c r="G328">
        <f t="shared" si="5"/>
        <v>483758646096196</v>
      </c>
      <c r="H328" t="str">
        <f>VLOOKUP(D328,Referência!$A$2:$D$28,2,FALSE)</f>
        <v>N</v>
      </c>
      <c r="I328" t="str">
        <f>VLOOKUP(D328,Referência!$A$2:$D$28,3,FALSE)</f>
        <v>transferência</v>
      </c>
      <c r="J328" t="str">
        <f>VLOOKUP(D328,Referência!$A$2:$D$28,4,FALSE)</f>
        <v>baixo</v>
      </c>
      <c r="K328" t="str">
        <f>VLOOKUP(C328,Referência!$F$2:$G$21,2,FALSE)</f>
        <v>médio</v>
      </c>
      <c r="L328" t="str">
        <f>VLOOKUP(A328,Referência!$I$2:$K$10,2,FALSE)</f>
        <v>ingênuo</v>
      </c>
      <c r="M328" t="str">
        <f>VLOOKUP(A328,Referência!$I$2:$K$10,3,FALSE)</f>
        <v>ingênuo</v>
      </c>
    </row>
    <row r="329" spans="1:13" x14ac:dyDescent="0.25">
      <c r="A329" t="s">
        <v>6</v>
      </c>
      <c r="B329" t="s">
        <v>7</v>
      </c>
      <c r="C329">
        <v>8</v>
      </c>
      <c r="D329" t="s">
        <v>24</v>
      </c>
      <c r="E329" s="1">
        <v>241221343</v>
      </c>
      <c r="F329" s="1">
        <v>231943849</v>
      </c>
      <c r="G329">
        <f t="shared" si="5"/>
        <v>86071894920036</v>
      </c>
      <c r="H329" t="str">
        <f>VLOOKUP(D329,Referência!$A$2:$D$28,2,FALSE)</f>
        <v>N</v>
      </c>
      <c r="I329" t="str">
        <f>VLOOKUP(D329,Referência!$A$2:$D$28,3,FALSE)</f>
        <v>transferência</v>
      </c>
      <c r="J329" t="str">
        <f>VLOOKUP(D329,Referência!$A$2:$D$28,4,FALSE)</f>
        <v>baixo</v>
      </c>
      <c r="K329" t="str">
        <f>VLOOKUP(C329,Referência!$F$2:$G$21,2,FALSE)</f>
        <v>médio</v>
      </c>
      <c r="L329" t="str">
        <f>VLOOKUP(A329,Referência!$I$2:$K$10,2,FALSE)</f>
        <v>ingênuo</v>
      </c>
      <c r="M329" t="str">
        <f>VLOOKUP(A329,Referência!$I$2:$K$10,3,FALSE)</f>
        <v>ingênuo</v>
      </c>
    </row>
    <row r="330" spans="1:13" x14ac:dyDescent="0.25">
      <c r="A330" t="s">
        <v>6</v>
      </c>
      <c r="B330" t="s">
        <v>7</v>
      </c>
      <c r="C330">
        <v>9</v>
      </c>
      <c r="D330" t="s">
        <v>24</v>
      </c>
      <c r="E330" s="1">
        <v>210799766</v>
      </c>
      <c r="F330" s="1">
        <v>265707016</v>
      </c>
      <c r="G330">
        <f t="shared" si="5"/>
        <v>3014806102562500</v>
      </c>
      <c r="H330" t="str">
        <f>VLOOKUP(D330,Referência!$A$2:$D$28,2,FALSE)</f>
        <v>N</v>
      </c>
      <c r="I330" t="str">
        <f>VLOOKUP(D330,Referência!$A$2:$D$28,3,FALSE)</f>
        <v>transferência</v>
      </c>
      <c r="J330" t="str">
        <f>VLOOKUP(D330,Referência!$A$2:$D$28,4,FALSE)</f>
        <v>baixo</v>
      </c>
      <c r="K330" t="str">
        <f>VLOOKUP(C330,Referência!$F$2:$G$21,2,FALSE)</f>
        <v>longo</v>
      </c>
      <c r="L330" t="str">
        <f>VLOOKUP(A330,Referência!$I$2:$K$10,2,FALSE)</f>
        <v>ingênuo</v>
      </c>
      <c r="M330" t="str">
        <f>VLOOKUP(A330,Referência!$I$2:$K$10,3,FALSE)</f>
        <v>ingênuo</v>
      </c>
    </row>
    <row r="331" spans="1:13" x14ac:dyDescent="0.25">
      <c r="A331" t="s">
        <v>6</v>
      </c>
      <c r="B331" t="s">
        <v>7</v>
      </c>
      <c r="C331">
        <v>10</v>
      </c>
      <c r="D331" t="s">
        <v>24</v>
      </c>
      <c r="E331" s="1">
        <v>243424944</v>
      </c>
      <c r="F331" s="1">
        <v>282819915</v>
      </c>
      <c r="G331">
        <f t="shared" si="5"/>
        <v>1551963740090841</v>
      </c>
      <c r="H331" t="str">
        <f>VLOOKUP(D331,Referência!$A$2:$D$28,2,FALSE)</f>
        <v>N</v>
      </c>
      <c r="I331" t="str">
        <f>VLOOKUP(D331,Referência!$A$2:$D$28,3,FALSE)</f>
        <v>transferência</v>
      </c>
      <c r="J331" t="str">
        <f>VLOOKUP(D331,Referência!$A$2:$D$28,4,FALSE)</f>
        <v>baixo</v>
      </c>
      <c r="K331" t="str">
        <f>VLOOKUP(C331,Referência!$F$2:$G$21,2,FALSE)</f>
        <v>longo</v>
      </c>
      <c r="L331" t="str">
        <f>VLOOKUP(A331,Referência!$I$2:$K$10,2,FALSE)</f>
        <v>ingênuo</v>
      </c>
      <c r="M331" t="str">
        <f>VLOOKUP(A331,Referência!$I$2:$K$10,3,FALSE)</f>
        <v>ingênuo</v>
      </c>
    </row>
    <row r="332" spans="1:13" x14ac:dyDescent="0.25">
      <c r="A332" t="s">
        <v>6</v>
      </c>
      <c r="B332" t="s">
        <v>7</v>
      </c>
      <c r="C332">
        <v>11</v>
      </c>
      <c r="D332" t="s">
        <v>24</v>
      </c>
      <c r="E332" s="1">
        <v>190768356</v>
      </c>
      <c r="F332" s="1">
        <v>220879617</v>
      </c>
      <c r="G332">
        <f t="shared" si="5"/>
        <v>906688039010121</v>
      </c>
      <c r="H332" t="str">
        <f>VLOOKUP(D332,Referência!$A$2:$D$28,2,FALSE)</f>
        <v>N</v>
      </c>
      <c r="I332" t="str">
        <f>VLOOKUP(D332,Referência!$A$2:$D$28,3,FALSE)</f>
        <v>transferência</v>
      </c>
      <c r="J332" t="str">
        <f>VLOOKUP(D332,Referência!$A$2:$D$28,4,FALSE)</f>
        <v>baixo</v>
      </c>
      <c r="K332" t="str">
        <f>VLOOKUP(C332,Referência!$F$2:$G$21,2,FALSE)</f>
        <v>longo</v>
      </c>
      <c r="L332" t="str">
        <f>VLOOKUP(A332,Referência!$I$2:$K$10,2,FALSE)</f>
        <v>ingênuo</v>
      </c>
      <c r="M332" t="str">
        <f>VLOOKUP(A332,Referência!$I$2:$K$10,3,FALSE)</f>
        <v>ingênuo</v>
      </c>
    </row>
    <row r="333" spans="1:13" x14ac:dyDescent="0.25">
      <c r="A333" t="s">
        <v>6</v>
      </c>
      <c r="B333" t="s">
        <v>7</v>
      </c>
      <c r="C333">
        <v>12</v>
      </c>
      <c r="D333" t="s">
        <v>24</v>
      </c>
      <c r="E333" s="1">
        <v>206060606</v>
      </c>
      <c r="F333" s="1">
        <v>182496829</v>
      </c>
      <c r="G333">
        <f t="shared" si="5"/>
        <v>555251586505729</v>
      </c>
      <c r="H333" t="str">
        <f>VLOOKUP(D333,Referência!$A$2:$D$28,2,FALSE)</f>
        <v>N</v>
      </c>
      <c r="I333" t="str">
        <f>VLOOKUP(D333,Referência!$A$2:$D$28,3,FALSE)</f>
        <v>transferência</v>
      </c>
      <c r="J333" t="str">
        <f>VLOOKUP(D333,Referência!$A$2:$D$28,4,FALSE)</f>
        <v>baixo</v>
      </c>
      <c r="K333" t="str">
        <f>VLOOKUP(C333,Referência!$F$2:$G$21,2,FALSE)</f>
        <v>longo</v>
      </c>
      <c r="L333" t="str">
        <f>VLOOKUP(A333,Referência!$I$2:$K$10,2,FALSE)</f>
        <v>ingênuo</v>
      </c>
      <c r="M333" t="str">
        <f>VLOOKUP(A333,Referência!$I$2:$K$10,3,FALSE)</f>
        <v>ingênuo</v>
      </c>
    </row>
    <row r="334" spans="1:13" x14ac:dyDescent="0.25">
      <c r="A334" t="s">
        <v>6</v>
      </c>
      <c r="B334" t="s">
        <v>7</v>
      </c>
      <c r="C334">
        <v>13</v>
      </c>
      <c r="D334" t="s">
        <v>24</v>
      </c>
      <c r="E334" s="1">
        <v>222494057</v>
      </c>
      <c r="F334" s="1">
        <v>281715915</v>
      </c>
      <c r="G334">
        <f t="shared" si="5"/>
        <v>3507228464972164</v>
      </c>
      <c r="H334" t="str">
        <f>VLOOKUP(D334,Referência!$A$2:$D$28,2,FALSE)</f>
        <v>N</v>
      </c>
      <c r="I334" t="str">
        <f>VLOOKUP(D334,Referência!$A$2:$D$28,3,FALSE)</f>
        <v>transferência</v>
      </c>
      <c r="J334" t="str">
        <f>VLOOKUP(D334,Referência!$A$2:$D$28,4,FALSE)</f>
        <v>baixo</v>
      </c>
      <c r="K334" t="str">
        <f>VLOOKUP(C334,Referência!$F$2:$G$21,2,FALSE)</f>
        <v>longo</v>
      </c>
      <c r="L334" t="str">
        <f>VLOOKUP(A334,Referência!$I$2:$K$10,2,FALSE)</f>
        <v>ingênuo</v>
      </c>
      <c r="M334" t="str">
        <f>VLOOKUP(A334,Referência!$I$2:$K$10,3,FALSE)</f>
        <v>ingênuo</v>
      </c>
    </row>
    <row r="335" spans="1:13" x14ac:dyDescent="0.25">
      <c r="A335" t="s">
        <v>6</v>
      </c>
      <c r="B335" t="s">
        <v>7</v>
      </c>
      <c r="C335">
        <v>14</v>
      </c>
      <c r="D335" t="s">
        <v>24</v>
      </c>
      <c r="E335" s="1">
        <v>196577990</v>
      </c>
      <c r="F335" s="1">
        <v>211458743</v>
      </c>
      <c r="G335">
        <f t="shared" si="5"/>
        <v>221436809847009</v>
      </c>
      <c r="H335" t="str">
        <f>VLOOKUP(D335,Referência!$A$2:$D$28,2,FALSE)</f>
        <v>N</v>
      </c>
      <c r="I335" t="str">
        <f>VLOOKUP(D335,Referência!$A$2:$D$28,3,FALSE)</f>
        <v>transferência</v>
      </c>
      <c r="J335" t="str">
        <f>VLOOKUP(D335,Referência!$A$2:$D$28,4,FALSE)</f>
        <v>baixo</v>
      </c>
      <c r="K335" t="str">
        <f>VLOOKUP(C335,Referência!$F$2:$G$21,2,FALSE)</f>
        <v>longo</v>
      </c>
      <c r="L335" t="str">
        <f>VLOOKUP(A335,Referência!$I$2:$K$10,2,FALSE)</f>
        <v>ingênuo</v>
      </c>
      <c r="M335" t="str">
        <f>VLOOKUP(A335,Referência!$I$2:$K$10,3,FALSE)</f>
        <v>ingênuo</v>
      </c>
    </row>
    <row r="336" spans="1:13" x14ac:dyDescent="0.25">
      <c r="A336" t="s">
        <v>6</v>
      </c>
      <c r="B336" t="s">
        <v>7</v>
      </c>
      <c r="C336">
        <v>15</v>
      </c>
      <c r="D336" t="s">
        <v>24</v>
      </c>
      <c r="E336" s="1">
        <v>325347992</v>
      </c>
      <c r="F336" s="1">
        <v>226545745</v>
      </c>
      <c r="G336">
        <f t="shared" si="5"/>
        <v>9761884012249008</v>
      </c>
      <c r="H336" t="str">
        <f>VLOOKUP(D336,Referência!$A$2:$D$28,2,FALSE)</f>
        <v>N</v>
      </c>
      <c r="I336" t="str">
        <f>VLOOKUP(D336,Referência!$A$2:$D$28,3,FALSE)</f>
        <v>transferência</v>
      </c>
      <c r="J336" t="str">
        <f>VLOOKUP(D336,Referência!$A$2:$D$28,4,FALSE)</f>
        <v>baixo</v>
      </c>
      <c r="K336" t="str">
        <f>VLOOKUP(C336,Referência!$F$2:$G$21,2,FALSE)</f>
        <v>longo</v>
      </c>
      <c r="L336" t="str">
        <f>VLOOKUP(A336,Referência!$I$2:$K$10,2,FALSE)</f>
        <v>ingênuo</v>
      </c>
      <c r="M336" t="str">
        <f>VLOOKUP(A336,Referência!$I$2:$K$10,3,FALSE)</f>
        <v>ingênuo</v>
      </c>
    </row>
    <row r="337" spans="1:13" x14ac:dyDescent="0.25">
      <c r="A337" t="s">
        <v>6</v>
      </c>
      <c r="B337" t="s">
        <v>7</v>
      </c>
      <c r="C337">
        <v>16</v>
      </c>
      <c r="D337" t="s">
        <v>24</v>
      </c>
      <c r="E337" s="1">
        <v>197735732</v>
      </c>
      <c r="F337" s="1">
        <v>229155848</v>
      </c>
      <c r="G337">
        <f t="shared" si="5"/>
        <v>987223689453456</v>
      </c>
      <c r="H337" t="str">
        <f>VLOOKUP(D337,Referência!$A$2:$D$28,2,FALSE)</f>
        <v>N</v>
      </c>
      <c r="I337" t="str">
        <f>VLOOKUP(D337,Referência!$A$2:$D$28,3,FALSE)</f>
        <v>transferência</v>
      </c>
      <c r="J337" t="str">
        <f>VLOOKUP(D337,Referência!$A$2:$D$28,4,FALSE)</f>
        <v>baixo</v>
      </c>
      <c r="K337" t="str">
        <f>VLOOKUP(C337,Referência!$F$2:$G$21,2,FALSE)</f>
        <v>longo</v>
      </c>
      <c r="L337" t="str">
        <f>VLOOKUP(A337,Referência!$I$2:$K$10,2,FALSE)</f>
        <v>ingênuo</v>
      </c>
      <c r="M337" t="str">
        <f>VLOOKUP(A337,Referência!$I$2:$K$10,3,FALSE)</f>
        <v>ingênuo</v>
      </c>
    </row>
    <row r="338" spans="1:13" x14ac:dyDescent="0.25">
      <c r="A338" t="s">
        <v>6</v>
      </c>
      <c r="B338" t="s">
        <v>7</v>
      </c>
      <c r="C338">
        <v>17</v>
      </c>
      <c r="D338" t="s">
        <v>24</v>
      </c>
      <c r="E338" s="1">
        <v>173566020</v>
      </c>
      <c r="F338" s="1">
        <v>212474853</v>
      </c>
      <c r="G338">
        <f t="shared" si="5"/>
        <v>1513897285421889</v>
      </c>
      <c r="H338" t="str">
        <f>VLOOKUP(D338,Referência!$A$2:$D$28,2,FALSE)</f>
        <v>N</v>
      </c>
      <c r="I338" t="str">
        <f>VLOOKUP(D338,Referência!$A$2:$D$28,3,FALSE)</f>
        <v>transferência</v>
      </c>
      <c r="J338" t="str">
        <f>VLOOKUP(D338,Referência!$A$2:$D$28,4,FALSE)</f>
        <v>baixo</v>
      </c>
      <c r="K338" t="str">
        <f>VLOOKUP(C338,Referência!$F$2:$G$21,2,FALSE)</f>
        <v>longo</v>
      </c>
      <c r="L338" t="str">
        <f>VLOOKUP(A338,Referência!$I$2:$K$10,2,FALSE)</f>
        <v>ingênuo</v>
      </c>
      <c r="M338" t="str">
        <f>VLOOKUP(A338,Referência!$I$2:$K$10,3,FALSE)</f>
        <v>ingênuo</v>
      </c>
    </row>
    <row r="339" spans="1:13" x14ac:dyDescent="0.25">
      <c r="A339" t="s">
        <v>6</v>
      </c>
      <c r="B339" t="s">
        <v>7</v>
      </c>
      <c r="C339">
        <v>18</v>
      </c>
      <c r="D339" t="s">
        <v>24</v>
      </c>
      <c r="E339" s="1">
        <v>160846668</v>
      </c>
      <c r="F339" s="1">
        <v>218264883</v>
      </c>
      <c r="G339">
        <f t="shared" si="5"/>
        <v>3296851413786225</v>
      </c>
      <c r="H339" t="str">
        <f>VLOOKUP(D339,Referência!$A$2:$D$28,2,FALSE)</f>
        <v>N</v>
      </c>
      <c r="I339" t="str">
        <f>VLOOKUP(D339,Referência!$A$2:$D$28,3,FALSE)</f>
        <v>transferência</v>
      </c>
      <c r="J339" t="str">
        <f>VLOOKUP(D339,Referência!$A$2:$D$28,4,FALSE)</f>
        <v>baixo</v>
      </c>
      <c r="K339" t="str">
        <f>VLOOKUP(C339,Referência!$F$2:$G$21,2,FALSE)</f>
        <v>longo</v>
      </c>
      <c r="L339" t="str">
        <f>VLOOKUP(A339,Referência!$I$2:$K$10,2,FALSE)</f>
        <v>ingênuo</v>
      </c>
      <c r="M339" t="str">
        <f>VLOOKUP(A339,Referência!$I$2:$K$10,3,FALSE)</f>
        <v>ingênuo</v>
      </c>
    </row>
    <row r="340" spans="1:13" x14ac:dyDescent="0.25">
      <c r="A340" t="s">
        <v>6</v>
      </c>
      <c r="B340" t="s">
        <v>7</v>
      </c>
      <c r="C340">
        <v>19</v>
      </c>
      <c r="D340" t="s">
        <v>24</v>
      </c>
      <c r="E340" s="1">
        <v>220832775</v>
      </c>
      <c r="F340" s="1">
        <v>231873258</v>
      </c>
      <c r="G340">
        <f t="shared" si="5"/>
        <v>121892264873289</v>
      </c>
      <c r="H340" t="str">
        <f>VLOOKUP(D340,Referência!$A$2:$D$28,2,FALSE)</f>
        <v>N</v>
      </c>
      <c r="I340" t="str">
        <f>VLOOKUP(D340,Referência!$A$2:$D$28,3,FALSE)</f>
        <v>transferência</v>
      </c>
      <c r="J340" t="str">
        <f>VLOOKUP(D340,Referência!$A$2:$D$28,4,FALSE)</f>
        <v>baixo</v>
      </c>
      <c r="K340" t="str">
        <f>VLOOKUP(C340,Referência!$F$2:$G$21,2,FALSE)</f>
        <v>longo</v>
      </c>
      <c r="L340" t="str">
        <f>VLOOKUP(A340,Referência!$I$2:$K$10,2,FALSE)</f>
        <v>ingênuo</v>
      </c>
      <c r="M340" t="str">
        <f>VLOOKUP(A340,Referência!$I$2:$K$10,3,FALSE)</f>
        <v>ingênuo</v>
      </c>
    </row>
    <row r="341" spans="1:13" x14ac:dyDescent="0.25">
      <c r="A341" t="s">
        <v>6</v>
      </c>
      <c r="B341" t="s">
        <v>7</v>
      </c>
      <c r="C341">
        <v>20</v>
      </c>
      <c r="D341" t="s">
        <v>24</v>
      </c>
      <c r="E341" s="1">
        <v>248665956</v>
      </c>
      <c r="F341" s="1">
        <v>221901117</v>
      </c>
      <c r="G341">
        <f t="shared" si="5"/>
        <v>716356606695921</v>
      </c>
      <c r="H341" t="str">
        <f>VLOOKUP(D341,Referência!$A$2:$D$28,2,FALSE)</f>
        <v>N</v>
      </c>
      <c r="I341" t="str">
        <f>VLOOKUP(D341,Referência!$A$2:$D$28,3,FALSE)</f>
        <v>transferência</v>
      </c>
      <c r="J341" t="str">
        <f>VLOOKUP(D341,Referência!$A$2:$D$28,4,FALSE)</f>
        <v>baixo</v>
      </c>
      <c r="K341" t="str">
        <f>VLOOKUP(C341,Referência!$F$2:$G$21,2,FALSE)</f>
        <v>longo</v>
      </c>
      <c r="L341" t="str">
        <f>VLOOKUP(A341,Referência!$I$2:$K$10,2,FALSE)</f>
        <v>ingênuo</v>
      </c>
      <c r="M341" t="str">
        <f>VLOOKUP(A341,Referência!$I$2:$K$10,3,FALSE)</f>
        <v>ingênuo</v>
      </c>
    </row>
    <row r="342" spans="1:13" x14ac:dyDescent="0.25">
      <c r="A342" t="s">
        <v>6</v>
      </c>
      <c r="B342" t="s">
        <v>7</v>
      </c>
      <c r="C342">
        <v>1</v>
      </c>
      <c r="D342" t="s">
        <v>25</v>
      </c>
      <c r="E342" s="1">
        <v>384954210</v>
      </c>
      <c r="F342" s="1">
        <v>480335641</v>
      </c>
      <c r="G342">
        <f t="shared" si="5"/>
        <v>9097617379607760</v>
      </c>
      <c r="H342" t="str">
        <f>VLOOKUP(D342,Referência!$A$2:$D$28,2,FALSE)</f>
        <v>N</v>
      </c>
      <c r="I342" t="str">
        <f>VLOOKUP(D342,Referência!$A$2:$D$28,3,FALSE)</f>
        <v>transferência</v>
      </c>
      <c r="J342" t="str">
        <f>VLOOKUP(D342,Referência!$A$2:$D$28,4,FALSE)</f>
        <v>baixo</v>
      </c>
      <c r="K342" t="str">
        <f>VLOOKUP(C342,Referência!$F$2:$G$21,2,FALSE)</f>
        <v>curto</v>
      </c>
      <c r="L342" t="str">
        <f>VLOOKUP(A342,Referência!$I$2:$K$10,2,FALSE)</f>
        <v>ingênuo</v>
      </c>
      <c r="M342" t="str">
        <f>VLOOKUP(A342,Referência!$I$2:$K$10,3,FALSE)</f>
        <v>ingênuo</v>
      </c>
    </row>
    <row r="343" spans="1:13" x14ac:dyDescent="0.25">
      <c r="A343" t="s">
        <v>6</v>
      </c>
      <c r="B343" t="s">
        <v>7</v>
      </c>
      <c r="C343">
        <v>2</v>
      </c>
      <c r="D343" t="s">
        <v>25</v>
      </c>
      <c r="E343" s="1">
        <v>402902198</v>
      </c>
      <c r="F343" s="1">
        <v>444583344</v>
      </c>
      <c r="G343">
        <f t="shared" si="5"/>
        <v>1737317931873316</v>
      </c>
      <c r="H343" t="str">
        <f>VLOOKUP(D343,Referência!$A$2:$D$28,2,FALSE)</f>
        <v>N</v>
      </c>
      <c r="I343" t="str">
        <f>VLOOKUP(D343,Referência!$A$2:$D$28,3,FALSE)</f>
        <v>transferência</v>
      </c>
      <c r="J343" t="str">
        <f>VLOOKUP(D343,Referência!$A$2:$D$28,4,FALSE)</f>
        <v>baixo</v>
      </c>
      <c r="K343" t="str">
        <f>VLOOKUP(C343,Referência!$F$2:$G$21,2,FALSE)</f>
        <v>curto</v>
      </c>
      <c r="L343" t="str">
        <f>VLOOKUP(A343,Referência!$I$2:$K$10,2,FALSE)</f>
        <v>ingênuo</v>
      </c>
      <c r="M343" t="str">
        <f>VLOOKUP(A343,Referência!$I$2:$K$10,3,FALSE)</f>
        <v>ingênuo</v>
      </c>
    </row>
    <row r="344" spans="1:13" x14ac:dyDescent="0.25">
      <c r="A344" t="s">
        <v>6</v>
      </c>
      <c r="B344" t="s">
        <v>7</v>
      </c>
      <c r="C344">
        <v>3</v>
      </c>
      <c r="D344" t="s">
        <v>25</v>
      </c>
      <c r="E344" s="1">
        <v>350611011</v>
      </c>
      <c r="F344" s="1">
        <v>403089182</v>
      </c>
      <c r="G344">
        <f t="shared" si="5"/>
        <v>2753958431505241</v>
      </c>
      <c r="H344" t="str">
        <f>VLOOKUP(D344,Referência!$A$2:$D$28,2,FALSE)</f>
        <v>N</v>
      </c>
      <c r="I344" t="str">
        <f>VLOOKUP(D344,Referência!$A$2:$D$28,3,FALSE)</f>
        <v>transferência</v>
      </c>
      <c r="J344" t="str">
        <f>VLOOKUP(D344,Referência!$A$2:$D$28,4,FALSE)</f>
        <v>baixo</v>
      </c>
      <c r="K344" t="str">
        <f>VLOOKUP(C344,Referência!$F$2:$G$21,2,FALSE)</f>
        <v>curto</v>
      </c>
      <c r="L344" t="str">
        <f>VLOOKUP(A344,Referência!$I$2:$K$10,2,FALSE)</f>
        <v>ingênuo</v>
      </c>
      <c r="M344" t="str">
        <f>VLOOKUP(A344,Referência!$I$2:$K$10,3,FALSE)</f>
        <v>ingênuo</v>
      </c>
    </row>
    <row r="345" spans="1:13" x14ac:dyDescent="0.25">
      <c r="A345" t="s">
        <v>6</v>
      </c>
      <c r="B345" t="s">
        <v>7</v>
      </c>
      <c r="C345">
        <v>4</v>
      </c>
      <c r="D345" t="s">
        <v>25</v>
      </c>
      <c r="E345" s="1">
        <v>347963596</v>
      </c>
      <c r="F345" s="1">
        <v>470784697</v>
      </c>
      <c r="G345">
        <f t="shared" si="5"/>
        <v>1.50850228508522E+16</v>
      </c>
      <c r="H345" t="str">
        <f>VLOOKUP(D345,Referência!$A$2:$D$28,2,FALSE)</f>
        <v>N</v>
      </c>
      <c r="I345" t="str">
        <f>VLOOKUP(D345,Referência!$A$2:$D$28,3,FALSE)</f>
        <v>transferência</v>
      </c>
      <c r="J345" t="str">
        <f>VLOOKUP(D345,Referência!$A$2:$D$28,4,FALSE)</f>
        <v>baixo</v>
      </c>
      <c r="K345" t="str">
        <f>VLOOKUP(C345,Referência!$F$2:$G$21,2,FALSE)</f>
        <v>curto</v>
      </c>
      <c r="L345" t="str">
        <f>VLOOKUP(A345,Referência!$I$2:$K$10,2,FALSE)</f>
        <v>ingênuo</v>
      </c>
      <c r="M345" t="str">
        <f>VLOOKUP(A345,Referência!$I$2:$K$10,3,FALSE)</f>
        <v>ingênuo</v>
      </c>
    </row>
    <row r="346" spans="1:13" x14ac:dyDescent="0.25">
      <c r="A346" t="s">
        <v>6</v>
      </c>
      <c r="B346" t="s">
        <v>7</v>
      </c>
      <c r="C346">
        <v>5</v>
      </c>
      <c r="D346" t="s">
        <v>25</v>
      </c>
      <c r="E346" s="1">
        <v>319496605</v>
      </c>
      <c r="F346" s="1">
        <v>402657843</v>
      </c>
      <c r="G346">
        <f t="shared" si="5"/>
        <v>6915791505692644</v>
      </c>
      <c r="H346" t="str">
        <f>VLOOKUP(D346,Referência!$A$2:$D$28,2,FALSE)</f>
        <v>N</v>
      </c>
      <c r="I346" t="str">
        <f>VLOOKUP(D346,Referência!$A$2:$D$28,3,FALSE)</f>
        <v>transferência</v>
      </c>
      <c r="J346" t="str">
        <f>VLOOKUP(D346,Referência!$A$2:$D$28,4,FALSE)</f>
        <v>baixo</v>
      </c>
      <c r="K346" t="str">
        <f>VLOOKUP(C346,Referência!$F$2:$G$21,2,FALSE)</f>
        <v>médio</v>
      </c>
      <c r="L346" t="str">
        <f>VLOOKUP(A346,Referência!$I$2:$K$10,2,FALSE)</f>
        <v>ingênuo</v>
      </c>
      <c r="M346" t="str">
        <f>VLOOKUP(A346,Referência!$I$2:$K$10,3,FALSE)</f>
        <v>ingênuo</v>
      </c>
    </row>
    <row r="347" spans="1:13" x14ac:dyDescent="0.25">
      <c r="A347" t="s">
        <v>6</v>
      </c>
      <c r="B347" t="s">
        <v>7</v>
      </c>
      <c r="C347">
        <v>6</v>
      </c>
      <c r="D347" t="s">
        <v>25</v>
      </c>
      <c r="E347" s="1">
        <v>337079790</v>
      </c>
      <c r="F347" s="1">
        <v>417983282</v>
      </c>
      <c r="G347">
        <f t="shared" si="5"/>
        <v>6545375017794064</v>
      </c>
      <c r="H347" t="str">
        <f>VLOOKUP(D347,Referência!$A$2:$D$28,2,FALSE)</f>
        <v>N</v>
      </c>
      <c r="I347" t="str">
        <f>VLOOKUP(D347,Referência!$A$2:$D$28,3,FALSE)</f>
        <v>transferência</v>
      </c>
      <c r="J347" t="str">
        <f>VLOOKUP(D347,Referência!$A$2:$D$28,4,FALSE)</f>
        <v>baixo</v>
      </c>
      <c r="K347" t="str">
        <f>VLOOKUP(C347,Referência!$F$2:$G$21,2,FALSE)</f>
        <v>médio</v>
      </c>
      <c r="L347" t="str">
        <f>VLOOKUP(A347,Referência!$I$2:$K$10,2,FALSE)</f>
        <v>ingênuo</v>
      </c>
      <c r="M347" t="str">
        <f>VLOOKUP(A347,Referência!$I$2:$K$10,3,FALSE)</f>
        <v>ingênuo</v>
      </c>
    </row>
    <row r="348" spans="1:13" x14ac:dyDescent="0.25">
      <c r="A348" t="s">
        <v>6</v>
      </c>
      <c r="B348" t="s">
        <v>7</v>
      </c>
      <c r="C348">
        <v>7</v>
      </c>
      <c r="D348" t="s">
        <v>25</v>
      </c>
      <c r="E348" s="1">
        <v>391765850</v>
      </c>
      <c r="F348" s="1">
        <v>491297810</v>
      </c>
      <c r="G348">
        <f t="shared" si="5"/>
        <v>9906611061441600</v>
      </c>
      <c r="H348" t="str">
        <f>VLOOKUP(D348,Referência!$A$2:$D$28,2,FALSE)</f>
        <v>N</v>
      </c>
      <c r="I348" t="str">
        <f>VLOOKUP(D348,Referência!$A$2:$D$28,3,FALSE)</f>
        <v>transferência</v>
      </c>
      <c r="J348" t="str">
        <f>VLOOKUP(D348,Referência!$A$2:$D$28,4,FALSE)</f>
        <v>baixo</v>
      </c>
      <c r="K348" t="str">
        <f>VLOOKUP(C348,Referência!$F$2:$G$21,2,FALSE)</f>
        <v>médio</v>
      </c>
      <c r="L348" t="str">
        <f>VLOOKUP(A348,Referência!$I$2:$K$10,2,FALSE)</f>
        <v>ingênuo</v>
      </c>
      <c r="M348" t="str">
        <f>VLOOKUP(A348,Referência!$I$2:$K$10,3,FALSE)</f>
        <v>ingênuo</v>
      </c>
    </row>
    <row r="349" spans="1:13" x14ac:dyDescent="0.25">
      <c r="A349" t="s">
        <v>6</v>
      </c>
      <c r="B349" t="s">
        <v>7</v>
      </c>
      <c r="C349">
        <v>8</v>
      </c>
      <c r="D349" t="s">
        <v>25</v>
      </c>
      <c r="E349" s="1">
        <v>519380707</v>
      </c>
      <c r="F349" s="1">
        <v>543444128</v>
      </c>
      <c r="G349">
        <f t="shared" si="5"/>
        <v>579048230223241</v>
      </c>
      <c r="H349" t="str">
        <f>VLOOKUP(D349,Referência!$A$2:$D$28,2,FALSE)</f>
        <v>N</v>
      </c>
      <c r="I349" t="str">
        <f>VLOOKUP(D349,Referência!$A$2:$D$28,3,FALSE)</f>
        <v>transferência</v>
      </c>
      <c r="J349" t="str">
        <f>VLOOKUP(D349,Referência!$A$2:$D$28,4,FALSE)</f>
        <v>baixo</v>
      </c>
      <c r="K349" t="str">
        <f>VLOOKUP(C349,Referência!$F$2:$G$21,2,FALSE)</f>
        <v>médio</v>
      </c>
      <c r="L349" t="str">
        <f>VLOOKUP(A349,Referência!$I$2:$K$10,2,FALSE)</f>
        <v>ingênuo</v>
      </c>
      <c r="M349" t="str">
        <f>VLOOKUP(A349,Referência!$I$2:$K$10,3,FALSE)</f>
        <v>ingênuo</v>
      </c>
    </row>
    <row r="350" spans="1:13" x14ac:dyDescent="0.25">
      <c r="A350" t="s">
        <v>6</v>
      </c>
      <c r="B350" t="s">
        <v>7</v>
      </c>
      <c r="C350">
        <v>9</v>
      </c>
      <c r="D350" t="s">
        <v>25</v>
      </c>
      <c r="E350" s="1">
        <v>382961688</v>
      </c>
      <c r="F350" s="1">
        <v>518942014</v>
      </c>
      <c r="G350">
        <f t="shared" si="5"/>
        <v>1.8490649059066276E+16</v>
      </c>
      <c r="H350" t="str">
        <f>VLOOKUP(D350,Referência!$A$2:$D$28,2,FALSE)</f>
        <v>N</v>
      </c>
      <c r="I350" t="str">
        <f>VLOOKUP(D350,Referência!$A$2:$D$28,3,FALSE)</f>
        <v>transferência</v>
      </c>
      <c r="J350" t="str">
        <f>VLOOKUP(D350,Referência!$A$2:$D$28,4,FALSE)</f>
        <v>baixo</v>
      </c>
      <c r="K350" t="str">
        <f>VLOOKUP(C350,Referência!$F$2:$G$21,2,FALSE)</f>
        <v>longo</v>
      </c>
      <c r="L350" t="str">
        <f>VLOOKUP(A350,Referência!$I$2:$K$10,2,FALSE)</f>
        <v>ingênuo</v>
      </c>
      <c r="M350" t="str">
        <f>VLOOKUP(A350,Referência!$I$2:$K$10,3,FALSE)</f>
        <v>ingênuo</v>
      </c>
    </row>
    <row r="351" spans="1:13" x14ac:dyDescent="0.25">
      <c r="A351" t="s">
        <v>6</v>
      </c>
      <c r="B351" t="s">
        <v>7</v>
      </c>
      <c r="C351">
        <v>10</v>
      </c>
      <c r="D351" t="s">
        <v>25</v>
      </c>
      <c r="E351" s="1">
        <v>459837770</v>
      </c>
      <c r="F351" s="1">
        <v>577131141</v>
      </c>
      <c r="G351">
        <f t="shared" si="5"/>
        <v>1.375773488054364E+16</v>
      </c>
      <c r="H351" t="str">
        <f>VLOOKUP(D351,Referência!$A$2:$D$28,2,FALSE)</f>
        <v>N</v>
      </c>
      <c r="I351" t="str">
        <f>VLOOKUP(D351,Referência!$A$2:$D$28,3,FALSE)</f>
        <v>transferência</v>
      </c>
      <c r="J351" t="str">
        <f>VLOOKUP(D351,Referência!$A$2:$D$28,4,FALSE)</f>
        <v>baixo</v>
      </c>
      <c r="K351" t="str">
        <f>VLOOKUP(C351,Referência!$F$2:$G$21,2,FALSE)</f>
        <v>longo</v>
      </c>
      <c r="L351" t="str">
        <f>VLOOKUP(A351,Referência!$I$2:$K$10,2,FALSE)</f>
        <v>ingênuo</v>
      </c>
      <c r="M351" t="str">
        <f>VLOOKUP(A351,Referência!$I$2:$K$10,3,FALSE)</f>
        <v>ingênuo</v>
      </c>
    </row>
    <row r="352" spans="1:13" x14ac:dyDescent="0.25">
      <c r="A352" t="s">
        <v>6</v>
      </c>
      <c r="B352" t="s">
        <v>7</v>
      </c>
      <c r="C352">
        <v>11</v>
      </c>
      <c r="D352" t="s">
        <v>25</v>
      </c>
      <c r="E352" s="1">
        <v>317384515</v>
      </c>
      <c r="F352" s="1">
        <v>419888901</v>
      </c>
      <c r="G352">
        <f t="shared" si="5"/>
        <v>1.0507149149236996E+16</v>
      </c>
      <c r="H352" t="str">
        <f>VLOOKUP(D352,Referência!$A$2:$D$28,2,FALSE)</f>
        <v>N</v>
      </c>
      <c r="I352" t="str">
        <f>VLOOKUP(D352,Referência!$A$2:$D$28,3,FALSE)</f>
        <v>transferência</v>
      </c>
      <c r="J352" t="str">
        <f>VLOOKUP(D352,Referência!$A$2:$D$28,4,FALSE)</f>
        <v>baixo</v>
      </c>
      <c r="K352" t="str">
        <f>VLOOKUP(C352,Referência!$F$2:$G$21,2,FALSE)</f>
        <v>longo</v>
      </c>
      <c r="L352" t="str">
        <f>VLOOKUP(A352,Referência!$I$2:$K$10,2,FALSE)</f>
        <v>ingênuo</v>
      </c>
      <c r="M352" t="str">
        <f>VLOOKUP(A352,Referência!$I$2:$K$10,3,FALSE)</f>
        <v>ingênuo</v>
      </c>
    </row>
    <row r="353" spans="1:13" x14ac:dyDescent="0.25">
      <c r="A353" t="s">
        <v>6</v>
      </c>
      <c r="B353" t="s">
        <v>7</v>
      </c>
      <c r="C353">
        <v>12</v>
      </c>
      <c r="D353" t="s">
        <v>25</v>
      </c>
      <c r="E353" s="1">
        <v>367157240</v>
      </c>
      <c r="F353" s="1">
        <v>465970628</v>
      </c>
      <c r="G353">
        <f t="shared" si="5"/>
        <v>9764085648038544</v>
      </c>
      <c r="H353" t="str">
        <f>VLOOKUP(D353,Referência!$A$2:$D$28,2,FALSE)</f>
        <v>N</v>
      </c>
      <c r="I353" t="str">
        <f>VLOOKUP(D353,Referência!$A$2:$D$28,3,FALSE)</f>
        <v>transferência</v>
      </c>
      <c r="J353" t="str">
        <f>VLOOKUP(D353,Referência!$A$2:$D$28,4,FALSE)</f>
        <v>baixo</v>
      </c>
      <c r="K353" t="str">
        <f>VLOOKUP(C353,Referência!$F$2:$G$21,2,FALSE)</f>
        <v>longo</v>
      </c>
      <c r="L353" t="str">
        <f>VLOOKUP(A353,Referência!$I$2:$K$10,2,FALSE)</f>
        <v>ingênuo</v>
      </c>
      <c r="M353" t="str">
        <f>VLOOKUP(A353,Referência!$I$2:$K$10,3,FALSE)</f>
        <v>ingênuo</v>
      </c>
    </row>
    <row r="354" spans="1:13" x14ac:dyDescent="0.25">
      <c r="A354" t="s">
        <v>6</v>
      </c>
      <c r="B354" t="s">
        <v>7</v>
      </c>
      <c r="C354">
        <v>13</v>
      </c>
      <c r="D354" t="s">
        <v>25</v>
      </c>
      <c r="E354" s="1">
        <v>349473463</v>
      </c>
      <c r="F354" s="1">
        <v>601843752</v>
      </c>
      <c r="G354">
        <f t="shared" si="5"/>
        <v>6.369076276994352E+16</v>
      </c>
      <c r="H354" t="str">
        <f>VLOOKUP(D354,Referência!$A$2:$D$28,2,FALSE)</f>
        <v>N</v>
      </c>
      <c r="I354" t="str">
        <f>VLOOKUP(D354,Referência!$A$2:$D$28,3,FALSE)</f>
        <v>transferência</v>
      </c>
      <c r="J354" t="str">
        <f>VLOOKUP(D354,Referência!$A$2:$D$28,4,FALSE)</f>
        <v>baixo</v>
      </c>
      <c r="K354" t="str">
        <f>VLOOKUP(C354,Referência!$F$2:$G$21,2,FALSE)</f>
        <v>longo</v>
      </c>
      <c r="L354" t="str">
        <f>VLOOKUP(A354,Referência!$I$2:$K$10,2,FALSE)</f>
        <v>ingênuo</v>
      </c>
      <c r="M354" t="str">
        <f>VLOOKUP(A354,Referência!$I$2:$K$10,3,FALSE)</f>
        <v>ingênuo</v>
      </c>
    </row>
    <row r="355" spans="1:13" x14ac:dyDescent="0.25">
      <c r="A355" t="s">
        <v>6</v>
      </c>
      <c r="B355" t="s">
        <v>7</v>
      </c>
      <c r="C355">
        <v>14</v>
      </c>
      <c r="D355" t="s">
        <v>25</v>
      </c>
      <c r="E355" s="1">
        <v>367421451</v>
      </c>
      <c r="F355" s="1">
        <v>468965786</v>
      </c>
      <c r="G355">
        <f t="shared" si="5"/>
        <v>1.0311251970592224E+16</v>
      </c>
      <c r="H355" t="str">
        <f>VLOOKUP(D355,Referência!$A$2:$D$28,2,FALSE)</f>
        <v>N</v>
      </c>
      <c r="I355" t="str">
        <f>VLOOKUP(D355,Referência!$A$2:$D$28,3,FALSE)</f>
        <v>transferência</v>
      </c>
      <c r="J355" t="str">
        <f>VLOOKUP(D355,Referência!$A$2:$D$28,4,FALSE)</f>
        <v>baixo</v>
      </c>
      <c r="K355" t="str">
        <f>VLOOKUP(C355,Referência!$F$2:$G$21,2,FALSE)</f>
        <v>longo</v>
      </c>
      <c r="L355" t="str">
        <f>VLOOKUP(A355,Referência!$I$2:$K$10,2,FALSE)</f>
        <v>ingênuo</v>
      </c>
      <c r="M355" t="str">
        <f>VLOOKUP(A355,Referência!$I$2:$K$10,3,FALSE)</f>
        <v>ingênuo</v>
      </c>
    </row>
    <row r="356" spans="1:13" x14ac:dyDescent="0.25">
      <c r="A356" t="s">
        <v>6</v>
      </c>
      <c r="B356" t="s">
        <v>7</v>
      </c>
      <c r="C356">
        <v>15</v>
      </c>
      <c r="D356" t="s">
        <v>25</v>
      </c>
      <c r="E356" s="1">
        <v>315130264</v>
      </c>
      <c r="F356" s="1">
        <v>455476545</v>
      </c>
      <c r="G356">
        <f t="shared" si="5"/>
        <v>1.969707859053096E+16</v>
      </c>
      <c r="H356" t="str">
        <f>VLOOKUP(D356,Referência!$A$2:$D$28,2,FALSE)</f>
        <v>N</v>
      </c>
      <c r="I356" t="str">
        <f>VLOOKUP(D356,Referência!$A$2:$D$28,3,FALSE)</f>
        <v>transferência</v>
      </c>
      <c r="J356" t="str">
        <f>VLOOKUP(D356,Referência!$A$2:$D$28,4,FALSE)</f>
        <v>baixo</v>
      </c>
      <c r="K356" t="str">
        <f>VLOOKUP(C356,Referência!$F$2:$G$21,2,FALSE)</f>
        <v>longo</v>
      </c>
      <c r="L356" t="str">
        <f>VLOOKUP(A356,Referência!$I$2:$K$10,2,FALSE)</f>
        <v>ingênuo</v>
      </c>
      <c r="M356" t="str">
        <f>VLOOKUP(A356,Referência!$I$2:$K$10,3,FALSE)</f>
        <v>ingênuo</v>
      </c>
    </row>
    <row r="357" spans="1:13" x14ac:dyDescent="0.25">
      <c r="A357" t="s">
        <v>6</v>
      </c>
      <c r="B357" t="s">
        <v>7</v>
      </c>
      <c r="C357">
        <v>16</v>
      </c>
      <c r="D357" t="s">
        <v>25</v>
      </c>
      <c r="E357" s="1">
        <v>312482849</v>
      </c>
      <c r="F357" s="1">
        <v>551491849</v>
      </c>
      <c r="G357">
        <f t="shared" si="5"/>
        <v>5.7125302081E+16</v>
      </c>
      <c r="H357" t="str">
        <f>VLOOKUP(D357,Referência!$A$2:$D$28,2,FALSE)</f>
        <v>N</v>
      </c>
      <c r="I357" t="str">
        <f>VLOOKUP(D357,Referência!$A$2:$D$28,3,FALSE)</f>
        <v>transferência</v>
      </c>
      <c r="J357" t="str">
        <f>VLOOKUP(D357,Referência!$A$2:$D$28,4,FALSE)</f>
        <v>baixo</v>
      </c>
      <c r="K357" t="str">
        <f>VLOOKUP(C357,Referência!$F$2:$G$21,2,FALSE)</f>
        <v>longo</v>
      </c>
      <c r="L357" t="str">
        <f>VLOOKUP(A357,Referência!$I$2:$K$10,2,FALSE)</f>
        <v>ingênuo</v>
      </c>
      <c r="M357" t="str">
        <f>VLOOKUP(A357,Referência!$I$2:$K$10,3,FALSE)</f>
        <v>ingênuo</v>
      </c>
    </row>
    <row r="358" spans="1:13" x14ac:dyDescent="0.25">
      <c r="A358" t="s">
        <v>6</v>
      </c>
      <c r="B358" t="s">
        <v>7</v>
      </c>
      <c r="C358">
        <v>17</v>
      </c>
      <c r="D358" t="s">
        <v>25</v>
      </c>
      <c r="E358" s="1">
        <v>284015858</v>
      </c>
      <c r="F358" s="1">
        <v>450387226</v>
      </c>
      <c r="G358">
        <f t="shared" si="5"/>
        <v>2.7679432090191424E+16</v>
      </c>
      <c r="H358" t="str">
        <f>VLOOKUP(D358,Referência!$A$2:$D$28,2,FALSE)</f>
        <v>N</v>
      </c>
      <c r="I358" t="str">
        <f>VLOOKUP(D358,Referência!$A$2:$D$28,3,FALSE)</f>
        <v>transferência</v>
      </c>
      <c r="J358" t="str">
        <f>VLOOKUP(D358,Referência!$A$2:$D$28,4,FALSE)</f>
        <v>baixo</v>
      </c>
      <c r="K358" t="str">
        <f>VLOOKUP(C358,Referência!$F$2:$G$21,2,FALSE)</f>
        <v>longo</v>
      </c>
      <c r="L358" t="str">
        <f>VLOOKUP(A358,Referência!$I$2:$K$10,2,FALSE)</f>
        <v>ingênuo</v>
      </c>
      <c r="M358" t="str">
        <f>VLOOKUP(A358,Referência!$I$2:$K$10,3,FALSE)</f>
        <v>ingênuo</v>
      </c>
    </row>
    <row r="359" spans="1:13" x14ac:dyDescent="0.25">
      <c r="A359" t="s">
        <v>6</v>
      </c>
      <c r="B359" t="s">
        <v>7</v>
      </c>
      <c r="C359">
        <v>18</v>
      </c>
      <c r="D359" t="s">
        <v>25</v>
      </c>
      <c r="E359" s="1">
        <v>301599043</v>
      </c>
      <c r="F359" s="1">
        <v>475891884</v>
      </c>
      <c r="G359">
        <f t="shared" si="5"/>
        <v>3.037799442385128E+16</v>
      </c>
      <c r="H359" t="str">
        <f>VLOOKUP(D359,Referência!$A$2:$D$28,2,FALSE)</f>
        <v>N</v>
      </c>
      <c r="I359" t="str">
        <f>VLOOKUP(D359,Referência!$A$2:$D$28,3,FALSE)</f>
        <v>transferência</v>
      </c>
      <c r="J359" t="str">
        <f>VLOOKUP(D359,Referência!$A$2:$D$28,4,FALSE)</f>
        <v>baixo</v>
      </c>
      <c r="K359" t="str">
        <f>VLOOKUP(C359,Referência!$F$2:$G$21,2,FALSE)</f>
        <v>longo</v>
      </c>
      <c r="L359" t="str">
        <f>VLOOKUP(A359,Referência!$I$2:$K$10,2,FALSE)</f>
        <v>ingênuo</v>
      </c>
      <c r="M359" t="str">
        <f>VLOOKUP(A359,Referência!$I$2:$K$10,3,FALSE)</f>
        <v>ingênuo</v>
      </c>
    </row>
    <row r="360" spans="1:13" x14ac:dyDescent="0.25">
      <c r="A360" t="s">
        <v>6</v>
      </c>
      <c r="B360" t="s">
        <v>7</v>
      </c>
      <c r="C360">
        <v>19</v>
      </c>
      <c r="D360" t="s">
        <v>25</v>
      </c>
      <c r="E360" s="1">
        <v>356285103</v>
      </c>
      <c r="F360" s="1">
        <v>530682400</v>
      </c>
      <c r="G360">
        <f t="shared" si="5"/>
        <v>3.0414417200906208E+16</v>
      </c>
      <c r="H360" t="str">
        <f>VLOOKUP(D360,Referência!$A$2:$D$28,2,FALSE)</f>
        <v>N</v>
      </c>
      <c r="I360" t="str">
        <f>VLOOKUP(D360,Referência!$A$2:$D$28,3,FALSE)</f>
        <v>transferência</v>
      </c>
      <c r="J360" t="str">
        <f>VLOOKUP(D360,Referência!$A$2:$D$28,4,FALSE)</f>
        <v>baixo</v>
      </c>
      <c r="K360" t="str">
        <f>VLOOKUP(C360,Referência!$F$2:$G$21,2,FALSE)</f>
        <v>longo</v>
      </c>
      <c r="L360" t="str">
        <f>VLOOKUP(A360,Referência!$I$2:$K$10,2,FALSE)</f>
        <v>ingênuo</v>
      </c>
      <c r="M360" t="str">
        <f>VLOOKUP(A360,Referência!$I$2:$K$10,3,FALSE)</f>
        <v>ingênuo</v>
      </c>
    </row>
    <row r="361" spans="1:13" x14ac:dyDescent="0.25">
      <c r="A361" t="s">
        <v>6</v>
      </c>
      <c r="B361" t="s">
        <v>7</v>
      </c>
      <c r="C361">
        <v>20</v>
      </c>
      <c r="D361" t="s">
        <v>25</v>
      </c>
      <c r="E361" s="1">
        <v>483899960</v>
      </c>
      <c r="F361" s="1">
        <v>554778169</v>
      </c>
      <c r="G361">
        <f t="shared" si="5"/>
        <v>5023720511047681</v>
      </c>
      <c r="H361" t="str">
        <f>VLOOKUP(D361,Referência!$A$2:$D$28,2,FALSE)</f>
        <v>N</v>
      </c>
      <c r="I361" t="str">
        <f>VLOOKUP(D361,Referência!$A$2:$D$28,3,FALSE)</f>
        <v>transferência</v>
      </c>
      <c r="J361" t="str">
        <f>VLOOKUP(D361,Referência!$A$2:$D$28,4,FALSE)</f>
        <v>baixo</v>
      </c>
      <c r="K361" t="str">
        <f>VLOOKUP(C361,Referência!$F$2:$G$21,2,FALSE)</f>
        <v>longo</v>
      </c>
      <c r="L361" t="str">
        <f>VLOOKUP(A361,Referência!$I$2:$K$10,2,FALSE)</f>
        <v>ingênuo</v>
      </c>
      <c r="M361" t="str">
        <f>VLOOKUP(A361,Referência!$I$2:$K$10,3,FALSE)</f>
        <v>ingênuo</v>
      </c>
    </row>
    <row r="362" spans="1:13" x14ac:dyDescent="0.25">
      <c r="A362" t="s">
        <v>6</v>
      </c>
      <c r="B362" t="s">
        <v>7</v>
      </c>
      <c r="C362">
        <v>1</v>
      </c>
      <c r="D362" t="s">
        <v>26</v>
      </c>
      <c r="E362" s="1">
        <v>472014018</v>
      </c>
      <c r="F362" s="1">
        <v>508810143</v>
      </c>
      <c r="G362">
        <f t="shared" si="5"/>
        <v>1353954815015625</v>
      </c>
      <c r="H362" t="str">
        <f>VLOOKUP(D362,Referência!$A$2:$D$28,2,FALSE)</f>
        <v>NE</v>
      </c>
      <c r="I362" t="str">
        <f>VLOOKUP(D362,Referência!$A$2:$D$28,3,FALSE)</f>
        <v>transferência</v>
      </c>
      <c r="J362" t="str">
        <f>VLOOKUP(D362,Referência!$A$2:$D$28,4,FALSE)</f>
        <v>baixo</v>
      </c>
      <c r="K362" t="str">
        <f>VLOOKUP(C362,Referência!$F$2:$G$21,2,FALSE)</f>
        <v>curto</v>
      </c>
      <c r="L362" t="str">
        <f>VLOOKUP(A362,Referência!$I$2:$K$10,2,FALSE)</f>
        <v>ingênuo</v>
      </c>
      <c r="M362" t="str">
        <f>VLOOKUP(A362,Referência!$I$2:$K$10,3,FALSE)</f>
        <v>ingênuo</v>
      </c>
    </row>
    <row r="363" spans="1:13" x14ac:dyDescent="0.25">
      <c r="A363" t="s">
        <v>6</v>
      </c>
      <c r="B363" t="s">
        <v>7</v>
      </c>
      <c r="C363">
        <v>2</v>
      </c>
      <c r="D363" t="s">
        <v>26</v>
      </c>
      <c r="E363" s="1">
        <v>434105147</v>
      </c>
      <c r="F363" s="1">
        <v>450392127</v>
      </c>
      <c r="G363">
        <f t="shared" si="5"/>
        <v>265265717520400</v>
      </c>
      <c r="H363" t="str">
        <f>VLOOKUP(D363,Referência!$A$2:$D$28,2,FALSE)</f>
        <v>NE</v>
      </c>
      <c r="I363" t="str">
        <f>VLOOKUP(D363,Referência!$A$2:$D$28,3,FALSE)</f>
        <v>transferência</v>
      </c>
      <c r="J363" t="str">
        <f>VLOOKUP(D363,Referência!$A$2:$D$28,4,FALSE)</f>
        <v>baixo</v>
      </c>
      <c r="K363" t="str">
        <f>VLOOKUP(C363,Referência!$F$2:$G$21,2,FALSE)</f>
        <v>curto</v>
      </c>
      <c r="L363" t="str">
        <f>VLOOKUP(A363,Referência!$I$2:$K$10,2,FALSE)</f>
        <v>ingênuo</v>
      </c>
      <c r="M363" t="str">
        <f>VLOOKUP(A363,Referência!$I$2:$K$10,3,FALSE)</f>
        <v>ingênuo</v>
      </c>
    </row>
    <row r="364" spans="1:13" x14ac:dyDescent="0.25">
      <c r="A364" t="s">
        <v>6</v>
      </c>
      <c r="B364" t="s">
        <v>7</v>
      </c>
      <c r="C364">
        <v>3</v>
      </c>
      <c r="D364" t="s">
        <v>26</v>
      </c>
      <c r="E364" s="1">
        <v>384914402</v>
      </c>
      <c r="F364" s="1">
        <v>367864609</v>
      </c>
      <c r="G364">
        <f t="shared" si="5"/>
        <v>290695441342849</v>
      </c>
      <c r="H364" t="str">
        <f>VLOOKUP(D364,Referência!$A$2:$D$28,2,FALSE)</f>
        <v>NE</v>
      </c>
      <c r="I364" t="str">
        <f>VLOOKUP(D364,Referência!$A$2:$D$28,3,FALSE)</f>
        <v>transferência</v>
      </c>
      <c r="J364" t="str">
        <f>VLOOKUP(D364,Referência!$A$2:$D$28,4,FALSE)</f>
        <v>baixo</v>
      </c>
      <c r="K364" t="str">
        <f>VLOOKUP(C364,Referência!$F$2:$G$21,2,FALSE)</f>
        <v>curto</v>
      </c>
      <c r="L364" t="str">
        <f>VLOOKUP(A364,Referência!$I$2:$K$10,2,FALSE)</f>
        <v>ingênuo</v>
      </c>
      <c r="M364" t="str">
        <f>VLOOKUP(A364,Referência!$I$2:$K$10,3,FALSE)</f>
        <v>ingênuo</v>
      </c>
    </row>
    <row r="365" spans="1:13" x14ac:dyDescent="0.25">
      <c r="A365" t="s">
        <v>6</v>
      </c>
      <c r="B365" t="s">
        <v>7</v>
      </c>
      <c r="C365">
        <v>4</v>
      </c>
      <c r="D365" t="s">
        <v>26</v>
      </c>
      <c r="E365" s="1">
        <v>416330690</v>
      </c>
      <c r="F365" s="1">
        <v>463350054</v>
      </c>
      <c r="G365">
        <f t="shared" si="5"/>
        <v>2210820590964496</v>
      </c>
      <c r="H365" t="str">
        <f>VLOOKUP(D365,Referência!$A$2:$D$28,2,FALSE)</f>
        <v>NE</v>
      </c>
      <c r="I365" t="str">
        <f>VLOOKUP(D365,Referência!$A$2:$D$28,3,FALSE)</f>
        <v>transferência</v>
      </c>
      <c r="J365" t="str">
        <f>VLOOKUP(D365,Referência!$A$2:$D$28,4,FALSE)</f>
        <v>baixo</v>
      </c>
      <c r="K365" t="str">
        <f>VLOOKUP(C365,Referência!$F$2:$G$21,2,FALSE)</f>
        <v>curto</v>
      </c>
      <c r="L365" t="str">
        <f>VLOOKUP(A365,Referência!$I$2:$K$10,2,FALSE)</f>
        <v>ingênuo</v>
      </c>
      <c r="M365" t="str">
        <f>VLOOKUP(A365,Referência!$I$2:$K$10,3,FALSE)</f>
        <v>ingênuo</v>
      </c>
    </row>
    <row r="366" spans="1:13" x14ac:dyDescent="0.25">
      <c r="A366" t="s">
        <v>6</v>
      </c>
      <c r="B366" t="s">
        <v>7</v>
      </c>
      <c r="C366">
        <v>5</v>
      </c>
      <c r="D366" t="s">
        <v>26</v>
      </c>
      <c r="E366" s="1">
        <v>374253787</v>
      </c>
      <c r="F366" s="1">
        <v>405394905</v>
      </c>
      <c r="G366">
        <f t="shared" si="5"/>
        <v>969769230289924</v>
      </c>
      <c r="H366" t="str">
        <f>VLOOKUP(D366,Referência!$A$2:$D$28,2,FALSE)</f>
        <v>NE</v>
      </c>
      <c r="I366" t="str">
        <f>VLOOKUP(D366,Referência!$A$2:$D$28,3,FALSE)</f>
        <v>transferência</v>
      </c>
      <c r="J366" t="str">
        <f>VLOOKUP(D366,Referência!$A$2:$D$28,4,FALSE)</f>
        <v>baixo</v>
      </c>
      <c r="K366" t="str">
        <f>VLOOKUP(C366,Referência!$F$2:$G$21,2,FALSE)</f>
        <v>médio</v>
      </c>
      <c r="L366" t="str">
        <f>VLOOKUP(A366,Referência!$I$2:$K$10,2,FALSE)</f>
        <v>ingênuo</v>
      </c>
      <c r="M366" t="str">
        <f>VLOOKUP(A366,Referência!$I$2:$K$10,3,FALSE)</f>
        <v>ingênuo</v>
      </c>
    </row>
    <row r="367" spans="1:13" x14ac:dyDescent="0.25">
      <c r="A367" t="s">
        <v>6</v>
      </c>
      <c r="B367" t="s">
        <v>7</v>
      </c>
      <c r="C367">
        <v>6</v>
      </c>
      <c r="D367" t="s">
        <v>26</v>
      </c>
      <c r="E367" s="1">
        <v>404761343</v>
      </c>
      <c r="F367" s="1">
        <v>444631696</v>
      </c>
      <c r="G367">
        <f t="shared" si="5"/>
        <v>1589645048344609</v>
      </c>
      <c r="H367" t="str">
        <f>VLOOKUP(D367,Referência!$A$2:$D$28,2,FALSE)</f>
        <v>NE</v>
      </c>
      <c r="I367" t="str">
        <f>VLOOKUP(D367,Referência!$A$2:$D$28,3,FALSE)</f>
        <v>transferência</v>
      </c>
      <c r="J367" t="str">
        <f>VLOOKUP(D367,Referência!$A$2:$D$28,4,FALSE)</f>
        <v>baixo</v>
      </c>
      <c r="K367" t="str">
        <f>VLOOKUP(C367,Referência!$F$2:$G$21,2,FALSE)</f>
        <v>médio</v>
      </c>
      <c r="L367" t="str">
        <f>VLOOKUP(A367,Referência!$I$2:$K$10,2,FALSE)</f>
        <v>ingênuo</v>
      </c>
      <c r="M367" t="str">
        <f>VLOOKUP(A367,Referência!$I$2:$K$10,3,FALSE)</f>
        <v>ingênuo</v>
      </c>
    </row>
    <row r="368" spans="1:13" x14ac:dyDescent="0.25">
      <c r="A368" t="s">
        <v>6</v>
      </c>
      <c r="B368" t="s">
        <v>7</v>
      </c>
      <c r="C368">
        <v>7</v>
      </c>
      <c r="D368" t="s">
        <v>26</v>
      </c>
      <c r="E368" s="1">
        <v>494548133</v>
      </c>
      <c r="F368" s="1">
        <v>469657714</v>
      </c>
      <c r="G368">
        <f t="shared" si="5"/>
        <v>619532957995561</v>
      </c>
      <c r="H368" t="str">
        <f>VLOOKUP(D368,Referência!$A$2:$D$28,2,FALSE)</f>
        <v>NE</v>
      </c>
      <c r="I368" t="str">
        <f>VLOOKUP(D368,Referência!$A$2:$D$28,3,FALSE)</f>
        <v>transferência</v>
      </c>
      <c r="J368" t="str">
        <f>VLOOKUP(D368,Referência!$A$2:$D$28,4,FALSE)</f>
        <v>baixo</v>
      </c>
      <c r="K368" t="str">
        <f>VLOOKUP(C368,Referência!$F$2:$G$21,2,FALSE)</f>
        <v>médio</v>
      </c>
      <c r="L368" t="str">
        <f>VLOOKUP(A368,Referência!$I$2:$K$10,2,FALSE)</f>
        <v>ingênuo</v>
      </c>
      <c r="M368" t="str">
        <f>VLOOKUP(A368,Referência!$I$2:$K$10,3,FALSE)</f>
        <v>ingênuo</v>
      </c>
    </row>
    <row r="369" spans="1:13" x14ac:dyDescent="0.25">
      <c r="A369" t="s">
        <v>6</v>
      </c>
      <c r="B369" t="s">
        <v>7</v>
      </c>
      <c r="C369">
        <v>8</v>
      </c>
      <c r="D369" t="s">
        <v>26</v>
      </c>
      <c r="E369" s="1">
        <v>556241993</v>
      </c>
      <c r="F369" s="1">
        <v>522954972</v>
      </c>
      <c r="G369">
        <f t="shared" si="5"/>
        <v>1108025767054441</v>
      </c>
      <c r="H369" t="str">
        <f>VLOOKUP(D369,Referência!$A$2:$D$28,2,FALSE)</f>
        <v>NE</v>
      </c>
      <c r="I369" t="str">
        <f>VLOOKUP(D369,Referência!$A$2:$D$28,3,FALSE)</f>
        <v>transferência</v>
      </c>
      <c r="J369" t="str">
        <f>VLOOKUP(D369,Referência!$A$2:$D$28,4,FALSE)</f>
        <v>baixo</v>
      </c>
      <c r="K369" t="str">
        <f>VLOOKUP(C369,Referência!$F$2:$G$21,2,FALSE)</f>
        <v>médio</v>
      </c>
      <c r="L369" t="str">
        <f>VLOOKUP(A369,Referência!$I$2:$K$10,2,FALSE)</f>
        <v>ingênuo</v>
      </c>
      <c r="M369" t="str">
        <f>VLOOKUP(A369,Referência!$I$2:$K$10,3,FALSE)</f>
        <v>ingênuo</v>
      </c>
    </row>
    <row r="370" spans="1:13" x14ac:dyDescent="0.25">
      <c r="A370" t="s">
        <v>6</v>
      </c>
      <c r="B370" t="s">
        <v>7</v>
      </c>
      <c r="C370">
        <v>9</v>
      </c>
      <c r="D370" t="s">
        <v>26</v>
      </c>
      <c r="E370" s="1">
        <v>507223770</v>
      </c>
      <c r="F370" s="1">
        <v>603632613</v>
      </c>
      <c r="G370">
        <f t="shared" si="5"/>
        <v>9294665008598648</v>
      </c>
      <c r="H370" t="str">
        <f>VLOOKUP(D370,Referência!$A$2:$D$28,2,FALSE)</f>
        <v>NE</v>
      </c>
      <c r="I370" t="str">
        <f>VLOOKUP(D370,Referência!$A$2:$D$28,3,FALSE)</f>
        <v>transferência</v>
      </c>
      <c r="J370" t="str">
        <f>VLOOKUP(D370,Referência!$A$2:$D$28,4,FALSE)</f>
        <v>baixo</v>
      </c>
      <c r="K370" t="str">
        <f>VLOOKUP(C370,Referência!$F$2:$G$21,2,FALSE)</f>
        <v>longo</v>
      </c>
      <c r="L370" t="str">
        <f>VLOOKUP(A370,Referência!$I$2:$K$10,2,FALSE)</f>
        <v>ingênuo</v>
      </c>
      <c r="M370" t="str">
        <f>VLOOKUP(A370,Referência!$I$2:$K$10,3,FALSE)</f>
        <v>ingênuo</v>
      </c>
    </row>
    <row r="371" spans="1:13" x14ac:dyDescent="0.25">
      <c r="A371" t="s">
        <v>6</v>
      </c>
      <c r="B371" t="s">
        <v>7</v>
      </c>
      <c r="C371">
        <v>10</v>
      </c>
      <c r="D371" t="s">
        <v>26</v>
      </c>
      <c r="E371" s="1">
        <v>521928901</v>
      </c>
      <c r="F371" s="1">
        <v>576307233</v>
      </c>
      <c r="G371">
        <f t="shared" si="5"/>
        <v>2957002991102224</v>
      </c>
      <c r="H371" t="str">
        <f>VLOOKUP(D371,Referência!$A$2:$D$28,2,FALSE)</f>
        <v>NE</v>
      </c>
      <c r="I371" t="str">
        <f>VLOOKUP(D371,Referência!$A$2:$D$28,3,FALSE)</f>
        <v>transferência</v>
      </c>
      <c r="J371" t="str">
        <f>VLOOKUP(D371,Referência!$A$2:$D$28,4,FALSE)</f>
        <v>baixo</v>
      </c>
      <c r="K371" t="str">
        <f>VLOOKUP(C371,Referência!$F$2:$G$21,2,FALSE)</f>
        <v>longo</v>
      </c>
      <c r="L371" t="str">
        <f>VLOOKUP(A371,Referência!$I$2:$K$10,2,FALSE)</f>
        <v>ingênuo</v>
      </c>
      <c r="M371" t="str">
        <f>VLOOKUP(A371,Referência!$I$2:$K$10,3,FALSE)</f>
        <v>ingênuo</v>
      </c>
    </row>
    <row r="372" spans="1:13" x14ac:dyDescent="0.25">
      <c r="A372" t="s">
        <v>6</v>
      </c>
      <c r="B372" t="s">
        <v>7</v>
      </c>
      <c r="C372">
        <v>11</v>
      </c>
      <c r="D372" t="s">
        <v>26</v>
      </c>
      <c r="E372" s="1">
        <v>414226003</v>
      </c>
      <c r="F372" s="1">
        <v>425981323</v>
      </c>
      <c r="G372">
        <f t="shared" si="5"/>
        <v>138187548302400</v>
      </c>
      <c r="H372" t="str">
        <f>VLOOKUP(D372,Referência!$A$2:$D$28,2,FALSE)</f>
        <v>NE</v>
      </c>
      <c r="I372" t="str">
        <f>VLOOKUP(D372,Referência!$A$2:$D$28,3,FALSE)</f>
        <v>transferência</v>
      </c>
      <c r="J372" t="str">
        <f>VLOOKUP(D372,Referência!$A$2:$D$28,4,FALSE)</f>
        <v>baixo</v>
      </c>
      <c r="K372" t="str">
        <f>VLOOKUP(C372,Referência!$F$2:$G$21,2,FALSE)</f>
        <v>longo</v>
      </c>
      <c r="L372" t="str">
        <f>VLOOKUP(A372,Referência!$I$2:$K$10,2,FALSE)</f>
        <v>ingênuo</v>
      </c>
      <c r="M372" t="str">
        <f>VLOOKUP(A372,Referência!$I$2:$K$10,3,FALSE)</f>
        <v>ingênuo</v>
      </c>
    </row>
    <row r="373" spans="1:13" x14ac:dyDescent="0.25">
      <c r="A373" t="s">
        <v>6</v>
      </c>
      <c r="B373" t="s">
        <v>7</v>
      </c>
      <c r="C373">
        <v>12</v>
      </c>
      <c r="D373" t="s">
        <v>26</v>
      </c>
      <c r="E373" s="1">
        <v>473040586</v>
      </c>
      <c r="F373" s="1">
        <v>464633142</v>
      </c>
      <c r="G373">
        <f t="shared" si="5"/>
        <v>70685114613136</v>
      </c>
      <c r="H373" t="str">
        <f>VLOOKUP(D373,Referência!$A$2:$D$28,2,FALSE)</f>
        <v>NE</v>
      </c>
      <c r="I373" t="str">
        <f>VLOOKUP(D373,Referência!$A$2:$D$28,3,FALSE)</f>
        <v>transferência</v>
      </c>
      <c r="J373" t="str">
        <f>VLOOKUP(D373,Referência!$A$2:$D$28,4,FALSE)</f>
        <v>baixo</v>
      </c>
      <c r="K373" t="str">
        <f>VLOOKUP(C373,Referência!$F$2:$G$21,2,FALSE)</f>
        <v>longo</v>
      </c>
      <c r="L373" t="str">
        <f>VLOOKUP(A373,Referência!$I$2:$K$10,2,FALSE)</f>
        <v>ingênuo</v>
      </c>
      <c r="M373" t="str">
        <f>VLOOKUP(A373,Referência!$I$2:$K$10,3,FALSE)</f>
        <v>ingênuo</v>
      </c>
    </row>
    <row r="374" spans="1:13" x14ac:dyDescent="0.25">
      <c r="A374" t="s">
        <v>6</v>
      </c>
      <c r="B374" t="s">
        <v>7</v>
      </c>
      <c r="C374">
        <v>13</v>
      </c>
      <c r="D374" t="s">
        <v>26</v>
      </c>
      <c r="E374" s="1">
        <v>493068786</v>
      </c>
      <c r="F374" s="1">
        <v>563967623</v>
      </c>
      <c r="G374">
        <f t="shared" si="5"/>
        <v>5026645087952569</v>
      </c>
      <c r="H374" t="str">
        <f>VLOOKUP(D374,Referência!$A$2:$D$28,2,FALSE)</f>
        <v>NE</v>
      </c>
      <c r="I374" t="str">
        <f>VLOOKUP(D374,Referência!$A$2:$D$28,3,FALSE)</f>
        <v>transferência</v>
      </c>
      <c r="J374" t="str">
        <f>VLOOKUP(D374,Referência!$A$2:$D$28,4,FALSE)</f>
        <v>baixo</v>
      </c>
      <c r="K374" t="str">
        <f>VLOOKUP(C374,Referência!$F$2:$G$21,2,FALSE)</f>
        <v>longo</v>
      </c>
      <c r="L374" t="str">
        <f>VLOOKUP(A374,Referência!$I$2:$K$10,2,FALSE)</f>
        <v>ingênuo</v>
      </c>
      <c r="M374" t="str">
        <f>VLOOKUP(A374,Referência!$I$2:$K$10,3,FALSE)</f>
        <v>ingênuo</v>
      </c>
    </row>
    <row r="375" spans="1:13" x14ac:dyDescent="0.25">
      <c r="A375" t="s">
        <v>6</v>
      </c>
      <c r="B375" t="s">
        <v>7</v>
      </c>
      <c r="C375">
        <v>14</v>
      </c>
      <c r="D375" t="s">
        <v>26</v>
      </c>
      <c r="E375" s="1">
        <v>455159915</v>
      </c>
      <c r="F375" s="1">
        <v>441998970</v>
      </c>
      <c r="G375">
        <f t="shared" si="5"/>
        <v>173210473293025</v>
      </c>
      <c r="H375" t="str">
        <f>VLOOKUP(D375,Referência!$A$2:$D$28,2,FALSE)</f>
        <v>NE</v>
      </c>
      <c r="I375" t="str">
        <f>VLOOKUP(D375,Referência!$A$2:$D$28,3,FALSE)</f>
        <v>transferência</v>
      </c>
      <c r="J375" t="str">
        <f>VLOOKUP(D375,Referência!$A$2:$D$28,4,FALSE)</f>
        <v>baixo</v>
      </c>
      <c r="K375" t="str">
        <f>VLOOKUP(C375,Referência!$F$2:$G$21,2,FALSE)</f>
        <v>longo</v>
      </c>
      <c r="L375" t="str">
        <f>VLOOKUP(A375,Referência!$I$2:$K$10,2,FALSE)</f>
        <v>ingênuo</v>
      </c>
      <c r="M375" t="str">
        <f>VLOOKUP(A375,Referência!$I$2:$K$10,3,FALSE)</f>
        <v>ingênuo</v>
      </c>
    </row>
    <row r="376" spans="1:13" x14ac:dyDescent="0.25">
      <c r="A376" t="s">
        <v>6</v>
      </c>
      <c r="B376" t="s">
        <v>7</v>
      </c>
      <c r="C376">
        <v>15</v>
      </c>
      <c r="D376" t="s">
        <v>26</v>
      </c>
      <c r="E376" s="1">
        <v>405969170</v>
      </c>
      <c r="F376" s="1">
        <v>434490445</v>
      </c>
      <c r="G376">
        <f t="shared" si="5"/>
        <v>813463127625625</v>
      </c>
      <c r="H376" t="str">
        <f>VLOOKUP(D376,Referência!$A$2:$D$28,2,FALSE)</f>
        <v>NE</v>
      </c>
      <c r="I376" t="str">
        <f>VLOOKUP(D376,Referência!$A$2:$D$28,3,FALSE)</f>
        <v>transferência</v>
      </c>
      <c r="J376" t="str">
        <f>VLOOKUP(D376,Referência!$A$2:$D$28,4,FALSE)</f>
        <v>baixo</v>
      </c>
      <c r="K376" t="str">
        <f>VLOOKUP(C376,Referência!$F$2:$G$21,2,FALSE)</f>
        <v>longo</v>
      </c>
      <c r="L376" t="str">
        <f>VLOOKUP(A376,Referência!$I$2:$K$10,2,FALSE)</f>
        <v>ingênuo</v>
      </c>
      <c r="M376" t="str">
        <f>VLOOKUP(A376,Referência!$I$2:$K$10,3,FALSE)</f>
        <v>ingênuo</v>
      </c>
    </row>
    <row r="377" spans="1:13" x14ac:dyDescent="0.25">
      <c r="A377" t="s">
        <v>6</v>
      </c>
      <c r="B377" t="s">
        <v>7</v>
      </c>
      <c r="C377">
        <v>16</v>
      </c>
      <c r="D377" t="s">
        <v>26</v>
      </c>
      <c r="E377" s="1">
        <v>437385458</v>
      </c>
      <c r="F377" s="1">
        <v>455050878</v>
      </c>
      <c r="G377">
        <f t="shared" si="5"/>
        <v>312067063776400</v>
      </c>
      <c r="H377" t="str">
        <f>VLOOKUP(D377,Referência!$A$2:$D$28,2,FALSE)</f>
        <v>NE</v>
      </c>
      <c r="I377" t="str">
        <f>VLOOKUP(D377,Referência!$A$2:$D$28,3,FALSE)</f>
        <v>transferência</v>
      </c>
      <c r="J377" t="str">
        <f>VLOOKUP(D377,Referência!$A$2:$D$28,4,FALSE)</f>
        <v>baixo</v>
      </c>
      <c r="K377" t="str">
        <f>VLOOKUP(C377,Referência!$F$2:$G$21,2,FALSE)</f>
        <v>longo</v>
      </c>
      <c r="L377" t="str">
        <f>VLOOKUP(A377,Referência!$I$2:$K$10,2,FALSE)</f>
        <v>ingênuo</v>
      </c>
      <c r="M377" t="str">
        <f>VLOOKUP(A377,Referência!$I$2:$K$10,3,FALSE)</f>
        <v>ingênuo</v>
      </c>
    </row>
    <row r="378" spans="1:13" x14ac:dyDescent="0.25">
      <c r="A378" t="s">
        <v>6</v>
      </c>
      <c r="B378" t="s">
        <v>7</v>
      </c>
      <c r="C378">
        <v>17</v>
      </c>
      <c r="D378" t="s">
        <v>26</v>
      </c>
      <c r="E378" s="1">
        <v>395308555</v>
      </c>
      <c r="F378" s="1">
        <v>474505966</v>
      </c>
      <c r="G378">
        <f t="shared" si="5"/>
        <v>6272229909102921</v>
      </c>
      <c r="H378" t="str">
        <f>VLOOKUP(D378,Referência!$A$2:$D$28,2,FALSE)</f>
        <v>NE</v>
      </c>
      <c r="I378" t="str">
        <f>VLOOKUP(D378,Referência!$A$2:$D$28,3,FALSE)</f>
        <v>transferência</v>
      </c>
      <c r="J378" t="str">
        <f>VLOOKUP(D378,Referência!$A$2:$D$28,4,FALSE)</f>
        <v>baixo</v>
      </c>
      <c r="K378" t="str">
        <f>VLOOKUP(C378,Referência!$F$2:$G$21,2,FALSE)</f>
        <v>longo</v>
      </c>
      <c r="L378" t="str">
        <f>VLOOKUP(A378,Referência!$I$2:$K$10,2,FALSE)</f>
        <v>ingênuo</v>
      </c>
      <c r="M378" t="str">
        <f>VLOOKUP(A378,Referência!$I$2:$K$10,3,FALSE)</f>
        <v>ingênuo</v>
      </c>
    </row>
    <row r="379" spans="1:13" x14ac:dyDescent="0.25">
      <c r="A379" t="s">
        <v>6</v>
      </c>
      <c r="B379" t="s">
        <v>7</v>
      </c>
      <c r="C379">
        <v>18</v>
      </c>
      <c r="D379" t="s">
        <v>26</v>
      </c>
      <c r="E379" s="1">
        <v>425816111</v>
      </c>
      <c r="F379" s="1">
        <v>443851783</v>
      </c>
      <c r="G379">
        <f t="shared" si="5"/>
        <v>325285464491584</v>
      </c>
      <c r="H379" t="str">
        <f>VLOOKUP(D379,Referência!$A$2:$D$28,2,FALSE)</f>
        <v>NE</v>
      </c>
      <c r="I379" t="str">
        <f>VLOOKUP(D379,Referência!$A$2:$D$28,3,FALSE)</f>
        <v>transferência</v>
      </c>
      <c r="J379" t="str">
        <f>VLOOKUP(D379,Referência!$A$2:$D$28,4,FALSE)</f>
        <v>baixo</v>
      </c>
      <c r="K379" t="str">
        <f>VLOOKUP(C379,Referência!$F$2:$G$21,2,FALSE)</f>
        <v>longo</v>
      </c>
      <c r="L379" t="str">
        <f>VLOOKUP(A379,Referência!$I$2:$K$10,2,FALSE)</f>
        <v>ingênuo</v>
      </c>
      <c r="M379" t="str">
        <f>VLOOKUP(A379,Referência!$I$2:$K$10,3,FALSE)</f>
        <v>ingênuo</v>
      </c>
    </row>
    <row r="380" spans="1:13" x14ac:dyDescent="0.25">
      <c r="A380" t="s">
        <v>6</v>
      </c>
      <c r="B380" t="s">
        <v>7</v>
      </c>
      <c r="C380">
        <v>19</v>
      </c>
      <c r="D380" t="s">
        <v>26</v>
      </c>
      <c r="E380" s="1">
        <v>515602901</v>
      </c>
      <c r="F380" s="1">
        <v>517537986</v>
      </c>
      <c r="G380">
        <f t="shared" si="5"/>
        <v>3744553957225</v>
      </c>
      <c r="H380" t="str">
        <f>VLOOKUP(D380,Referência!$A$2:$D$28,2,FALSE)</f>
        <v>NE</v>
      </c>
      <c r="I380" t="str">
        <f>VLOOKUP(D380,Referência!$A$2:$D$28,3,FALSE)</f>
        <v>transferência</v>
      </c>
      <c r="J380" t="str">
        <f>VLOOKUP(D380,Referência!$A$2:$D$28,4,FALSE)</f>
        <v>baixo</v>
      </c>
      <c r="K380" t="str">
        <f>VLOOKUP(C380,Referência!$F$2:$G$21,2,FALSE)</f>
        <v>longo</v>
      </c>
      <c r="L380" t="str">
        <f>VLOOKUP(A380,Referência!$I$2:$K$10,2,FALSE)</f>
        <v>ingênuo</v>
      </c>
      <c r="M380" t="str">
        <f>VLOOKUP(A380,Referência!$I$2:$K$10,3,FALSE)</f>
        <v>ingênuo</v>
      </c>
    </row>
    <row r="381" spans="1:13" x14ac:dyDescent="0.25">
      <c r="A381" t="s">
        <v>6</v>
      </c>
      <c r="B381" t="s">
        <v>7</v>
      </c>
      <c r="C381">
        <v>20</v>
      </c>
      <c r="D381" t="s">
        <v>26</v>
      </c>
      <c r="E381" s="1">
        <v>577296761</v>
      </c>
      <c r="F381" s="1">
        <v>567754806</v>
      </c>
      <c r="G381">
        <f t="shared" si="5"/>
        <v>91048905222025</v>
      </c>
      <c r="H381" t="str">
        <f>VLOOKUP(D381,Referência!$A$2:$D$28,2,FALSE)</f>
        <v>NE</v>
      </c>
      <c r="I381" t="str">
        <f>VLOOKUP(D381,Referência!$A$2:$D$28,3,FALSE)</f>
        <v>transferência</v>
      </c>
      <c r="J381" t="str">
        <f>VLOOKUP(D381,Referência!$A$2:$D$28,4,FALSE)</f>
        <v>baixo</v>
      </c>
      <c r="K381" t="str">
        <f>VLOOKUP(C381,Referência!$F$2:$G$21,2,FALSE)</f>
        <v>longo</v>
      </c>
      <c r="L381" t="str">
        <f>VLOOKUP(A381,Referência!$I$2:$K$10,2,FALSE)</f>
        <v>ingênuo</v>
      </c>
      <c r="M381" t="str">
        <f>VLOOKUP(A381,Referência!$I$2:$K$10,3,FALSE)</f>
        <v>ingênuo</v>
      </c>
    </row>
    <row r="382" spans="1:13" x14ac:dyDescent="0.25">
      <c r="A382" t="s">
        <v>6</v>
      </c>
      <c r="B382" t="s">
        <v>7</v>
      </c>
      <c r="C382">
        <v>1</v>
      </c>
      <c r="D382" t="s">
        <v>27</v>
      </c>
      <c r="E382" s="1">
        <v>1510584166</v>
      </c>
      <c r="F382" s="1">
        <v>1901201719</v>
      </c>
      <c r="G382">
        <f t="shared" si="5"/>
        <v>1.5258207271170781E+17</v>
      </c>
      <c r="H382" t="str">
        <f>VLOOKUP(D382,Referência!$A$2:$D$28,2,FALSE)</f>
        <v>NE</v>
      </c>
      <c r="I382" t="str">
        <f>VLOOKUP(D382,Referência!$A$2:$D$28,3,FALSE)</f>
        <v>imposto</v>
      </c>
      <c r="J382" t="str">
        <f>VLOOKUP(D382,Referência!$A$2:$D$28,4,FALSE)</f>
        <v>baixo</v>
      </c>
      <c r="K382" t="str">
        <f>VLOOKUP(C382,Referência!$F$2:$G$21,2,FALSE)</f>
        <v>curto</v>
      </c>
      <c r="L382" t="str">
        <f>VLOOKUP(A382,Referência!$I$2:$K$10,2,FALSE)</f>
        <v>ingênuo</v>
      </c>
      <c r="M382" t="str">
        <f>VLOOKUP(A382,Referência!$I$2:$K$10,3,FALSE)</f>
        <v>ingênuo</v>
      </c>
    </row>
    <row r="383" spans="1:13" x14ac:dyDescent="0.25">
      <c r="A383" t="s">
        <v>6</v>
      </c>
      <c r="B383" t="s">
        <v>7</v>
      </c>
      <c r="C383">
        <v>2</v>
      </c>
      <c r="D383" t="s">
        <v>27</v>
      </c>
      <c r="E383" s="1">
        <v>1398625041</v>
      </c>
      <c r="F383" s="1">
        <v>1815355083</v>
      </c>
      <c r="G383">
        <f t="shared" si="5"/>
        <v>1.7366392790532176E+17</v>
      </c>
      <c r="H383" t="str">
        <f>VLOOKUP(D383,Referência!$A$2:$D$28,2,FALSE)</f>
        <v>NE</v>
      </c>
      <c r="I383" t="str">
        <f>VLOOKUP(D383,Referência!$A$2:$D$28,3,FALSE)</f>
        <v>imposto</v>
      </c>
      <c r="J383" t="str">
        <f>VLOOKUP(D383,Referência!$A$2:$D$28,4,FALSE)</f>
        <v>baixo</v>
      </c>
      <c r="K383" t="str">
        <f>VLOOKUP(C383,Referência!$F$2:$G$21,2,FALSE)</f>
        <v>curto</v>
      </c>
      <c r="L383" t="str">
        <f>VLOOKUP(A383,Referência!$I$2:$K$10,2,FALSE)</f>
        <v>ingênuo</v>
      </c>
      <c r="M383" t="str">
        <f>VLOOKUP(A383,Referência!$I$2:$K$10,3,FALSE)</f>
        <v>ingênuo</v>
      </c>
    </row>
    <row r="384" spans="1:13" x14ac:dyDescent="0.25">
      <c r="A384" t="s">
        <v>6</v>
      </c>
      <c r="B384" t="s">
        <v>7</v>
      </c>
      <c r="C384">
        <v>3</v>
      </c>
      <c r="D384" t="s">
        <v>27</v>
      </c>
      <c r="E384" s="1">
        <v>1328059365</v>
      </c>
      <c r="F384" s="1">
        <v>1722093743</v>
      </c>
      <c r="G384">
        <f t="shared" si="5"/>
        <v>1.5526309104584688E+17</v>
      </c>
      <c r="H384" t="str">
        <f>VLOOKUP(D384,Referência!$A$2:$D$28,2,FALSE)</f>
        <v>NE</v>
      </c>
      <c r="I384" t="str">
        <f>VLOOKUP(D384,Referência!$A$2:$D$28,3,FALSE)</f>
        <v>imposto</v>
      </c>
      <c r="J384" t="str">
        <f>VLOOKUP(D384,Referência!$A$2:$D$28,4,FALSE)</f>
        <v>baixo</v>
      </c>
      <c r="K384" t="str">
        <f>VLOOKUP(C384,Referência!$F$2:$G$21,2,FALSE)</f>
        <v>curto</v>
      </c>
      <c r="L384" t="str">
        <f>VLOOKUP(A384,Referência!$I$2:$K$10,2,FALSE)</f>
        <v>ingênuo</v>
      </c>
      <c r="M384" t="str">
        <f>VLOOKUP(A384,Referência!$I$2:$K$10,3,FALSE)</f>
        <v>ingênuo</v>
      </c>
    </row>
    <row r="385" spans="1:13" x14ac:dyDescent="0.25">
      <c r="A385" t="s">
        <v>6</v>
      </c>
      <c r="B385" t="s">
        <v>7</v>
      </c>
      <c r="C385">
        <v>4</v>
      </c>
      <c r="D385" t="s">
        <v>27</v>
      </c>
      <c r="E385" s="1">
        <v>1836072542</v>
      </c>
      <c r="F385" s="1">
        <v>1842487677</v>
      </c>
      <c r="G385">
        <f t="shared" si="5"/>
        <v>41153957068225</v>
      </c>
      <c r="H385" t="str">
        <f>VLOOKUP(D385,Referência!$A$2:$D$28,2,FALSE)</f>
        <v>NE</v>
      </c>
      <c r="I385" t="str">
        <f>VLOOKUP(D385,Referência!$A$2:$D$28,3,FALSE)</f>
        <v>imposto</v>
      </c>
      <c r="J385" t="str">
        <f>VLOOKUP(D385,Referência!$A$2:$D$28,4,FALSE)</f>
        <v>baixo</v>
      </c>
      <c r="K385" t="str">
        <f>VLOOKUP(C385,Referência!$F$2:$G$21,2,FALSE)</f>
        <v>curto</v>
      </c>
      <c r="L385" t="str">
        <f>VLOOKUP(A385,Referência!$I$2:$K$10,2,FALSE)</f>
        <v>ingênuo</v>
      </c>
      <c r="M385" t="str">
        <f>VLOOKUP(A385,Referência!$I$2:$K$10,3,FALSE)</f>
        <v>ingênuo</v>
      </c>
    </row>
    <row r="386" spans="1:13" x14ac:dyDescent="0.25">
      <c r="A386" t="s">
        <v>6</v>
      </c>
      <c r="B386" t="s">
        <v>7</v>
      </c>
      <c r="C386">
        <v>5</v>
      </c>
      <c r="D386" t="s">
        <v>27</v>
      </c>
      <c r="E386" s="1">
        <v>1407161281</v>
      </c>
      <c r="F386" s="1">
        <v>1736183718</v>
      </c>
      <c r="G386">
        <f t="shared" si="5"/>
        <v>1.0825576404941898E+17</v>
      </c>
      <c r="H386" t="str">
        <f>VLOOKUP(D386,Referência!$A$2:$D$28,2,FALSE)</f>
        <v>NE</v>
      </c>
      <c r="I386" t="str">
        <f>VLOOKUP(D386,Referência!$A$2:$D$28,3,FALSE)</f>
        <v>imposto</v>
      </c>
      <c r="J386" t="str">
        <f>VLOOKUP(D386,Referência!$A$2:$D$28,4,FALSE)</f>
        <v>baixo</v>
      </c>
      <c r="K386" t="str">
        <f>VLOOKUP(C386,Referência!$F$2:$G$21,2,FALSE)</f>
        <v>médio</v>
      </c>
      <c r="L386" t="str">
        <f>VLOOKUP(A386,Referência!$I$2:$K$10,2,FALSE)</f>
        <v>ingênuo</v>
      </c>
      <c r="M386" t="str">
        <f>VLOOKUP(A386,Referência!$I$2:$K$10,3,FALSE)</f>
        <v>ingênuo</v>
      </c>
    </row>
    <row r="387" spans="1:13" x14ac:dyDescent="0.25">
      <c r="A387" t="s">
        <v>6</v>
      </c>
      <c r="B387" t="s">
        <v>7</v>
      </c>
      <c r="C387">
        <v>6</v>
      </c>
      <c r="D387" t="s">
        <v>27</v>
      </c>
      <c r="E387" s="1">
        <v>1433686255</v>
      </c>
      <c r="F387" s="1">
        <v>1753645918</v>
      </c>
      <c r="G387">
        <f t="shared" ref="G387:G450" si="6">(F387-E387)^2</f>
        <v>1.0237418594707357E+17</v>
      </c>
      <c r="H387" t="str">
        <f>VLOOKUP(D387,Referência!$A$2:$D$28,2,FALSE)</f>
        <v>NE</v>
      </c>
      <c r="I387" t="str">
        <f>VLOOKUP(D387,Referência!$A$2:$D$28,3,FALSE)</f>
        <v>imposto</v>
      </c>
      <c r="J387" t="str">
        <f>VLOOKUP(D387,Referência!$A$2:$D$28,4,FALSE)</f>
        <v>baixo</v>
      </c>
      <c r="K387" t="str">
        <f>VLOOKUP(C387,Referência!$F$2:$G$21,2,FALSE)</f>
        <v>médio</v>
      </c>
      <c r="L387" t="str">
        <f>VLOOKUP(A387,Referência!$I$2:$K$10,2,FALSE)</f>
        <v>ingênuo</v>
      </c>
      <c r="M387" t="str">
        <f>VLOOKUP(A387,Referência!$I$2:$K$10,3,FALSE)</f>
        <v>ingênuo</v>
      </c>
    </row>
    <row r="388" spans="1:13" x14ac:dyDescent="0.25">
      <c r="A388" t="s">
        <v>6</v>
      </c>
      <c r="B388" t="s">
        <v>7</v>
      </c>
      <c r="C388">
        <v>7</v>
      </c>
      <c r="D388" t="s">
        <v>27</v>
      </c>
      <c r="E388" s="1">
        <v>1614319431</v>
      </c>
      <c r="F388" s="1">
        <v>3037995686</v>
      </c>
      <c r="G388">
        <f t="shared" si="6"/>
        <v>2.026854079050825E+18</v>
      </c>
      <c r="H388" t="str">
        <f>VLOOKUP(D388,Referência!$A$2:$D$28,2,FALSE)</f>
        <v>NE</v>
      </c>
      <c r="I388" t="str">
        <f>VLOOKUP(D388,Referência!$A$2:$D$28,3,FALSE)</f>
        <v>imposto</v>
      </c>
      <c r="J388" t="str">
        <f>VLOOKUP(D388,Referência!$A$2:$D$28,4,FALSE)</f>
        <v>baixo</v>
      </c>
      <c r="K388" t="str">
        <f>VLOOKUP(C388,Referência!$F$2:$G$21,2,FALSE)</f>
        <v>médio</v>
      </c>
      <c r="L388" t="str">
        <f>VLOOKUP(A388,Referência!$I$2:$K$10,2,FALSE)</f>
        <v>ingênuo</v>
      </c>
      <c r="M388" t="str">
        <f>VLOOKUP(A388,Referência!$I$2:$K$10,3,FALSE)</f>
        <v>ingênuo</v>
      </c>
    </row>
    <row r="389" spans="1:13" x14ac:dyDescent="0.25">
      <c r="A389" t="s">
        <v>6</v>
      </c>
      <c r="B389" t="s">
        <v>7</v>
      </c>
      <c r="C389">
        <v>8</v>
      </c>
      <c r="D389" t="s">
        <v>27</v>
      </c>
      <c r="E389" s="1">
        <v>1920321797</v>
      </c>
      <c r="F389" s="1">
        <v>2281553468</v>
      </c>
      <c r="G389">
        <f t="shared" si="6"/>
        <v>1.3048832013345224E+17</v>
      </c>
      <c r="H389" t="str">
        <f>VLOOKUP(D389,Referência!$A$2:$D$28,2,FALSE)</f>
        <v>NE</v>
      </c>
      <c r="I389" t="str">
        <f>VLOOKUP(D389,Referência!$A$2:$D$28,3,FALSE)</f>
        <v>imposto</v>
      </c>
      <c r="J389" t="str">
        <f>VLOOKUP(D389,Referência!$A$2:$D$28,4,FALSE)</f>
        <v>baixo</v>
      </c>
      <c r="K389" t="str">
        <f>VLOOKUP(C389,Referência!$F$2:$G$21,2,FALSE)</f>
        <v>médio</v>
      </c>
      <c r="L389" t="str">
        <f>VLOOKUP(A389,Referência!$I$2:$K$10,2,FALSE)</f>
        <v>ingênuo</v>
      </c>
      <c r="M389" t="str">
        <f>VLOOKUP(A389,Referência!$I$2:$K$10,3,FALSE)</f>
        <v>ingênuo</v>
      </c>
    </row>
    <row r="390" spans="1:13" x14ac:dyDescent="0.25">
      <c r="A390" t="s">
        <v>6</v>
      </c>
      <c r="B390" t="s">
        <v>7</v>
      </c>
      <c r="C390">
        <v>9</v>
      </c>
      <c r="D390" t="s">
        <v>27</v>
      </c>
      <c r="E390" s="1">
        <v>1357531133</v>
      </c>
      <c r="F390" s="1">
        <v>2139149540</v>
      </c>
      <c r="G390">
        <f t="shared" si="6"/>
        <v>6.1092733416121766E+17</v>
      </c>
      <c r="H390" t="str">
        <f>VLOOKUP(D390,Referência!$A$2:$D$28,2,FALSE)</f>
        <v>NE</v>
      </c>
      <c r="I390" t="str">
        <f>VLOOKUP(D390,Referência!$A$2:$D$28,3,FALSE)</f>
        <v>imposto</v>
      </c>
      <c r="J390" t="str">
        <f>VLOOKUP(D390,Referência!$A$2:$D$28,4,FALSE)</f>
        <v>baixo</v>
      </c>
      <c r="K390" t="str">
        <f>VLOOKUP(C390,Referência!$F$2:$G$21,2,FALSE)</f>
        <v>longo</v>
      </c>
      <c r="L390" t="str">
        <f>VLOOKUP(A390,Referência!$I$2:$K$10,2,FALSE)</f>
        <v>ingênuo</v>
      </c>
      <c r="M390" t="str">
        <f>VLOOKUP(A390,Referência!$I$2:$K$10,3,FALSE)</f>
        <v>ingênuo</v>
      </c>
    </row>
    <row r="391" spans="1:13" x14ac:dyDescent="0.25">
      <c r="A391" t="s">
        <v>6</v>
      </c>
      <c r="B391" t="s">
        <v>7</v>
      </c>
      <c r="C391">
        <v>10</v>
      </c>
      <c r="D391" t="s">
        <v>27</v>
      </c>
      <c r="E391" s="1">
        <v>1581332211</v>
      </c>
      <c r="F391" s="1">
        <v>2326727386</v>
      </c>
      <c r="G391">
        <f t="shared" si="6"/>
        <v>5.5561396691328064E+17</v>
      </c>
      <c r="H391" t="str">
        <f>VLOOKUP(D391,Referência!$A$2:$D$28,2,FALSE)</f>
        <v>NE</v>
      </c>
      <c r="I391" t="str">
        <f>VLOOKUP(D391,Referência!$A$2:$D$28,3,FALSE)</f>
        <v>imposto</v>
      </c>
      <c r="J391" t="str">
        <f>VLOOKUP(D391,Referência!$A$2:$D$28,4,FALSE)</f>
        <v>baixo</v>
      </c>
      <c r="K391" t="str">
        <f>VLOOKUP(C391,Referência!$F$2:$G$21,2,FALSE)</f>
        <v>longo</v>
      </c>
      <c r="L391" t="str">
        <f>VLOOKUP(A391,Referência!$I$2:$K$10,2,FALSE)</f>
        <v>ingênuo</v>
      </c>
      <c r="M391" t="str">
        <f>VLOOKUP(A391,Referência!$I$2:$K$10,3,FALSE)</f>
        <v>ingênuo</v>
      </c>
    </row>
    <row r="392" spans="1:13" x14ac:dyDescent="0.25">
      <c r="A392" t="s">
        <v>6</v>
      </c>
      <c r="B392" t="s">
        <v>7</v>
      </c>
      <c r="C392">
        <v>11</v>
      </c>
      <c r="D392" t="s">
        <v>27</v>
      </c>
      <c r="E392" s="1">
        <v>1543565943</v>
      </c>
      <c r="F392" s="1">
        <v>1762141181</v>
      </c>
      <c r="G392">
        <f t="shared" si="6"/>
        <v>4.777513466675664E+16</v>
      </c>
      <c r="H392" t="str">
        <f>VLOOKUP(D392,Referência!$A$2:$D$28,2,FALSE)</f>
        <v>NE</v>
      </c>
      <c r="I392" t="str">
        <f>VLOOKUP(D392,Referência!$A$2:$D$28,3,FALSE)</f>
        <v>imposto</v>
      </c>
      <c r="J392" t="str">
        <f>VLOOKUP(D392,Referência!$A$2:$D$28,4,FALSE)</f>
        <v>baixo</v>
      </c>
      <c r="K392" t="str">
        <f>VLOOKUP(C392,Referência!$F$2:$G$21,2,FALSE)</f>
        <v>longo</v>
      </c>
      <c r="L392" t="str">
        <f>VLOOKUP(A392,Referência!$I$2:$K$10,2,FALSE)</f>
        <v>ingênuo</v>
      </c>
      <c r="M392" t="str">
        <f>VLOOKUP(A392,Referência!$I$2:$K$10,3,FALSE)</f>
        <v>ingênuo</v>
      </c>
    </row>
    <row r="393" spans="1:13" x14ac:dyDescent="0.25">
      <c r="A393" t="s">
        <v>6</v>
      </c>
      <c r="B393" t="s">
        <v>7</v>
      </c>
      <c r="C393">
        <v>12</v>
      </c>
      <c r="D393" t="s">
        <v>27</v>
      </c>
      <c r="E393" s="1">
        <v>1397811727</v>
      </c>
      <c r="F393" s="1">
        <v>2034518785</v>
      </c>
      <c r="G393">
        <f t="shared" si="6"/>
        <v>4.0539587770701536E+17</v>
      </c>
      <c r="H393" t="str">
        <f>VLOOKUP(D393,Referência!$A$2:$D$28,2,FALSE)</f>
        <v>NE</v>
      </c>
      <c r="I393" t="str">
        <f>VLOOKUP(D393,Referência!$A$2:$D$28,3,FALSE)</f>
        <v>imposto</v>
      </c>
      <c r="J393" t="str">
        <f>VLOOKUP(D393,Referência!$A$2:$D$28,4,FALSE)</f>
        <v>baixo</v>
      </c>
      <c r="K393" t="str">
        <f>VLOOKUP(C393,Referência!$F$2:$G$21,2,FALSE)</f>
        <v>longo</v>
      </c>
      <c r="L393" t="str">
        <f>VLOOKUP(A393,Referência!$I$2:$K$10,2,FALSE)</f>
        <v>ingênuo</v>
      </c>
      <c r="M393" t="str">
        <f>VLOOKUP(A393,Referência!$I$2:$K$10,3,FALSE)</f>
        <v>ingênuo</v>
      </c>
    </row>
    <row r="394" spans="1:13" x14ac:dyDescent="0.25">
      <c r="A394" t="s">
        <v>6</v>
      </c>
      <c r="B394" t="s">
        <v>7</v>
      </c>
      <c r="C394">
        <v>13</v>
      </c>
      <c r="D394" t="s">
        <v>27</v>
      </c>
      <c r="E394" s="1">
        <v>1233115101</v>
      </c>
      <c r="F394" s="1">
        <v>2233367885</v>
      </c>
      <c r="G394">
        <f t="shared" si="6"/>
        <v>1.0005056318997507E+18</v>
      </c>
      <c r="H394" t="str">
        <f>VLOOKUP(D394,Referência!$A$2:$D$28,2,FALSE)</f>
        <v>NE</v>
      </c>
      <c r="I394" t="str">
        <f>VLOOKUP(D394,Referência!$A$2:$D$28,3,FALSE)</f>
        <v>imposto</v>
      </c>
      <c r="J394" t="str">
        <f>VLOOKUP(D394,Referência!$A$2:$D$28,4,FALSE)</f>
        <v>baixo</v>
      </c>
      <c r="K394" t="str">
        <f>VLOOKUP(C394,Referência!$F$2:$G$21,2,FALSE)</f>
        <v>longo</v>
      </c>
      <c r="L394" t="str">
        <f>VLOOKUP(A394,Referência!$I$2:$K$10,2,FALSE)</f>
        <v>ingênuo</v>
      </c>
      <c r="M394" t="str">
        <f>VLOOKUP(A394,Referência!$I$2:$K$10,3,FALSE)</f>
        <v>ingênuo</v>
      </c>
    </row>
    <row r="395" spans="1:13" x14ac:dyDescent="0.25">
      <c r="A395" t="s">
        <v>6</v>
      </c>
      <c r="B395" t="s">
        <v>7</v>
      </c>
      <c r="C395">
        <v>14</v>
      </c>
      <c r="D395" t="s">
        <v>27</v>
      </c>
      <c r="E395" s="1">
        <v>1121155976</v>
      </c>
      <c r="F395" s="1">
        <v>1992257136</v>
      </c>
      <c r="G395">
        <f t="shared" si="6"/>
        <v>7.5881723095334554E+17</v>
      </c>
      <c r="H395" t="str">
        <f>VLOOKUP(D395,Referência!$A$2:$D$28,2,FALSE)</f>
        <v>NE</v>
      </c>
      <c r="I395" t="str">
        <f>VLOOKUP(D395,Referência!$A$2:$D$28,3,FALSE)</f>
        <v>imposto</v>
      </c>
      <c r="J395" t="str">
        <f>VLOOKUP(D395,Referência!$A$2:$D$28,4,FALSE)</f>
        <v>baixo</v>
      </c>
      <c r="K395" t="str">
        <f>VLOOKUP(C395,Referência!$F$2:$G$21,2,FALSE)</f>
        <v>longo</v>
      </c>
      <c r="L395" t="str">
        <f>VLOOKUP(A395,Referência!$I$2:$K$10,2,FALSE)</f>
        <v>ingênuo</v>
      </c>
      <c r="M395" t="str">
        <f>VLOOKUP(A395,Referência!$I$2:$K$10,3,FALSE)</f>
        <v>ingênuo</v>
      </c>
    </row>
    <row r="396" spans="1:13" x14ac:dyDescent="0.25">
      <c r="A396" t="s">
        <v>6</v>
      </c>
      <c r="B396" t="s">
        <v>7</v>
      </c>
      <c r="C396">
        <v>15</v>
      </c>
      <c r="D396" t="s">
        <v>27</v>
      </c>
      <c r="E396" s="1">
        <v>1050590300</v>
      </c>
      <c r="F396" s="1">
        <v>2531036552</v>
      </c>
      <c r="G396">
        <f t="shared" si="6"/>
        <v>2.1917211050608476E+18</v>
      </c>
      <c r="H396" t="str">
        <f>VLOOKUP(D396,Referência!$A$2:$D$28,2,FALSE)</f>
        <v>NE</v>
      </c>
      <c r="I396" t="str">
        <f>VLOOKUP(D396,Referência!$A$2:$D$28,3,FALSE)</f>
        <v>imposto</v>
      </c>
      <c r="J396" t="str">
        <f>VLOOKUP(D396,Referência!$A$2:$D$28,4,FALSE)</f>
        <v>baixo</v>
      </c>
      <c r="K396" t="str">
        <f>VLOOKUP(C396,Referência!$F$2:$G$21,2,FALSE)</f>
        <v>longo</v>
      </c>
      <c r="L396" t="str">
        <f>VLOOKUP(A396,Referência!$I$2:$K$10,2,FALSE)</f>
        <v>ingênuo</v>
      </c>
      <c r="M396" t="str">
        <f>VLOOKUP(A396,Referência!$I$2:$K$10,3,FALSE)</f>
        <v>ingênuo</v>
      </c>
    </row>
    <row r="397" spans="1:13" x14ac:dyDescent="0.25">
      <c r="A397" t="s">
        <v>6</v>
      </c>
      <c r="B397" t="s">
        <v>7</v>
      </c>
      <c r="C397">
        <v>16</v>
      </c>
      <c r="D397" t="s">
        <v>27</v>
      </c>
      <c r="E397" s="1">
        <v>1558603477</v>
      </c>
      <c r="F397" s="1">
        <v>2081079160</v>
      </c>
      <c r="G397">
        <f t="shared" si="6"/>
        <v>2.7298083932631648E+17</v>
      </c>
      <c r="H397" t="str">
        <f>VLOOKUP(D397,Referência!$A$2:$D$28,2,FALSE)</f>
        <v>NE</v>
      </c>
      <c r="I397" t="str">
        <f>VLOOKUP(D397,Referência!$A$2:$D$28,3,FALSE)</f>
        <v>imposto</v>
      </c>
      <c r="J397" t="str">
        <f>VLOOKUP(D397,Referência!$A$2:$D$28,4,FALSE)</f>
        <v>baixo</v>
      </c>
      <c r="K397" t="str">
        <f>VLOOKUP(C397,Referência!$F$2:$G$21,2,FALSE)</f>
        <v>longo</v>
      </c>
      <c r="L397" t="str">
        <f>VLOOKUP(A397,Referência!$I$2:$K$10,2,FALSE)</f>
        <v>ingênuo</v>
      </c>
      <c r="M397" t="str">
        <f>VLOOKUP(A397,Referência!$I$2:$K$10,3,FALSE)</f>
        <v>ingênuo</v>
      </c>
    </row>
    <row r="398" spans="1:13" x14ac:dyDescent="0.25">
      <c r="A398" t="s">
        <v>6</v>
      </c>
      <c r="B398" t="s">
        <v>7</v>
      </c>
      <c r="C398">
        <v>17</v>
      </c>
      <c r="D398" t="s">
        <v>27</v>
      </c>
      <c r="E398" s="1">
        <v>1129692216</v>
      </c>
      <c r="F398" s="1">
        <v>2005652933</v>
      </c>
      <c r="G398">
        <f t="shared" si="6"/>
        <v>7.6730717772715405E+17</v>
      </c>
      <c r="H398" t="str">
        <f>VLOOKUP(D398,Referência!$A$2:$D$28,2,FALSE)</f>
        <v>NE</v>
      </c>
      <c r="I398" t="str">
        <f>VLOOKUP(D398,Referência!$A$2:$D$28,3,FALSE)</f>
        <v>imposto</v>
      </c>
      <c r="J398" t="str">
        <f>VLOOKUP(D398,Referência!$A$2:$D$28,4,FALSE)</f>
        <v>baixo</v>
      </c>
      <c r="K398" t="str">
        <f>VLOOKUP(C398,Referência!$F$2:$G$21,2,FALSE)</f>
        <v>longo</v>
      </c>
      <c r="L398" t="str">
        <f>VLOOKUP(A398,Referência!$I$2:$K$10,2,FALSE)</f>
        <v>ingênuo</v>
      </c>
      <c r="M398" t="str">
        <f>VLOOKUP(A398,Referência!$I$2:$K$10,3,FALSE)</f>
        <v>ingênuo</v>
      </c>
    </row>
    <row r="399" spans="1:13" x14ac:dyDescent="0.25">
      <c r="A399" t="s">
        <v>6</v>
      </c>
      <c r="B399" t="s">
        <v>7</v>
      </c>
      <c r="C399">
        <v>18</v>
      </c>
      <c r="D399" t="s">
        <v>27</v>
      </c>
      <c r="E399" s="1">
        <v>1156217190</v>
      </c>
      <c r="F399" s="1">
        <v>1949987503</v>
      </c>
      <c r="G399">
        <f t="shared" si="6"/>
        <v>6.3007130980011802E+17</v>
      </c>
      <c r="H399" t="str">
        <f>VLOOKUP(D399,Referência!$A$2:$D$28,2,FALSE)</f>
        <v>NE</v>
      </c>
      <c r="I399" t="str">
        <f>VLOOKUP(D399,Referência!$A$2:$D$28,3,FALSE)</f>
        <v>imposto</v>
      </c>
      <c r="J399" t="str">
        <f>VLOOKUP(D399,Referência!$A$2:$D$28,4,FALSE)</f>
        <v>baixo</v>
      </c>
      <c r="K399" t="str">
        <f>VLOOKUP(C399,Referência!$F$2:$G$21,2,FALSE)</f>
        <v>longo</v>
      </c>
      <c r="L399" t="str">
        <f>VLOOKUP(A399,Referência!$I$2:$K$10,2,FALSE)</f>
        <v>ingênuo</v>
      </c>
      <c r="M399" t="str">
        <f>VLOOKUP(A399,Referência!$I$2:$K$10,3,FALSE)</f>
        <v>ingênuo</v>
      </c>
    </row>
    <row r="400" spans="1:13" x14ac:dyDescent="0.25">
      <c r="A400" t="s">
        <v>6</v>
      </c>
      <c r="B400" t="s">
        <v>7</v>
      </c>
      <c r="C400">
        <v>19</v>
      </c>
      <c r="D400" t="s">
        <v>27</v>
      </c>
      <c r="E400" s="1">
        <v>1336850366</v>
      </c>
      <c r="F400" s="1">
        <v>2071043475</v>
      </c>
      <c r="G400">
        <f t="shared" si="6"/>
        <v>5.3903952130308589E+17</v>
      </c>
      <c r="H400" t="str">
        <f>VLOOKUP(D400,Referência!$A$2:$D$28,2,FALSE)</f>
        <v>NE</v>
      </c>
      <c r="I400" t="str">
        <f>VLOOKUP(D400,Referência!$A$2:$D$28,3,FALSE)</f>
        <v>imposto</v>
      </c>
      <c r="J400" t="str">
        <f>VLOOKUP(D400,Referência!$A$2:$D$28,4,FALSE)</f>
        <v>baixo</v>
      </c>
      <c r="K400" t="str">
        <f>VLOOKUP(C400,Referência!$F$2:$G$21,2,FALSE)</f>
        <v>longo</v>
      </c>
      <c r="L400" t="str">
        <f>VLOOKUP(A400,Referência!$I$2:$K$10,2,FALSE)</f>
        <v>ingênuo</v>
      </c>
      <c r="M400" t="str">
        <f>VLOOKUP(A400,Referência!$I$2:$K$10,3,FALSE)</f>
        <v>ingênuo</v>
      </c>
    </row>
    <row r="401" spans="1:13" x14ac:dyDescent="0.25">
      <c r="A401" t="s">
        <v>6</v>
      </c>
      <c r="B401" t="s">
        <v>7</v>
      </c>
      <c r="C401">
        <v>20</v>
      </c>
      <c r="D401" t="s">
        <v>27</v>
      </c>
      <c r="E401" s="1">
        <v>1642852732</v>
      </c>
      <c r="F401" s="1">
        <v>2743563684</v>
      </c>
      <c r="G401">
        <f t="shared" si="6"/>
        <v>1.2115645998527462E+18</v>
      </c>
      <c r="H401" t="str">
        <f>VLOOKUP(D401,Referência!$A$2:$D$28,2,FALSE)</f>
        <v>NE</v>
      </c>
      <c r="I401" t="str">
        <f>VLOOKUP(D401,Referência!$A$2:$D$28,3,FALSE)</f>
        <v>imposto</v>
      </c>
      <c r="J401" t="str">
        <f>VLOOKUP(D401,Referência!$A$2:$D$28,4,FALSE)</f>
        <v>baixo</v>
      </c>
      <c r="K401" t="str">
        <f>VLOOKUP(C401,Referência!$F$2:$G$21,2,FALSE)</f>
        <v>longo</v>
      </c>
      <c r="L401" t="str">
        <f>VLOOKUP(A401,Referência!$I$2:$K$10,2,FALSE)</f>
        <v>ingênuo</v>
      </c>
      <c r="M401" t="str">
        <f>VLOOKUP(A401,Referência!$I$2:$K$10,3,FALSE)</f>
        <v>ingênuo</v>
      </c>
    </row>
    <row r="402" spans="1:13" x14ac:dyDescent="0.25">
      <c r="A402" t="s">
        <v>6</v>
      </c>
      <c r="B402" t="s">
        <v>7</v>
      </c>
      <c r="C402">
        <v>1</v>
      </c>
      <c r="D402" t="s">
        <v>28</v>
      </c>
      <c r="E402" s="1">
        <v>474177052</v>
      </c>
      <c r="F402" s="1">
        <v>1110190584</v>
      </c>
      <c r="G402">
        <f t="shared" si="6"/>
        <v>4.0451321288711501E+17</v>
      </c>
      <c r="H402" t="str">
        <f>VLOOKUP(D402,Referência!$A$2:$D$28,2,FALSE)</f>
        <v>NE</v>
      </c>
      <c r="I402" t="str">
        <f>VLOOKUP(D402,Referência!$A$2:$D$28,3,FALSE)</f>
        <v>imposto</v>
      </c>
      <c r="J402" t="str">
        <f>VLOOKUP(D402,Referência!$A$2:$D$28,4,FALSE)</f>
        <v>baixo</v>
      </c>
      <c r="K402" t="str">
        <f>VLOOKUP(C402,Referência!$F$2:$G$21,2,FALSE)</f>
        <v>curto</v>
      </c>
      <c r="L402" t="str">
        <f>VLOOKUP(A402,Referência!$I$2:$K$10,2,FALSE)</f>
        <v>ingênuo</v>
      </c>
      <c r="M402" t="str">
        <f>VLOOKUP(A402,Referência!$I$2:$K$10,3,FALSE)</f>
        <v>ingênuo</v>
      </c>
    </row>
    <row r="403" spans="1:13" x14ac:dyDescent="0.25">
      <c r="A403" t="s">
        <v>6</v>
      </c>
      <c r="B403" t="s">
        <v>7</v>
      </c>
      <c r="C403">
        <v>2</v>
      </c>
      <c r="D403" t="s">
        <v>28</v>
      </c>
      <c r="E403" s="1">
        <v>898693206</v>
      </c>
      <c r="F403" s="1">
        <v>1084306371</v>
      </c>
      <c r="G403">
        <f t="shared" si="6"/>
        <v>3.4452247021317224E+16</v>
      </c>
      <c r="H403" t="str">
        <f>VLOOKUP(D403,Referência!$A$2:$D$28,2,FALSE)</f>
        <v>NE</v>
      </c>
      <c r="I403" t="str">
        <f>VLOOKUP(D403,Referência!$A$2:$D$28,3,FALSE)</f>
        <v>imposto</v>
      </c>
      <c r="J403" t="str">
        <f>VLOOKUP(D403,Referência!$A$2:$D$28,4,FALSE)</f>
        <v>baixo</v>
      </c>
      <c r="K403" t="str">
        <f>VLOOKUP(C403,Referência!$F$2:$G$21,2,FALSE)</f>
        <v>curto</v>
      </c>
      <c r="L403" t="str">
        <f>VLOOKUP(A403,Referência!$I$2:$K$10,2,FALSE)</f>
        <v>ingênuo</v>
      </c>
      <c r="M403" t="str">
        <f>VLOOKUP(A403,Referência!$I$2:$K$10,3,FALSE)</f>
        <v>ingênuo</v>
      </c>
    </row>
    <row r="404" spans="1:13" x14ac:dyDescent="0.25">
      <c r="A404" t="s">
        <v>6</v>
      </c>
      <c r="B404" t="s">
        <v>7</v>
      </c>
      <c r="C404">
        <v>3</v>
      </c>
      <c r="D404" t="s">
        <v>28</v>
      </c>
      <c r="E404" s="1">
        <v>762790894</v>
      </c>
      <c r="F404" s="1">
        <v>991808071</v>
      </c>
      <c r="G404">
        <f t="shared" si="6"/>
        <v>5.2448867361049328E+16</v>
      </c>
      <c r="H404" t="str">
        <f>VLOOKUP(D404,Referência!$A$2:$D$28,2,FALSE)</f>
        <v>NE</v>
      </c>
      <c r="I404" t="str">
        <f>VLOOKUP(D404,Referência!$A$2:$D$28,3,FALSE)</f>
        <v>imposto</v>
      </c>
      <c r="J404" t="str">
        <f>VLOOKUP(D404,Referência!$A$2:$D$28,4,FALSE)</f>
        <v>baixo</v>
      </c>
      <c r="K404" t="str">
        <f>VLOOKUP(C404,Referência!$F$2:$G$21,2,FALSE)</f>
        <v>curto</v>
      </c>
      <c r="L404" t="str">
        <f>VLOOKUP(A404,Referência!$I$2:$K$10,2,FALSE)</f>
        <v>ingênuo</v>
      </c>
      <c r="M404" t="str">
        <f>VLOOKUP(A404,Referência!$I$2:$K$10,3,FALSE)</f>
        <v>ingênuo</v>
      </c>
    </row>
    <row r="405" spans="1:13" x14ac:dyDescent="0.25">
      <c r="A405" t="s">
        <v>6</v>
      </c>
      <c r="B405" t="s">
        <v>7</v>
      </c>
      <c r="C405">
        <v>4</v>
      </c>
      <c r="D405" t="s">
        <v>28</v>
      </c>
      <c r="E405" s="1">
        <v>882129241</v>
      </c>
      <c r="F405" s="1">
        <v>1083924528</v>
      </c>
      <c r="G405">
        <f t="shared" si="6"/>
        <v>4.0721337855412368E+16</v>
      </c>
      <c r="H405" t="str">
        <f>VLOOKUP(D405,Referência!$A$2:$D$28,2,FALSE)</f>
        <v>NE</v>
      </c>
      <c r="I405" t="str">
        <f>VLOOKUP(D405,Referência!$A$2:$D$28,3,FALSE)</f>
        <v>imposto</v>
      </c>
      <c r="J405" t="str">
        <f>VLOOKUP(D405,Referência!$A$2:$D$28,4,FALSE)</f>
        <v>baixo</v>
      </c>
      <c r="K405" t="str">
        <f>VLOOKUP(C405,Referência!$F$2:$G$21,2,FALSE)</f>
        <v>curto</v>
      </c>
      <c r="L405" t="str">
        <f>VLOOKUP(A405,Referência!$I$2:$K$10,2,FALSE)</f>
        <v>ingênuo</v>
      </c>
      <c r="M405" t="str">
        <f>VLOOKUP(A405,Referência!$I$2:$K$10,3,FALSE)</f>
        <v>ingênuo</v>
      </c>
    </row>
    <row r="406" spans="1:13" x14ac:dyDescent="0.25">
      <c r="A406" t="s">
        <v>6</v>
      </c>
      <c r="B406" t="s">
        <v>7</v>
      </c>
      <c r="C406">
        <v>5</v>
      </c>
      <c r="D406" t="s">
        <v>28</v>
      </c>
      <c r="E406" s="1">
        <v>870399217</v>
      </c>
      <c r="F406" s="1">
        <v>1090957464</v>
      </c>
      <c r="G406">
        <f t="shared" si="6"/>
        <v>4.8645940319713008E+16</v>
      </c>
      <c r="H406" t="str">
        <f>VLOOKUP(D406,Referência!$A$2:$D$28,2,FALSE)</f>
        <v>NE</v>
      </c>
      <c r="I406" t="str">
        <f>VLOOKUP(D406,Referência!$A$2:$D$28,3,FALSE)</f>
        <v>imposto</v>
      </c>
      <c r="J406" t="str">
        <f>VLOOKUP(D406,Referência!$A$2:$D$28,4,FALSE)</f>
        <v>baixo</v>
      </c>
      <c r="K406" t="str">
        <f>VLOOKUP(C406,Referência!$F$2:$G$21,2,FALSE)</f>
        <v>médio</v>
      </c>
      <c r="L406" t="str">
        <f>VLOOKUP(A406,Referência!$I$2:$K$10,2,FALSE)</f>
        <v>ingênuo</v>
      </c>
      <c r="M406" t="str">
        <f>VLOOKUP(A406,Referência!$I$2:$K$10,3,FALSE)</f>
        <v>ingênuo</v>
      </c>
    </row>
    <row r="407" spans="1:13" x14ac:dyDescent="0.25">
      <c r="A407" t="s">
        <v>6</v>
      </c>
      <c r="B407" t="s">
        <v>7</v>
      </c>
      <c r="C407">
        <v>6</v>
      </c>
      <c r="D407" t="s">
        <v>28</v>
      </c>
      <c r="E407" s="1">
        <v>907502660</v>
      </c>
      <c r="F407" s="1">
        <v>1042712796</v>
      </c>
      <c r="G407">
        <f t="shared" si="6"/>
        <v>1.8281780877138496E+16</v>
      </c>
      <c r="H407" t="str">
        <f>VLOOKUP(D407,Referência!$A$2:$D$28,2,FALSE)</f>
        <v>NE</v>
      </c>
      <c r="I407" t="str">
        <f>VLOOKUP(D407,Referência!$A$2:$D$28,3,FALSE)</f>
        <v>imposto</v>
      </c>
      <c r="J407" t="str">
        <f>VLOOKUP(D407,Referência!$A$2:$D$28,4,FALSE)</f>
        <v>baixo</v>
      </c>
      <c r="K407" t="str">
        <f>VLOOKUP(C407,Referência!$F$2:$G$21,2,FALSE)</f>
        <v>médio</v>
      </c>
      <c r="L407" t="str">
        <f>VLOOKUP(A407,Referência!$I$2:$K$10,2,FALSE)</f>
        <v>ingênuo</v>
      </c>
      <c r="M407" t="str">
        <f>VLOOKUP(A407,Referência!$I$2:$K$10,3,FALSE)</f>
        <v>ingênuo</v>
      </c>
    </row>
    <row r="408" spans="1:13" x14ac:dyDescent="0.25">
      <c r="A408" t="s">
        <v>6</v>
      </c>
      <c r="B408" t="s">
        <v>7</v>
      </c>
      <c r="C408">
        <v>7</v>
      </c>
      <c r="D408" t="s">
        <v>28</v>
      </c>
      <c r="E408" s="1">
        <v>1029114438</v>
      </c>
      <c r="F408" s="1">
        <v>1185122560</v>
      </c>
      <c r="G408">
        <f t="shared" si="6"/>
        <v>2.4338534129966884E+16</v>
      </c>
      <c r="H408" t="str">
        <f>VLOOKUP(D408,Referência!$A$2:$D$28,2,FALSE)</f>
        <v>NE</v>
      </c>
      <c r="I408" t="str">
        <f>VLOOKUP(D408,Referência!$A$2:$D$28,3,FALSE)</f>
        <v>imposto</v>
      </c>
      <c r="J408" t="str">
        <f>VLOOKUP(D408,Referência!$A$2:$D$28,4,FALSE)</f>
        <v>baixo</v>
      </c>
      <c r="K408" t="str">
        <f>VLOOKUP(C408,Referência!$F$2:$G$21,2,FALSE)</f>
        <v>médio</v>
      </c>
      <c r="L408" t="str">
        <f>VLOOKUP(A408,Referência!$I$2:$K$10,2,FALSE)</f>
        <v>ingênuo</v>
      </c>
      <c r="M408" t="str">
        <f>VLOOKUP(A408,Referência!$I$2:$K$10,3,FALSE)</f>
        <v>ingênuo</v>
      </c>
    </row>
    <row r="409" spans="1:13" x14ac:dyDescent="0.25">
      <c r="A409" t="s">
        <v>6</v>
      </c>
      <c r="B409" t="s">
        <v>7</v>
      </c>
      <c r="C409">
        <v>8</v>
      </c>
      <c r="D409" t="s">
        <v>28</v>
      </c>
      <c r="E409" s="1">
        <v>1474867167</v>
      </c>
      <c r="F409" s="1">
        <v>1429045091</v>
      </c>
      <c r="G409">
        <f t="shared" si="6"/>
        <v>2099662648949776</v>
      </c>
      <c r="H409" t="str">
        <f>VLOOKUP(D409,Referência!$A$2:$D$28,2,FALSE)</f>
        <v>NE</v>
      </c>
      <c r="I409" t="str">
        <f>VLOOKUP(D409,Referência!$A$2:$D$28,3,FALSE)</f>
        <v>imposto</v>
      </c>
      <c r="J409" t="str">
        <f>VLOOKUP(D409,Referência!$A$2:$D$28,4,FALSE)</f>
        <v>baixo</v>
      </c>
      <c r="K409" t="str">
        <f>VLOOKUP(C409,Referência!$F$2:$G$21,2,FALSE)</f>
        <v>médio</v>
      </c>
      <c r="L409" t="str">
        <f>VLOOKUP(A409,Referência!$I$2:$K$10,2,FALSE)</f>
        <v>ingênuo</v>
      </c>
      <c r="M409" t="str">
        <f>VLOOKUP(A409,Referência!$I$2:$K$10,3,FALSE)</f>
        <v>ingênuo</v>
      </c>
    </row>
    <row r="410" spans="1:13" x14ac:dyDescent="0.25">
      <c r="A410" t="s">
        <v>6</v>
      </c>
      <c r="B410" t="s">
        <v>7</v>
      </c>
      <c r="C410">
        <v>9</v>
      </c>
      <c r="D410" t="s">
        <v>28</v>
      </c>
      <c r="E410" s="1">
        <v>939180055</v>
      </c>
      <c r="F410" s="1">
        <v>1273587461</v>
      </c>
      <c r="G410">
        <f t="shared" si="6"/>
        <v>1.1182831318764883E+17</v>
      </c>
      <c r="H410" t="str">
        <f>VLOOKUP(D410,Referência!$A$2:$D$28,2,FALSE)</f>
        <v>NE</v>
      </c>
      <c r="I410" t="str">
        <f>VLOOKUP(D410,Referência!$A$2:$D$28,3,FALSE)</f>
        <v>imposto</v>
      </c>
      <c r="J410" t="str">
        <f>VLOOKUP(D410,Referência!$A$2:$D$28,4,FALSE)</f>
        <v>baixo</v>
      </c>
      <c r="K410" t="str">
        <f>VLOOKUP(C410,Referência!$F$2:$G$21,2,FALSE)</f>
        <v>longo</v>
      </c>
      <c r="L410" t="str">
        <f>VLOOKUP(A410,Referência!$I$2:$K$10,2,FALSE)</f>
        <v>ingênuo</v>
      </c>
      <c r="M410" t="str">
        <f>VLOOKUP(A410,Referência!$I$2:$K$10,3,FALSE)</f>
        <v>ingênuo</v>
      </c>
    </row>
    <row r="411" spans="1:13" x14ac:dyDescent="0.25">
      <c r="A411" t="s">
        <v>6</v>
      </c>
      <c r="B411" t="s">
        <v>7</v>
      </c>
      <c r="C411">
        <v>10</v>
      </c>
      <c r="D411" t="s">
        <v>28</v>
      </c>
      <c r="E411" s="1">
        <v>1163985458</v>
      </c>
      <c r="F411" s="1">
        <v>1350703186</v>
      </c>
      <c r="G411">
        <f t="shared" si="6"/>
        <v>3.4863509949481984E+16</v>
      </c>
      <c r="H411" t="str">
        <f>VLOOKUP(D411,Referência!$A$2:$D$28,2,FALSE)</f>
        <v>NE</v>
      </c>
      <c r="I411" t="str">
        <f>VLOOKUP(D411,Referência!$A$2:$D$28,3,FALSE)</f>
        <v>imposto</v>
      </c>
      <c r="J411" t="str">
        <f>VLOOKUP(D411,Referência!$A$2:$D$28,4,FALSE)</f>
        <v>baixo</v>
      </c>
      <c r="K411" t="str">
        <f>VLOOKUP(C411,Referência!$F$2:$G$21,2,FALSE)</f>
        <v>longo</v>
      </c>
      <c r="L411" t="str">
        <f>VLOOKUP(A411,Referência!$I$2:$K$10,2,FALSE)</f>
        <v>ingênuo</v>
      </c>
      <c r="M411" t="str">
        <f>VLOOKUP(A411,Referência!$I$2:$K$10,3,FALSE)</f>
        <v>ingênuo</v>
      </c>
    </row>
    <row r="412" spans="1:13" x14ac:dyDescent="0.25">
      <c r="A412" t="s">
        <v>6</v>
      </c>
      <c r="B412" t="s">
        <v>7</v>
      </c>
      <c r="C412">
        <v>11</v>
      </c>
      <c r="D412" t="s">
        <v>28</v>
      </c>
      <c r="E412" s="1">
        <v>1045707021</v>
      </c>
      <c r="F412" s="1">
        <v>1033846382</v>
      </c>
      <c r="G412">
        <f t="shared" si="6"/>
        <v>140674757488321</v>
      </c>
      <c r="H412" t="str">
        <f>VLOOKUP(D412,Referência!$A$2:$D$28,2,FALSE)</f>
        <v>NE</v>
      </c>
      <c r="I412" t="str">
        <f>VLOOKUP(D412,Referência!$A$2:$D$28,3,FALSE)</f>
        <v>imposto</v>
      </c>
      <c r="J412" t="str">
        <f>VLOOKUP(D412,Referência!$A$2:$D$28,4,FALSE)</f>
        <v>baixo</v>
      </c>
      <c r="K412" t="str">
        <f>VLOOKUP(C412,Referência!$F$2:$G$21,2,FALSE)</f>
        <v>longo</v>
      </c>
      <c r="L412" t="str">
        <f>VLOOKUP(A412,Referência!$I$2:$K$10,2,FALSE)</f>
        <v>ingênuo</v>
      </c>
      <c r="M412" t="str">
        <f>VLOOKUP(A412,Referência!$I$2:$K$10,3,FALSE)</f>
        <v>ingênuo</v>
      </c>
    </row>
    <row r="413" spans="1:13" x14ac:dyDescent="0.25">
      <c r="A413" t="s">
        <v>6</v>
      </c>
      <c r="B413" t="s">
        <v>7</v>
      </c>
      <c r="C413">
        <v>12</v>
      </c>
      <c r="D413" t="s">
        <v>28</v>
      </c>
      <c r="E413" s="1">
        <v>1065604328</v>
      </c>
      <c r="F413" s="1">
        <v>1106763452</v>
      </c>
      <c r="G413">
        <f t="shared" si="6"/>
        <v>1694073488447376</v>
      </c>
      <c r="H413" t="str">
        <f>VLOOKUP(D413,Referência!$A$2:$D$28,2,FALSE)</f>
        <v>NE</v>
      </c>
      <c r="I413" t="str">
        <f>VLOOKUP(D413,Referência!$A$2:$D$28,3,FALSE)</f>
        <v>imposto</v>
      </c>
      <c r="J413" t="str">
        <f>VLOOKUP(D413,Referência!$A$2:$D$28,4,FALSE)</f>
        <v>baixo</v>
      </c>
      <c r="K413" t="str">
        <f>VLOOKUP(C413,Referência!$F$2:$G$21,2,FALSE)</f>
        <v>longo</v>
      </c>
      <c r="L413" t="str">
        <f>VLOOKUP(A413,Referência!$I$2:$K$10,2,FALSE)</f>
        <v>ingênuo</v>
      </c>
      <c r="M413" t="str">
        <f>VLOOKUP(A413,Referência!$I$2:$K$10,3,FALSE)</f>
        <v>ingênuo</v>
      </c>
    </row>
    <row r="414" spans="1:13" x14ac:dyDescent="0.25">
      <c r="A414" t="s">
        <v>6</v>
      </c>
      <c r="B414" t="s">
        <v>7</v>
      </c>
      <c r="C414">
        <v>13</v>
      </c>
      <c r="D414" t="s">
        <v>28</v>
      </c>
      <c r="E414" s="1">
        <v>437342561</v>
      </c>
      <c r="F414" s="1">
        <v>1238801043</v>
      </c>
      <c r="G414">
        <f t="shared" si="6"/>
        <v>6.4233569836974438E+17</v>
      </c>
      <c r="H414" t="str">
        <f>VLOOKUP(D414,Referência!$A$2:$D$28,2,FALSE)</f>
        <v>NE</v>
      </c>
      <c r="I414" t="str">
        <f>VLOOKUP(D414,Referência!$A$2:$D$28,3,FALSE)</f>
        <v>imposto</v>
      </c>
      <c r="J414" t="str">
        <f>VLOOKUP(D414,Referência!$A$2:$D$28,4,FALSE)</f>
        <v>baixo</v>
      </c>
      <c r="K414" t="str">
        <f>VLOOKUP(C414,Referência!$F$2:$G$21,2,FALSE)</f>
        <v>longo</v>
      </c>
      <c r="L414" t="str">
        <f>VLOOKUP(A414,Referência!$I$2:$K$10,2,FALSE)</f>
        <v>ingênuo</v>
      </c>
      <c r="M414" t="str">
        <f>VLOOKUP(A414,Referência!$I$2:$K$10,3,FALSE)</f>
        <v>ingênuo</v>
      </c>
    </row>
    <row r="415" spans="1:13" x14ac:dyDescent="0.25">
      <c r="A415" t="s">
        <v>6</v>
      </c>
      <c r="B415" t="s">
        <v>7</v>
      </c>
      <c r="C415">
        <v>14</v>
      </c>
      <c r="D415" t="s">
        <v>28</v>
      </c>
      <c r="E415" s="1">
        <v>861858715</v>
      </c>
      <c r="F415" s="1">
        <v>1174722750</v>
      </c>
      <c r="G415">
        <f t="shared" si="6"/>
        <v>9.7883904396481232E+16</v>
      </c>
      <c r="H415" t="str">
        <f>VLOOKUP(D415,Referência!$A$2:$D$28,2,FALSE)</f>
        <v>NE</v>
      </c>
      <c r="I415" t="str">
        <f>VLOOKUP(D415,Referência!$A$2:$D$28,3,FALSE)</f>
        <v>imposto</v>
      </c>
      <c r="J415" t="str">
        <f>VLOOKUP(D415,Referência!$A$2:$D$28,4,FALSE)</f>
        <v>baixo</v>
      </c>
      <c r="K415" t="str">
        <f>VLOOKUP(C415,Referência!$F$2:$G$21,2,FALSE)</f>
        <v>longo</v>
      </c>
      <c r="L415" t="str">
        <f>VLOOKUP(A415,Referência!$I$2:$K$10,2,FALSE)</f>
        <v>ingênuo</v>
      </c>
      <c r="M415" t="str">
        <f>VLOOKUP(A415,Referência!$I$2:$K$10,3,FALSE)</f>
        <v>ingênuo</v>
      </c>
    </row>
    <row r="416" spans="1:13" x14ac:dyDescent="0.25">
      <c r="A416" t="s">
        <v>6</v>
      </c>
      <c r="B416" t="s">
        <v>7</v>
      </c>
      <c r="C416">
        <v>15</v>
      </c>
      <c r="D416" t="s">
        <v>28</v>
      </c>
      <c r="E416" s="1">
        <v>725956403</v>
      </c>
      <c r="F416" s="1">
        <v>1104621528</v>
      </c>
      <c r="G416">
        <f t="shared" si="6"/>
        <v>1.4338727689126563E+17</v>
      </c>
      <c r="H416" t="str">
        <f>VLOOKUP(D416,Referência!$A$2:$D$28,2,FALSE)</f>
        <v>NE</v>
      </c>
      <c r="I416" t="str">
        <f>VLOOKUP(D416,Referência!$A$2:$D$28,3,FALSE)</f>
        <v>imposto</v>
      </c>
      <c r="J416" t="str">
        <f>VLOOKUP(D416,Referência!$A$2:$D$28,4,FALSE)</f>
        <v>baixo</v>
      </c>
      <c r="K416" t="str">
        <f>VLOOKUP(C416,Referência!$F$2:$G$21,2,FALSE)</f>
        <v>longo</v>
      </c>
      <c r="L416" t="str">
        <f>VLOOKUP(A416,Referência!$I$2:$K$10,2,FALSE)</f>
        <v>ingênuo</v>
      </c>
      <c r="M416" t="str">
        <f>VLOOKUP(A416,Referência!$I$2:$K$10,3,FALSE)</f>
        <v>ingênuo</v>
      </c>
    </row>
    <row r="417" spans="1:13" x14ac:dyDescent="0.25">
      <c r="A417" t="s">
        <v>6</v>
      </c>
      <c r="B417" t="s">
        <v>7</v>
      </c>
      <c r="C417">
        <v>16</v>
      </c>
      <c r="D417" t="s">
        <v>28</v>
      </c>
      <c r="E417" s="1">
        <v>845294750</v>
      </c>
      <c r="F417" s="1">
        <v>1119194152</v>
      </c>
      <c r="G417">
        <f t="shared" si="6"/>
        <v>7.50208824159576E+16</v>
      </c>
      <c r="H417" t="str">
        <f>VLOOKUP(D417,Referência!$A$2:$D$28,2,FALSE)</f>
        <v>NE</v>
      </c>
      <c r="I417" t="str">
        <f>VLOOKUP(D417,Referência!$A$2:$D$28,3,FALSE)</f>
        <v>imposto</v>
      </c>
      <c r="J417" t="str">
        <f>VLOOKUP(D417,Referência!$A$2:$D$28,4,FALSE)</f>
        <v>baixo</v>
      </c>
      <c r="K417" t="str">
        <f>VLOOKUP(C417,Referência!$F$2:$G$21,2,FALSE)</f>
        <v>longo</v>
      </c>
      <c r="L417" t="str">
        <f>VLOOKUP(A417,Referência!$I$2:$K$10,2,FALSE)</f>
        <v>ingênuo</v>
      </c>
      <c r="M417" t="str">
        <f>VLOOKUP(A417,Referência!$I$2:$K$10,3,FALSE)</f>
        <v>ingênuo</v>
      </c>
    </row>
    <row r="418" spans="1:13" x14ac:dyDescent="0.25">
      <c r="A418" t="s">
        <v>6</v>
      </c>
      <c r="B418" t="s">
        <v>7</v>
      </c>
      <c r="C418">
        <v>17</v>
      </c>
      <c r="D418" t="s">
        <v>28</v>
      </c>
      <c r="E418" s="1">
        <v>833564726</v>
      </c>
      <c r="F418" s="1">
        <v>1179615783</v>
      </c>
      <c r="G418">
        <f t="shared" si="6"/>
        <v>1.1975133405081725E+17</v>
      </c>
      <c r="H418" t="str">
        <f>VLOOKUP(D418,Referência!$A$2:$D$28,2,FALSE)</f>
        <v>NE</v>
      </c>
      <c r="I418" t="str">
        <f>VLOOKUP(D418,Referência!$A$2:$D$28,3,FALSE)</f>
        <v>imposto</v>
      </c>
      <c r="J418" t="str">
        <f>VLOOKUP(D418,Referência!$A$2:$D$28,4,FALSE)</f>
        <v>baixo</v>
      </c>
      <c r="K418" t="str">
        <f>VLOOKUP(C418,Referência!$F$2:$G$21,2,FALSE)</f>
        <v>longo</v>
      </c>
      <c r="L418" t="str">
        <f>VLOOKUP(A418,Referência!$I$2:$K$10,2,FALSE)</f>
        <v>ingênuo</v>
      </c>
      <c r="M418" t="str">
        <f>VLOOKUP(A418,Referência!$I$2:$K$10,3,FALSE)</f>
        <v>ingênuo</v>
      </c>
    </row>
    <row r="419" spans="1:13" x14ac:dyDescent="0.25">
      <c r="A419" t="s">
        <v>6</v>
      </c>
      <c r="B419" t="s">
        <v>7</v>
      </c>
      <c r="C419">
        <v>18</v>
      </c>
      <c r="D419" t="s">
        <v>28</v>
      </c>
      <c r="E419" s="1">
        <v>870668169</v>
      </c>
      <c r="F419" s="1">
        <v>1102223672</v>
      </c>
      <c r="G419">
        <f t="shared" si="6"/>
        <v>5.3617950969583008E+16</v>
      </c>
      <c r="H419" t="str">
        <f>VLOOKUP(D419,Referência!$A$2:$D$28,2,FALSE)</f>
        <v>NE</v>
      </c>
      <c r="I419" t="str">
        <f>VLOOKUP(D419,Referência!$A$2:$D$28,3,FALSE)</f>
        <v>imposto</v>
      </c>
      <c r="J419" t="str">
        <f>VLOOKUP(D419,Referência!$A$2:$D$28,4,FALSE)</f>
        <v>baixo</v>
      </c>
      <c r="K419" t="str">
        <f>VLOOKUP(C419,Referência!$F$2:$G$21,2,FALSE)</f>
        <v>longo</v>
      </c>
      <c r="L419" t="str">
        <f>VLOOKUP(A419,Referência!$I$2:$K$10,2,FALSE)</f>
        <v>ingênuo</v>
      </c>
      <c r="M419" t="str">
        <f>VLOOKUP(A419,Referência!$I$2:$K$10,3,FALSE)</f>
        <v>ingênuo</v>
      </c>
    </row>
    <row r="420" spans="1:13" x14ac:dyDescent="0.25">
      <c r="A420" t="s">
        <v>6</v>
      </c>
      <c r="B420" t="s">
        <v>7</v>
      </c>
      <c r="C420">
        <v>19</v>
      </c>
      <c r="D420" t="s">
        <v>28</v>
      </c>
      <c r="E420" s="1">
        <v>992279947</v>
      </c>
      <c r="F420" s="1">
        <v>1174663131</v>
      </c>
      <c r="G420">
        <f t="shared" si="6"/>
        <v>3.3263625805977856E+16</v>
      </c>
      <c r="H420" t="str">
        <f>VLOOKUP(D420,Referência!$A$2:$D$28,2,FALSE)</f>
        <v>NE</v>
      </c>
      <c r="I420" t="str">
        <f>VLOOKUP(D420,Referência!$A$2:$D$28,3,FALSE)</f>
        <v>imposto</v>
      </c>
      <c r="J420" t="str">
        <f>VLOOKUP(D420,Referência!$A$2:$D$28,4,FALSE)</f>
        <v>baixo</v>
      </c>
      <c r="K420" t="str">
        <f>VLOOKUP(C420,Referência!$F$2:$G$21,2,FALSE)</f>
        <v>longo</v>
      </c>
      <c r="L420" t="str">
        <f>VLOOKUP(A420,Referência!$I$2:$K$10,2,FALSE)</f>
        <v>ingênuo</v>
      </c>
      <c r="M420" t="str">
        <f>VLOOKUP(A420,Referência!$I$2:$K$10,3,FALSE)</f>
        <v>ingênuo</v>
      </c>
    </row>
    <row r="421" spans="1:13" x14ac:dyDescent="0.25">
      <c r="A421" t="s">
        <v>6</v>
      </c>
      <c r="B421" t="s">
        <v>7</v>
      </c>
      <c r="C421">
        <v>20</v>
      </c>
      <c r="D421" t="s">
        <v>28</v>
      </c>
      <c r="E421" s="1">
        <v>1438032676</v>
      </c>
      <c r="F421" s="1">
        <v>1559734966</v>
      </c>
      <c r="G421">
        <f t="shared" si="6"/>
        <v>1.48114473912441E+16</v>
      </c>
      <c r="H421" t="str">
        <f>VLOOKUP(D421,Referência!$A$2:$D$28,2,FALSE)</f>
        <v>NE</v>
      </c>
      <c r="I421" t="str">
        <f>VLOOKUP(D421,Referência!$A$2:$D$28,3,FALSE)</f>
        <v>imposto</v>
      </c>
      <c r="J421" t="str">
        <f>VLOOKUP(D421,Referência!$A$2:$D$28,4,FALSE)</f>
        <v>baixo</v>
      </c>
      <c r="K421" t="str">
        <f>VLOOKUP(C421,Referência!$F$2:$G$21,2,FALSE)</f>
        <v>longo</v>
      </c>
      <c r="L421" t="str">
        <f>VLOOKUP(A421,Referência!$I$2:$K$10,2,FALSE)</f>
        <v>ingênuo</v>
      </c>
      <c r="M421" t="str">
        <f>VLOOKUP(A421,Referência!$I$2:$K$10,3,FALSE)</f>
        <v>ingênuo</v>
      </c>
    </row>
    <row r="422" spans="1:13" x14ac:dyDescent="0.25">
      <c r="A422" t="s">
        <v>6</v>
      </c>
      <c r="B422" t="s">
        <v>7</v>
      </c>
      <c r="C422">
        <v>1</v>
      </c>
      <c r="D422" t="s">
        <v>29</v>
      </c>
      <c r="E422" s="1">
        <v>792327682</v>
      </c>
      <c r="F422" s="1">
        <v>819796492</v>
      </c>
      <c r="G422">
        <f t="shared" si="6"/>
        <v>754535522816100</v>
      </c>
      <c r="H422" t="str">
        <f>VLOOKUP(D422,Referência!$A$2:$D$28,2,FALSE)</f>
        <v>NE</v>
      </c>
      <c r="I422" t="str">
        <f>VLOOKUP(D422,Referência!$A$2:$D$28,3,FALSE)</f>
        <v>transferência</v>
      </c>
      <c r="J422" t="str">
        <f>VLOOKUP(D422,Referência!$A$2:$D$28,4,FALSE)</f>
        <v>baixo</v>
      </c>
      <c r="K422" t="str">
        <f>VLOOKUP(C422,Referência!$F$2:$G$21,2,FALSE)</f>
        <v>curto</v>
      </c>
      <c r="L422" t="str">
        <f>VLOOKUP(A422,Referência!$I$2:$K$10,2,FALSE)</f>
        <v>ingênuo</v>
      </c>
      <c r="M422" t="str">
        <f>VLOOKUP(A422,Referência!$I$2:$K$10,3,FALSE)</f>
        <v>ingênuo</v>
      </c>
    </row>
    <row r="423" spans="1:13" x14ac:dyDescent="0.25">
      <c r="A423" t="s">
        <v>6</v>
      </c>
      <c r="B423" t="s">
        <v>7</v>
      </c>
      <c r="C423">
        <v>2</v>
      </c>
      <c r="D423" t="s">
        <v>29</v>
      </c>
      <c r="E423" s="1">
        <v>674839708</v>
      </c>
      <c r="F423" s="1">
        <v>733249768</v>
      </c>
      <c r="G423">
        <f t="shared" si="6"/>
        <v>3411735109203600</v>
      </c>
      <c r="H423" t="str">
        <f>VLOOKUP(D423,Referência!$A$2:$D$28,2,FALSE)</f>
        <v>NE</v>
      </c>
      <c r="I423" t="str">
        <f>VLOOKUP(D423,Referência!$A$2:$D$28,3,FALSE)</f>
        <v>transferência</v>
      </c>
      <c r="J423" t="str">
        <f>VLOOKUP(D423,Referência!$A$2:$D$28,4,FALSE)</f>
        <v>baixo</v>
      </c>
      <c r="K423" t="str">
        <f>VLOOKUP(C423,Referência!$F$2:$G$21,2,FALSE)</f>
        <v>curto</v>
      </c>
      <c r="L423" t="str">
        <f>VLOOKUP(A423,Referência!$I$2:$K$10,2,FALSE)</f>
        <v>ingênuo</v>
      </c>
      <c r="M423" t="str">
        <f>VLOOKUP(A423,Referência!$I$2:$K$10,3,FALSE)</f>
        <v>ingênuo</v>
      </c>
    </row>
    <row r="424" spans="1:13" x14ac:dyDescent="0.25">
      <c r="A424" t="s">
        <v>6</v>
      </c>
      <c r="B424" t="s">
        <v>7</v>
      </c>
      <c r="C424">
        <v>3</v>
      </c>
      <c r="D424" t="s">
        <v>29</v>
      </c>
      <c r="E424" s="1">
        <v>665641145</v>
      </c>
      <c r="F424" s="1">
        <v>653634500</v>
      </c>
      <c r="G424">
        <f t="shared" si="6"/>
        <v>144159524156025</v>
      </c>
      <c r="H424" t="str">
        <f>VLOOKUP(D424,Referência!$A$2:$D$28,2,FALSE)</f>
        <v>NE</v>
      </c>
      <c r="I424" t="str">
        <f>VLOOKUP(D424,Referência!$A$2:$D$28,3,FALSE)</f>
        <v>transferência</v>
      </c>
      <c r="J424" t="str">
        <f>VLOOKUP(D424,Referência!$A$2:$D$28,4,FALSE)</f>
        <v>baixo</v>
      </c>
      <c r="K424" t="str">
        <f>VLOOKUP(C424,Referência!$F$2:$G$21,2,FALSE)</f>
        <v>curto</v>
      </c>
      <c r="L424" t="str">
        <f>VLOOKUP(A424,Referência!$I$2:$K$10,2,FALSE)</f>
        <v>ingênuo</v>
      </c>
      <c r="M424" t="str">
        <f>VLOOKUP(A424,Referência!$I$2:$K$10,3,FALSE)</f>
        <v>ingênuo</v>
      </c>
    </row>
    <row r="425" spans="1:13" x14ac:dyDescent="0.25">
      <c r="A425" t="s">
        <v>6</v>
      </c>
      <c r="B425" t="s">
        <v>7</v>
      </c>
      <c r="C425">
        <v>4</v>
      </c>
      <c r="D425" t="s">
        <v>29</v>
      </c>
      <c r="E425" s="1">
        <v>677212017</v>
      </c>
      <c r="F425" s="1">
        <v>740073044</v>
      </c>
      <c r="G425">
        <f t="shared" si="6"/>
        <v>3951508715494729</v>
      </c>
      <c r="H425" t="str">
        <f>VLOOKUP(D425,Referência!$A$2:$D$28,2,FALSE)</f>
        <v>NE</v>
      </c>
      <c r="I425" t="str">
        <f>VLOOKUP(D425,Referência!$A$2:$D$28,3,FALSE)</f>
        <v>transferência</v>
      </c>
      <c r="J425" t="str">
        <f>VLOOKUP(D425,Referência!$A$2:$D$28,4,FALSE)</f>
        <v>baixo</v>
      </c>
      <c r="K425" t="str">
        <f>VLOOKUP(C425,Referência!$F$2:$G$21,2,FALSE)</f>
        <v>curto</v>
      </c>
      <c r="L425" t="str">
        <f>VLOOKUP(A425,Referência!$I$2:$K$10,2,FALSE)</f>
        <v>ingênuo</v>
      </c>
      <c r="M425" t="str">
        <f>VLOOKUP(A425,Referência!$I$2:$K$10,3,FALSE)</f>
        <v>ingênuo</v>
      </c>
    </row>
    <row r="426" spans="1:13" x14ac:dyDescent="0.25">
      <c r="A426" t="s">
        <v>6</v>
      </c>
      <c r="B426" t="s">
        <v>7</v>
      </c>
      <c r="C426">
        <v>5</v>
      </c>
      <c r="D426" t="s">
        <v>29</v>
      </c>
      <c r="E426" s="1">
        <v>635854455</v>
      </c>
      <c r="F426" s="1">
        <v>687159072</v>
      </c>
      <c r="G426">
        <f t="shared" si="6"/>
        <v>2632163725516689</v>
      </c>
      <c r="H426" t="str">
        <f>VLOOKUP(D426,Referência!$A$2:$D$28,2,FALSE)</f>
        <v>NE</v>
      </c>
      <c r="I426" t="str">
        <f>VLOOKUP(D426,Referência!$A$2:$D$28,3,FALSE)</f>
        <v>transferência</v>
      </c>
      <c r="J426" t="str">
        <f>VLOOKUP(D426,Referência!$A$2:$D$28,4,FALSE)</f>
        <v>baixo</v>
      </c>
      <c r="K426" t="str">
        <f>VLOOKUP(C426,Referência!$F$2:$G$21,2,FALSE)</f>
        <v>médio</v>
      </c>
      <c r="L426" t="str">
        <f>VLOOKUP(A426,Referência!$I$2:$K$10,2,FALSE)</f>
        <v>ingênuo</v>
      </c>
      <c r="M426" t="str">
        <f>VLOOKUP(A426,Referência!$I$2:$K$10,3,FALSE)</f>
        <v>ingênuo</v>
      </c>
    </row>
    <row r="427" spans="1:13" x14ac:dyDescent="0.25">
      <c r="A427" t="s">
        <v>6</v>
      </c>
      <c r="B427" t="s">
        <v>7</v>
      </c>
      <c r="C427">
        <v>6</v>
      </c>
      <c r="D427" t="s">
        <v>29</v>
      </c>
      <c r="E427" s="1">
        <v>701378137</v>
      </c>
      <c r="F427" s="1">
        <v>720282890</v>
      </c>
      <c r="G427">
        <f t="shared" si="6"/>
        <v>357389685991009</v>
      </c>
      <c r="H427" t="str">
        <f>VLOOKUP(D427,Referência!$A$2:$D$28,2,FALSE)</f>
        <v>NE</v>
      </c>
      <c r="I427" t="str">
        <f>VLOOKUP(D427,Referência!$A$2:$D$28,3,FALSE)</f>
        <v>transferência</v>
      </c>
      <c r="J427" t="str">
        <f>VLOOKUP(D427,Referência!$A$2:$D$28,4,FALSE)</f>
        <v>baixo</v>
      </c>
      <c r="K427" t="str">
        <f>VLOOKUP(C427,Referência!$F$2:$G$21,2,FALSE)</f>
        <v>médio</v>
      </c>
      <c r="L427" t="str">
        <f>VLOOKUP(A427,Referência!$I$2:$K$10,2,FALSE)</f>
        <v>ingênuo</v>
      </c>
      <c r="M427" t="str">
        <f>VLOOKUP(A427,Referência!$I$2:$K$10,3,FALSE)</f>
        <v>ingênuo</v>
      </c>
    </row>
    <row r="428" spans="1:13" x14ac:dyDescent="0.25">
      <c r="A428" t="s">
        <v>6</v>
      </c>
      <c r="B428" t="s">
        <v>7</v>
      </c>
      <c r="C428">
        <v>7</v>
      </c>
      <c r="D428" t="s">
        <v>29</v>
      </c>
      <c r="E428" s="1">
        <v>771161263</v>
      </c>
      <c r="F428" s="1">
        <v>828572867</v>
      </c>
      <c r="G428">
        <f t="shared" si="6"/>
        <v>3296092273852816</v>
      </c>
      <c r="H428" t="str">
        <f>VLOOKUP(D428,Referência!$A$2:$D$28,2,FALSE)</f>
        <v>NE</v>
      </c>
      <c r="I428" t="str">
        <f>VLOOKUP(D428,Referência!$A$2:$D$28,3,FALSE)</f>
        <v>transferência</v>
      </c>
      <c r="J428" t="str">
        <f>VLOOKUP(D428,Referência!$A$2:$D$28,4,FALSE)</f>
        <v>baixo</v>
      </c>
      <c r="K428" t="str">
        <f>VLOOKUP(C428,Referência!$F$2:$G$21,2,FALSE)</f>
        <v>médio</v>
      </c>
      <c r="L428" t="str">
        <f>VLOOKUP(A428,Referência!$I$2:$K$10,2,FALSE)</f>
        <v>ingênuo</v>
      </c>
      <c r="M428" t="str">
        <f>VLOOKUP(A428,Referência!$I$2:$K$10,3,FALSE)</f>
        <v>ingênuo</v>
      </c>
    </row>
    <row r="429" spans="1:13" x14ac:dyDescent="0.25">
      <c r="A429" t="s">
        <v>6</v>
      </c>
      <c r="B429" t="s">
        <v>7</v>
      </c>
      <c r="C429">
        <v>8</v>
      </c>
      <c r="D429" t="s">
        <v>29</v>
      </c>
      <c r="E429" s="1">
        <v>1044990876</v>
      </c>
      <c r="F429" s="1">
        <v>865229167</v>
      </c>
      <c r="G429">
        <f t="shared" si="6"/>
        <v>3.231427202260068E+16</v>
      </c>
      <c r="H429" t="str">
        <f>VLOOKUP(D429,Referência!$A$2:$D$28,2,FALSE)</f>
        <v>NE</v>
      </c>
      <c r="I429" t="str">
        <f>VLOOKUP(D429,Referência!$A$2:$D$28,3,FALSE)</f>
        <v>transferência</v>
      </c>
      <c r="J429" t="str">
        <f>VLOOKUP(D429,Referência!$A$2:$D$28,4,FALSE)</f>
        <v>baixo</v>
      </c>
      <c r="K429" t="str">
        <f>VLOOKUP(C429,Referência!$F$2:$G$21,2,FALSE)</f>
        <v>médio</v>
      </c>
      <c r="L429" t="str">
        <f>VLOOKUP(A429,Referência!$I$2:$K$10,2,FALSE)</f>
        <v>ingênuo</v>
      </c>
      <c r="M429" t="str">
        <f>VLOOKUP(A429,Referência!$I$2:$K$10,3,FALSE)</f>
        <v>ingênuo</v>
      </c>
    </row>
    <row r="430" spans="1:13" x14ac:dyDescent="0.25">
      <c r="A430" t="s">
        <v>6</v>
      </c>
      <c r="B430" t="s">
        <v>7</v>
      </c>
      <c r="C430">
        <v>9</v>
      </c>
      <c r="D430" t="s">
        <v>29</v>
      </c>
      <c r="E430" s="1">
        <v>727678673</v>
      </c>
      <c r="F430" s="1">
        <v>995503351</v>
      </c>
      <c r="G430">
        <f t="shared" si="6"/>
        <v>7.173005814580368E+16</v>
      </c>
      <c r="H430" t="str">
        <f>VLOOKUP(D430,Referência!$A$2:$D$28,2,FALSE)</f>
        <v>NE</v>
      </c>
      <c r="I430" t="str">
        <f>VLOOKUP(D430,Referência!$A$2:$D$28,3,FALSE)</f>
        <v>transferência</v>
      </c>
      <c r="J430" t="str">
        <f>VLOOKUP(D430,Referência!$A$2:$D$28,4,FALSE)</f>
        <v>baixo</v>
      </c>
      <c r="K430" t="str">
        <f>VLOOKUP(C430,Referência!$F$2:$G$21,2,FALSE)</f>
        <v>longo</v>
      </c>
      <c r="L430" t="str">
        <f>VLOOKUP(A430,Referência!$I$2:$K$10,2,FALSE)</f>
        <v>ingênuo</v>
      </c>
      <c r="M430" t="str">
        <f>VLOOKUP(A430,Referência!$I$2:$K$10,3,FALSE)</f>
        <v>ingênuo</v>
      </c>
    </row>
    <row r="431" spans="1:13" x14ac:dyDescent="0.25">
      <c r="A431" t="s">
        <v>6</v>
      </c>
      <c r="B431" t="s">
        <v>7</v>
      </c>
      <c r="C431">
        <v>10</v>
      </c>
      <c r="D431" t="s">
        <v>29</v>
      </c>
      <c r="E431" s="1">
        <v>926455721</v>
      </c>
      <c r="F431" s="1">
        <v>981834329</v>
      </c>
      <c r="G431">
        <f t="shared" si="6"/>
        <v>3066790224017664</v>
      </c>
      <c r="H431" t="str">
        <f>VLOOKUP(D431,Referência!$A$2:$D$28,2,FALSE)</f>
        <v>NE</v>
      </c>
      <c r="I431" t="str">
        <f>VLOOKUP(D431,Referência!$A$2:$D$28,3,FALSE)</f>
        <v>transferência</v>
      </c>
      <c r="J431" t="str">
        <f>VLOOKUP(D431,Referência!$A$2:$D$28,4,FALSE)</f>
        <v>baixo</v>
      </c>
      <c r="K431" t="str">
        <f>VLOOKUP(C431,Referência!$F$2:$G$21,2,FALSE)</f>
        <v>longo</v>
      </c>
      <c r="L431" t="str">
        <f>VLOOKUP(A431,Referência!$I$2:$K$10,2,FALSE)</f>
        <v>ingênuo</v>
      </c>
      <c r="M431" t="str">
        <f>VLOOKUP(A431,Referência!$I$2:$K$10,3,FALSE)</f>
        <v>ingênuo</v>
      </c>
    </row>
    <row r="432" spans="1:13" x14ac:dyDescent="0.25">
      <c r="A432" t="s">
        <v>6</v>
      </c>
      <c r="B432" t="s">
        <v>7</v>
      </c>
      <c r="C432">
        <v>11</v>
      </c>
      <c r="D432" t="s">
        <v>29</v>
      </c>
      <c r="E432" s="1">
        <v>693011911</v>
      </c>
      <c r="F432" s="1">
        <v>737771292</v>
      </c>
      <c r="G432">
        <f t="shared" si="6"/>
        <v>2003402187503161</v>
      </c>
      <c r="H432" t="str">
        <f>VLOOKUP(D432,Referência!$A$2:$D$28,2,FALSE)</f>
        <v>NE</v>
      </c>
      <c r="I432" t="str">
        <f>VLOOKUP(D432,Referência!$A$2:$D$28,3,FALSE)</f>
        <v>transferência</v>
      </c>
      <c r="J432" t="str">
        <f>VLOOKUP(D432,Referência!$A$2:$D$28,4,FALSE)</f>
        <v>baixo</v>
      </c>
      <c r="K432" t="str">
        <f>VLOOKUP(C432,Referência!$F$2:$G$21,2,FALSE)</f>
        <v>longo</v>
      </c>
      <c r="L432" t="str">
        <f>VLOOKUP(A432,Referência!$I$2:$K$10,2,FALSE)</f>
        <v>ingênuo</v>
      </c>
      <c r="M432" t="str">
        <f>VLOOKUP(A432,Referência!$I$2:$K$10,3,FALSE)</f>
        <v>ingênuo</v>
      </c>
    </row>
    <row r="433" spans="1:13" x14ac:dyDescent="0.25">
      <c r="A433" t="s">
        <v>6</v>
      </c>
      <c r="B433" t="s">
        <v>7</v>
      </c>
      <c r="C433">
        <v>12</v>
      </c>
      <c r="D433" t="s">
        <v>29</v>
      </c>
      <c r="E433" s="1">
        <v>812593592</v>
      </c>
      <c r="F433" s="1">
        <v>752466399</v>
      </c>
      <c r="G433">
        <f t="shared" si="6"/>
        <v>3615279338059249</v>
      </c>
      <c r="H433" t="str">
        <f>VLOOKUP(D433,Referência!$A$2:$D$28,2,FALSE)</f>
        <v>NE</v>
      </c>
      <c r="I433" t="str">
        <f>VLOOKUP(D433,Referência!$A$2:$D$28,3,FALSE)</f>
        <v>transferência</v>
      </c>
      <c r="J433" t="str">
        <f>VLOOKUP(D433,Referência!$A$2:$D$28,4,FALSE)</f>
        <v>baixo</v>
      </c>
      <c r="K433" t="str">
        <f>VLOOKUP(C433,Referência!$F$2:$G$21,2,FALSE)</f>
        <v>longo</v>
      </c>
      <c r="L433" t="str">
        <f>VLOOKUP(A433,Referência!$I$2:$K$10,2,FALSE)</f>
        <v>ingênuo</v>
      </c>
      <c r="M433" t="str">
        <f>VLOOKUP(A433,Referência!$I$2:$K$10,3,FALSE)</f>
        <v>ingênuo</v>
      </c>
    </row>
    <row r="434" spans="1:13" x14ac:dyDescent="0.25">
      <c r="A434" t="s">
        <v>6</v>
      </c>
      <c r="B434" t="s">
        <v>7</v>
      </c>
      <c r="C434">
        <v>13</v>
      </c>
      <c r="D434" t="s">
        <v>29</v>
      </c>
      <c r="E434" s="1">
        <v>807854772</v>
      </c>
      <c r="F434" s="1">
        <v>1065522573</v>
      </c>
      <c r="G434">
        <f t="shared" si="6"/>
        <v>6.63926956721756E+16</v>
      </c>
      <c r="H434" t="str">
        <f>VLOOKUP(D434,Referência!$A$2:$D$28,2,FALSE)</f>
        <v>NE</v>
      </c>
      <c r="I434" t="str">
        <f>VLOOKUP(D434,Referência!$A$2:$D$28,3,FALSE)</f>
        <v>transferência</v>
      </c>
      <c r="J434" t="str">
        <f>VLOOKUP(D434,Referência!$A$2:$D$28,4,FALSE)</f>
        <v>baixo</v>
      </c>
      <c r="K434" t="str">
        <f>VLOOKUP(C434,Referência!$F$2:$G$21,2,FALSE)</f>
        <v>longo</v>
      </c>
      <c r="L434" t="str">
        <f>VLOOKUP(A434,Referência!$I$2:$K$10,2,FALSE)</f>
        <v>ingênuo</v>
      </c>
      <c r="M434" t="str">
        <f>VLOOKUP(A434,Referência!$I$2:$K$10,3,FALSE)</f>
        <v>ingênuo</v>
      </c>
    </row>
    <row r="435" spans="1:13" x14ac:dyDescent="0.25">
      <c r="A435" t="s">
        <v>6</v>
      </c>
      <c r="B435" t="s">
        <v>7</v>
      </c>
      <c r="C435">
        <v>14</v>
      </c>
      <c r="D435" t="s">
        <v>29</v>
      </c>
      <c r="E435" s="1">
        <v>690366798</v>
      </c>
      <c r="F435" s="1">
        <v>754609171</v>
      </c>
      <c r="G435">
        <f t="shared" si="6"/>
        <v>4127082488671129</v>
      </c>
      <c r="H435" t="str">
        <f>VLOOKUP(D435,Referência!$A$2:$D$28,2,FALSE)</f>
        <v>NE</v>
      </c>
      <c r="I435" t="str">
        <f>VLOOKUP(D435,Referência!$A$2:$D$28,3,FALSE)</f>
        <v>transferência</v>
      </c>
      <c r="J435" t="str">
        <f>VLOOKUP(D435,Referência!$A$2:$D$28,4,FALSE)</f>
        <v>baixo</v>
      </c>
      <c r="K435" t="str">
        <f>VLOOKUP(C435,Referência!$F$2:$G$21,2,FALSE)</f>
        <v>longo</v>
      </c>
      <c r="L435" t="str">
        <f>VLOOKUP(A435,Referência!$I$2:$K$10,2,FALSE)</f>
        <v>ingênuo</v>
      </c>
      <c r="M435" t="str">
        <f>VLOOKUP(A435,Referência!$I$2:$K$10,3,FALSE)</f>
        <v>ingênuo</v>
      </c>
    </row>
    <row r="436" spans="1:13" x14ac:dyDescent="0.25">
      <c r="A436" t="s">
        <v>6</v>
      </c>
      <c r="B436" t="s">
        <v>7</v>
      </c>
      <c r="C436">
        <v>15</v>
      </c>
      <c r="D436" t="s">
        <v>29</v>
      </c>
      <c r="E436" s="1">
        <v>681168235</v>
      </c>
      <c r="F436" s="1">
        <v>738477446</v>
      </c>
      <c r="G436">
        <f t="shared" si="6"/>
        <v>3284345665442521</v>
      </c>
      <c r="H436" t="str">
        <f>VLOOKUP(D436,Referência!$A$2:$D$28,2,FALSE)</f>
        <v>NE</v>
      </c>
      <c r="I436" t="str">
        <f>VLOOKUP(D436,Referência!$A$2:$D$28,3,FALSE)</f>
        <v>transferência</v>
      </c>
      <c r="J436" t="str">
        <f>VLOOKUP(D436,Referência!$A$2:$D$28,4,FALSE)</f>
        <v>baixo</v>
      </c>
      <c r="K436" t="str">
        <f>VLOOKUP(C436,Referência!$F$2:$G$21,2,FALSE)</f>
        <v>longo</v>
      </c>
      <c r="L436" t="str">
        <f>VLOOKUP(A436,Referência!$I$2:$K$10,2,FALSE)</f>
        <v>ingênuo</v>
      </c>
      <c r="M436" t="str">
        <f>VLOOKUP(A436,Referência!$I$2:$K$10,3,FALSE)</f>
        <v>ingênuo</v>
      </c>
    </row>
    <row r="437" spans="1:13" x14ac:dyDescent="0.25">
      <c r="A437" t="s">
        <v>6</v>
      </c>
      <c r="B437" t="s">
        <v>7</v>
      </c>
      <c r="C437">
        <v>16</v>
      </c>
      <c r="D437" t="s">
        <v>29</v>
      </c>
      <c r="E437" s="1">
        <v>692739107</v>
      </c>
      <c r="F437" s="1">
        <v>837049823</v>
      </c>
      <c r="G437">
        <f t="shared" si="6"/>
        <v>2.0825582752432656E+16</v>
      </c>
      <c r="H437" t="str">
        <f>VLOOKUP(D437,Referência!$A$2:$D$28,2,FALSE)</f>
        <v>NE</v>
      </c>
      <c r="I437" t="str">
        <f>VLOOKUP(D437,Referência!$A$2:$D$28,3,FALSE)</f>
        <v>transferência</v>
      </c>
      <c r="J437" t="str">
        <f>VLOOKUP(D437,Referência!$A$2:$D$28,4,FALSE)</f>
        <v>baixo</v>
      </c>
      <c r="K437" t="str">
        <f>VLOOKUP(C437,Referência!$F$2:$G$21,2,FALSE)</f>
        <v>longo</v>
      </c>
      <c r="L437" t="str">
        <f>VLOOKUP(A437,Referência!$I$2:$K$10,2,FALSE)</f>
        <v>ingênuo</v>
      </c>
      <c r="M437" t="str">
        <f>VLOOKUP(A437,Referência!$I$2:$K$10,3,FALSE)</f>
        <v>ingênuo</v>
      </c>
    </row>
    <row r="438" spans="1:13" x14ac:dyDescent="0.25">
      <c r="A438" t="s">
        <v>6</v>
      </c>
      <c r="B438" t="s">
        <v>7</v>
      </c>
      <c r="C438">
        <v>17</v>
      </c>
      <c r="D438" t="s">
        <v>29</v>
      </c>
      <c r="E438" s="1">
        <v>651381545</v>
      </c>
      <c r="F438" s="1">
        <v>735690473</v>
      </c>
      <c r="G438">
        <f t="shared" si="6"/>
        <v>7107995340509184</v>
      </c>
      <c r="H438" t="str">
        <f>VLOOKUP(D438,Referência!$A$2:$D$28,2,FALSE)</f>
        <v>NE</v>
      </c>
      <c r="I438" t="str">
        <f>VLOOKUP(D438,Referência!$A$2:$D$28,3,FALSE)</f>
        <v>transferência</v>
      </c>
      <c r="J438" t="str">
        <f>VLOOKUP(D438,Referência!$A$2:$D$28,4,FALSE)</f>
        <v>baixo</v>
      </c>
      <c r="K438" t="str">
        <f>VLOOKUP(C438,Referência!$F$2:$G$21,2,FALSE)</f>
        <v>longo</v>
      </c>
      <c r="L438" t="str">
        <f>VLOOKUP(A438,Referência!$I$2:$K$10,2,FALSE)</f>
        <v>ingênuo</v>
      </c>
      <c r="M438" t="str">
        <f>VLOOKUP(A438,Referência!$I$2:$K$10,3,FALSE)</f>
        <v>ingênuo</v>
      </c>
    </row>
    <row r="439" spans="1:13" x14ac:dyDescent="0.25">
      <c r="A439" t="s">
        <v>6</v>
      </c>
      <c r="B439" t="s">
        <v>7</v>
      </c>
      <c r="C439">
        <v>18</v>
      </c>
      <c r="D439" t="s">
        <v>29</v>
      </c>
      <c r="E439" s="1">
        <v>716905227</v>
      </c>
      <c r="F439" s="1">
        <v>775159463</v>
      </c>
      <c r="G439">
        <f t="shared" si="6"/>
        <v>3393556011943696</v>
      </c>
      <c r="H439" t="str">
        <f>VLOOKUP(D439,Referência!$A$2:$D$28,2,FALSE)</f>
        <v>NE</v>
      </c>
      <c r="I439" t="str">
        <f>VLOOKUP(D439,Referência!$A$2:$D$28,3,FALSE)</f>
        <v>transferência</v>
      </c>
      <c r="J439" t="str">
        <f>VLOOKUP(D439,Referência!$A$2:$D$28,4,FALSE)</f>
        <v>baixo</v>
      </c>
      <c r="K439" t="str">
        <f>VLOOKUP(C439,Referência!$F$2:$G$21,2,FALSE)</f>
        <v>longo</v>
      </c>
      <c r="L439" t="str">
        <f>VLOOKUP(A439,Referência!$I$2:$K$10,2,FALSE)</f>
        <v>ingênuo</v>
      </c>
      <c r="M439" t="str">
        <f>VLOOKUP(A439,Referência!$I$2:$K$10,3,FALSE)</f>
        <v>ingênuo</v>
      </c>
    </row>
    <row r="440" spans="1:13" x14ac:dyDescent="0.25">
      <c r="A440" t="s">
        <v>6</v>
      </c>
      <c r="B440" t="s">
        <v>7</v>
      </c>
      <c r="C440">
        <v>19</v>
      </c>
      <c r="D440" t="s">
        <v>29</v>
      </c>
      <c r="E440" s="1">
        <v>786688353</v>
      </c>
      <c r="F440" s="1">
        <v>828635165</v>
      </c>
      <c r="G440">
        <f t="shared" si="6"/>
        <v>1759535036963344</v>
      </c>
      <c r="H440" t="str">
        <f>VLOOKUP(D440,Referência!$A$2:$D$28,2,FALSE)</f>
        <v>NE</v>
      </c>
      <c r="I440" t="str">
        <f>VLOOKUP(D440,Referência!$A$2:$D$28,3,FALSE)</f>
        <v>transferência</v>
      </c>
      <c r="J440" t="str">
        <f>VLOOKUP(D440,Referência!$A$2:$D$28,4,FALSE)</f>
        <v>baixo</v>
      </c>
      <c r="K440" t="str">
        <f>VLOOKUP(C440,Referência!$F$2:$G$21,2,FALSE)</f>
        <v>longo</v>
      </c>
      <c r="L440" t="str">
        <f>VLOOKUP(A440,Referência!$I$2:$K$10,2,FALSE)</f>
        <v>ingênuo</v>
      </c>
      <c r="M440" t="str">
        <f>VLOOKUP(A440,Referência!$I$2:$K$10,3,FALSE)</f>
        <v>ingênuo</v>
      </c>
    </row>
    <row r="441" spans="1:13" x14ac:dyDescent="0.25">
      <c r="A441" t="s">
        <v>6</v>
      </c>
      <c r="B441" t="s">
        <v>7</v>
      </c>
      <c r="C441">
        <v>20</v>
      </c>
      <c r="D441" t="s">
        <v>29</v>
      </c>
      <c r="E441" s="1">
        <v>1060517966</v>
      </c>
      <c r="F441" s="1">
        <v>944742955</v>
      </c>
      <c r="G441">
        <f t="shared" si="6"/>
        <v>1.340385317205012E+16</v>
      </c>
      <c r="H441" t="str">
        <f>VLOOKUP(D441,Referência!$A$2:$D$28,2,FALSE)</f>
        <v>NE</v>
      </c>
      <c r="I441" t="str">
        <f>VLOOKUP(D441,Referência!$A$2:$D$28,3,FALSE)</f>
        <v>transferência</v>
      </c>
      <c r="J441" t="str">
        <f>VLOOKUP(D441,Referência!$A$2:$D$28,4,FALSE)</f>
        <v>baixo</v>
      </c>
      <c r="K441" t="str">
        <f>VLOOKUP(C441,Referência!$F$2:$G$21,2,FALSE)</f>
        <v>longo</v>
      </c>
      <c r="L441" t="str">
        <f>VLOOKUP(A441,Referência!$I$2:$K$10,2,FALSE)</f>
        <v>ingênuo</v>
      </c>
      <c r="M441" t="str">
        <f>VLOOKUP(A441,Referência!$I$2:$K$10,3,FALSE)</f>
        <v>ingênuo</v>
      </c>
    </row>
    <row r="442" spans="1:13" x14ac:dyDescent="0.25">
      <c r="A442" t="s">
        <v>6</v>
      </c>
      <c r="B442" t="s">
        <v>7</v>
      </c>
      <c r="C442">
        <v>1</v>
      </c>
      <c r="D442" t="s">
        <v>30</v>
      </c>
      <c r="E442" s="1">
        <v>594215969</v>
      </c>
      <c r="F442" s="1">
        <v>664885458</v>
      </c>
      <c r="G442">
        <f t="shared" si="6"/>
        <v>4994176675521121</v>
      </c>
      <c r="H442" t="str">
        <f>VLOOKUP(D442,Referência!$A$2:$D$28,2,FALSE)</f>
        <v>NE</v>
      </c>
      <c r="I442" t="str">
        <f>VLOOKUP(D442,Referência!$A$2:$D$28,3,FALSE)</f>
        <v>transferência</v>
      </c>
      <c r="J442" t="str">
        <f>VLOOKUP(D442,Referência!$A$2:$D$28,4,FALSE)</f>
        <v>baixo</v>
      </c>
      <c r="K442" t="str">
        <f>VLOOKUP(C442,Referência!$F$2:$G$21,2,FALSE)</f>
        <v>curto</v>
      </c>
      <c r="L442" t="str">
        <f>VLOOKUP(A442,Referência!$I$2:$K$10,2,FALSE)</f>
        <v>ingênuo</v>
      </c>
      <c r="M442" t="str">
        <f>VLOOKUP(A442,Referência!$I$2:$K$10,3,FALSE)</f>
        <v>ingênuo</v>
      </c>
    </row>
    <row r="443" spans="1:13" x14ac:dyDescent="0.25">
      <c r="A443" t="s">
        <v>6</v>
      </c>
      <c r="B443" t="s">
        <v>7</v>
      </c>
      <c r="C443">
        <v>2</v>
      </c>
      <c r="D443" t="s">
        <v>30</v>
      </c>
      <c r="E443" s="1">
        <v>554904231</v>
      </c>
      <c r="F443" s="1">
        <v>591131824</v>
      </c>
      <c r="G443">
        <f t="shared" si="6"/>
        <v>1312438494573649</v>
      </c>
      <c r="H443" t="str">
        <f>VLOOKUP(D443,Referência!$A$2:$D$28,2,FALSE)</f>
        <v>NE</v>
      </c>
      <c r="I443" t="str">
        <f>VLOOKUP(D443,Referência!$A$2:$D$28,3,FALSE)</f>
        <v>transferência</v>
      </c>
      <c r="J443" t="str">
        <f>VLOOKUP(D443,Referência!$A$2:$D$28,4,FALSE)</f>
        <v>baixo</v>
      </c>
      <c r="K443" t="str">
        <f>VLOOKUP(C443,Referência!$F$2:$G$21,2,FALSE)</f>
        <v>curto</v>
      </c>
      <c r="L443" t="str">
        <f>VLOOKUP(A443,Referência!$I$2:$K$10,2,FALSE)</f>
        <v>ingênuo</v>
      </c>
      <c r="M443" t="str">
        <f>VLOOKUP(A443,Referência!$I$2:$K$10,3,FALSE)</f>
        <v>ingênuo</v>
      </c>
    </row>
    <row r="444" spans="1:13" x14ac:dyDescent="0.25">
      <c r="A444" t="s">
        <v>6</v>
      </c>
      <c r="B444" t="s">
        <v>7</v>
      </c>
      <c r="C444">
        <v>3</v>
      </c>
      <c r="D444" t="s">
        <v>30</v>
      </c>
      <c r="E444" s="1">
        <v>485666821</v>
      </c>
      <c r="F444" s="1">
        <v>529639110</v>
      </c>
      <c r="G444">
        <f t="shared" si="6"/>
        <v>1933562199899521</v>
      </c>
      <c r="H444" t="str">
        <f>VLOOKUP(D444,Referência!$A$2:$D$28,2,FALSE)</f>
        <v>NE</v>
      </c>
      <c r="I444" t="str">
        <f>VLOOKUP(D444,Referência!$A$2:$D$28,3,FALSE)</f>
        <v>transferência</v>
      </c>
      <c r="J444" t="str">
        <f>VLOOKUP(D444,Referência!$A$2:$D$28,4,FALSE)</f>
        <v>baixo</v>
      </c>
      <c r="K444" t="str">
        <f>VLOOKUP(C444,Referência!$F$2:$G$21,2,FALSE)</f>
        <v>curto</v>
      </c>
      <c r="L444" t="str">
        <f>VLOOKUP(A444,Referência!$I$2:$K$10,2,FALSE)</f>
        <v>ingênuo</v>
      </c>
      <c r="M444" t="str">
        <f>VLOOKUP(A444,Referência!$I$2:$K$10,3,FALSE)</f>
        <v>ingênuo</v>
      </c>
    </row>
    <row r="445" spans="1:13" x14ac:dyDescent="0.25">
      <c r="A445" t="s">
        <v>6</v>
      </c>
      <c r="B445" t="s">
        <v>7</v>
      </c>
      <c r="C445">
        <v>4</v>
      </c>
      <c r="D445" t="s">
        <v>30</v>
      </c>
      <c r="E445" s="1">
        <v>503386839</v>
      </c>
      <c r="F445" s="1">
        <v>554680849</v>
      </c>
      <c r="G445">
        <f t="shared" si="6"/>
        <v>2631075461880100</v>
      </c>
      <c r="H445" t="str">
        <f>VLOOKUP(D445,Referência!$A$2:$D$28,2,FALSE)</f>
        <v>NE</v>
      </c>
      <c r="I445" t="str">
        <f>VLOOKUP(D445,Referência!$A$2:$D$28,3,FALSE)</f>
        <v>transferência</v>
      </c>
      <c r="J445" t="str">
        <f>VLOOKUP(D445,Referência!$A$2:$D$28,4,FALSE)</f>
        <v>baixo</v>
      </c>
      <c r="K445" t="str">
        <f>VLOOKUP(C445,Referência!$F$2:$G$21,2,FALSE)</f>
        <v>curto</v>
      </c>
      <c r="L445" t="str">
        <f>VLOOKUP(A445,Referência!$I$2:$K$10,2,FALSE)</f>
        <v>ingênuo</v>
      </c>
      <c r="M445" t="str">
        <f>VLOOKUP(A445,Referência!$I$2:$K$10,3,FALSE)</f>
        <v>ingênuo</v>
      </c>
    </row>
    <row r="446" spans="1:13" x14ac:dyDescent="0.25">
      <c r="A446" t="s">
        <v>6</v>
      </c>
      <c r="B446" t="s">
        <v>7</v>
      </c>
      <c r="C446">
        <v>5</v>
      </c>
      <c r="D446" t="s">
        <v>30</v>
      </c>
      <c r="E446" s="1">
        <v>457511473</v>
      </c>
      <c r="F446" s="1">
        <v>527808640</v>
      </c>
      <c r="G446">
        <f t="shared" si="6"/>
        <v>4941691688225889</v>
      </c>
      <c r="H446" t="str">
        <f>VLOOKUP(D446,Referência!$A$2:$D$28,2,FALSE)</f>
        <v>NE</v>
      </c>
      <c r="I446" t="str">
        <f>VLOOKUP(D446,Referência!$A$2:$D$28,3,FALSE)</f>
        <v>transferência</v>
      </c>
      <c r="J446" t="str">
        <f>VLOOKUP(D446,Referência!$A$2:$D$28,4,FALSE)</f>
        <v>baixo</v>
      </c>
      <c r="K446" t="str">
        <f>VLOOKUP(C446,Referência!$F$2:$G$21,2,FALSE)</f>
        <v>médio</v>
      </c>
      <c r="L446" t="str">
        <f>VLOOKUP(A446,Referência!$I$2:$K$10,2,FALSE)</f>
        <v>ingênuo</v>
      </c>
      <c r="M446" t="str">
        <f>VLOOKUP(A446,Referência!$I$2:$K$10,3,FALSE)</f>
        <v>ingênuo</v>
      </c>
    </row>
    <row r="447" spans="1:13" x14ac:dyDescent="0.25">
      <c r="A447" t="s">
        <v>6</v>
      </c>
      <c r="B447" t="s">
        <v>7</v>
      </c>
      <c r="C447">
        <v>6</v>
      </c>
      <c r="D447" t="s">
        <v>30</v>
      </c>
      <c r="E447" s="1">
        <v>505855373</v>
      </c>
      <c r="F447" s="1">
        <v>542048330</v>
      </c>
      <c r="G447">
        <f t="shared" si="6"/>
        <v>1309930136403849</v>
      </c>
      <c r="H447" t="str">
        <f>VLOOKUP(D447,Referência!$A$2:$D$28,2,FALSE)</f>
        <v>NE</v>
      </c>
      <c r="I447" t="str">
        <f>VLOOKUP(D447,Referência!$A$2:$D$28,3,FALSE)</f>
        <v>transferência</v>
      </c>
      <c r="J447" t="str">
        <f>VLOOKUP(D447,Referência!$A$2:$D$28,4,FALSE)</f>
        <v>baixo</v>
      </c>
      <c r="K447" t="str">
        <f>VLOOKUP(C447,Referência!$F$2:$G$21,2,FALSE)</f>
        <v>médio</v>
      </c>
      <c r="L447" t="str">
        <f>VLOOKUP(A447,Referência!$I$2:$K$10,2,FALSE)</f>
        <v>ingênuo</v>
      </c>
      <c r="M447" t="str">
        <f>VLOOKUP(A447,Referência!$I$2:$K$10,3,FALSE)</f>
        <v>ingênuo</v>
      </c>
    </row>
    <row r="448" spans="1:13" x14ac:dyDescent="0.25">
      <c r="A448" t="s">
        <v>6</v>
      </c>
      <c r="B448" t="s">
        <v>7</v>
      </c>
      <c r="C448">
        <v>7</v>
      </c>
      <c r="D448" t="s">
        <v>30</v>
      </c>
      <c r="E448" s="1">
        <v>586902641</v>
      </c>
      <c r="F448" s="1">
        <v>624790237</v>
      </c>
      <c r="G448">
        <f t="shared" si="6"/>
        <v>1435469930659216</v>
      </c>
      <c r="H448" t="str">
        <f>VLOOKUP(D448,Referência!$A$2:$D$28,2,FALSE)</f>
        <v>NE</v>
      </c>
      <c r="I448" t="str">
        <f>VLOOKUP(D448,Referência!$A$2:$D$28,3,FALSE)</f>
        <v>transferência</v>
      </c>
      <c r="J448" t="str">
        <f>VLOOKUP(D448,Referência!$A$2:$D$28,4,FALSE)</f>
        <v>baixo</v>
      </c>
      <c r="K448" t="str">
        <f>VLOOKUP(C448,Referência!$F$2:$G$21,2,FALSE)</f>
        <v>médio</v>
      </c>
      <c r="L448" t="str">
        <f>VLOOKUP(A448,Referência!$I$2:$K$10,2,FALSE)</f>
        <v>ingênuo</v>
      </c>
      <c r="M448" t="str">
        <f>VLOOKUP(A448,Referência!$I$2:$K$10,3,FALSE)</f>
        <v>ingênuo</v>
      </c>
    </row>
    <row r="449" spans="1:13" x14ac:dyDescent="0.25">
      <c r="A449" t="s">
        <v>6</v>
      </c>
      <c r="B449" t="s">
        <v>7</v>
      </c>
      <c r="C449">
        <v>8</v>
      </c>
      <c r="D449" t="s">
        <v>30</v>
      </c>
      <c r="E449" s="1">
        <v>638036533</v>
      </c>
      <c r="F449" s="1">
        <v>738621439</v>
      </c>
      <c r="G449">
        <f t="shared" si="6"/>
        <v>1.0117323315028836E+16</v>
      </c>
      <c r="H449" t="str">
        <f>VLOOKUP(D449,Referência!$A$2:$D$28,2,FALSE)</f>
        <v>NE</v>
      </c>
      <c r="I449" t="str">
        <f>VLOOKUP(D449,Referência!$A$2:$D$28,3,FALSE)</f>
        <v>transferência</v>
      </c>
      <c r="J449" t="str">
        <f>VLOOKUP(D449,Referência!$A$2:$D$28,4,FALSE)</f>
        <v>baixo</v>
      </c>
      <c r="K449" t="str">
        <f>VLOOKUP(C449,Referência!$F$2:$G$21,2,FALSE)</f>
        <v>médio</v>
      </c>
      <c r="L449" t="str">
        <f>VLOOKUP(A449,Referência!$I$2:$K$10,2,FALSE)</f>
        <v>ingênuo</v>
      </c>
      <c r="M449" t="str">
        <f>VLOOKUP(A449,Referência!$I$2:$K$10,3,FALSE)</f>
        <v>ingênuo</v>
      </c>
    </row>
    <row r="450" spans="1:13" x14ac:dyDescent="0.25">
      <c r="A450" t="s">
        <v>6</v>
      </c>
      <c r="B450" t="s">
        <v>7</v>
      </c>
      <c r="C450">
        <v>9</v>
      </c>
      <c r="D450" t="s">
        <v>30</v>
      </c>
      <c r="E450" s="1">
        <v>599300099</v>
      </c>
      <c r="F450" s="1">
        <v>688492000</v>
      </c>
      <c r="G450">
        <f t="shared" si="6"/>
        <v>7955195203993801</v>
      </c>
      <c r="H450" t="str">
        <f>VLOOKUP(D450,Referência!$A$2:$D$28,2,FALSE)</f>
        <v>NE</v>
      </c>
      <c r="I450" t="str">
        <f>VLOOKUP(D450,Referência!$A$2:$D$28,3,FALSE)</f>
        <v>transferência</v>
      </c>
      <c r="J450" t="str">
        <f>VLOOKUP(D450,Referência!$A$2:$D$28,4,FALSE)</f>
        <v>baixo</v>
      </c>
      <c r="K450" t="str">
        <f>VLOOKUP(C450,Referência!$F$2:$G$21,2,FALSE)</f>
        <v>longo</v>
      </c>
      <c r="L450" t="str">
        <f>VLOOKUP(A450,Referência!$I$2:$K$10,2,FALSE)</f>
        <v>ingênuo</v>
      </c>
      <c r="M450" t="str">
        <f>VLOOKUP(A450,Referência!$I$2:$K$10,3,FALSE)</f>
        <v>ingênuo</v>
      </c>
    </row>
    <row r="451" spans="1:13" x14ac:dyDescent="0.25">
      <c r="A451" t="s">
        <v>6</v>
      </c>
      <c r="B451" t="s">
        <v>7</v>
      </c>
      <c r="C451">
        <v>10</v>
      </c>
      <c r="D451" t="s">
        <v>30</v>
      </c>
      <c r="E451" s="1">
        <v>678676473</v>
      </c>
      <c r="F451" s="1">
        <v>724773000</v>
      </c>
      <c r="G451">
        <f t="shared" ref="G451:G514" si="7">(F451-E451)^2</f>
        <v>2124889801461729</v>
      </c>
      <c r="H451" t="str">
        <f>VLOOKUP(D451,Referência!$A$2:$D$28,2,FALSE)</f>
        <v>NE</v>
      </c>
      <c r="I451" t="str">
        <f>VLOOKUP(D451,Referência!$A$2:$D$28,3,FALSE)</f>
        <v>transferência</v>
      </c>
      <c r="J451" t="str">
        <f>VLOOKUP(D451,Referência!$A$2:$D$28,4,FALSE)</f>
        <v>baixo</v>
      </c>
      <c r="K451" t="str">
        <f>VLOOKUP(C451,Referência!$F$2:$G$21,2,FALSE)</f>
        <v>longo</v>
      </c>
      <c r="L451" t="str">
        <f>VLOOKUP(A451,Referência!$I$2:$K$10,2,FALSE)</f>
        <v>ingênuo</v>
      </c>
      <c r="M451" t="str">
        <f>VLOOKUP(A451,Referência!$I$2:$K$10,3,FALSE)</f>
        <v>ingênuo</v>
      </c>
    </row>
    <row r="452" spans="1:13" x14ac:dyDescent="0.25">
      <c r="A452" t="s">
        <v>6</v>
      </c>
      <c r="B452" t="s">
        <v>7</v>
      </c>
      <c r="C452">
        <v>11</v>
      </c>
      <c r="D452" t="s">
        <v>30</v>
      </c>
      <c r="E452" s="1">
        <v>522634235</v>
      </c>
      <c r="F452" s="1">
        <v>546815000</v>
      </c>
      <c r="G452">
        <f t="shared" si="7"/>
        <v>584709395985225</v>
      </c>
      <c r="H452" t="str">
        <f>VLOOKUP(D452,Referência!$A$2:$D$28,2,FALSE)</f>
        <v>NE</v>
      </c>
      <c r="I452" t="str">
        <f>VLOOKUP(D452,Referência!$A$2:$D$28,3,FALSE)</f>
        <v>transferência</v>
      </c>
      <c r="J452" t="str">
        <f>VLOOKUP(D452,Referência!$A$2:$D$28,4,FALSE)</f>
        <v>baixo</v>
      </c>
      <c r="K452" t="str">
        <f>VLOOKUP(C452,Referência!$F$2:$G$21,2,FALSE)</f>
        <v>longo</v>
      </c>
      <c r="L452" t="str">
        <f>VLOOKUP(A452,Referência!$I$2:$K$10,2,FALSE)</f>
        <v>ingênuo</v>
      </c>
      <c r="M452" t="str">
        <f>VLOOKUP(A452,Referência!$I$2:$K$10,3,FALSE)</f>
        <v>ingênuo</v>
      </c>
    </row>
    <row r="453" spans="1:13" x14ac:dyDescent="0.25">
      <c r="A453" t="s">
        <v>6</v>
      </c>
      <c r="B453" t="s">
        <v>7</v>
      </c>
      <c r="C453">
        <v>12</v>
      </c>
      <c r="D453" t="s">
        <v>30</v>
      </c>
      <c r="E453" s="1">
        <v>568641916</v>
      </c>
      <c r="F453" s="1">
        <v>587357000</v>
      </c>
      <c r="G453">
        <f t="shared" si="7"/>
        <v>350254369127056</v>
      </c>
      <c r="H453" t="str">
        <f>VLOOKUP(D453,Referência!$A$2:$D$28,2,FALSE)</f>
        <v>NE</v>
      </c>
      <c r="I453" t="str">
        <f>VLOOKUP(D453,Referência!$A$2:$D$28,3,FALSE)</f>
        <v>transferência</v>
      </c>
      <c r="J453" t="str">
        <f>VLOOKUP(D453,Referência!$A$2:$D$28,4,FALSE)</f>
        <v>baixo</v>
      </c>
      <c r="K453" t="str">
        <f>VLOOKUP(C453,Referência!$F$2:$G$21,2,FALSE)</f>
        <v>longo</v>
      </c>
      <c r="L453" t="str">
        <f>VLOOKUP(A453,Referência!$I$2:$K$10,2,FALSE)</f>
        <v>ingênuo</v>
      </c>
      <c r="M453" t="str">
        <f>VLOOKUP(A453,Referência!$I$2:$K$10,3,FALSE)</f>
        <v>ingênuo</v>
      </c>
    </row>
    <row r="454" spans="1:13" x14ac:dyDescent="0.25">
      <c r="A454" t="s">
        <v>6</v>
      </c>
      <c r="B454" t="s">
        <v>7</v>
      </c>
      <c r="C454">
        <v>13</v>
      </c>
      <c r="D454" t="s">
        <v>30</v>
      </c>
      <c r="E454" s="1">
        <v>611607650</v>
      </c>
      <c r="F454" s="1">
        <v>735825000</v>
      </c>
      <c r="G454">
        <f t="shared" si="7"/>
        <v>1.54299500410225E+16</v>
      </c>
      <c r="H454" t="str">
        <f>VLOOKUP(D454,Referência!$A$2:$D$28,2,FALSE)</f>
        <v>NE</v>
      </c>
      <c r="I454" t="str">
        <f>VLOOKUP(D454,Referência!$A$2:$D$28,3,FALSE)</f>
        <v>transferência</v>
      </c>
      <c r="J454" t="str">
        <f>VLOOKUP(D454,Referência!$A$2:$D$28,4,FALSE)</f>
        <v>baixo</v>
      </c>
      <c r="K454" t="str">
        <f>VLOOKUP(C454,Referência!$F$2:$G$21,2,FALSE)</f>
        <v>longo</v>
      </c>
      <c r="L454" t="str">
        <f>VLOOKUP(A454,Referência!$I$2:$K$10,2,FALSE)</f>
        <v>ingênuo</v>
      </c>
      <c r="M454" t="str">
        <f>VLOOKUP(A454,Referência!$I$2:$K$10,3,FALSE)</f>
        <v>ingênuo</v>
      </c>
    </row>
    <row r="455" spans="1:13" x14ac:dyDescent="0.25">
      <c r="A455" t="s">
        <v>6</v>
      </c>
      <c r="B455" t="s">
        <v>7</v>
      </c>
      <c r="C455">
        <v>14</v>
      </c>
      <c r="D455" t="s">
        <v>30</v>
      </c>
      <c r="E455" s="1">
        <v>572295912</v>
      </c>
      <c r="F455" s="1">
        <v>584814000</v>
      </c>
      <c r="G455">
        <f t="shared" si="7"/>
        <v>156702527175744</v>
      </c>
      <c r="H455" t="str">
        <f>VLOOKUP(D455,Referência!$A$2:$D$28,2,FALSE)</f>
        <v>NE</v>
      </c>
      <c r="I455" t="str">
        <f>VLOOKUP(D455,Referência!$A$2:$D$28,3,FALSE)</f>
        <v>transferência</v>
      </c>
      <c r="J455" t="str">
        <f>VLOOKUP(D455,Referência!$A$2:$D$28,4,FALSE)</f>
        <v>baixo</v>
      </c>
      <c r="K455" t="str">
        <f>VLOOKUP(C455,Referência!$F$2:$G$21,2,FALSE)</f>
        <v>longo</v>
      </c>
      <c r="L455" t="str">
        <f>VLOOKUP(A455,Referência!$I$2:$K$10,2,FALSE)</f>
        <v>ingênuo</v>
      </c>
      <c r="M455" t="str">
        <f>VLOOKUP(A455,Referência!$I$2:$K$10,3,FALSE)</f>
        <v>ingênuo</v>
      </c>
    </row>
    <row r="456" spans="1:13" x14ac:dyDescent="0.25">
      <c r="A456" t="s">
        <v>6</v>
      </c>
      <c r="B456" t="s">
        <v>7</v>
      </c>
      <c r="C456">
        <v>15</v>
      </c>
      <c r="D456" t="s">
        <v>30</v>
      </c>
      <c r="E456" s="1">
        <v>503058502</v>
      </c>
      <c r="F456" s="1">
        <v>544003000</v>
      </c>
      <c r="G456">
        <f t="shared" si="7"/>
        <v>1676451916472004</v>
      </c>
      <c r="H456" t="str">
        <f>VLOOKUP(D456,Referência!$A$2:$D$28,2,FALSE)</f>
        <v>NE</v>
      </c>
      <c r="I456" t="str">
        <f>VLOOKUP(D456,Referência!$A$2:$D$28,3,FALSE)</f>
        <v>transferência</v>
      </c>
      <c r="J456" t="str">
        <f>VLOOKUP(D456,Referência!$A$2:$D$28,4,FALSE)</f>
        <v>baixo</v>
      </c>
      <c r="K456" t="str">
        <f>VLOOKUP(C456,Referência!$F$2:$G$21,2,FALSE)</f>
        <v>longo</v>
      </c>
      <c r="L456" t="str">
        <f>VLOOKUP(A456,Referência!$I$2:$K$10,2,FALSE)</f>
        <v>ingênuo</v>
      </c>
      <c r="M456" t="str">
        <f>VLOOKUP(A456,Referência!$I$2:$K$10,3,FALSE)</f>
        <v>ingênuo</v>
      </c>
    </row>
    <row r="457" spans="1:13" x14ac:dyDescent="0.25">
      <c r="A457" t="s">
        <v>6</v>
      </c>
      <c r="B457" t="s">
        <v>7</v>
      </c>
      <c r="C457">
        <v>16</v>
      </c>
      <c r="D457" t="s">
        <v>30</v>
      </c>
      <c r="E457" s="1">
        <v>520778520</v>
      </c>
      <c r="F457" s="1">
        <v>584080000</v>
      </c>
      <c r="G457">
        <f t="shared" si="7"/>
        <v>4007077370190400</v>
      </c>
      <c r="H457" t="str">
        <f>VLOOKUP(D457,Referência!$A$2:$D$28,2,FALSE)</f>
        <v>NE</v>
      </c>
      <c r="I457" t="str">
        <f>VLOOKUP(D457,Referência!$A$2:$D$28,3,FALSE)</f>
        <v>transferência</v>
      </c>
      <c r="J457" t="str">
        <f>VLOOKUP(D457,Referência!$A$2:$D$28,4,FALSE)</f>
        <v>baixo</v>
      </c>
      <c r="K457" t="str">
        <f>VLOOKUP(C457,Referência!$F$2:$G$21,2,FALSE)</f>
        <v>longo</v>
      </c>
      <c r="L457" t="str">
        <f>VLOOKUP(A457,Referência!$I$2:$K$10,2,FALSE)</f>
        <v>ingênuo</v>
      </c>
      <c r="M457" t="str">
        <f>VLOOKUP(A457,Referência!$I$2:$K$10,3,FALSE)</f>
        <v>ingênuo</v>
      </c>
    </row>
    <row r="458" spans="1:13" x14ac:dyDescent="0.25">
      <c r="A458" t="s">
        <v>6</v>
      </c>
      <c r="B458" t="s">
        <v>7</v>
      </c>
      <c r="C458">
        <v>17</v>
      </c>
      <c r="D458" t="s">
        <v>30</v>
      </c>
      <c r="E458" s="1">
        <v>474903154</v>
      </c>
      <c r="F458" s="1">
        <v>577811000</v>
      </c>
      <c r="G458">
        <f t="shared" si="7"/>
        <v>1.0590024768359716E+16</v>
      </c>
      <c r="H458" t="str">
        <f>VLOOKUP(D458,Referência!$A$2:$D$28,2,FALSE)</f>
        <v>NE</v>
      </c>
      <c r="I458" t="str">
        <f>VLOOKUP(D458,Referência!$A$2:$D$28,3,FALSE)</f>
        <v>transferência</v>
      </c>
      <c r="J458" t="str">
        <f>VLOOKUP(D458,Referência!$A$2:$D$28,4,FALSE)</f>
        <v>baixo</v>
      </c>
      <c r="K458" t="str">
        <f>VLOOKUP(C458,Referência!$F$2:$G$21,2,FALSE)</f>
        <v>longo</v>
      </c>
      <c r="L458" t="str">
        <f>VLOOKUP(A458,Referência!$I$2:$K$10,2,FALSE)</f>
        <v>ingênuo</v>
      </c>
      <c r="M458" t="str">
        <f>VLOOKUP(A458,Referência!$I$2:$K$10,3,FALSE)</f>
        <v>ingênuo</v>
      </c>
    </row>
    <row r="459" spans="1:13" x14ac:dyDescent="0.25">
      <c r="A459" t="s">
        <v>6</v>
      </c>
      <c r="B459" t="s">
        <v>7</v>
      </c>
      <c r="C459">
        <v>18</v>
      </c>
      <c r="D459" t="s">
        <v>30</v>
      </c>
      <c r="E459" s="1">
        <v>523247054</v>
      </c>
      <c r="F459" s="1">
        <v>547983000</v>
      </c>
      <c r="G459">
        <f t="shared" si="7"/>
        <v>611867024514916</v>
      </c>
      <c r="H459" t="str">
        <f>VLOOKUP(D459,Referência!$A$2:$D$28,2,FALSE)</f>
        <v>NE</v>
      </c>
      <c r="I459" t="str">
        <f>VLOOKUP(D459,Referência!$A$2:$D$28,3,FALSE)</f>
        <v>transferência</v>
      </c>
      <c r="J459" t="str">
        <f>VLOOKUP(D459,Referência!$A$2:$D$28,4,FALSE)</f>
        <v>baixo</v>
      </c>
      <c r="K459" t="str">
        <f>VLOOKUP(C459,Referência!$F$2:$G$21,2,FALSE)</f>
        <v>longo</v>
      </c>
      <c r="L459" t="str">
        <f>VLOOKUP(A459,Referência!$I$2:$K$10,2,FALSE)</f>
        <v>ingênuo</v>
      </c>
      <c r="M459" t="str">
        <f>VLOOKUP(A459,Referência!$I$2:$K$10,3,FALSE)</f>
        <v>ingênuo</v>
      </c>
    </row>
    <row r="460" spans="1:13" x14ac:dyDescent="0.25">
      <c r="A460" t="s">
        <v>6</v>
      </c>
      <c r="B460" t="s">
        <v>7</v>
      </c>
      <c r="C460">
        <v>19</v>
      </c>
      <c r="D460" t="s">
        <v>30</v>
      </c>
      <c r="E460" s="1">
        <v>604294322</v>
      </c>
      <c r="F460" s="1">
        <v>607405000</v>
      </c>
      <c r="G460">
        <f t="shared" si="7"/>
        <v>9676317619684</v>
      </c>
      <c r="H460" t="str">
        <f>VLOOKUP(D460,Referência!$A$2:$D$28,2,FALSE)</f>
        <v>NE</v>
      </c>
      <c r="I460" t="str">
        <f>VLOOKUP(D460,Referência!$A$2:$D$28,3,FALSE)</f>
        <v>transferência</v>
      </c>
      <c r="J460" t="str">
        <f>VLOOKUP(D460,Referência!$A$2:$D$28,4,FALSE)</f>
        <v>baixo</v>
      </c>
      <c r="K460" t="str">
        <f>VLOOKUP(C460,Referência!$F$2:$G$21,2,FALSE)</f>
        <v>longo</v>
      </c>
      <c r="L460" t="str">
        <f>VLOOKUP(A460,Referência!$I$2:$K$10,2,FALSE)</f>
        <v>ingênuo</v>
      </c>
      <c r="M460" t="str">
        <f>VLOOKUP(A460,Referência!$I$2:$K$10,3,FALSE)</f>
        <v>ingênuo</v>
      </c>
    </row>
    <row r="461" spans="1:13" x14ac:dyDescent="0.25">
      <c r="A461" t="s">
        <v>6</v>
      </c>
      <c r="B461" t="s">
        <v>7</v>
      </c>
      <c r="C461">
        <v>20</v>
      </c>
      <c r="D461" t="s">
        <v>30</v>
      </c>
      <c r="E461" s="1">
        <v>655428214</v>
      </c>
      <c r="F461" s="1">
        <v>670431000</v>
      </c>
      <c r="G461">
        <f t="shared" si="7"/>
        <v>225083587761796</v>
      </c>
      <c r="H461" t="str">
        <f>VLOOKUP(D461,Referência!$A$2:$D$28,2,FALSE)</f>
        <v>NE</v>
      </c>
      <c r="I461" t="str">
        <f>VLOOKUP(D461,Referência!$A$2:$D$28,3,FALSE)</f>
        <v>transferência</v>
      </c>
      <c r="J461" t="str">
        <f>VLOOKUP(D461,Referência!$A$2:$D$28,4,FALSE)</f>
        <v>baixo</v>
      </c>
      <c r="K461" t="str">
        <f>VLOOKUP(C461,Referência!$F$2:$G$21,2,FALSE)</f>
        <v>longo</v>
      </c>
      <c r="L461" t="str">
        <f>VLOOKUP(A461,Referência!$I$2:$K$10,2,FALSE)</f>
        <v>ingênuo</v>
      </c>
      <c r="M461" t="str">
        <f>VLOOKUP(A461,Referência!$I$2:$K$10,3,FALSE)</f>
        <v>ingênuo</v>
      </c>
    </row>
    <row r="462" spans="1:13" x14ac:dyDescent="0.25">
      <c r="A462" t="s">
        <v>6</v>
      </c>
      <c r="B462" t="s">
        <v>7</v>
      </c>
      <c r="C462">
        <v>1</v>
      </c>
      <c r="D462" t="s">
        <v>31</v>
      </c>
      <c r="E462" s="1">
        <v>1433434836</v>
      </c>
      <c r="F462" s="1">
        <v>1627681664</v>
      </c>
      <c r="G462">
        <f t="shared" si="7"/>
        <v>3.7731830188061584E+16</v>
      </c>
      <c r="H462" t="str">
        <f>VLOOKUP(D462,Referência!$A$2:$D$28,2,FALSE)</f>
        <v>NE</v>
      </c>
      <c r="I462" t="str">
        <f>VLOOKUP(D462,Referência!$A$2:$D$28,3,FALSE)</f>
        <v>imposto</v>
      </c>
      <c r="J462" t="str">
        <f>VLOOKUP(D462,Referência!$A$2:$D$28,4,FALSE)</f>
        <v>baixo</v>
      </c>
      <c r="K462" t="str">
        <f>VLOOKUP(C462,Referência!$F$2:$G$21,2,FALSE)</f>
        <v>curto</v>
      </c>
      <c r="L462" t="str">
        <f>VLOOKUP(A462,Referência!$I$2:$K$10,2,FALSE)</f>
        <v>ingênuo</v>
      </c>
      <c r="M462" t="str">
        <f>VLOOKUP(A462,Referência!$I$2:$K$10,3,FALSE)</f>
        <v>ingênuo</v>
      </c>
    </row>
    <row r="463" spans="1:13" x14ac:dyDescent="0.25">
      <c r="A463" t="s">
        <v>6</v>
      </c>
      <c r="B463" t="s">
        <v>7</v>
      </c>
      <c r="C463">
        <v>2</v>
      </c>
      <c r="D463" t="s">
        <v>31</v>
      </c>
      <c r="E463" s="1">
        <v>1414808783</v>
      </c>
      <c r="F463" s="1">
        <v>1335838548</v>
      </c>
      <c r="G463">
        <f t="shared" si="7"/>
        <v>6236298015955225</v>
      </c>
      <c r="H463" t="str">
        <f>VLOOKUP(D463,Referência!$A$2:$D$28,2,FALSE)</f>
        <v>NE</v>
      </c>
      <c r="I463" t="str">
        <f>VLOOKUP(D463,Referência!$A$2:$D$28,3,FALSE)</f>
        <v>imposto</v>
      </c>
      <c r="J463" t="str">
        <f>VLOOKUP(D463,Referência!$A$2:$D$28,4,FALSE)</f>
        <v>baixo</v>
      </c>
      <c r="K463" t="str">
        <f>VLOOKUP(C463,Referência!$F$2:$G$21,2,FALSE)</f>
        <v>curto</v>
      </c>
      <c r="L463" t="str">
        <f>VLOOKUP(A463,Referência!$I$2:$K$10,2,FALSE)</f>
        <v>ingênuo</v>
      </c>
      <c r="M463" t="str">
        <f>VLOOKUP(A463,Referência!$I$2:$K$10,3,FALSE)</f>
        <v>ingênuo</v>
      </c>
    </row>
    <row r="464" spans="1:13" x14ac:dyDescent="0.25">
      <c r="A464" t="s">
        <v>6</v>
      </c>
      <c r="B464" t="s">
        <v>7</v>
      </c>
      <c r="C464">
        <v>3</v>
      </c>
      <c r="D464" t="s">
        <v>31</v>
      </c>
      <c r="E464" s="1">
        <v>1265517084</v>
      </c>
      <c r="F464" s="1">
        <v>1325449475</v>
      </c>
      <c r="G464">
        <f t="shared" si="7"/>
        <v>3591891490976881</v>
      </c>
      <c r="H464" t="str">
        <f>VLOOKUP(D464,Referência!$A$2:$D$28,2,FALSE)</f>
        <v>NE</v>
      </c>
      <c r="I464" t="str">
        <f>VLOOKUP(D464,Referência!$A$2:$D$28,3,FALSE)</f>
        <v>imposto</v>
      </c>
      <c r="J464" t="str">
        <f>VLOOKUP(D464,Referência!$A$2:$D$28,4,FALSE)</f>
        <v>baixo</v>
      </c>
      <c r="K464" t="str">
        <f>VLOOKUP(C464,Referência!$F$2:$G$21,2,FALSE)</f>
        <v>curto</v>
      </c>
      <c r="L464" t="str">
        <f>VLOOKUP(A464,Referência!$I$2:$K$10,2,FALSE)</f>
        <v>ingênuo</v>
      </c>
      <c r="M464" t="str">
        <f>VLOOKUP(A464,Referência!$I$2:$K$10,3,FALSE)</f>
        <v>ingênuo</v>
      </c>
    </row>
    <row r="465" spans="1:13" x14ac:dyDescent="0.25">
      <c r="A465" t="s">
        <v>6</v>
      </c>
      <c r="B465" t="s">
        <v>7</v>
      </c>
      <c r="C465">
        <v>4</v>
      </c>
      <c r="D465" t="s">
        <v>31</v>
      </c>
      <c r="E465" s="1">
        <v>1319080894</v>
      </c>
      <c r="F465" s="1">
        <v>1361364011</v>
      </c>
      <c r="G465">
        <f t="shared" si="7"/>
        <v>1787861983235689</v>
      </c>
      <c r="H465" t="str">
        <f>VLOOKUP(D465,Referência!$A$2:$D$28,2,FALSE)</f>
        <v>NE</v>
      </c>
      <c r="I465" t="str">
        <f>VLOOKUP(D465,Referência!$A$2:$D$28,3,FALSE)</f>
        <v>imposto</v>
      </c>
      <c r="J465" t="str">
        <f>VLOOKUP(D465,Referência!$A$2:$D$28,4,FALSE)</f>
        <v>baixo</v>
      </c>
      <c r="K465" t="str">
        <f>VLOOKUP(C465,Referência!$F$2:$G$21,2,FALSE)</f>
        <v>curto</v>
      </c>
      <c r="L465" t="str">
        <f>VLOOKUP(A465,Referência!$I$2:$K$10,2,FALSE)</f>
        <v>ingênuo</v>
      </c>
      <c r="M465" t="str">
        <f>VLOOKUP(A465,Referência!$I$2:$K$10,3,FALSE)</f>
        <v>ingênuo</v>
      </c>
    </row>
    <row r="466" spans="1:13" x14ac:dyDescent="0.25">
      <c r="A466" t="s">
        <v>6</v>
      </c>
      <c r="B466" t="s">
        <v>7</v>
      </c>
      <c r="C466">
        <v>5</v>
      </c>
      <c r="D466" t="s">
        <v>31</v>
      </c>
      <c r="E466" s="1">
        <v>1313200412</v>
      </c>
      <c r="F466" s="1">
        <v>1322475733</v>
      </c>
      <c r="G466">
        <f t="shared" si="7"/>
        <v>86031579653041</v>
      </c>
      <c r="H466" t="str">
        <f>VLOOKUP(D466,Referência!$A$2:$D$28,2,FALSE)</f>
        <v>NE</v>
      </c>
      <c r="I466" t="str">
        <f>VLOOKUP(D466,Referência!$A$2:$D$28,3,FALSE)</f>
        <v>imposto</v>
      </c>
      <c r="J466" t="str">
        <f>VLOOKUP(D466,Referência!$A$2:$D$28,4,FALSE)</f>
        <v>baixo</v>
      </c>
      <c r="K466" t="str">
        <f>VLOOKUP(C466,Referência!$F$2:$G$21,2,FALSE)</f>
        <v>médio</v>
      </c>
      <c r="L466" t="str">
        <f>VLOOKUP(A466,Referência!$I$2:$K$10,2,FALSE)</f>
        <v>ingênuo</v>
      </c>
      <c r="M466" t="str">
        <f>VLOOKUP(A466,Referência!$I$2:$K$10,3,FALSE)</f>
        <v>ingênuo</v>
      </c>
    </row>
    <row r="467" spans="1:13" x14ac:dyDescent="0.25">
      <c r="A467" t="s">
        <v>6</v>
      </c>
      <c r="B467" t="s">
        <v>7</v>
      </c>
      <c r="C467">
        <v>6</v>
      </c>
      <c r="D467" t="s">
        <v>31</v>
      </c>
      <c r="E467" s="1">
        <v>1342718551</v>
      </c>
      <c r="F467" s="1">
        <v>1327345090</v>
      </c>
      <c r="G467">
        <f t="shared" si="7"/>
        <v>236343303118521</v>
      </c>
      <c r="H467" t="str">
        <f>VLOOKUP(D467,Referência!$A$2:$D$28,2,FALSE)</f>
        <v>NE</v>
      </c>
      <c r="I467" t="str">
        <f>VLOOKUP(D467,Referência!$A$2:$D$28,3,FALSE)</f>
        <v>imposto</v>
      </c>
      <c r="J467" t="str">
        <f>VLOOKUP(D467,Referência!$A$2:$D$28,4,FALSE)</f>
        <v>baixo</v>
      </c>
      <c r="K467" t="str">
        <f>VLOOKUP(C467,Referência!$F$2:$G$21,2,FALSE)</f>
        <v>médio</v>
      </c>
      <c r="L467" t="str">
        <f>VLOOKUP(A467,Referência!$I$2:$K$10,2,FALSE)</f>
        <v>ingênuo</v>
      </c>
      <c r="M467" t="str">
        <f>VLOOKUP(A467,Referência!$I$2:$K$10,3,FALSE)</f>
        <v>ingênuo</v>
      </c>
    </row>
    <row r="468" spans="1:13" x14ac:dyDescent="0.25">
      <c r="A468" t="s">
        <v>6</v>
      </c>
      <c r="B468" t="s">
        <v>7</v>
      </c>
      <c r="C468">
        <v>7</v>
      </c>
      <c r="D468" t="s">
        <v>31</v>
      </c>
      <c r="E468" s="1">
        <v>1482517606</v>
      </c>
      <c r="F468" s="1">
        <v>1510093934</v>
      </c>
      <c r="G468">
        <f t="shared" si="7"/>
        <v>760453865963584</v>
      </c>
      <c r="H468" t="str">
        <f>VLOOKUP(D468,Referência!$A$2:$D$28,2,FALSE)</f>
        <v>NE</v>
      </c>
      <c r="I468" t="str">
        <f>VLOOKUP(D468,Referência!$A$2:$D$28,3,FALSE)</f>
        <v>imposto</v>
      </c>
      <c r="J468" t="str">
        <f>VLOOKUP(D468,Referência!$A$2:$D$28,4,FALSE)</f>
        <v>baixo</v>
      </c>
      <c r="K468" t="str">
        <f>VLOOKUP(C468,Referência!$F$2:$G$21,2,FALSE)</f>
        <v>médio</v>
      </c>
      <c r="L468" t="str">
        <f>VLOOKUP(A468,Referência!$I$2:$K$10,2,FALSE)</f>
        <v>ingênuo</v>
      </c>
      <c r="M468" t="str">
        <f>VLOOKUP(A468,Referência!$I$2:$K$10,3,FALSE)</f>
        <v>ingênuo</v>
      </c>
    </row>
    <row r="469" spans="1:13" x14ac:dyDescent="0.25">
      <c r="A469" t="s">
        <v>6</v>
      </c>
      <c r="B469" t="s">
        <v>7</v>
      </c>
      <c r="C469">
        <v>8</v>
      </c>
      <c r="D469" t="s">
        <v>31</v>
      </c>
      <c r="E469" s="1">
        <v>1558269890</v>
      </c>
      <c r="F469" s="1">
        <v>1484867078</v>
      </c>
      <c r="G469">
        <f t="shared" si="7"/>
        <v>5387972809507344</v>
      </c>
      <c r="H469" t="str">
        <f>VLOOKUP(D469,Referência!$A$2:$D$28,2,FALSE)</f>
        <v>NE</v>
      </c>
      <c r="I469" t="str">
        <f>VLOOKUP(D469,Referência!$A$2:$D$28,3,FALSE)</f>
        <v>imposto</v>
      </c>
      <c r="J469" t="str">
        <f>VLOOKUP(D469,Referência!$A$2:$D$28,4,FALSE)</f>
        <v>baixo</v>
      </c>
      <c r="K469" t="str">
        <f>VLOOKUP(C469,Referência!$F$2:$G$21,2,FALSE)</f>
        <v>médio</v>
      </c>
      <c r="L469" t="str">
        <f>VLOOKUP(A469,Referência!$I$2:$K$10,2,FALSE)</f>
        <v>ingênuo</v>
      </c>
      <c r="M469" t="str">
        <f>VLOOKUP(A469,Referência!$I$2:$K$10,3,FALSE)</f>
        <v>ingênuo</v>
      </c>
    </row>
    <row r="470" spans="1:13" x14ac:dyDescent="0.25">
      <c r="A470" t="s">
        <v>6</v>
      </c>
      <c r="B470" t="s">
        <v>7</v>
      </c>
      <c r="C470">
        <v>9</v>
      </c>
      <c r="D470" t="s">
        <v>31</v>
      </c>
      <c r="E470" s="1">
        <v>1660159633</v>
      </c>
      <c r="F470" s="1">
        <v>1683273264</v>
      </c>
      <c r="G470">
        <f t="shared" si="7"/>
        <v>534239938004161</v>
      </c>
      <c r="H470" t="str">
        <f>VLOOKUP(D470,Referência!$A$2:$D$28,2,FALSE)</f>
        <v>NE</v>
      </c>
      <c r="I470" t="str">
        <f>VLOOKUP(D470,Referência!$A$2:$D$28,3,FALSE)</f>
        <v>imposto</v>
      </c>
      <c r="J470" t="str">
        <f>VLOOKUP(D470,Referência!$A$2:$D$28,4,FALSE)</f>
        <v>baixo</v>
      </c>
      <c r="K470" t="str">
        <f>VLOOKUP(C470,Referência!$F$2:$G$21,2,FALSE)</f>
        <v>longo</v>
      </c>
      <c r="L470" t="str">
        <f>VLOOKUP(A470,Referência!$I$2:$K$10,2,FALSE)</f>
        <v>ingênuo</v>
      </c>
      <c r="M470" t="str">
        <f>VLOOKUP(A470,Referência!$I$2:$K$10,3,FALSE)</f>
        <v>ingênuo</v>
      </c>
    </row>
    <row r="471" spans="1:13" x14ac:dyDescent="0.25">
      <c r="A471" t="s">
        <v>6</v>
      </c>
      <c r="B471" t="s">
        <v>7</v>
      </c>
      <c r="C471">
        <v>10</v>
      </c>
      <c r="D471" t="s">
        <v>31</v>
      </c>
      <c r="E471" s="1">
        <v>1584179265</v>
      </c>
      <c r="F471" s="1">
        <v>1687521018</v>
      </c>
      <c r="G471">
        <f t="shared" si="7"/>
        <v>1.0679517913113008E+16</v>
      </c>
      <c r="H471" t="str">
        <f>VLOOKUP(D471,Referência!$A$2:$D$28,2,FALSE)</f>
        <v>NE</v>
      </c>
      <c r="I471" t="str">
        <f>VLOOKUP(D471,Referência!$A$2:$D$28,3,FALSE)</f>
        <v>imposto</v>
      </c>
      <c r="J471" t="str">
        <f>VLOOKUP(D471,Referência!$A$2:$D$28,4,FALSE)</f>
        <v>baixo</v>
      </c>
      <c r="K471" t="str">
        <f>VLOOKUP(C471,Referência!$F$2:$G$21,2,FALSE)</f>
        <v>longo</v>
      </c>
      <c r="L471" t="str">
        <f>VLOOKUP(A471,Referência!$I$2:$K$10,2,FALSE)</f>
        <v>ingênuo</v>
      </c>
      <c r="M471" t="str">
        <f>VLOOKUP(A471,Referência!$I$2:$K$10,3,FALSE)</f>
        <v>ingênuo</v>
      </c>
    </row>
    <row r="472" spans="1:13" x14ac:dyDescent="0.25">
      <c r="A472" t="s">
        <v>6</v>
      </c>
      <c r="B472" t="s">
        <v>7</v>
      </c>
      <c r="C472">
        <v>11</v>
      </c>
      <c r="D472" t="s">
        <v>31</v>
      </c>
      <c r="E472" s="1">
        <v>1494695275</v>
      </c>
      <c r="F472" s="1">
        <v>1526025266</v>
      </c>
      <c r="G472">
        <f t="shared" si="7"/>
        <v>981568336060081</v>
      </c>
      <c r="H472" t="str">
        <f>VLOOKUP(D472,Referência!$A$2:$D$28,2,FALSE)</f>
        <v>NE</v>
      </c>
      <c r="I472" t="str">
        <f>VLOOKUP(D472,Referência!$A$2:$D$28,3,FALSE)</f>
        <v>imposto</v>
      </c>
      <c r="J472" t="str">
        <f>VLOOKUP(D472,Referência!$A$2:$D$28,4,FALSE)</f>
        <v>baixo</v>
      </c>
      <c r="K472" t="str">
        <f>VLOOKUP(C472,Referência!$F$2:$G$21,2,FALSE)</f>
        <v>longo</v>
      </c>
      <c r="L472" t="str">
        <f>VLOOKUP(A472,Referência!$I$2:$K$10,2,FALSE)</f>
        <v>ingênuo</v>
      </c>
      <c r="M472" t="str">
        <f>VLOOKUP(A472,Referência!$I$2:$K$10,3,FALSE)</f>
        <v>ingênuo</v>
      </c>
    </row>
    <row r="473" spans="1:13" x14ac:dyDescent="0.25">
      <c r="A473" t="s">
        <v>6</v>
      </c>
      <c r="B473" t="s">
        <v>7</v>
      </c>
      <c r="C473">
        <v>12</v>
      </c>
      <c r="D473" t="s">
        <v>31</v>
      </c>
      <c r="E473" s="1">
        <v>1604310603</v>
      </c>
      <c r="F473" s="1">
        <v>1429053893</v>
      </c>
      <c r="G473">
        <f t="shared" si="7"/>
        <v>3.07149144000241E+16</v>
      </c>
      <c r="H473" t="str">
        <f>VLOOKUP(D473,Referência!$A$2:$D$28,2,FALSE)</f>
        <v>NE</v>
      </c>
      <c r="I473" t="str">
        <f>VLOOKUP(D473,Referência!$A$2:$D$28,3,FALSE)</f>
        <v>imposto</v>
      </c>
      <c r="J473" t="str">
        <f>VLOOKUP(D473,Referência!$A$2:$D$28,4,FALSE)</f>
        <v>baixo</v>
      </c>
      <c r="K473" t="str">
        <f>VLOOKUP(C473,Referência!$F$2:$G$21,2,FALSE)</f>
        <v>longo</v>
      </c>
      <c r="L473" t="str">
        <f>VLOOKUP(A473,Referência!$I$2:$K$10,2,FALSE)</f>
        <v>ingênuo</v>
      </c>
      <c r="M473" t="str">
        <f>VLOOKUP(A473,Referência!$I$2:$K$10,3,FALSE)</f>
        <v>ingênuo</v>
      </c>
    </row>
    <row r="474" spans="1:13" x14ac:dyDescent="0.25">
      <c r="A474" t="s">
        <v>6</v>
      </c>
      <c r="B474" t="s">
        <v>7</v>
      </c>
      <c r="C474">
        <v>13</v>
      </c>
      <c r="D474" t="s">
        <v>31</v>
      </c>
      <c r="E474" s="1">
        <v>1549556735</v>
      </c>
      <c r="F474" s="1">
        <v>1728645475</v>
      </c>
      <c r="G474">
        <f t="shared" si="7"/>
        <v>3.20727767947876E+16</v>
      </c>
      <c r="H474" t="str">
        <f>VLOOKUP(D474,Referência!$A$2:$D$28,2,FALSE)</f>
        <v>NE</v>
      </c>
      <c r="I474" t="str">
        <f>VLOOKUP(D474,Referência!$A$2:$D$28,3,FALSE)</f>
        <v>imposto</v>
      </c>
      <c r="J474" t="str">
        <f>VLOOKUP(D474,Referência!$A$2:$D$28,4,FALSE)</f>
        <v>baixo</v>
      </c>
      <c r="K474" t="str">
        <f>VLOOKUP(C474,Referência!$F$2:$G$21,2,FALSE)</f>
        <v>longo</v>
      </c>
      <c r="L474" t="str">
        <f>VLOOKUP(A474,Referência!$I$2:$K$10,2,FALSE)</f>
        <v>ingênuo</v>
      </c>
      <c r="M474" t="str">
        <f>VLOOKUP(A474,Referência!$I$2:$K$10,3,FALSE)</f>
        <v>ingênuo</v>
      </c>
    </row>
    <row r="475" spans="1:13" x14ac:dyDescent="0.25">
      <c r="A475" t="s">
        <v>6</v>
      </c>
      <c r="B475" t="s">
        <v>7</v>
      </c>
      <c r="C475">
        <v>14</v>
      </c>
      <c r="D475" t="s">
        <v>31</v>
      </c>
      <c r="E475" s="1">
        <v>1530930682</v>
      </c>
      <c r="F475" s="1">
        <v>1496131677</v>
      </c>
      <c r="G475">
        <f t="shared" si="7"/>
        <v>1210970748990025</v>
      </c>
      <c r="H475" t="str">
        <f>VLOOKUP(D475,Referência!$A$2:$D$28,2,FALSE)</f>
        <v>NE</v>
      </c>
      <c r="I475" t="str">
        <f>VLOOKUP(D475,Referência!$A$2:$D$28,3,FALSE)</f>
        <v>imposto</v>
      </c>
      <c r="J475" t="str">
        <f>VLOOKUP(D475,Referência!$A$2:$D$28,4,FALSE)</f>
        <v>baixo</v>
      </c>
      <c r="K475" t="str">
        <f>VLOOKUP(C475,Referência!$F$2:$G$21,2,FALSE)</f>
        <v>longo</v>
      </c>
      <c r="L475" t="str">
        <f>VLOOKUP(A475,Referência!$I$2:$K$10,2,FALSE)</f>
        <v>ingênuo</v>
      </c>
      <c r="M475" t="str">
        <f>VLOOKUP(A475,Referência!$I$2:$K$10,3,FALSE)</f>
        <v>ingênuo</v>
      </c>
    </row>
    <row r="476" spans="1:13" x14ac:dyDescent="0.25">
      <c r="A476" t="s">
        <v>6</v>
      </c>
      <c r="B476" t="s">
        <v>7</v>
      </c>
      <c r="C476">
        <v>15</v>
      </c>
      <c r="D476" t="s">
        <v>31</v>
      </c>
      <c r="E476" s="1">
        <v>1381638983</v>
      </c>
      <c r="F476" s="1">
        <v>1397556875</v>
      </c>
      <c r="G476">
        <f t="shared" si="7"/>
        <v>253379285723664</v>
      </c>
      <c r="H476" t="str">
        <f>VLOOKUP(D476,Referência!$A$2:$D$28,2,FALSE)</f>
        <v>NE</v>
      </c>
      <c r="I476" t="str">
        <f>VLOOKUP(D476,Referência!$A$2:$D$28,3,FALSE)</f>
        <v>imposto</v>
      </c>
      <c r="J476" t="str">
        <f>VLOOKUP(D476,Referência!$A$2:$D$28,4,FALSE)</f>
        <v>baixo</v>
      </c>
      <c r="K476" t="str">
        <f>VLOOKUP(C476,Referência!$F$2:$G$21,2,FALSE)</f>
        <v>longo</v>
      </c>
      <c r="L476" t="str">
        <f>VLOOKUP(A476,Referência!$I$2:$K$10,2,FALSE)</f>
        <v>ingênuo</v>
      </c>
      <c r="M476" t="str">
        <f>VLOOKUP(A476,Referência!$I$2:$K$10,3,FALSE)</f>
        <v>ingênuo</v>
      </c>
    </row>
    <row r="477" spans="1:13" x14ac:dyDescent="0.25">
      <c r="A477" t="s">
        <v>6</v>
      </c>
      <c r="B477" t="s">
        <v>7</v>
      </c>
      <c r="C477">
        <v>16</v>
      </c>
      <c r="D477" t="s">
        <v>31</v>
      </c>
      <c r="E477" s="1">
        <v>1435202793</v>
      </c>
      <c r="F477" s="1">
        <v>1442572235</v>
      </c>
      <c r="G477">
        <f t="shared" si="7"/>
        <v>54308675391364</v>
      </c>
      <c r="H477" t="str">
        <f>VLOOKUP(D477,Referência!$A$2:$D$28,2,FALSE)</f>
        <v>NE</v>
      </c>
      <c r="I477" t="str">
        <f>VLOOKUP(D477,Referência!$A$2:$D$28,3,FALSE)</f>
        <v>imposto</v>
      </c>
      <c r="J477" t="str">
        <f>VLOOKUP(D477,Referência!$A$2:$D$28,4,FALSE)</f>
        <v>baixo</v>
      </c>
      <c r="K477" t="str">
        <f>VLOOKUP(C477,Referência!$F$2:$G$21,2,FALSE)</f>
        <v>longo</v>
      </c>
      <c r="L477" t="str">
        <f>VLOOKUP(A477,Referência!$I$2:$K$10,2,FALSE)</f>
        <v>ingênuo</v>
      </c>
      <c r="M477" t="str">
        <f>VLOOKUP(A477,Referência!$I$2:$K$10,3,FALSE)</f>
        <v>ingênuo</v>
      </c>
    </row>
    <row r="478" spans="1:13" x14ac:dyDescent="0.25">
      <c r="A478" t="s">
        <v>6</v>
      </c>
      <c r="B478" t="s">
        <v>7</v>
      </c>
      <c r="C478">
        <v>17</v>
      </c>
      <c r="D478" t="s">
        <v>31</v>
      </c>
      <c r="E478" s="1">
        <v>1429322311</v>
      </c>
      <c r="F478" s="1">
        <v>1439189967</v>
      </c>
      <c r="G478">
        <f t="shared" si="7"/>
        <v>97370634934336</v>
      </c>
      <c r="H478" t="str">
        <f>VLOOKUP(D478,Referência!$A$2:$D$28,2,FALSE)</f>
        <v>NE</v>
      </c>
      <c r="I478" t="str">
        <f>VLOOKUP(D478,Referência!$A$2:$D$28,3,FALSE)</f>
        <v>imposto</v>
      </c>
      <c r="J478" t="str">
        <f>VLOOKUP(D478,Referência!$A$2:$D$28,4,FALSE)</f>
        <v>baixo</v>
      </c>
      <c r="K478" t="str">
        <f>VLOOKUP(C478,Referência!$F$2:$G$21,2,FALSE)</f>
        <v>longo</v>
      </c>
      <c r="L478" t="str">
        <f>VLOOKUP(A478,Referência!$I$2:$K$10,2,FALSE)</f>
        <v>ingênuo</v>
      </c>
      <c r="M478" t="str">
        <f>VLOOKUP(A478,Referência!$I$2:$K$10,3,FALSE)</f>
        <v>ingênuo</v>
      </c>
    </row>
    <row r="479" spans="1:13" x14ac:dyDescent="0.25">
      <c r="A479" t="s">
        <v>6</v>
      </c>
      <c r="B479" t="s">
        <v>7</v>
      </c>
      <c r="C479">
        <v>18</v>
      </c>
      <c r="D479" t="s">
        <v>31</v>
      </c>
      <c r="E479" s="1">
        <v>1458840450</v>
      </c>
      <c r="F479" s="1">
        <v>1468451921</v>
      </c>
      <c r="G479">
        <f t="shared" si="7"/>
        <v>92380374783841</v>
      </c>
      <c r="H479" t="str">
        <f>VLOOKUP(D479,Referência!$A$2:$D$28,2,FALSE)</f>
        <v>NE</v>
      </c>
      <c r="I479" t="str">
        <f>VLOOKUP(D479,Referência!$A$2:$D$28,3,FALSE)</f>
        <v>imposto</v>
      </c>
      <c r="J479" t="str">
        <f>VLOOKUP(D479,Referência!$A$2:$D$28,4,FALSE)</f>
        <v>baixo</v>
      </c>
      <c r="K479" t="str">
        <f>VLOOKUP(C479,Referência!$F$2:$G$21,2,FALSE)</f>
        <v>longo</v>
      </c>
      <c r="L479" t="str">
        <f>VLOOKUP(A479,Referência!$I$2:$K$10,2,FALSE)</f>
        <v>ingênuo</v>
      </c>
      <c r="M479" t="str">
        <f>VLOOKUP(A479,Referência!$I$2:$K$10,3,FALSE)</f>
        <v>ingênuo</v>
      </c>
    </row>
    <row r="480" spans="1:13" x14ac:dyDescent="0.25">
      <c r="A480" t="s">
        <v>6</v>
      </c>
      <c r="B480" t="s">
        <v>7</v>
      </c>
      <c r="C480">
        <v>19</v>
      </c>
      <c r="D480" t="s">
        <v>31</v>
      </c>
      <c r="E480" s="1">
        <v>1598639505</v>
      </c>
      <c r="F480" s="1">
        <v>1588561210</v>
      </c>
      <c r="G480">
        <f t="shared" si="7"/>
        <v>101572030107025</v>
      </c>
      <c r="H480" t="str">
        <f>VLOOKUP(D480,Referência!$A$2:$D$28,2,FALSE)</f>
        <v>NE</v>
      </c>
      <c r="I480" t="str">
        <f>VLOOKUP(D480,Referência!$A$2:$D$28,3,FALSE)</f>
        <v>imposto</v>
      </c>
      <c r="J480" t="str">
        <f>VLOOKUP(D480,Referência!$A$2:$D$28,4,FALSE)</f>
        <v>baixo</v>
      </c>
      <c r="K480" t="str">
        <f>VLOOKUP(C480,Referência!$F$2:$G$21,2,FALSE)</f>
        <v>longo</v>
      </c>
      <c r="L480" t="str">
        <f>VLOOKUP(A480,Referência!$I$2:$K$10,2,FALSE)</f>
        <v>ingênuo</v>
      </c>
      <c r="M480" t="str">
        <f>VLOOKUP(A480,Referência!$I$2:$K$10,3,FALSE)</f>
        <v>ingênuo</v>
      </c>
    </row>
    <row r="481" spans="1:13" x14ac:dyDescent="0.25">
      <c r="A481" t="s">
        <v>6</v>
      </c>
      <c r="B481" t="s">
        <v>7</v>
      </c>
      <c r="C481">
        <v>20</v>
      </c>
      <c r="D481" t="s">
        <v>31</v>
      </c>
      <c r="E481" s="1">
        <v>1674391789</v>
      </c>
      <c r="F481" s="1">
        <v>1588037280</v>
      </c>
      <c r="G481">
        <f t="shared" si="7"/>
        <v>7457101224631081</v>
      </c>
      <c r="H481" t="str">
        <f>VLOOKUP(D481,Referência!$A$2:$D$28,2,FALSE)</f>
        <v>NE</v>
      </c>
      <c r="I481" t="str">
        <f>VLOOKUP(D481,Referência!$A$2:$D$28,3,FALSE)</f>
        <v>imposto</v>
      </c>
      <c r="J481" t="str">
        <f>VLOOKUP(D481,Referência!$A$2:$D$28,4,FALSE)</f>
        <v>baixo</v>
      </c>
      <c r="K481" t="str">
        <f>VLOOKUP(C481,Referência!$F$2:$G$21,2,FALSE)</f>
        <v>longo</v>
      </c>
      <c r="L481" t="str">
        <f>VLOOKUP(A481,Referência!$I$2:$K$10,2,FALSE)</f>
        <v>ingênuo</v>
      </c>
      <c r="M481" t="str">
        <f>VLOOKUP(A481,Referência!$I$2:$K$10,3,FALSE)</f>
        <v>ingênuo</v>
      </c>
    </row>
    <row r="482" spans="1:13" x14ac:dyDescent="0.25">
      <c r="A482" t="s">
        <v>6</v>
      </c>
      <c r="B482" t="s">
        <v>7</v>
      </c>
      <c r="C482">
        <v>1</v>
      </c>
      <c r="D482" t="s">
        <v>32</v>
      </c>
      <c r="E482" s="1">
        <v>480792082</v>
      </c>
      <c r="F482" s="1">
        <v>557464619</v>
      </c>
      <c r="G482">
        <f t="shared" si="7"/>
        <v>5878677930016369</v>
      </c>
      <c r="H482" t="str">
        <f>VLOOKUP(D482,Referência!$A$2:$D$28,2,FALSE)</f>
        <v>NE</v>
      </c>
      <c r="I482" t="str">
        <f>VLOOKUP(D482,Referência!$A$2:$D$28,3,FALSE)</f>
        <v>transferência</v>
      </c>
      <c r="J482" t="str">
        <f>VLOOKUP(D482,Referência!$A$2:$D$28,4,FALSE)</f>
        <v>baixo</v>
      </c>
      <c r="K482" t="str">
        <f>VLOOKUP(C482,Referência!$F$2:$G$21,2,FALSE)</f>
        <v>curto</v>
      </c>
      <c r="L482" t="str">
        <f>VLOOKUP(A482,Referência!$I$2:$K$10,2,FALSE)</f>
        <v>ingênuo</v>
      </c>
      <c r="M482" t="str">
        <f>VLOOKUP(A482,Referência!$I$2:$K$10,3,FALSE)</f>
        <v>ingênuo</v>
      </c>
    </row>
    <row r="483" spans="1:13" x14ac:dyDescent="0.25">
      <c r="A483" t="s">
        <v>6</v>
      </c>
      <c r="B483" t="s">
        <v>7</v>
      </c>
      <c r="C483">
        <v>2</v>
      </c>
      <c r="D483" t="s">
        <v>32</v>
      </c>
      <c r="E483" s="1">
        <v>407521125</v>
      </c>
      <c r="F483" s="1">
        <v>467412899</v>
      </c>
      <c r="G483">
        <f t="shared" si="7"/>
        <v>3587024592867076</v>
      </c>
      <c r="H483" t="str">
        <f>VLOOKUP(D483,Referência!$A$2:$D$28,2,FALSE)</f>
        <v>NE</v>
      </c>
      <c r="I483" t="str">
        <f>VLOOKUP(D483,Referência!$A$2:$D$28,3,FALSE)</f>
        <v>transferência</v>
      </c>
      <c r="J483" t="str">
        <f>VLOOKUP(D483,Referência!$A$2:$D$28,4,FALSE)</f>
        <v>baixo</v>
      </c>
      <c r="K483" t="str">
        <f>VLOOKUP(C483,Referência!$F$2:$G$21,2,FALSE)</f>
        <v>curto</v>
      </c>
      <c r="L483" t="str">
        <f>VLOOKUP(A483,Referência!$I$2:$K$10,2,FALSE)</f>
        <v>ingênuo</v>
      </c>
      <c r="M483" t="str">
        <f>VLOOKUP(A483,Referência!$I$2:$K$10,3,FALSE)</f>
        <v>ingênuo</v>
      </c>
    </row>
    <row r="484" spans="1:13" x14ac:dyDescent="0.25">
      <c r="A484" t="s">
        <v>6</v>
      </c>
      <c r="B484" t="s">
        <v>7</v>
      </c>
      <c r="C484">
        <v>3</v>
      </c>
      <c r="D484" t="s">
        <v>32</v>
      </c>
      <c r="E484" s="1">
        <v>513862819</v>
      </c>
      <c r="F484" s="1">
        <v>433970342</v>
      </c>
      <c r="G484">
        <f t="shared" si="7"/>
        <v>6382807881195529</v>
      </c>
      <c r="H484" t="str">
        <f>VLOOKUP(D484,Referência!$A$2:$D$28,2,FALSE)</f>
        <v>NE</v>
      </c>
      <c r="I484" t="str">
        <f>VLOOKUP(D484,Referência!$A$2:$D$28,3,FALSE)</f>
        <v>transferência</v>
      </c>
      <c r="J484" t="str">
        <f>VLOOKUP(D484,Referência!$A$2:$D$28,4,FALSE)</f>
        <v>baixo</v>
      </c>
      <c r="K484" t="str">
        <f>VLOOKUP(C484,Referência!$F$2:$G$21,2,FALSE)</f>
        <v>curto</v>
      </c>
      <c r="L484" t="str">
        <f>VLOOKUP(A484,Referência!$I$2:$K$10,2,FALSE)</f>
        <v>ingênuo</v>
      </c>
      <c r="M484" t="str">
        <f>VLOOKUP(A484,Referência!$I$2:$K$10,3,FALSE)</f>
        <v>ingênuo</v>
      </c>
    </row>
    <row r="485" spans="1:13" x14ac:dyDescent="0.25">
      <c r="A485" t="s">
        <v>6</v>
      </c>
      <c r="B485" t="s">
        <v>7</v>
      </c>
      <c r="C485">
        <v>4</v>
      </c>
      <c r="D485" t="s">
        <v>32</v>
      </c>
      <c r="E485" s="1">
        <v>383129306</v>
      </c>
      <c r="F485" s="1">
        <v>472847854</v>
      </c>
      <c r="G485">
        <f t="shared" si="7"/>
        <v>8049417855228304</v>
      </c>
      <c r="H485" t="str">
        <f>VLOOKUP(D485,Referência!$A$2:$D$28,2,FALSE)</f>
        <v>NE</v>
      </c>
      <c r="I485" t="str">
        <f>VLOOKUP(D485,Referência!$A$2:$D$28,3,FALSE)</f>
        <v>transferência</v>
      </c>
      <c r="J485" t="str">
        <f>VLOOKUP(D485,Referência!$A$2:$D$28,4,FALSE)</f>
        <v>baixo</v>
      </c>
      <c r="K485" t="str">
        <f>VLOOKUP(C485,Referência!$F$2:$G$21,2,FALSE)</f>
        <v>curto</v>
      </c>
      <c r="L485" t="str">
        <f>VLOOKUP(A485,Referência!$I$2:$K$10,2,FALSE)</f>
        <v>ingênuo</v>
      </c>
      <c r="M485" t="str">
        <f>VLOOKUP(A485,Referência!$I$2:$K$10,3,FALSE)</f>
        <v>ingênuo</v>
      </c>
    </row>
    <row r="486" spans="1:13" x14ac:dyDescent="0.25">
      <c r="A486" t="s">
        <v>6</v>
      </c>
      <c r="B486" t="s">
        <v>7</v>
      </c>
      <c r="C486">
        <v>5</v>
      </c>
      <c r="D486" t="s">
        <v>32</v>
      </c>
      <c r="E486" s="1">
        <v>351139844</v>
      </c>
      <c r="F486" s="1">
        <v>432152927</v>
      </c>
      <c r="G486">
        <f t="shared" si="7"/>
        <v>6563119617164889</v>
      </c>
      <c r="H486" t="str">
        <f>VLOOKUP(D486,Referência!$A$2:$D$28,2,FALSE)</f>
        <v>NE</v>
      </c>
      <c r="I486" t="str">
        <f>VLOOKUP(D486,Referência!$A$2:$D$28,3,FALSE)</f>
        <v>transferência</v>
      </c>
      <c r="J486" t="str">
        <f>VLOOKUP(D486,Referência!$A$2:$D$28,4,FALSE)</f>
        <v>baixo</v>
      </c>
      <c r="K486" t="str">
        <f>VLOOKUP(C486,Referência!$F$2:$G$21,2,FALSE)</f>
        <v>médio</v>
      </c>
      <c r="L486" t="str">
        <f>VLOOKUP(A486,Referência!$I$2:$K$10,2,FALSE)</f>
        <v>ingênuo</v>
      </c>
      <c r="M486" t="str">
        <f>VLOOKUP(A486,Referência!$I$2:$K$10,3,FALSE)</f>
        <v>ingênuo</v>
      </c>
    </row>
    <row r="487" spans="1:13" x14ac:dyDescent="0.25">
      <c r="A487" t="s">
        <v>6</v>
      </c>
      <c r="B487" t="s">
        <v>7</v>
      </c>
      <c r="C487">
        <v>6</v>
      </c>
      <c r="D487" t="s">
        <v>32</v>
      </c>
      <c r="E487" s="1">
        <v>400527685</v>
      </c>
      <c r="F487" s="1">
        <v>460746354</v>
      </c>
      <c r="G487">
        <f t="shared" si="7"/>
        <v>3626288096131561</v>
      </c>
      <c r="H487" t="str">
        <f>VLOOKUP(D487,Referência!$A$2:$D$28,2,FALSE)</f>
        <v>NE</v>
      </c>
      <c r="I487" t="str">
        <f>VLOOKUP(D487,Referência!$A$2:$D$28,3,FALSE)</f>
        <v>transferência</v>
      </c>
      <c r="J487" t="str">
        <f>VLOOKUP(D487,Referência!$A$2:$D$28,4,FALSE)</f>
        <v>baixo</v>
      </c>
      <c r="K487" t="str">
        <f>VLOOKUP(C487,Referência!$F$2:$G$21,2,FALSE)</f>
        <v>médio</v>
      </c>
      <c r="L487" t="str">
        <f>VLOOKUP(A487,Referência!$I$2:$K$10,2,FALSE)</f>
        <v>ingênuo</v>
      </c>
      <c r="M487" t="str">
        <f>VLOOKUP(A487,Referência!$I$2:$K$10,3,FALSE)</f>
        <v>ingênuo</v>
      </c>
    </row>
    <row r="488" spans="1:13" x14ac:dyDescent="0.25">
      <c r="A488" t="s">
        <v>6</v>
      </c>
      <c r="B488" t="s">
        <v>7</v>
      </c>
      <c r="C488">
        <v>7</v>
      </c>
      <c r="D488" t="s">
        <v>32</v>
      </c>
      <c r="E488" s="1">
        <v>557632892</v>
      </c>
      <c r="F488" s="1">
        <v>513806552</v>
      </c>
      <c r="G488">
        <f t="shared" si="7"/>
        <v>1920748077795600</v>
      </c>
      <c r="H488" t="str">
        <f>VLOOKUP(D488,Referência!$A$2:$D$28,2,FALSE)</f>
        <v>NE</v>
      </c>
      <c r="I488" t="str">
        <f>VLOOKUP(D488,Referência!$A$2:$D$28,3,FALSE)</f>
        <v>transferência</v>
      </c>
      <c r="J488" t="str">
        <f>VLOOKUP(D488,Referência!$A$2:$D$28,4,FALSE)</f>
        <v>baixo</v>
      </c>
      <c r="K488" t="str">
        <f>VLOOKUP(C488,Referência!$F$2:$G$21,2,FALSE)</f>
        <v>médio</v>
      </c>
      <c r="L488" t="str">
        <f>VLOOKUP(A488,Referência!$I$2:$K$10,2,FALSE)</f>
        <v>ingênuo</v>
      </c>
      <c r="M488" t="str">
        <f>VLOOKUP(A488,Referência!$I$2:$K$10,3,FALSE)</f>
        <v>ingênuo</v>
      </c>
    </row>
    <row r="489" spans="1:13" x14ac:dyDescent="0.25">
      <c r="A489" t="s">
        <v>6</v>
      </c>
      <c r="B489" t="s">
        <v>7</v>
      </c>
      <c r="C489">
        <v>8</v>
      </c>
      <c r="D489" t="s">
        <v>32</v>
      </c>
      <c r="E489" s="1">
        <v>547908993</v>
      </c>
      <c r="F489" s="1">
        <v>542596693</v>
      </c>
      <c r="G489">
        <f t="shared" si="7"/>
        <v>28220531290000</v>
      </c>
      <c r="H489" t="str">
        <f>VLOOKUP(D489,Referência!$A$2:$D$28,2,FALSE)</f>
        <v>NE</v>
      </c>
      <c r="I489" t="str">
        <f>VLOOKUP(D489,Referência!$A$2:$D$28,3,FALSE)</f>
        <v>transferência</v>
      </c>
      <c r="J489" t="str">
        <f>VLOOKUP(D489,Referência!$A$2:$D$28,4,FALSE)</f>
        <v>baixo</v>
      </c>
      <c r="K489" t="str">
        <f>VLOOKUP(C489,Referência!$F$2:$G$21,2,FALSE)</f>
        <v>médio</v>
      </c>
      <c r="L489" t="str">
        <f>VLOOKUP(A489,Referência!$I$2:$K$10,2,FALSE)</f>
        <v>ingênuo</v>
      </c>
      <c r="M489" t="str">
        <f>VLOOKUP(A489,Referência!$I$2:$K$10,3,FALSE)</f>
        <v>ingênuo</v>
      </c>
    </row>
    <row r="490" spans="1:13" x14ac:dyDescent="0.25">
      <c r="A490" t="s">
        <v>6</v>
      </c>
      <c r="B490" t="s">
        <v>7</v>
      </c>
      <c r="C490">
        <v>9</v>
      </c>
      <c r="D490" t="s">
        <v>32</v>
      </c>
      <c r="E490" s="1">
        <v>428537559</v>
      </c>
      <c r="F490" s="1">
        <v>569528924</v>
      </c>
      <c r="G490">
        <f t="shared" si="7"/>
        <v>1.9878565004563224E+16</v>
      </c>
      <c r="H490" t="str">
        <f>VLOOKUP(D490,Referência!$A$2:$D$28,2,FALSE)</f>
        <v>NE</v>
      </c>
      <c r="I490" t="str">
        <f>VLOOKUP(D490,Referência!$A$2:$D$28,3,FALSE)</f>
        <v>transferência</v>
      </c>
      <c r="J490" t="str">
        <f>VLOOKUP(D490,Referência!$A$2:$D$28,4,FALSE)</f>
        <v>baixo</v>
      </c>
      <c r="K490" t="str">
        <f>VLOOKUP(C490,Referência!$F$2:$G$21,2,FALSE)</f>
        <v>longo</v>
      </c>
      <c r="L490" t="str">
        <f>VLOOKUP(A490,Referência!$I$2:$K$10,2,FALSE)</f>
        <v>ingênuo</v>
      </c>
      <c r="M490" t="str">
        <f>VLOOKUP(A490,Referência!$I$2:$K$10,3,FALSE)</f>
        <v>ingênuo</v>
      </c>
    </row>
    <row r="491" spans="1:13" x14ac:dyDescent="0.25">
      <c r="A491" t="s">
        <v>6</v>
      </c>
      <c r="B491" t="s">
        <v>7</v>
      </c>
      <c r="C491">
        <v>10</v>
      </c>
      <c r="D491" t="s">
        <v>32</v>
      </c>
      <c r="E491" s="1">
        <v>578332785</v>
      </c>
      <c r="F491" s="1">
        <v>624919567</v>
      </c>
      <c r="G491">
        <f t="shared" si="7"/>
        <v>2170328257115524</v>
      </c>
      <c r="H491" t="str">
        <f>VLOOKUP(D491,Referência!$A$2:$D$28,2,FALSE)</f>
        <v>NE</v>
      </c>
      <c r="I491" t="str">
        <f>VLOOKUP(D491,Referência!$A$2:$D$28,3,FALSE)</f>
        <v>transferência</v>
      </c>
      <c r="J491" t="str">
        <f>VLOOKUP(D491,Referência!$A$2:$D$28,4,FALSE)</f>
        <v>baixo</v>
      </c>
      <c r="K491" t="str">
        <f>VLOOKUP(C491,Referência!$F$2:$G$21,2,FALSE)</f>
        <v>longo</v>
      </c>
      <c r="L491" t="str">
        <f>VLOOKUP(A491,Referência!$I$2:$K$10,2,FALSE)</f>
        <v>ingênuo</v>
      </c>
      <c r="M491" t="str">
        <f>VLOOKUP(A491,Referência!$I$2:$K$10,3,FALSE)</f>
        <v>ingênuo</v>
      </c>
    </row>
    <row r="492" spans="1:13" x14ac:dyDescent="0.25">
      <c r="A492" t="s">
        <v>6</v>
      </c>
      <c r="B492" t="s">
        <v>7</v>
      </c>
      <c r="C492">
        <v>11</v>
      </c>
      <c r="D492" t="s">
        <v>32</v>
      </c>
      <c r="E492" s="1">
        <v>386503192</v>
      </c>
      <c r="F492" s="1">
        <v>455260799</v>
      </c>
      <c r="G492">
        <f t="shared" si="7"/>
        <v>4727608520366449</v>
      </c>
      <c r="H492" t="str">
        <f>VLOOKUP(D492,Referência!$A$2:$D$28,2,FALSE)</f>
        <v>NE</v>
      </c>
      <c r="I492" t="str">
        <f>VLOOKUP(D492,Referência!$A$2:$D$28,3,FALSE)</f>
        <v>transferência</v>
      </c>
      <c r="J492" t="str">
        <f>VLOOKUP(D492,Referência!$A$2:$D$28,4,FALSE)</f>
        <v>baixo</v>
      </c>
      <c r="K492" t="str">
        <f>VLOOKUP(C492,Referência!$F$2:$G$21,2,FALSE)</f>
        <v>longo</v>
      </c>
      <c r="L492" t="str">
        <f>VLOOKUP(A492,Referência!$I$2:$K$10,2,FALSE)</f>
        <v>ingênuo</v>
      </c>
      <c r="M492" t="str">
        <f>VLOOKUP(A492,Referência!$I$2:$K$10,3,FALSE)</f>
        <v>ingênuo</v>
      </c>
    </row>
    <row r="493" spans="1:13" x14ac:dyDescent="0.25">
      <c r="A493" t="s">
        <v>6</v>
      </c>
      <c r="B493" t="s">
        <v>7</v>
      </c>
      <c r="C493">
        <v>12</v>
      </c>
      <c r="D493" t="s">
        <v>32</v>
      </c>
      <c r="E493" s="1">
        <v>430312295</v>
      </c>
      <c r="F493" s="1">
        <v>457524812</v>
      </c>
      <c r="G493">
        <f t="shared" si="7"/>
        <v>740521081475289</v>
      </c>
      <c r="H493" t="str">
        <f>VLOOKUP(D493,Referência!$A$2:$D$28,2,FALSE)</f>
        <v>NE</v>
      </c>
      <c r="I493" t="str">
        <f>VLOOKUP(D493,Referência!$A$2:$D$28,3,FALSE)</f>
        <v>transferência</v>
      </c>
      <c r="J493" t="str">
        <f>VLOOKUP(D493,Referência!$A$2:$D$28,4,FALSE)</f>
        <v>baixo</v>
      </c>
      <c r="K493" t="str">
        <f>VLOOKUP(C493,Referência!$F$2:$G$21,2,FALSE)</f>
        <v>longo</v>
      </c>
      <c r="L493" t="str">
        <f>VLOOKUP(A493,Referência!$I$2:$K$10,2,FALSE)</f>
        <v>ingênuo</v>
      </c>
      <c r="M493" t="str">
        <f>VLOOKUP(A493,Referência!$I$2:$K$10,3,FALSE)</f>
        <v>ingênuo</v>
      </c>
    </row>
    <row r="494" spans="1:13" x14ac:dyDescent="0.25">
      <c r="A494" t="s">
        <v>6</v>
      </c>
      <c r="B494" t="s">
        <v>7</v>
      </c>
      <c r="C494">
        <v>13</v>
      </c>
      <c r="D494" t="s">
        <v>32</v>
      </c>
      <c r="E494" s="1">
        <v>460702183</v>
      </c>
      <c r="F494" s="1">
        <v>595368303</v>
      </c>
      <c r="G494">
        <f t="shared" si="7"/>
        <v>1.81349638758544E+16</v>
      </c>
      <c r="H494" t="str">
        <f>VLOOKUP(D494,Referência!$A$2:$D$28,2,FALSE)</f>
        <v>NE</v>
      </c>
      <c r="I494" t="str">
        <f>VLOOKUP(D494,Referência!$A$2:$D$28,3,FALSE)</f>
        <v>transferência</v>
      </c>
      <c r="J494" t="str">
        <f>VLOOKUP(D494,Referência!$A$2:$D$28,4,FALSE)</f>
        <v>baixo</v>
      </c>
      <c r="K494" t="str">
        <f>VLOOKUP(C494,Referência!$F$2:$G$21,2,FALSE)</f>
        <v>longo</v>
      </c>
      <c r="L494" t="str">
        <f>VLOOKUP(A494,Referência!$I$2:$K$10,2,FALSE)</f>
        <v>ingênuo</v>
      </c>
      <c r="M494" t="str">
        <f>VLOOKUP(A494,Referência!$I$2:$K$10,3,FALSE)</f>
        <v>ingênuo</v>
      </c>
    </row>
    <row r="495" spans="1:13" x14ac:dyDescent="0.25">
      <c r="A495" t="s">
        <v>6</v>
      </c>
      <c r="B495" t="s">
        <v>7</v>
      </c>
      <c r="C495">
        <v>14</v>
      </c>
      <c r="D495" t="s">
        <v>32</v>
      </c>
      <c r="E495" s="1">
        <v>387431226</v>
      </c>
      <c r="F495" s="1">
        <v>499880752</v>
      </c>
      <c r="G495">
        <f t="shared" si="7"/>
        <v>1.2644895897624676E+16</v>
      </c>
      <c r="H495" t="str">
        <f>VLOOKUP(D495,Referência!$A$2:$D$28,2,FALSE)</f>
        <v>NE</v>
      </c>
      <c r="I495" t="str">
        <f>VLOOKUP(D495,Referência!$A$2:$D$28,3,FALSE)</f>
        <v>transferência</v>
      </c>
      <c r="J495" t="str">
        <f>VLOOKUP(D495,Referência!$A$2:$D$28,4,FALSE)</f>
        <v>baixo</v>
      </c>
      <c r="K495" t="str">
        <f>VLOOKUP(C495,Referência!$F$2:$G$21,2,FALSE)</f>
        <v>longo</v>
      </c>
      <c r="L495" t="str">
        <f>VLOOKUP(A495,Referência!$I$2:$K$10,2,FALSE)</f>
        <v>ingênuo</v>
      </c>
      <c r="M495" t="str">
        <f>VLOOKUP(A495,Referência!$I$2:$K$10,3,FALSE)</f>
        <v>ingênuo</v>
      </c>
    </row>
    <row r="496" spans="1:13" x14ac:dyDescent="0.25">
      <c r="A496" t="s">
        <v>6</v>
      </c>
      <c r="B496" t="s">
        <v>7</v>
      </c>
      <c r="C496">
        <v>15</v>
      </c>
      <c r="D496" t="s">
        <v>32</v>
      </c>
      <c r="E496" s="1">
        <v>493772920</v>
      </c>
      <c r="F496" s="1">
        <v>453700958</v>
      </c>
      <c r="G496">
        <f t="shared" si="7"/>
        <v>1605762138529444</v>
      </c>
      <c r="H496" t="str">
        <f>VLOOKUP(D496,Referência!$A$2:$D$28,2,FALSE)</f>
        <v>NE</v>
      </c>
      <c r="I496" t="str">
        <f>VLOOKUP(D496,Referência!$A$2:$D$28,3,FALSE)</f>
        <v>transferência</v>
      </c>
      <c r="J496" t="str">
        <f>VLOOKUP(D496,Referência!$A$2:$D$28,4,FALSE)</f>
        <v>baixo</v>
      </c>
      <c r="K496" t="str">
        <f>VLOOKUP(C496,Referência!$F$2:$G$21,2,FALSE)</f>
        <v>longo</v>
      </c>
      <c r="L496" t="str">
        <f>VLOOKUP(A496,Referência!$I$2:$K$10,2,FALSE)</f>
        <v>ingênuo</v>
      </c>
      <c r="M496" t="str">
        <f>VLOOKUP(A496,Referência!$I$2:$K$10,3,FALSE)</f>
        <v>ingênuo</v>
      </c>
    </row>
    <row r="497" spans="1:13" x14ac:dyDescent="0.25">
      <c r="A497" t="s">
        <v>6</v>
      </c>
      <c r="B497" t="s">
        <v>7</v>
      </c>
      <c r="C497">
        <v>16</v>
      </c>
      <c r="D497" t="s">
        <v>32</v>
      </c>
      <c r="E497" s="1">
        <v>363039407</v>
      </c>
      <c r="F497" s="1">
        <v>498112860</v>
      </c>
      <c r="G497">
        <f t="shared" si="7"/>
        <v>1.8244837705343208E+16</v>
      </c>
      <c r="H497" t="str">
        <f>VLOOKUP(D497,Referência!$A$2:$D$28,2,FALSE)</f>
        <v>NE</v>
      </c>
      <c r="I497" t="str">
        <f>VLOOKUP(D497,Referência!$A$2:$D$28,3,FALSE)</f>
        <v>transferência</v>
      </c>
      <c r="J497" t="str">
        <f>VLOOKUP(D497,Referência!$A$2:$D$28,4,FALSE)</f>
        <v>baixo</v>
      </c>
      <c r="K497" t="str">
        <f>VLOOKUP(C497,Referência!$F$2:$G$21,2,FALSE)</f>
        <v>longo</v>
      </c>
      <c r="L497" t="str">
        <f>VLOOKUP(A497,Referência!$I$2:$K$10,2,FALSE)</f>
        <v>ingênuo</v>
      </c>
      <c r="M497" t="str">
        <f>VLOOKUP(A497,Referência!$I$2:$K$10,3,FALSE)</f>
        <v>ingênuo</v>
      </c>
    </row>
    <row r="498" spans="1:13" x14ac:dyDescent="0.25">
      <c r="A498" t="s">
        <v>6</v>
      </c>
      <c r="B498" t="s">
        <v>7</v>
      </c>
      <c r="C498">
        <v>17</v>
      </c>
      <c r="D498" t="s">
        <v>32</v>
      </c>
      <c r="E498" s="1">
        <v>331049945</v>
      </c>
      <c r="F498" s="1">
        <v>472545182</v>
      </c>
      <c r="G498">
        <f t="shared" si="7"/>
        <v>2.0020902093686168E+16</v>
      </c>
      <c r="H498" t="str">
        <f>VLOOKUP(D498,Referência!$A$2:$D$28,2,FALSE)</f>
        <v>NE</v>
      </c>
      <c r="I498" t="str">
        <f>VLOOKUP(D498,Referência!$A$2:$D$28,3,FALSE)</f>
        <v>transferência</v>
      </c>
      <c r="J498" t="str">
        <f>VLOOKUP(D498,Referência!$A$2:$D$28,4,FALSE)</f>
        <v>baixo</v>
      </c>
      <c r="K498" t="str">
        <f>VLOOKUP(C498,Referência!$F$2:$G$21,2,FALSE)</f>
        <v>longo</v>
      </c>
      <c r="L498" t="str">
        <f>VLOOKUP(A498,Referência!$I$2:$K$10,2,FALSE)</f>
        <v>ingênuo</v>
      </c>
      <c r="M498" t="str">
        <f>VLOOKUP(A498,Referência!$I$2:$K$10,3,FALSE)</f>
        <v>ingênuo</v>
      </c>
    </row>
    <row r="499" spans="1:13" x14ac:dyDescent="0.25">
      <c r="A499" t="s">
        <v>6</v>
      </c>
      <c r="B499" t="s">
        <v>7</v>
      </c>
      <c r="C499">
        <v>18</v>
      </c>
      <c r="D499" t="s">
        <v>32</v>
      </c>
      <c r="E499" s="1">
        <v>380437786</v>
      </c>
      <c r="F499" s="1">
        <v>470666825</v>
      </c>
      <c r="G499">
        <f t="shared" si="7"/>
        <v>8141279478863521</v>
      </c>
      <c r="H499" t="str">
        <f>VLOOKUP(D499,Referência!$A$2:$D$28,2,FALSE)</f>
        <v>NE</v>
      </c>
      <c r="I499" t="str">
        <f>VLOOKUP(D499,Referência!$A$2:$D$28,3,FALSE)</f>
        <v>transferência</v>
      </c>
      <c r="J499" t="str">
        <f>VLOOKUP(D499,Referência!$A$2:$D$28,4,FALSE)</f>
        <v>baixo</v>
      </c>
      <c r="K499" t="str">
        <f>VLOOKUP(C499,Referência!$F$2:$G$21,2,FALSE)</f>
        <v>longo</v>
      </c>
      <c r="L499" t="str">
        <f>VLOOKUP(A499,Referência!$I$2:$K$10,2,FALSE)</f>
        <v>ingênuo</v>
      </c>
      <c r="M499" t="str">
        <f>VLOOKUP(A499,Referência!$I$2:$K$10,3,FALSE)</f>
        <v>ingênuo</v>
      </c>
    </row>
    <row r="500" spans="1:13" x14ac:dyDescent="0.25">
      <c r="A500" t="s">
        <v>6</v>
      </c>
      <c r="B500" t="s">
        <v>7</v>
      </c>
      <c r="C500">
        <v>19</v>
      </c>
      <c r="D500" t="s">
        <v>32</v>
      </c>
      <c r="E500" s="1">
        <v>537542993</v>
      </c>
      <c r="F500" s="1">
        <v>536303667</v>
      </c>
      <c r="G500">
        <f t="shared" si="7"/>
        <v>1535928934276</v>
      </c>
      <c r="H500" t="str">
        <f>VLOOKUP(D500,Referência!$A$2:$D$28,2,FALSE)</f>
        <v>NE</v>
      </c>
      <c r="I500" t="str">
        <f>VLOOKUP(D500,Referência!$A$2:$D$28,3,FALSE)</f>
        <v>transferência</v>
      </c>
      <c r="J500" t="str">
        <f>VLOOKUP(D500,Referência!$A$2:$D$28,4,FALSE)</f>
        <v>baixo</v>
      </c>
      <c r="K500" t="str">
        <f>VLOOKUP(C500,Referência!$F$2:$G$21,2,FALSE)</f>
        <v>longo</v>
      </c>
      <c r="L500" t="str">
        <f>VLOOKUP(A500,Referência!$I$2:$K$10,2,FALSE)</f>
        <v>ingênuo</v>
      </c>
      <c r="M500" t="str">
        <f>VLOOKUP(A500,Referência!$I$2:$K$10,3,FALSE)</f>
        <v>ingênuo</v>
      </c>
    </row>
    <row r="501" spans="1:13" x14ac:dyDescent="0.25">
      <c r="A501" t="s">
        <v>6</v>
      </c>
      <c r="B501" t="s">
        <v>7</v>
      </c>
      <c r="C501">
        <v>20</v>
      </c>
      <c r="D501" t="s">
        <v>32</v>
      </c>
      <c r="E501" s="1">
        <v>527819094</v>
      </c>
      <c r="F501" s="1">
        <v>567694266</v>
      </c>
      <c r="G501">
        <f t="shared" si="7"/>
        <v>1590029342029584</v>
      </c>
      <c r="H501" t="str">
        <f>VLOOKUP(D501,Referência!$A$2:$D$28,2,FALSE)</f>
        <v>NE</v>
      </c>
      <c r="I501" t="str">
        <f>VLOOKUP(D501,Referência!$A$2:$D$28,3,FALSE)</f>
        <v>transferência</v>
      </c>
      <c r="J501" t="str">
        <f>VLOOKUP(D501,Referência!$A$2:$D$28,4,FALSE)</f>
        <v>baixo</v>
      </c>
      <c r="K501" t="str">
        <f>VLOOKUP(C501,Referência!$F$2:$G$21,2,FALSE)</f>
        <v>longo</v>
      </c>
      <c r="L501" t="str">
        <f>VLOOKUP(A501,Referência!$I$2:$K$10,2,FALSE)</f>
        <v>ingênuo</v>
      </c>
      <c r="M501" t="str">
        <f>VLOOKUP(A501,Referência!$I$2:$K$10,3,FALSE)</f>
        <v>ingênuo</v>
      </c>
    </row>
    <row r="502" spans="1:13" x14ac:dyDescent="0.25">
      <c r="A502" t="s">
        <v>6</v>
      </c>
      <c r="B502" t="s">
        <v>7</v>
      </c>
      <c r="C502">
        <v>1</v>
      </c>
      <c r="D502" t="s">
        <v>79</v>
      </c>
      <c r="E502" s="1">
        <v>590379901</v>
      </c>
      <c r="F502" s="1">
        <v>569259565</v>
      </c>
      <c r="G502">
        <f t="shared" si="7"/>
        <v>446068592752896</v>
      </c>
      <c r="H502" t="str">
        <f>VLOOKUP(D502,Referência!$A$2:$D$28,2,FALSE)</f>
        <v>NE</v>
      </c>
      <c r="I502" t="str">
        <f>VLOOKUP(D502,Referência!$A$2:$D$28,3,FALSE)</f>
        <v>transferência</v>
      </c>
      <c r="J502" t="str">
        <f>VLOOKUP(D502,Referência!$A$2:$D$28,4,FALSE)</f>
        <v>baixo</v>
      </c>
      <c r="K502" t="str">
        <f>VLOOKUP(C502,Referência!$F$2:$G$21,2,FALSE)</f>
        <v>curto</v>
      </c>
      <c r="L502" t="str">
        <f>VLOOKUP(A502,Referência!$I$2:$K$10,2,FALSE)</f>
        <v>ingênuo</v>
      </c>
      <c r="M502" t="str">
        <f>VLOOKUP(A502,Referência!$I$2:$K$10,3,FALSE)</f>
        <v>ingênuo</v>
      </c>
    </row>
    <row r="503" spans="1:13" x14ac:dyDescent="0.25">
      <c r="A503" t="s">
        <v>6</v>
      </c>
      <c r="B503" t="s">
        <v>7</v>
      </c>
      <c r="C503">
        <v>2</v>
      </c>
      <c r="D503" t="s">
        <v>79</v>
      </c>
      <c r="E503" s="1">
        <v>595502402</v>
      </c>
      <c r="F503" s="1">
        <v>668645393</v>
      </c>
      <c r="G503">
        <f t="shared" si="7"/>
        <v>5349897132426081</v>
      </c>
      <c r="H503" t="str">
        <f>VLOOKUP(D503,Referência!$A$2:$D$28,2,FALSE)</f>
        <v>NE</v>
      </c>
      <c r="I503" t="str">
        <f>VLOOKUP(D503,Referência!$A$2:$D$28,3,FALSE)</f>
        <v>transferência</v>
      </c>
      <c r="J503" t="str">
        <f>VLOOKUP(D503,Referência!$A$2:$D$28,4,FALSE)</f>
        <v>baixo</v>
      </c>
      <c r="K503" t="str">
        <f>VLOOKUP(C503,Referência!$F$2:$G$21,2,FALSE)</f>
        <v>curto</v>
      </c>
      <c r="L503" t="str">
        <f>VLOOKUP(A503,Referência!$I$2:$K$10,2,FALSE)</f>
        <v>ingênuo</v>
      </c>
      <c r="M503" t="str">
        <f>VLOOKUP(A503,Referência!$I$2:$K$10,3,FALSE)</f>
        <v>ingênuo</v>
      </c>
    </row>
    <row r="504" spans="1:13" x14ac:dyDescent="0.25">
      <c r="A504" t="s">
        <v>6</v>
      </c>
      <c r="B504" t="s">
        <v>7</v>
      </c>
      <c r="C504">
        <v>3</v>
      </c>
      <c r="D504" t="s">
        <v>79</v>
      </c>
      <c r="E504" s="1">
        <v>626883250</v>
      </c>
      <c r="F504" s="1">
        <v>609265972</v>
      </c>
      <c r="G504">
        <f t="shared" si="7"/>
        <v>310368484129284</v>
      </c>
      <c r="H504" t="str">
        <f>VLOOKUP(D504,Referência!$A$2:$D$28,2,FALSE)</f>
        <v>NE</v>
      </c>
      <c r="I504" t="str">
        <f>VLOOKUP(D504,Referência!$A$2:$D$28,3,FALSE)</f>
        <v>transferência</v>
      </c>
      <c r="J504" t="str">
        <f>VLOOKUP(D504,Referência!$A$2:$D$28,4,FALSE)</f>
        <v>baixo</v>
      </c>
      <c r="K504" t="str">
        <f>VLOOKUP(C504,Referência!$F$2:$G$21,2,FALSE)</f>
        <v>curto</v>
      </c>
      <c r="L504" t="str">
        <f>VLOOKUP(A504,Referência!$I$2:$K$10,2,FALSE)</f>
        <v>ingênuo</v>
      </c>
      <c r="M504" t="str">
        <f>VLOOKUP(A504,Referência!$I$2:$K$10,3,FALSE)</f>
        <v>ingênuo</v>
      </c>
    </row>
    <row r="505" spans="1:13" x14ac:dyDescent="0.25">
      <c r="A505" t="s">
        <v>6</v>
      </c>
      <c r="B505" t="s">
        <v>7</v>
      </c>
      <c r="C505">
        <v>4</v>
      </c>
      <c r="D505" t="s">
        <v>79</v>
      </c>
      <c r="E505" s="1">
        <v>545649876</v>
      </c>
      <c r="F505" s="1">
        <v>525215485</v>
      </c>
      <c r="G505">
        <f t="shared" si="7"/>
        <v>417564335540881</v>
      </c>
      <c r="H505" t="str">
        <f>VLOOKUP(D505,Referência!$A$2:$D$28,2,FALSE)</f>
        <v>NE</v>
      </c>
      <c r="I505" t="str">
        <f>VLOOKUP(D505,Referência!$A$2:$D$28,3,FALSE)</f>
        <v>transferência</v>
      </c>
      <c r="J505" t="str">
        <f>VLOOKUP(D505,Referência!$A$2:$D$28,4,FALSE)</f>
        <v>baixo</v>
      </c>
      <c r="K505" t="str">
        <f>VLOOKUP(C505,Referência!$F$2:$G$21,2,FALSE)</f>
        <v>curto</v>
      </c>
      <c r="L505" t="str">
        <f>VLOOKUP(A505,Referência!$I$2:$K$10,2,FALSE)</f>
        <v>ingênuo</v>
      </c>
      <c r="M505" t="str">
        <f>VLOOKUP(A505,Referência!$I$2:$K$10,3,FALSE)</f>
        <v>ingênuo</v>
      </c>
    </row>
    <row r="506" spans="1:13" x14ac:dyDescent="0.25">
      <c r="A506" t="s">
        <v>6</v>
      </c>
      <c r="B506" t="s">
        <v>7</v>
      </c>
      <c r="C506">
        <v>5</v>
      </c>
      <c r="D506" t="s">
        <v>79</v>
      </c>
      <c r="E506" s="1">
        <v>540757137</v>
      </c>
      <c r="F506" s="1">
        <v>536548033</v>
      </c>
      <c r="G506">
        <f t="shared" si="7"/>
        <v>17716556482816</v>
      </c>
      <c r="H506" t="str">
        <f>VLOOKUP(D506,Referência!$A$2:$D$28,2,FALSE)</f>
        <v>NE</v>
      </c>
      <c r="I506" t="str">
        <f>VLOOKUP(D506,Referência!$A$2:$D$28,3,FALSE)</f>
        <v>transferência</v>
      </c>
      <c r="J506" t="str">
        <f>VLOOKUP(D506,Referência!$A$2:$D$28,4,FALSE)</f>
        <v>baixo</v>
      </c>
      <c r="K506" t="str">
        <f>VLOOKUP(C506,Referência!$F$2:$G$21,2,FALSE)</f>
        <v>médio</v>
      </c>
      <c r="L506" t="str">
        <f>VLOOKUP(A506,Referência!$I$2:$K$10,2,FALSE)</f>
        <v>ingênuo</v>
      </c>
      <c r="M506" t="str">
        <f>VLOOKUP(A506,Referência!$I$2:$K$10,3,FALSE)</f>
        <v>ingênuo</v>
      </c>
    </row>
    <row r="507" spans="1:13" x14ac:dyDescent="0.25">
      <c r="A507" t="s">
        <v>6</v>
      </c>
      <c r="B507" t="s">
        <v>7</v>
      </c>
      <c r="C507">
        <v>6</v>
      </c>
      <c r="D507" t="s">
        <v>79</v>
      </c>
      <c r="E507" s="1">
        <v>582111543</v>
      </c>
      <c r="F507" s="1">
        <v>604458995</v>
      </c>
      <c r="G507">
        <f t="shared" si="7"/>
        <v>499408610892304</v>
      </c>
      <c r="H507" t="str">
        <f>VLOOKUP(D507,Referência!$A$2:$D$28,2,FALSE)</f>
        <v>NE</v>
      </c>
      <c r="I507" t="str">
        <f>VLOOKUP(D507,Referência!$A$2:$D$28,3,FALSE)</f>
        <v>transferência</v>
      </c>
      <c r="J507" t="str">
        <f>VLOOKUP(D507,Referência!$A$2:$D$28,4,FALSE)</f>
        <v>baixo</v>
      </c>
      <c r="K507" t="str">
        <f>VLOOKUP(C507,Referência!$F$2:$G$21,2,FALSE)</f>
        <v>médio</v>
      </c>
      <c r="L507" t="str">
        <f>VLOOKUP(A507,Referência!$I$2:$K$10,2,FALSE)</f>
        <v>ingênuo</v>
      </c>
      <c r="M507" t="str">
        <f>VLOOKUP(A507,Referência!$I$2:$K$10,3,FALSE)</f>
        <v>ingênuo</v>
      </c>
    </row>
    <row r="508" spans="1:13" x14ac:dyDescent="0.25">
      <c r="A508" t="s">
        <v>6</v>
      </c>
      <c r="B508" t="s">
        <v>7</v>
      </c>
      <c r="C508">
        <v>7</v>
      </c>
      <c r="D508" t="s">
        <v>79</v>
      </c>
      <c r="E508" s="1">
        <v>627875698</v>
      </c>
      <c r="F508" s="1">
        <v>632556684</v>
      </c>
      <c r="G508">
        <f t="shared" si="7"/>
        <v>21911629932196</v>
      </c>
      <c r="H508" t="str">
        <f>VLOOKUP(D508,Referência!$A$2:$D$28,2,FALSE)</f>
        <v>NE</v>
      </c>
      <c r="I508" t="str">
        <f>VLOOKUP(D508,Referência!$A$2:$D$28,3,FALSE)</f>
        <v>transferência</v>
      </c>
      <c r="J508" t="str">
        <f>VLOOKUP(D508,Referência!$A$2:$D$28,4,FALSE)</f>
        <v>baixo</v>
      </c>
      <c r="K508" t="str">
        <f>VLOOKUP(C508,Referência!$F$2:$G$21,2,FALSE)</f>
        <v>médio</v>
      </c>
      <c r="L508" t="str">
        <f>VLOOKUP(A508,Referência!$I$2:$K$10,2,FALSE)</f>
        <v>ingênuo</v>
      </c>
      <c r="M508" t="str">
        <f>VLOOKUP(A508,Referência!$I$2:$K$10,3,FALSE)</f>
        <v>ingênuo</v>
      </c>
    </row>
    <row r="509" spans="1:13" x14ac:dyDescent="0.25">
      <c r="A509" t="s">
        <v>6</v>
      </c>
      <c r="B509" t="s">
        <v>7</v>
      </c>
      <c r="C509">
        <v>8</v>
      </c>
      <c r="D509" t="s">
        <v>79</v>
      </c>
      <c r="E509" s="1">
        <v>789883447</v>
      </c>
      <c r="F509" s="1">
        <v>713457999</v>
      </c>
      <c r="G509">
        <f t="shared" si="7"/>
        <v>5840849102000704</v>
      </c>
      <c r="H509" t="str">
        <f>VLOOKUP(D509,Referência!$A$2:$D$28,2,FALSE)</f>
        <v>NE</v>
      </c>
      <c r="I509" t="str">
        <f>VLOOKUP(D509,Referência!$A$2:$D$28,3,FALSE)</f>
        <v>transferência</v>
      </c>
      <c r="J509" t="str">
        <f>VLOOKUP(D509,Referência!$A$2:$D$28,4,FALSE)</f>
        <v>baixo</v>
      </c>
      <c r="K509" t="str">
        <f>VLOOKUP(C509,Referência!$F$2:$G$21,2,FALSE)</f>
        <v>médio</v>
      </c>
      <c r="L509" t="str">
        <f>VLOOKUP(A509,Referência!$I$2:$K$10,2,FALSE)</f>
        <v>ingênuo</v>
      </c>
      <c r="M509" t="str">
        <f>VLOOKUP(A509,Referência!$I$2:$K$10,3,FALSE)</f>
        <v>ingênuo</v>
      </c>
    </row>
    <row r="510" spans="1:13" x14ac:dyDescent="0.25">
      <c r="A510" t="s">
        <v>6</v>
      </c>
      <c r="B510" t="s">
        <v>7</v>
      </c>
      <c r="C510">
        <v>9</v>
      </c>
      <c r="D510" t="s">
        <v>79</v>
      </c>
      <c r="E510" s="1">
        <v>825146886</v>
      </c>
      <c r="F510" s="1">
        <v>698978149</v>
      </c>
      <c r="G510">
        <f t="shared" si="7"/>
        <v>1.5918550196175168E+16</v>
      </c>
      <c r="H510" t="str">
        <f>VLOOKUP(D510,Referência!$A$2:$D$28,2,FALSE)</f>
        <v>NE</v>
      </c>
      <c r="I510" t="str">
        <f>VLOOKUP(D510,Referência!$A$2:$D$28,3,FALSE)</f>
        <v>transferência</v>
      </c>
      <c r="J510" t="str">
        <f>VLOOKUP(D510,Referência!$A$2:$D$28,4,FALSE)</f>
        <v>baixo</v>
      </c>
      <c r="K510" t="str">
        <f>VLOOKUP(C510,Referência!$F$2:$G$21,2,FALSE)</f>
        <v>longo</v>
      </c>
      <c r="L510" t="str">
        <f>VLOOKUP(A510,Referência!$I$2:$K$10,2,FALSE)</f>
        <v>ingênuo</v>
      </c>
      <c r="M510" t="str">
        <f>VLOOKUP(A510,Referência!$I$2:$K$10,3,FALSE)</f>
        <v>ingênuo</v>
      </c>
    </row>
    <row r="511" spans="1:13" x14ac:dyDescent="0.25">
      <c r="A511" t="s">
        <v>6</v>
      </c>
      <c r="B511" t="s">
        <v>7</v>
      </c>
      <c r="C511">
        <v>10</v>
      </c>
      <c r="D511" t="s">
        <v>79</v>
      </c>
      <c r="E511" s="1">
        <v>555332463</v>
      </c>
      <c r="F511" s="1">
        <v>571800910</v>
      </c>
      <c r="G511">
        <f t="shared" si="7"/>
        <v>271209746591809</v>
      </c>
      <c r="H511" t="str">
        <f>VLOOKUP(D511,Referência!$A$2:$D$28,2,FALSE)</f>
        <v>NE</v>
      </c>
      <c r="I511" t="str">
        <f>VLOOKUP(D511,Referência!$A$2:$D$28,3,FALSE)</f>
        <v>transferência</v>
      </c>
      <c r="J511" t="str">
        <f>VLOOKUP(D511,Referência!$A$2:$D$28,4,FALSE)</f>
        <v>baixo</v>
      </c>
      <c r="K511" t="str">
        <f>VLOOKUP(C511,Referência!$F$2:$G$21,2,FALSE)</f>
        <v>longo</v>
      </c>
      <c r="L511" t="str">
        <f>VLOOKUP(A511,Referência!$I$2:$K$10,2,FALSE)</f>
        <v>ingênuo</v>
      </c>
      <c r="M511" t="str">
        <f>VLOOKUP(A511,Referência!$I$2:$K$10,3,FALSE)</f>
        <v>ingênuo</v>
      </c>
    </row>
    <row r="512" spans="1:13" x14ac:dyDescent="0.25">
      <c r="A512" t="s">
        <v>6</v>
      </c>
      <c r="B512" t="s">
        <v>7</v>
      </c>
      <c r="C512">
        <v>11</v>
      </c>
      <c r="D512" t="s">
        <v>79</v>
      </c>
      <c r="E512" s="1">
        <v>563994424</v>
      </c>
      <c r="F512" s="1">
        <v>565640842</v>
      </c>
      <c r="G512">
        <f t="shared" si="7"/>
        <v>2710692230724</v>
      </c>
      <c r="H512" t="str">
        <f>VLOOKUP(D512,Referência!$A$2:$D$28,2,FALSE)</f>
        <v>NE</v>
      </c>
      <c r="I512" t="str">
        <f>VLOOKUP(D512,Referência!$A$2:$D$28,3,FALSE)</f>
        <v>transferência</v>
      </c>
      <c r="J512" t="str">
        <f>VLOOKUP(D512,Referência!$A$2:$D$28,4,FALSE)</f>
        <v>baixo</v>
      </c>
      <c r="K512" t="str">
        <f>VLOOKUP(C512,Referência!$F$2:$G$21,2,FALSE)</f>
        <v>longo</v>
      </c>
      <c r="L512" t="str">
        <f>VLOOKUP(A512,Referência!$I$2:$K$10,2,FALSE)</f>
        <v>ingênuo</v>
      </c>
      <c r="M512" t="str">
        <f>VLOOKUP(A512,Referência!$I$2:$K$10,3,FALSE)</f>
        <v>ingênuo</v>
      </c>
    </row>
    <row r="513" spans="1:13" x14ac:dyDescent="0.25">
      <c r="A513" t="s">
        <v>6</v>
      </c>
      <c r="B513" t="s">
        <v>7</v>
      </c>
      <c r="C513">
        <v>12</v>
      </c>
      <c r="D513" t="s">
        <v>79</v>
      </c>
      <c r="E513" s="1">
        <v>689211065</v>
      </c>
      <c r="F513" s="1">
        <v>695082129</v>
      </c>
      <c r="G513">
        <f t="shared" si="7"/>
        <v>34469392492096</v>
      </c>
      <c r="H513" t="str">
        <f>VLOOKUP(D513,Referência!$A$2:$D$28,2,FALSE)</f>
        <v>NE</v>
      </c>
      <c r="I513" t="str">
        <f>VLOOKUP(D513,Referência!$A$2:$D$28,3,FALSE)</f>
        <v>transferência</v>
      </c>
      <c r="J513" t="str">
        <f>VLOOKUP(D513,Referência!$A$2:$D$28,4,FALSE)</f>
        <v>baixo</v>
      </c>
      <c r="K513" t="str">
        <f>VLOOKUP(C513,Referência!$F$2:$G$21,2,FALSE)</f>
        <v>longo</v>
      </c>
      <c r="L513" t="str">
        <f>VLOOKUP(A513,Referência!$I$2:$K$10,2,FALSE)</f>
        <v>ingênuo</v>
      </c>
      <c r="M513" t="str">
        <f>VLOOKUP(A513,Referência!$I$2:$K$10,3,FALSE)</f>
        <v>ingênuo</v>
      </c>
    </row>
    <row r="514" spans="1:13" x14ac:dyDescent="0.25">
      <c r="A514" t="s">
        <v>6</v>
      </c>
      <c r="B514" t="s">
        <v>7</v>
      </c>
      <c r="C514">
        <v>13</v>
      </c>
      <c r="D514" t="s">
        <v>79</v>
      </c>
      <c r="E514" s="1">
        <v>644700975</v>
      </c>
      <c r="F514" s="1">
        <v>590693729</v>
      </c>
      <c r="G514">
        <f t="shared" si="7"/>
        <v>2916782620504516</v>
      </c>
      <c r="H514" t="str">
        <f>VLOOKUP(D514,Referência!$A$2:$D$28,2,FALSE)</f>
        <v>NE</v>
      </c>
      <c r="I514" t="str">
        <f>VLOOKUP(D514,Referência!$A$2:$D$28,3,FALSE)</f>
        <v>transferência</v>
      </c>
      <c r="J514" t="str">
        <f>VLOOKUP(D514,Referência!$A$2:$D$28,4,FALSE)</f>
        <v>baixo</v>
      </c>
      <c r="K514" t="str">
        <f>VLOOKUP(C514,Referência!$F$2:$G$21,2,FALSE)</f>
        <v>longo</v>
      </c>
      <c r="L514" t="str">
        <f>VLOOKUP(A514,Referência!$I$2:$K$10,2,FALSE)</f>
        <v>ingênuo</v>
      </c>
      <c r="M514" t="str">
        <f>VLOOKUP(A514,Referência!$I$2:$K$10,3,FALSE)</f>
        <v>ingênuo</v>
      </c>
    </row>
    <row r="515" spans="1:13" x14ac:dyDescent="0.25">
      <c r="A515" t="s">
        <v>6</v>
      </c>
      <c r="B515" t="s">
        <v>7</v>
      </c>
      <c r="C515">
        <v>14</v>
      </c>
      <c r="D515" t="s">
        <v>79</v>
      </c>
      <c r="E515" s="1">
        <v>649823476</v>
      </c>
      <c r="F515" s="1">
        <v>579889002</v>
      </c>
      <c r="G515">
        <f t="shared" ref="G515:G578" si="8">(F515-E515)^2</f>
        <v>4890830653656676</v>
      </c>
      <c r="H515" t="str">
        <f>VLOOKUP(D515,Referência!$A$2:$D$28,2,FALSE)</f>
        <v>NE</v>
      </c>
      <c r="I515" t="str">
        <f>VLOOKUP(D515,Referência!$A$2:$D$28,3,FALSE)</f>
        <v>transferência</v>
      </c>
      <c r="J515" t="str">
        <f>VLOOKUP(D515,Referência!$A$2:$D$28,4,FALSE)</f>
        <v>baixo</v>
      </c>
      <c r="K515" t="str">
        <f>VLOOKUP(C515,Referência!$F$2:$G$21,2,FALSE)</f>
        <v>longo</v>
      </c>
      <c r="L515" t="str">
        <f>VLOOKUP(A515,Referência!$I$2:$K$10,2,FALSE)</f>
        <v>ingênuo</v>
      </c>
      <c r="M515" t="str">
        <f>VLOOKUP(A515,Referência!$I$2:$K$10,3,FALSE)</f>
        <v>ingênuo</v>
      </c>
    </row>
    <row r="516" spans="1:13" x14ac:dyDescent="0.25">
      <c r="A516" t="s">
        <v>6</v>
      </c>
      <c r="B516" t="s">
        <v>7</v>
      </c>
      <c r="C516">
        <v>15</v>
      </c>
      <c r="D516" t="s">
        <v>79</v>
      </c>
      <c r="E516" s="1">
        <v>681204324</v>
      </c>
      <c r="F516" s="1">
        <v>598979625</v>
      </c>
      <c r="G516">
        <f t="shared" si="8"/>
        <v>6760901125640601</v>
      </c>
      <c r="H516" t="str">
        <f>VLOOKUP(D516,Referência!$A$2:$D$28,2,FALSE)</f>
        <v>NE</v>
      </c>
      <c r="I516" t="str">
        <f>VLOOKUP(D516,Referência!$A$2:$D$28,3,FALSE)</f>
        <v>transferência</v>
      </c>
      <c r="J516" t="str">
        <f>VLOOKUP(D516,Referência!$A$2:$D$28,4,FALSE)</f>
        <v>baixo</v>
      </c>
      <c r="K516" t="str">
        <f>VLOOKUP(C516,Referência!$F$2:$G$21,2,FALSE)</f>
        <v>longo</v>
      </c>
      <c r="L516" t="str">
        <f>VLOOKUP(A516,Referência!$I$2:$K$10,2,FALSE)</f>
        <v>ingênuo</v>
      </c>
      <c r="M516" t="str">
        <f>VLOOKUP(A516,Referência!$I$2:$K$10,3,FALSE)</f>
        <v>ingênuo</v>
      </c>
    </row>
    <row r="517" spans="1:13" x14ac:dyDescent="0.25">
      <c r="A517" t="s">
        <v>6</v>
      </c>
      <c r="B517" t="s">
        <v>7</v>
      </c>
      <c r="C517">
        <v>16</v>
      </c>
      <c r="D517" t="s">
        <v>79</v>
      </c>
      <c r="E517" s="1">
        <v>599970950</v>
      </c>
      <c r="F517" s="1">
        <v>596415968</v>
      </c>
      <c r="G517">
        <f t="shared" si="8"/>
        <v>12637897020324</v>
      </c>
      <c r="H517" t="str">
        <f>VLOOKUP(D517,Referência!$A$2:$D$28,2,FALSE)</f>
        <v>NE</v>
      </c>
      <c r="I517" t="str">
        <f>VLOOKUP(D517,Referência!$A$2:$D$28,3,FALSE)</f>
        <v>transferência</v>
      </c>
      <c r="J517" t="str">
        <f>VLOOKUP(D517,Referência!$A$2:$D$28,4,FALSE)</f>
        <v>baixo</v>
      </c>
      <c r="K517" t="str">
        <f>VLOOKUP(C517,Referência!$F$2:$G$21,2,FALSE)</f>
        <v>longo</v>
      </c>
      <c r="L517" t="str">
        <f>VLOOKUP(A517,Referência!$I$2:$K$10,2,FALSE)</f>
        <v>ingênuo</v>
      </c>
      <c r="M517" t="str">
        <f>VLOOKUP(A517,Referência!$I$2:$K$10,3,FALSE)</f>
        <v>ingênuo</v>
      </c>
    </row>
    <row r="518" spans="1:13" x14ac:dyDescent="0.25">
      <c r="A518" t="s">
        <v>6</v>
      </c>
      <c r="B518" t="s">
        <v>7</v>
      </c>
      <c r="C518">
        <v>17</v>
      </c>
      <c r="D518" t="s">
        <v>79</v>
      </c>
      <c r="E518" s="1">
        <v>595078211</v>
      </c>
      <c r="F518" s="1">
        <v>558788649</v>
      </c>
      <c r="G518">
        <f t="shared" si="8"/>
        <v>1316932310151844</v>
      </c>
      <c r="H518" t="str">
        <f>VLOOKUP(D518,Referência!$A$2:$D$28,2,FALSE)</f>
        <v>NE</v>
      </c>
      <c r="I518" t="str">
        <f>VLOOKUP(D518,Referência!$A$2:$D$28,3,FALSE)</f>
        <v>transferência</v>
      </c>
      <c r="J518" t="str">
        <f>VLOOKUP(D518,Referência!$A$2:$D$28,4,FALSE)</f>
        <v>baixo</v>
      </c>
      <c r="K518" t="str">
        <f>VLOOKUP(C518,Referência!$F$2:$G$21,2,FALSE)</f>
        <v>longo</v>
      </c>
      <c r="L518" t="str">
        <f>VLOOKUP(A518,Referência!$I$2:$K$10,2,FALSE)</f>
        <v>ingênuo</v>
      </c>
      <c r="M518" t="str">
        <f>VLOOKUP(A518,Referência!$I$2:$K$10,3,FALSE)</f>
        <v>ingênuo</v>
      </c>
    </row>
    <row r="519" spans="1:13" x14ac:dyDescent="0.25">
      <c r="A519" t="s">
        <v>6</v>
      </c>
      <c r="B519" t="s">
        <v>7</v>
      </c>
      <c r="C519">
        <v>18</v>
      </c>
      <c r="D519" t="s">
        <v>79</v>
      </c>
      <c r="E519" s="1">
        <v>636432617</v>
      </c>
      <c r="F519" s="1">
        <v>603253212</v>
      </c>
      <c r="G519">
        <f t="shared" si="8"/>
        <v>1100872916154025</v>
      </c>
      <c r="H519" t="str">
        <f>VLOOKUP(D519,Referência!$A$2:$D$28,2,FALSE)</f>
        <v>NE</v>
      </c>
      <c r="I519" t="str">
        <f>VLOOKUP(D519,Referência!$A$2:$D$28,3,FALSE)</f>
        <v>transferência</v>
      </c>
      <c r="J519" t="str">
        <f>VLOOKUP(D519,Referência!$A$2:$D$28,4,FALSE)</f>
        <v>baixo</v>
      </c>
      <c r="K519" t="str">
        <f>VLOOKUP(C519,Referência!$F$2:$G$21,2,FALSE)</f>
        <v>longo</v>
      </c>
      <c r="L519" t="str">
        <f>VLOOKUP(A519,Referência!$I$2:$K$10,2,FALSE)</f>
        <v>ingênuo</v>
      </c>
      <c r="M519" t="str">
        <f>VLOOKUP(A519,Referência!$I$2:$K$10,3,FALSE)</f>
        <v>ingênuo</v>
      </c>
    </row>
    <row r="520" spans="1:13" x14ac:dyDescent="0.25">
      <c r="A520" t="s">
        <v>6</v>
      </c>
      <c r="B520" t="s">
        <v>7</v>
      </c>
      <c r="C520">
        <v>19</v>
      </c>
      <c r="D520" t="s">
        <v>79</v>
      </c>
      <c r="E520" s="1">
        <v>682196772</v>
      </c>
      <c r="F520" s="1">
        <v>595828239</v>
      </c>
      <c r="G520">
        <f t="shared" si="8"/>
        <v>7459523492572089</v>
      </c>
      <c r="H520" t="str">
        <f>VLOOKUP(D520,Referência!$A$2:$D$28,2,FALSE)</f>
        <v>NE</v>
      </c>
      <c r="I520" t="str">
        <f>VLOOKUP(D520,Referência!$A$2:$D$28,3,FALSE)</f>
        <v>transferência</v>
      </c>
      <c r="J520" t="str">
        <f>VLOOKUP(D520,Referência!$A$2:$D$28,4,FALSE)</f>
        <v>baixo</v>
      </c>
      <c r="K520" t="str">
        <f>VLOOKUP(C520,Referência!$F$2:$G$21,2,FALSE)</f>
        <v>longo</v>
      </c>
      <c r="L520" t="str">
        <f>VLOOKUP(A520,Referência!$I$2:$K$10,2,FALSE)</f>
        <v>ingênuo</v>
      </c>
      <c r="M520" t="str">
        <f>VLOOKUP(A520,Referência!$I$2:$K$10,3,FALSE)</f>
        <v>ingênuo</v>
      </c>
    </row>
    <row r="521" spans="1:13" x14ac:dyDescent="0.25">
      <c r="A521" t="s">
        <v>6</v>
      </c>
      <c r="B521" t="s">
        <v>7</v>
      </c>
      <c r="C521">
        <v>20</v>
      </c>
      <c r="D521" t="s">
        <v>79</v>
      </c>
      <c r="E521" s="1">
        <v>844204521</v>
      </c>
      <c r="F521" s="1">
        <v>730794790</v>
      </c>
      <c r="G521">
        <f t="shared" si="8"/>
        <v>1.286176708549236E+16</v>
      </c>
      <c r="H521" t="str">
        <f>VLOOKUP(D521,Referência!$A$2:$D$28,2,FALSE)</f>
        <v>NE</v>
      </c>
      <c r="I521" t="str">
        <f>VLOOKUP(D521,Referência!$A$2:$D$28,3,FALSE)</f>
        <v>transferência</v>
      </c>
      <c r="J521" t="str">
        <f>VLOOKUP(D521,Referência!$A$2:$D$28,4,FALSE)</f>
        <v>baixo</v>
      </c>
      <c r="K521" t="str">
        <f>VLOOKUP(C521,Referência!$F$2:$G$21,2,FALSE)</f>
        <v>longo</v>
      </c>
      <c r="L521" t="str">
        <f>VLOOKUP(A521,Referência!$I$2:$K$10,2,FALSE)</f>
        <v>ingênuo</v>
      </c>
      <c r="M521" t="str">
        <f>VLOOKUP(A521,Referência!$I$2:$K$10,3,FALSE)</f>
        <v>ingênuo</v>
      </c>
    </row>
    <row r="522" spans="1:13" x14ac:dyDescent="0.25">
      <c r="A522" t="s">
        <v>6</v>
      </c>
      <c r="B522" t="s">
        <v>7</v>
      </c>
      <c r="C522">
        <v>1</v>
      </c>
      <c r="D522" t="s">
        <v>33</v>
      </c>
      <c r="E522" s="1">
        <v>414992191.90000004</v>
      </c>
      <c r="F522" s="1">
        <v>508716451.88999999</v>
      </c>
      <c r="G522">
        <f t="shared" si="8"/>
        <v>8784236910673105</v>
      </c>
      <c r="H522" t="str">
        <f>VLOOKUP(D522,Referência!$A$2:$D$28,2,FALSE)</f>
        <v>NE</v>
      </c>
      <c r="I522" t="str">
        <f>VLOOKUP(D522,Referência!$A$2:$D$28,3,FALSE)</f>
        <v>transferência</v>
      </c>
      <c r="J522" t="str">
        <f>VLOOKUP(D522,Referência!$A$2:$D$28,4,FALSE)</f>
        <v>baixo</v>
      </c>
      <c r="K522" t="str">
        <f>VLOOKUP(C522,Referência!$F$2:$G$21,2,FALSE)</f>
        <v>curto</v>
      </c>
      <c r="L522" t="str">
        <f>VLOOKUP(A522,Referência!$I$2:$K$10,2,FALSE)</f>
        <v>ingênuo</v>
      </c>
      <c r="M522" t="str">
        <f>VLOOKUP(A522,Referência!$I$2:$K$10,3,FALSE)</f>
        <v>ingênuo</v>
      </c>
    </row>
    <row r="523" spans="1:13" x14ac:dyDescent="0.25">
      <c r="A523" t="s">
        <v>6</v>
      </c>
      <c r="B523" t="s">
        <v>7</v>
      </c>
      <c r="C523">
        <v>2</v>
      </c>
      <c r="D523" t="s">
        <v>33</v>
      </c>
      <c r="E523" s="1">
        <v>372053675.12</v>
      </c>
      <c r="F523" s="1">
        <v>446639896.39999998</v>
      </c>
      <c r="G523">
        <f t="shared" si="8"/>
        <v>5563104404829121</v>
      </c>
      <c r="H523" t="str">
        <f>VLOOKUP(D523,Referência!$A$2:$D$28,2,FALSE)</f>
        <v>NE</v>
      </c>
      <c r="I523" t="str">
        <f>VLOOKUP(D523,Referência!$A$2:$D$28,3,FALSE)</f>
        <v>transferência</v>
      </c>
      <c r="J523" t="str">
        <f>VLOOKUP(D523,Referência!$A$2:$D$28,4,FALSE)</f>
        <v>baixo</v>
      </c>
      <c r="K523" t="str">
        <f>VLOOKUP(C523,Referência!$F$2:$G$21,2,FALSE)</f>
        <v>curto</v>
      </c>
      <c r="L523" t="str">
        <f>VLOOKUP(A523,Referência!$I$2:$K$10,2,FALSE)</f>
        <v>ingênuo</v>
      </c>
      <c r="M523" t="str">
        <f>VLOOKUP(A523,Referência!$I$2:$K$10,3,FALSE)</f>
        <v>ingênuo</v>
      </c>
    </row>
    <row r="524" spans="1:13" x14ac:dyDescent="0.25">
      <c r="A524" t="s">
        <v>6</v>
      </c>
      <c r="B524" t="s">
        <v>7</v>
      </c>
      <c r="C524">
        <v>3</v>
      </c>
      <c r="D524" t="s">
        <v>33</v>
      </c>
      <c r="E524" s="1">
        <v>336362446.00000006</v>
      </c>
      <c r="F524" s="1">
        <v>395251304.99000001</v>
      </c>
      <c r="G524">
        <f t="shared" si="8"/>
        <v>3467897713144098</v>
      </c>
      <c r="H524" t="str">
        <f>VLOOKUP(D524,Referência!$A$2:$D$28,2,FALSE)</f>
        <v>NE</v>
      </c>
      <c r="I524" t="str">
        <f>VLOOKUP(D524,Referência!$A$2:$D$28,3,FALSE)</f>
        <v>transferência</v>
      </c>
      <c r="J524" t="str">
        <f>VLOOKUP(D524,Referência!$A$2:$D$28,4,FALSE)</f>
        <v>baixo</v>
      </c>
      <c r="K524" t="str">
        <f>VLOOKUP(C524,Referência!$F$2:$G$21,2,FALSE)</f>
        <v>curto</v>
      </c>
      <c r="L524" t="str">
        <f>VLOOKUP(A524,Referência!$I$2:$K$10,2,FALSE)</f>
        <v>ingênuo</v>
      </c>
      <c r="M524" t="str">
        <f>VLOOKUP(A524,Referência!$I$2:$K$10,3,FALSE)</f>
        <v>ingênuo</v>
      </c>
    </row>
    <row r="525" spans="1:13" x14ac:dyDescent="0.25">
      <c r="A525" t="s">
        <v>6</v>
      </c>
      <c r="B525" t="s">
        <v>7</v>
      </c>
      <c r="C525">
        <v>4</v>
      </c>
      <c r="D525" t="s">
        <v>33</v>
      </c>
      <c r="E525" s="1">
        <v>333617578.87</v>
      </c>
      <c r="F525" s="1">
        <v>455078068.88999999</v>
      </c>
      <c r="G525">
        <f t="shared" si="8"/>
        <v>1.4752650635898514E+16</v>
      </c>
      <c r="H525" t="str">
        <f>VLOOKUP(D525,Referência!$A$2:$D$28,2,FALSE)</f>
        <v>NE</v>
      </c>
      <c r="I525" t="str">
        <f>VLOOKUP(D525,Referência!$A$2:$D$28,3,FALSE)</f>
        <v>transferência</v>
      </c>
      <c r="J525" t="str">
        <f>VLOOKUP(D525,Referência!$A$2:$D$28,4,FALSE)</f>
        <v>baixo</v>
      </c>
      <c r="K525" t="str">
        <f>VLOOKUP(C525,Referência!$F$2:$G$21,2,FALSE)</f>
        <v>curto</v>
      </c>
      <c r="L525" t="str">
        <f>VLOOKUP(A525,Referência!$I$2:$K$10,2,FALSE)</f>
        <v>ingênuo</v>
      </c>
      <c r="M525" t="str">
        <f>VLOOKUP(A525,Referência!$I$2:$K$10,3,FALSE)</f>
        <v>ingênuo</v>
      </c>
    </row>
    <row r="526" spans="1:13" x14ac:dyDescent="0.25">
      <c r="A526" t="s">
        <v>6</v>
      </c>
      <c r="B526" t="s">
        <v>7</v>
      </c>
      <c r="C526">
        <v>5</v>
      </c>
      <c r="D526" t="s">
        <v>33</v>
      </c>
      <c r="E526" s="1">
        <v>322333294.57000005</v>
      </c>
      <c r="F526" s="1">
        <v>413759547.10000002</v>
      </c>
      <c r="G526">
        <f t="shared" si="8"/>
        <v>8358759651679326</v>
      </c>
      <c r="H526" t="str">
        <f>VLOOKUP(D526,Referência!$A$2:$D$28,2,FALSE)</f>
        <v>NE</v>
      </c>
      <c r="I526" t="str">
        <f>VLOOKUP(D526,Referência!$A$2:$D$28,3,FALSE)</f>
        <v>transferência</v>
      </c>
      <c r="J526" t="str">
        <f>VLOOKUP(D526,Referência!$A$2:$D$28,4,FALSE)</f>
        <v>baixo</v>
      </c>
      <c r="K526" t="str">
        <f>VLOOKUP(C526,Referência!$F$2:$G$21,2,FALSE)</f>
        <v>médio</v>
      </c>
      <c r="L526" t="str">
        <f>VLOOKUP(A526,Referência!$I$2:$K$10,2,FALSE)</f>
        <v>ingênuo</v>
      </c>
      <c r="M526" t="str">
        <f>VLOOKUP(A526,Referência!$I$2:$K$10,3,FALSE)</f>
        <v>ingênuo</v>
      </c>
    </row>
    <row r="527" spans="1:13" x14ac:dyDescent="0.25">
      <c r="A527" t="s">
        <v>6</v>
      </c>
      <c r="B527" t="s">
        <v>7</v>
      </c>
      <c r="C527">
        <v>6</v>
      </c>
      <c r="D527" t="s">
        <v>33</v>
      </c>
      <c r="E527" s="1">
        <v>330386303.14000005</v>
      </c>
      <c r="F527" s="1">
        <v>420006050.22000003</v>
      </c>
      <c r="G527">
        <f t="shared" si="8"/>
        <v>8031699066683166</v>
      </c>
      <c r="H527" t="str">
        <f>VLOOKUP(D527,Referência!$A$2:$D$28,2,FALSE)</f>
        <v>NE</v>
      </c>
      <c r="I527" t="str">
        <f>VLOOKUP(D527,Referência!$A$2:$D$28,3,FALSE)</f>
        <v>transferência</v>
      </c>
      <c r="J527" t="str">
        <f>VLOOKUP(D527,Referência!$A$2:$D$28,4,FALSE)</f>
        <v>baixo</v>
      </c>
      <c r="K527" t="str">
        <f>VLOOKUP(C527,Referência!$F$2:$G$21,2,FALSE)</f>
        <v>médio</v>
      </c>
      <c r="L527" t="str">
        <f>VLOOKUP(A527,Referência!$I$2:$K$10,2,FALSE)</f>
        <v>ingênuo</v>
      </c>
      <c r="M527" t="str">
        <f>VLOOKUP(A527,Referência!$I$2:$K$10,3,FALSE)</f>
        <v>ingênuo</v>
      </c>
    </row>
    <row r="528" spans="1:13" x14ac:dyDescent="0.25">
      <c r="A528" t="s">
        <v>6</v>
      </c>
      <c r="B528" t="s">
        <v>7</v>
      </c>
      <c r="C528">
        <v>7</v>
      </c>
      <c r="D528" t="s">
        <v>33</v>
      </c>
      <c r="E528" s="1">
        <v>394753004.04000002</v>
      </c>
      <c r="F528" s="1">
        <v>503106109.04000002</v>
      </c>
      <c r="G528">
        <f t="shared" si="8"/>
        <v>1.1740395363141024E+16</v>
      </c>
      <c r="H528" t="str">
        <f>VLOOKUP(D528,Referência!$A$2:$D$28,2,FALSE)</f>
        <v>NE</v>
      </c>
      <c r="I528" t="str">
        <f>VLOOKUP(D528,Referência!$A$2:$D$28,3,FALSE)</f>
        <v>transferência</v>
      </c>
      <c r="J528" t="str">
        <f>VLOOKUP(D528,Referência!$A$2:$D$28,4,FALSE)</f>
        <v>baixo</v>
      </c>
      <c r="K528" t="str">
        <f>VLOOKUP(C528,Referência!$F$2:$G$21,2,FALSE)</f>
        <v>médio</v>
      </c>
      <c r="L528" t="str">
        <f>VLOOKUP(A528,Referência!$I$2:$K$10,2,FALSE)</f>
        <v>ingênuo</v>
      </c>
      <c r="M528" t="str">
        <f>VLOOKUP(A528,Referência!$I$2:$K$10,3,FALSE)</f>
        <v>ingênuo</v>
      </c>
    </row>
    <row r="529" spans="1:13" x14ac:dyDescent="0.25">
      <c r="A529" t="s">
        <v>6</v>
      </c>
      <c r="B529" t="s">
        <v>7</v>
      </c>
      <c r="C529">
        <v>8</v>
      </c>
      <c r="D529" t="s">
        <v>33</v>
      </c>
      <c r="E529" s="1">
        <v>461482411.65000004</v>
      </c>
      <c r="F529" s="1">
        <v>523931555.00999999</v>
      </c>
      <c r="G529">
        <f t="shared" si="8"/>
        <v>3899895506397826.5</v>
      </c>
      <c r="H529" t="str">
        <f>VLOOKUP(D529,Referência!$A$2:$D$28,2,FALSE)</f>
        <v>NE</v>
      </c>
      <c r="I529" t="str">
        <f>VLOOKUP(D529,Referência!$A$2:$D$28,3,FALSE)</f>
        <v>transferência</v>
      </c>
      <c r="J529" t="str">
        <f>VLOOKUP(D529,Referência!$A$2:$D$28,4,FALSE)</f>
        <v>baixo</v>
      </c>
      <c r="K529" t="str">
        <f>VLOOKUP(C529,Referência!$F$2:$G$21,2,FALSE)</f>
        <v>médio</v>
      </c>
      <c r="L529" t="str">
        <f>VLOOKUP(A529,Referência!$I$2:$K$10,2,FALSE)</f>
        <v>ingênuo</v>
      </c>
      <c r="M529" t="str">
        <f>VLOOKUP(A529,Referência!$I$2:$K$10,3,FALSE)</f>
        <v>ingênuo</v>
      </c>
    </row>
    <row r="530" spans="1:13" x14ac:dyDescent="0.25">
      <c r="A530" t="s">
        <v>6</v>
      </c>
      <c r="B530" t="s">
        <v>7</v>
      </c>
      <c r="C530">
        <v>9</v>
      </c>
      <c r="D530" t="s">
        <v>33</v>
      </c>
      <c r="E530" s="1">
        <v>413274698.01000005</v>
      </c>
      <c r="F530" s="1">
        <v>570856604.17999995</v>
      </c>
      <c r="G530">
        <f t="shared" si="8"/>
        <v>2.4832057152170652E+16</v>
      </c>
      <c r="H530" t="str">
        <f>VLOOKUP(D530,Referência!$A$2:$D$28,2,FALSE)</f>
        <v>NE</v>
      </c>
      <c r="I530" t="str">
        <f>VLOOKUP(D530,Referência!$A$2:$D$28,3,FALSE)</f>
        <v>transferência</v>
      </c>
      <c r="J530" t="str">
        <f>VLOOKUP(D530,Referência!$A$2:$D$28,4,FALSE)</f>
        <v>baixo</v>
      </c>
      <c r="K530" t="str">
        <f>VLOOKUP(C530,Referência!$F$2:$G$21,2,FALSE)</f>
        <v>longo</v>
      </c>
      <c r="L530" t="str">
        <f>VLOOKUP(A530,Referência!$I$2:$K$10,2,FALSE)</f>
        <v>ingênuo</v>
      </c>
      <c r="M530" t="str">
        <f>VLOOKUP(A530,Referência!$I$2:$K$10,3,FALSE)</f>
        <v>ingênuo</v>
      </c>
    </row>
    <row r="531" spans="1:13" x14ac:dyDescent="0.25">
      <c r="A531" t="s">
        <v>6</v>
      </c>
      <c r="B531" t="s">
        <v>7</v>
      </c>
      <c r="C531">
        <v>10</v>
      </c>
      <c r="D531" t="s">
        <v>33</v>
      </c>
      <c r="E531" s="1">
        <v>486474108.36000007</v>
      </c>
      <c r="F531" s="1">
        <v>582933694.88999999</v>
      </c>
      <c r="G531">
        <f t="shared" si="8"/>
        <v>9304451833538540</v>
      </c>
      <c r="H531" t="str">
        <f>VLOOKUP(D531,Referência!$A$2:$D$28,2,FALSE)</f>
        <v>NE</v>
      </c>
      <c r="I531" t="str">
        <f>VLOOKUP(D531,Referência!$A$2:$D$28,3,FALSE)</f>
        <v>transferência</v>
      </c>
      <c r="J531" t="str">
        <f>VLOOKUP(D531,Referência!$A$2:$D$28,4,FALSE)</f>
        <v>baixo</v>
      </c>
      <c r="K531" t="str">
        <f>VLOOKUP(C531,Referência!$F$2:$G$21,2,FALSE)</f>
        <v>longo</v>
      </c>
      <c r="L531" t="str">
        <f>VLOOKUP(A531,Referência!$I$2:$K$10,2,FALSE)</f>
        <v>ingênuo</v>
      </c>
      <c r="M531" t="str">
        <f>VLOOKUP(A531,Referência!$I$2:$K$10,3,FALSE)</f>
        <v>ingênuo</v>
      </c>
    </row>
    <row r="532" spans="1:13" x14ac:dyDescent="0.25">
      <c r="A532" t="s">
        <v>6</v>
      </c>
      <c r="B532" t="s">
        <v>7</v>
      </c>
      <c r="C532">
        <v>11</v>
      </c>
      <c r="D532" t="s">
        <v>33</v>
      </c>
      <c r="E532" s="1">
        <v>337549276.28000003</v>
      </c>
      <c r="F532" s="1">
        <v>434674925.68000001</v>
      </c>
      <c r="G532">
        <f t="shared" si="8"/>
        <v>9433391771371716</v>
      </c>
      <c r="H532" t="str">
        <f>VLOOKUP(D532,Referência!$A$2:$D$28,2,FALSE)</f>
        <v>NE</v>
      </c>
      <c r="I532" t="str">
        <f>VLOOKUP(D532,Referência!$A$2:$D$28,3,FALSE)</f>
        <v>transferência</v>
      </c>
      <c r="J532" t="str">
        <f>VLOOKUP(D532,Referência!$A$2:$D$28,4,FALSE)</f>
        <v>baixo</v>
      </c>
      <c r="K532" t="str">
        <f>VLOOKUP(C532,Referência!$F$2:$G$21,2,FALSE)</f>
        <v>longo</v>
      </c>
      <c r="L532" t="str">
        <f>VLOOKUP(A532,Referência!$I$2:$K$10,2,FALSE)</f>
        <v>ingênuo</v>
      </c>
      <c r="M532" t="str">
        <f>VLOOKUP(A532,Referência!$I$2:$K$10,3,FALSE)</f>
        <v>ingênuo</v>
      </c>
    </row>
    <row r="533" spans="1:13" x14ac:dyDescent="0.25">
      <c r="A533" t="s">
        <v>6</v>
      </c>
      <c r="B533" t="s">
        <v>7</v>
      </c>
      <c r="C533">
        <v>12</v>
      </c>
      <c r="D533" t="s">
        <v>33</v>
      </c>
      <c r="E533" s="1">
        <v>384389313.52000004</v>
      </c>
      <c r="F533" s="1">
        <v>466732432.75</v>
      </c>
      <c r="G533">
        <f t="shared" si="8"/>
        <v>6780389284525989</v>
      </c>
      <c r="H533" t="str">
        <f>VLOOKUP(D533,Referência!$A$2:$D$28,2,FALSE)</f>
        <v>NE</v>
      </c>
      <c r="I533" t="str">
        <f>VLOOKUP(D533,Referência!$A$2:$D$28,3,FALSE)</f>
        <v>transferência</v>
      </c>
      <c r="J533" t="str">
        <f>VLOOKUP(D533,Referência!$A$2:$D$28,4,FALSE)</f>
        <v>baixo</v>
      </c>
      <c r="K533" t="str">
        <f>VLOOKUP(C533,Referência!$F$2:$G$21,2,FALSE)</f>
        <v>longo</v>
      </c>
      <c r="L533" t="str">
        <f>VLOOKUP(A533,Referência!$I$2:$K$10,2,FALSE)</f>
        <v>ingênuo</v>
      </c>
      <c r="M533" t="str">
        <f>VLOOKUP(A533,Referência!$I$2:$K$10,3,FALSE)</f>
        <v>ingênuo</v>
      </c>
    </row>
    <row r="534" spans="1:13" x14ac:dyDescent="0.25">
      <c r="A534" t="s">
        <v>6</v>
      </c>
      <c r="B534" t="s">
        <v>7</v>
      </c>
      <c r="C534">
        <v>13</v>
      </c>
      <c r="D534" t="s">
        <v>33</v>
      </c>
      <c r="E534" s="1">
        <v>355967585.68000007</v>
      </c>
      <c r="F534" s="1">
        <v>525072922.32999998</v>
      </c>
      <c r="G534">
        <f t="shared" si="8"/>
        <v>2.8596614883509804E+16</v>
      </c>
      <c r="H534" t="str">
        <f>VLOOKUP(D534,Referência!$A$2:$D$28,2,FALSE)</f>
        <v>NE</v>
      </c>
      <c r="I534" t="str">
        <f>VLOOKUP(D534,Referência!$A$2:$D$28,3,FALSE)</f>
        <v>transferência</v>
      </c>
      <c r="J534" t="str">
        <f>VLOOKUP(D534,Referência!$A$2:$D$28,4,FALSE)</f>
        <v>baixo</v>
      </c>
      <c r="K534" t="str">
        <f>VLOOKUP(C534,Referência!$F$2:$G$21,2,FALSE)</f>
        <v>longo</v>
      </c>
      <c r="L534" t="str">
        <f>VLOOKUP(A534,Referência!$I$2:$K$10,2,FALSE)</f>
        <v>ingênuo</v>
      </c>
      <c r="M534" t="str">
        <f>VLOOKUP(A534,Referência!$I$2:$K$10,3,FALSE)</f>
        <v>ingênuo</v>
      </c>
    </row>
    <row r="535" spans="1:13" x14ac:dyDescent="0.25">
      <c r="A535" t="s">
        <v>6</v>
      </c>
      <c r="B535" t="s">
        <v>7</v>
      </c>
      <c r="C535">
        <v>14</v>
      </c>
      <c r="D535" t="s">
        <v>33</v>
      </c>
      <c r="E535" s="1">
        <v>313029068.90000004</v>
      </c>
      <c r="F535" s="1">
        <v>472716071.89999998</v>
      </c>
      <c r="G535">
        <f t="shared" si="8"/>
        <v>2.5499938927121988E+16</v>
      </c>
      <c r="H535" t="str">
        <f>VLOOKUP(D535,Referência!$A$2:$D$28,2,FALSE)</f>
        <v>NE</v>
      </c>
      <c r="I535" t="str">
        <f>VLOOKUP(D535,Referência!$A$2:$D$28,3,FALSE)</f>
        <v>transferência</v>
      </c>
      <c r="J535" t="str">
        <f>VLOOKUP(D535,Referência!$A$2:$D$28,4,FALSE)</f>
        <v>baixo</v>
      </c>
      <c r="K535" t="str">
        <f>VLOOKUP(C535,Referência!$F$2:$G$21,2,FALSE)</f>
        <v>longo</v>
      </c>
      <c r="L535" t="str">
        <f>VLOOKUP(A535,Referência!$I$2:$K$10,2,FALSE)</f>
        <v>ingênuo</v>
      </c>
      <c r="M535" t="str">
        <f>VLOOKUP(A535,Referência!$I$2:$K$10,3,FALSE)</f>
        <v>ingênuo</v>
      </c>
    </row>
    <row r="536" spans="1:13" x14ac:dyDescent="0.25">
      <c r="A536" t="s">
        <v>6</v>
      </c>
      <c r="B536" t="s">
        <v>7</v>
      </c>
      <c r="C536">
        <v>15</v>
      </c>
      <c r="D536" t="s">
        <v>33</v>
      </c>
      <c r="E536" s="1">
        <v>277337839.78000009</v>
      </c>
      <c r="F536" s="1">
        <v>441156193.94999999</v>
      </c>
      <c r="G536">
        <f t="shared" si="8"/>
        <v>2.6836453162967524E+16</v>
      </c>
      <c r="H536" t="str">
        <f>VLOOKUP(D536,Referência!$A$2:$D$28,2,FALSE)</f>
        <v>NE</v>
      </c>
      <c r="I536" t="str">
        <f>VLOOKUP(D536,Referência!$A$2:$D$28,3,FALSE)</f>
        <v>transferência</v>
      </c>
      <c r="J536" t="str">
        <f>VLOOKUP(D536,Referência!$A$2:$D$28,4,FALSE)</f>
        <v>baixo</v>
      </c>
      <c r="K536" t="str">
        <f>VLOOKUP(C536,Referência!$F$2:$G$21,2,FALSE)</f>
        <v>longo</v>
      </c>
      <c r="L536" t="str">
        <f>VLOOKUP(A536,Referência!$I$2:$K$10,2,FALSE)</f>
        <v>ingênuo</v>
      </c>
      <c r="M536" t="str">
        <f>VLOOKUP(A536,Referência!$I$2:$K$10,3,FALSE)</f>
        <v>ingênuo</v>
      </c>
    </row>
    <row r="537" spans="1:13" x14ac:dyDescent="0.25">
      <c r="A537" t="s">
        <v>6</v>
      </c>
      <c r="B537" t="s">
        <v>7</v>
      </c>
      <c r="C537">
        <v>16</v>
      </c>
      <c r="D537" t="s">
        <v>33</v>
      </c>
      <c r="E537" s="1">
        <v>274592972.65000004</v>
      </c>
      <c r="F537" s="1">
        <v>484929393.25999999</v>
      </c>
      <c r="G537">
        <f t="shared" si="8"/>
        <v>4.4241409835026816E+16</v>
      </c>
      <c r="H537" t="str">
        <f>VLOOKUP(D537,Referência!$A$2:$D$28,2,FALSE)</f>
        <v>NE</v>
      </c>
      <c r="I537" t="str">
        <f>VLOOKUP(D537,Referência!$A$2:$D$28,3,FALSE)</f>
        <v>transferência</v>
      </c>
      <c r="J537" t="str">
        <f>VLOOKUP(D537,Referência!$A$2:$D$28,4,FALSE)</f>
        <v>baixo</v>
      </c>
      <c r="K537" t="str">
        <f>VLOOKUP(C537,Referência!$F$2:$G$21,2,FALSE)</f>
        <v>longo</v>
      </c>
      <c r="L537" t="str">
        <f>VLOOKUP(A537,Referência!$I$2:$K$10,2,FALSE)</f>
        <v>ingênuo</v>
      </c>
      <c r="M537" t="str">
        <f>VLOOKUP(A537,Referência!$I$2:$K$10,3,FALSE)</f>
        <v>ingênuo</v>
      </c>
    </row>
    <row r="538" spans="1:13" x14ac:dyDescent="0.25">
      <c r="A538" t="s">
        <v>6</v>
      </c>
      <c r="B538" t="s">
        <v>7</v>
      </c>
      <c r="C538">
        <v>17</v>
      </c>
      <c r="D538" t="s">
        <v>33</v>
      </c>
      <c r="E538" s="1">
        <v>263308688.35000008</v>
      </c>
      <c r="F538" s="1">
        <v>443655970.38</v>
      </c>
      <c r="G538">
        <f t="shared" si="8"/>
        <v>3.2525142135608328E+16</v>
      </c>
      <c r="H538" t="str">
        <f>VLOOKUP(D538,Referência!$A$2:$D$28,2,FALSE)</f>
        <v>NE</v>
      </c>
      <c r="I538" t="str">
        <f>VLOOKUP(D538,Referência!$A$2:$D$28,3,FALSE)</f>
        <v>transferência</v>
      </c>
      <c r="J538" t="str">
        <f>VLOOKUP(D538,Referência!$A$2:$D$28,4,FALSE)</f>
        <v>baixo</v>
      </c>
      <c r="K538" t="str">
        <f>VLOOKUP(C538,Referência!$F$2:$G$21,2,FALSE)</f>
        <v>longo</v>
      </c>
      <c r="L538" t="str">
        <f>VLOOKUP(A538,Referência!$I$2:$K$10,2,FALSE)</f>
        <v>ingênuo</v>
      </c>
      <c r="M538" t="str">
        <f>VLOOKUP(A538,Referência!$I$2:$K$10,3,FALSE)</f>
        <v>ingênuo</v>
      </c>
    </row>
    <row r="539" spans="1:13" x14ac:dyDescent="0.25">
      <c r="A539" t="s">
        <v>6</v>
      </c>
      <c r="B539" t="s">
        <v>7</v>
      </c>
      <c r="C539">
        <v>18</v>
      </c>
      <c r="D539" t="s">
        <v>33</v>
      </c>
      <c r="E539" s="1">
        <v>271361696.92000008</v>
      </c>
      <c r="F539" s="1">
        <v>450217340.32999998</v>
      </c>
      <c r="G539">
        <f t="shared" si="8"/>
        <v>3.1989341179605044E+16</v>
      </c>
      <c r="H539" t="str">
        <f>VLOOKUP(D539,Referência!$A$2:$D$28,2,FALSE)</f>
        <v>NE</v>
      </c>
      <c r="I539" t="str">
        <f>VLOOKUP(D539,Referência!$A$2:$D$28,3,FALSE)</f>
        <v>transferência</v>
      </c>
      <c r="J539" t="str">
        <f>VLOOKUP(D539,Referência!$A$2:$D$28,4,FALSE)</f>
        <v>baixo</v>
      </c>
      <c r="K539" t="str">
        <f>VLOOKUP(C539,Referência!$F$2:$G$21,2,FALSE)</f>
        <v>longo</v>
      </c>
      <c r="L539" t="str">
        <f>VLOOKUP(A539,Referência!$I$2:$K$10,2,FALSE)</f>
        <v>ingênuo</v>
      </c>
      <c r="M539" t="str">
        <f>VLOOKUP(A539,Referência!$I$2:$K$10,3,FALSE)</f>
        <v>ingênuo</v>
      </c>
    </row>
    <row r="540" spans="1:13" x14ac:dyDescent="0.25">
      <c r="A540" t="s">
        <v>6</v>
      </c>
      <c r="B540" t="s">
        <v>7</v>
      </c>
      <c r="C540">
        <v>19</v>
      </c>
      <c r="D540" t="s">
        <v>33</v>
      </c>
      <c r="E540" s="1">
        <v>335728397.82000005</v>
      </c>
      <c r="F540" s="1">
        <v>529005871.36000001</v>
      </c>
      <c r="G540">
        <f t="shared" si="8"/>
        <v>3.7356181778005384E+16</v>
      </c>
      <c r="H540" t="str">
        <f>VLOOKUP(D540,Referência!$A$2:$D$28,2,FALSE)</f>
        <v>NE</v>
      </c>
      <c r="I540" t="str">
        <f>VLOOKUP(D540,Referência!$A$2:$D$28,3,FALSE)</f>
        <v>transferência</v>
      </c>
      <c r="J540" t="str">
        <f>VLOOKUP(D540,Referência!$A$2:$D$28,4,FALSE)</f>
        <v>baixo</v>
      </c>
      <c r="K540" t="str">
        <f>VLOOKUP(C540,Referência!$F$2:$G$21,2,FALSE)</f>
        <v>longo</v>
      </c>
      <c r="L540" t="str">
        <f>VLOOKUP(A540,Referência!$I$2:$K$10,2,FALSE)</f>
        <v>ingênuo</v>
      </c>
      <c r="M540" t="str">
        <f>VLOOKUP(A540,Referência!$I$2:$K$10,3,FALSE)</f>
        <v>ingênuo</v>
      </c>
    </row>
    <row r="541" spans="1:13" x14ac:dyDescent="0.25">
      <c r="A541" t="s">
        <v>6</v>
      </c>
      <c r="B541" t="s">
        <v>7</v>
      </c>
      <c r="C541">
        <v>20</v>
      </c>
      <c r="D541" t="s">
        <v>33</v>
      </c>
      <c r="E541" s="1">
        <v>402457805.43000007</v>
      </c>
      <c r="F541" s="1">
        <v>580533928.92999995</v>
      </c>
      <c r="G541">
        <f t="shared" si="8"/>
        <v>3.1711105760787208E+16</v>
      </c>
      <c r="H541" t="str">
        <f>VLOOKUP(D541,Referência!$A$2:$D$28,2,FALSE)</f>
        <v>NE</v>
      </c>
      <c r="I541" t="str">
        <f>VLOOKUP(D541,Referência!$A$2:$D$28,3,FALSE)</f>
        <v>transferência</v>
      </c>
      <c r="J541" t="str">
        <f>VLOOKUP(D541,Referência!$A$2:$D$28,4,FALSE)</f>
        <v>baixo</v>
      </c>
      <c r="K541" t="str">
        <f>VLOOKUP(C541,Referência!$F$2:$G$21,2,FALSE)</f>
        <v>longo</v>
      </c>
      <c r="L541" t="str">
        <f>VLOOKUP(A541,Referência!$I$2:$K$10,2,FALSE)</f>
        <v>ingênuo</v>
      </c>
      <c r="M541" t="str">
        <f>VLOOKUP(A541,Referência!$I$2:$K$10,3,FALSE)</f>
        <v>ingênuo</v>
      </c>
    </row>
    <row r="542" spans="1:13" x14ac:dyDescent="0.25">
      <c r="A542" t="s">
        <v>34</v>
      </c>
      <c r="B542" t="s">
        <v>7</v>
      </c>
      <c r="C542">
        <v>1</v>
      </c>
      <c r="D542" t="s">
        <v>8</v>
      </c>
      <c r="E542" s="1">
        <v>10359858403.68602</v>
      </c>
      <c r="F542" s="1">
        <v>10473996000</v>
      </c>
      <c r="G542">
        <f t="shared" si="8"/>
        <v>1.3027390892333084E+16</v>
      </c>
      <c r="H542" t="str">
        <f>VLOOKUP(D542,Referência!$A$2:$D$28,2,FALSE)</f>
        <v>SE</v>
      </c>
      <c r="I542" t="str">
        <f>VLOOKUP(D542,Referência!$A$2:$D$28,3,FALSE)</f>
        <v>imposto</v>
      </c>
      <c r="J542" t="str">
        <f>VLOOKUP(D542,Referência!$A$2:$D$28,4,FALSE)</f>
        <v>alto</v>
      </c>
      <c r="K542" t="str">
        <f>VLOOKUP(C542,Referência!$F$2:$G$21,2,FALSE)</f>
        <v>curto</v>
      </c>
      <c r="L542" t="str">
        <f>VLOOKUP(A542,Referência!$I$2:$K$10,2,FALSE)</f>
        <v>ingênuo</v>
      </c>
      <c r="M542" t="str">
        <f>VLOOKUP(A542,Referência!$I$2:$K$10,3,FALSE)</f>
        <v>ingênuo</v>
      </c>
    </row>
    <row r="543" spans="1:13" x14ac:dyDescent="0.25">
      <c r="A543" t="s">
        <v>34</v>
      </c>
      <c r="B543" t="s">
        <v>7</v>
      </c>
      <c r="C543">
        <v>2</v>
      </c>
      <c r="D543" t="s">
        <v>8</v>
      </c>
      <c r="E543" s="1">
        <v>10638666913.861893</v>
      </c>
      <c r="F543" s="1">
        <v>12475206000</v>
      </c>
      <c r="G543">
        <f t="shared" si="8"/>
        <v>3.3728758149129943E+18</v>
      </c>
      <c r="H543" t="str">
        <f>VLOOKUP(D543,Referência!$A$2:$D$28,2,FALSE)</f>
        <v>SE</v>
      </c>
      <c r="I543" t="str">
        <f>VLOOKUP(D543,Referência!$A$2:$D$28,3,FALSE)</f>
        <v>imposto</v>
      </c>
      <c r="J543" t="str">
        <f>VLOOKUP(D543,Referência!$A$2:$D$28,4,FALSE)</f>
        <v>alto</v>
      </c>
      <c r="K543" t="str">
        <f>VLOOKUP(C543,Referência!$F$2:$G$21,2,FALSE)</f>
        <v>curto</v>
      </c>
      <c r="L543" t="str">
        <f>VLOOKUP(A543,Referência!$I$2:$K$10,2,FALSE)</f>
        <v>ingênuo</v>
      </c>
      <c r="M543" t="str">
        <f>VLOOKUP(A543,Referência!$I$2:$K$10,3,FALSE)</f>
        <v>ingênuo</v>
      </c>
    </row>
    <row r="544" spans="1:13" x14ac:dyDescent="0.25">
      <c r="A544" t="s">
        <v>34</v>
      </c>
      <c r="B544" t="s">
        <v>7</v>
      </c>
      <c r="C544">
        <v>3</v>
      </c>
      <c r="D544" t="s">
        <v>8</v>
      </c>
      <c r="E544" s="1">
        <v>10527804031.202988</v>
      </c>
      <c r="F544" s="1">
        <v>10329314000</v>
      </c>
      <c r="G544">
        <f t="shared" si="8"/>
        <v>3.9398292486963016E+16</v>
      </c>
      <c r="H544" t="str">
        <f>VLOOKUP(D544,Referência!$A$2:$D$28,2,FALSE)</f>
        <v>SE</v>
      </c>
      <c r="I544" t="str">
        <f>VLOOKUP(D544,Referência!$A$2:$D$28,3,FALSE)</f>
        <v>imposto</v>
      </c>
      <c r="J544" t="str">
        <f>VLOOKUP(D544,Referência!$A$2:$D$28,4,FALSE)</f>
        <v>alto</v>
      </c>
      <c r="K544" t="str">
        <f>VLOOKUP(C544,Referência!$F$2:$G$21,2,FALSE)</f>
        <v>curto</v>
      </c>
      <c r="L544" t="str">
        <f>VLOOKUP(A544,Referência!$I$2:$K$10,2,FALSE)</f>
        <v>ingênuo</v>
      </c>
      <c r="M544" t="str">
        <f>VLOOKUP(A544,Referência!$I$2:$K$10,3,FALSE)</f>
        <v>ingênuo</v>
      </c>
    </row>
    <row r="545" spans="1:13" x14ac:dyDescent="0.25">
      <c r="A545" t="s">
        <v>34</v>
      </c>
      <c r="B545" t="s">
        <v>7</v>
      </c>
      <c r="C545">
        <v>4</v>
      </c>
      <c r="D545" t="s">
        <v>8</v>
      </c>
      <c r="E545" s="1">
        <v>10342793723.565235</v>
      </c>
      <c r="F545" s="1">
        <v>10317026000</v>
      </c>
      <c r="G545">
        <f t="shared" si="8"/>
        <v>663975577734374.25</v>
      </c>
      <c r="H545" t="str">
        <f>VLOOKUP(D545,Referência!$A$2:$D$28,2,FALSE)</f>
        <v>SE</v>
      </c>
      <c r="I545" t="str">
        <f>VLOOKUP(D545,Referência!$A$2:$D$28,3,FALSE)</f>
        <v>imposto</v>
      </c>
      <c r="J545" t="str">
        <f>VLOOKUP(D545,Referência!$A$2:$D$28,4,FALSE)</f>
        <v>alto</v>
      </c>
      <c r="K545" t="str">
        <f>VLOOKUP(C545,Referência!$F$2:$G$21,2,FALSE)</f>
        <v>curto</v>
      </c>
      <c r="L545" t="str">
        <f>VLOOKUP(A545,Referência!$I$2:$K$10,2,FALSE)</f>
        <v>ingênuo</v>
      </c>
      <c r="M545" t="str">
        <f>VLOOKUP(A545,Referência!$I$2:$K$10,3,FALSE)</f>
        <v>ingênuo</v>
      </c>
    </row>
    <row r="546" spans="1:13" x14ac:dyDescent="0.25">
      <c r="A546" t="s">
        <v>34</v>
      </c>
      <c r="B546" t="s">
        <v>7</v>
      </c>
      <c r="C546">
        <v>5</v>
      </c>
      <c r="D546" t="s">
        <v>8</v>
      </c>
      <c r="E546" s="1">
        <v>10742046444.801563</v>
      </c>
      <c r="F546" s="1">
        <v>11011940000</v>
      </c>
      <c r="G546">
        <f t="shared" si="8"/>
        <v>7.2842531137651616E+16</v>
      </c>
      <c r="H546" t="str">
        <f>VLOOKUP(D546,Referência!$A$2:$D$28,2,FALSE)</f>
        <v>SE</v>
      </c>
      <c r="I546" t="str">
        <f>VLOOKUP(D546,Referência!$A$2:$D$28,3,FALSE)</f>
        <v>imposto</v>
      </c>
      <c r="J546" t="str">
        <f>VLOOKUP(D546,Referência!$A$2:$D$28,4,FALSE)</f>
        <v>alto</v>
      </c>
      <c r="K546" t="str">
        <f>VLOOKUP(C546,Referência!$F$2:$G$21,2,FALSE)</f>
        <v>médio</v>
      </c>
      <c r="L546" t="str">
        <f>VLOOKUP(A546,Referência!$I$2:$K$10,2,FALSE)</f>
        <v>ingênuo</v>
      </c>
      <c r="M546" t="str">
        <f>VLOOKUP(A546,Referência!$I$2:$K$10,3,FALSE)</f>
        <v>ingênuo</v>
      </c>
    </row>
    <row r="547" spans="1:13" x14ac:dyDescent="0.25">
      <c r="A547" t="s">
        <v>34</v>
      </c>
      <c r="B547" t="s">
        <v>7</v>
      </c>
      <c r="C547">
        <v>6</v>
      </c>
      <c r="D547" t="s">
        <v>8</v>
      </c>
      <c r="E547" s="1">
        <v>10837148742.477201</v>
      </c>
      <c r="F547" s="1">
        <v>10780925000</v>
      </c>
      <c r="G547">
        <f t="shared" si="8"/>
        <v>3161109218142668</v>
      </c>
      <c r="H547" t="str">
        <f>VLOOKUP(D547,Referência!$A$2:$D$28,2,FALSE)</f>
        <v>SE</v>
      </c>
      <c r="I547" t="str">
        <f>VLOOKUP(D547,Referência!$A$2:$D$28,3,FALSE)</f>
        <v>imposto</v>
      </c>
      <c r="J547" t="str">
        <f>VLOOKUP(D547,Referência!$A$2:$D$28,4,FALSE)</f>
        <v>alto</v>
      </c>
      <c r="K547" t="str">
        <f>VLOOKUP(C547,Referência!$F$2:$G$21,2,FALSE)</f>
        <v>médio</v>
      </c>
      <c r="L547" t="str">
        <f>VLOOKUP(A547,Referência!$I$2:$K$10,2,FALSE)</f>
        <v>ingênuo</v>
      </c>
      <c r="M547" t="str">
        <f>VLOOKUP(A547,Referência!$I$2:$K$10,3,FALSE)</f>
        <v>ingênuo</v>
      </c>
    </row>
    <row r="548" spans="1:13" x14ac:dyDescent="0.25">
      <c r="A548" t="s">
        <v>34</v>
      </c>
      <c r="B548" t="s">
        <v>7</v>
      </c>
      <c r="C548">
        <v>7</v>
      </c>
      <c r="D548" t="s">
        <v>8</v>
      </c>
      <c r="E548" s="1">
        <v>10741175920.548321</v>
      </c>
      <c r="F548" s="1">
        <v>10588195000</v>
      </c>
      <c r="G548">
        <f t="shared" si="8"/>
        <v>2.3403162051811632E+16</v>
      </c>
      <c r="H548" t="str">
        <f>VLOOKUP(D548,Referência!$A$2:$D$28,2,FALSE)</f>
        <v>SE</v>
      </c>
      <c r="I548" t="str">
        <f>VLOOKUP(D548,Referência!$A$2:$D$28,3,FALSE)</f>
        <v>imposto</v>
      </c>
      <c r="J548" t="str">
        <f>VLOOKUP(D548,Referência!$A$2:$D$28,4,FALSE)</f>
        <v>alto</v>
      </c>
      <c r="K548" t="str">
        <f>VLOOKUP(C548,Referência!$F$2:$G$21,2,FALSE)</f>
        <v>médio</v>
      </c>
      <c r="L548" t="str">
        <f>VLOOKUP(A548,Referência!$I$2:$K$10,2,FALSE)</f>
        <v>ingênuo</v>
      </c>
      <c r="M548" t="str">
        <f>VLOOKUP(A548,Referência!$I$2:$K$10,3,FALSE)</f>
        <v>ingênuo</v>
      </c>
    </row>
    <row r="549" spans="1:13" x14ac:dyDescent="0.25">
      <c r="A549" t="s">
        <v>34</v>
      </c>
      <c r="B549" t="s">
        <v>7</v>
      </c>
      <c r="C549">
        <v>8</v>
      </c>
      <c r="D549" t="s">
        <v>8</v>
      </c>
      <c r="E549" s="1">
        <v>8737117163.9933491</v>
      </c>
      <c r="F549" s="1">
        <v>12031927000</v>
      </c>
      <c r="G549">
        <f t="shared" si="8"/>
        <v>1.0855771855446174E+19</v>
      </c>
      <c r="H549" t="str">
        <f>VLOOKUP(D549,Referência!$A$2:$D$28,2,FALSE)</f>
        <v>SE</v>
      </c>
      <c r="I549" t="str">
        <f>VLOOKUP(D549,Referência!$A$2:$D$28,3,FALSE)</f>
        <v>imposto</v>
      </c>
      <c r="J549" t="str">
        <f>VLOOKUP(D549,Referência!$A$2:$D$28,4,FALSE)</f>
        <v>alto</v>
      </c>
      <c r="K549" t="str">
        <f>VLOOKUP(C549,Referência!$F$2:$G$21,2,FALSE)</f>
        <v>médio</v>
      </c>
      <c r="L549" t="str">
        <f>VLOOKUP(A549,Referência!$I$2:$K$10,2,FALSE)</f>
        <v>ingênuo</v>
      </c>
      <c r="M549" t="str">
        <f>VLOOKUP(A549,Referência!$I$2:$K$10,3,FALSE)</f>
        <v>ingênuo</v>
      </c>
    </row>
    <row r="550" spans="1:13" x14ac:dyDescent="0.25">
      <c r="A550" t="s">
        <v>34</v>
      </c>
      <c r="B550" t="s">
        <v>7</v>
      </c>
      <c r="C550">
        <v>9</v>
      </c>
      <c r="D550" t="s">
        <v>8</v>
      </c>
      <c r="E550" s="1">
        <v>15780889174.912584</v>
      </c>
      <c r="F550" s="1">
        <v>13126083000</v>
      </c>
      <c r="G550">
        <f t="shared" si="8"/>
        <v>7.0479958263539876E+18</v>
      </c>
      <c r="H550" t="str">
        <f>VLOOKUP(D550,Referência!$A$2:$D$28,2,FALSE)</f>
        <v>SE</v>
      </c>
      <c r="I550" t="str">
        <f>VLOOKUP(D550,Referência!$A$2:$D$28,3,FALSE)</f>
        <v>imposto</v>
      </c>
      <c r="J550" t="str">
        <f>VLOOKUP(D550,Referência!$A$2:$D$28,4,FALSE)</f>
        <v>alto</v>
      </c>
      <c r="K550" t="str">
        <f>VLOOKUP(C550,Referência!$F$2:$G$21,2,FALSE)</f>
        <v>longo</v>
      </c>
      <c r="L550" t="str">
        <f>VLOOKUP(A550,Referência!$I$2:$K$10,2,FALSE)</f>
        <v>ingênuo</v>
      </c>
      <c r="M550" t="str">
        <f>VLOOKUP(A550,Referência!$I$2:$K$10,3,FALSE)</f>
        <v>ingênuo</v>
      </c>
    </row>
    <row r="551" spans="1:13" x14ac:dyDescent="0.25">
      <c r="A551" t="s">
        <v>34</v>
      </c>
      <c r="B551" t="s">
        <v>7</v>
      </c>
      <c r="C551">
        <v>10</v>
      </c>
      <c r="D551" t="s">
        <v>8</v>
      </c>
      <c r="E551" s="1">
        <v>9947829483.7138577</v>
      </c>
      <c r="F551" s="1">
        <v>10973402000</v>
      </c>
      <c r="G551">
        <f t="shared" si="8"/>
        <v>1.0517989861614897E+18</v>
      </c>
      <c r="H551" t="str">
        <f>VLOOKUP(D551,Referência!$A$2:$D$28,2,FALSE)</f>
        <v>SE</v>
      </c>
      <c r="I551" t="str">
        <f>VLOOKUP(D551,Referência!$A$2:$D$28,3,FALSE)</f>
        <v>imposto</v>
      </c>
      <c r="J551" t="str">
        <f>VLOOKUP(D551,Referência!$A$2:$D$28,4,FALSE)</f>
        <v>alto</v>
      </c>
      <c r="K551" t="str">
        <f>VLOOKUP(C551,Referência!$F$2:$G$21,2,FALSE)</f>
        <v>longo</v>
      </c>
      <c r="L551" t="str">
        <f>VLOOKUP(A551,Referência!$I$2:$K$10,2,FALSE)</f>
        <v>ingênuo</v>
      </c>
      <c r="M551" t="str">
        <f>VLOOKUP(A551,Referência!$I$2:$K$10,3,FALSE)</f>
        <v>ingênuo</v>
      </c>
    </row>
    <row r="552" spans="1:13" x14ac:dyDescent="0.25">
      <c r="A552" t="s">
        <v>34</v>
      </c>
      <c r="B552" t="s">
        <v>7</v>
      </c>
      <c r="C552">
        <v>11</v>
      </c>
      <c r="D552" t="s">
        <v>8</v>
      </c>
      <c r="E552" s="1">
        <v>11509471325.767719</v>
      </c>
      <c r="F552" s="1">
        <v>11346223000</v>
      </c>
      <c r="G552">
        <f t="shared" si="8"/>
        <v>2.6650015865963396E+16</v>
      </c>
      <c r="H552" t="str">
        <f>VLOOKUP(D552,Referência!$A$2:$D$28,2,FALSE)</f>
        <v>SE</v>
      </c>
      <c r="I552" t="str">
        <f>VLOOKUP(D552,Referência!$A$2:$D$28,3,FALSE)</f>
        <v>imposto</v>
      </c>
      <c r="J552" t="str">
        <f>VLOOKUP(D552,Referência!$A$2:$D$28,4,FALSE)</f>
        <v>alto</v>
      </c>
      <c r="K552" t="str">
        <f>VLOOKUP(C552,Referência!$F$2:$G$21,2,FALSE)</f>
        <v>longo</v>
      </c>
      <c r="L552" t="str">
        <f>VLOOKUP(A552,Referência!$I$2:$K$10,2,FALSE)</f>
        <v>ingênuo</v>
      </c>
      <c r="M552" t="str">
        <f>VLOOKUP(A552,Referência!$I$2:$K$10,3,FALSE)</f>
        <v>ingênuo</v>
      </c>
    </row>
    <row r="553" spans="1:13" x14ac:dyDescent="0.25">
      <c r="A553" t="s">
        <v>34</v>
      </c>
      <c r="B553" t="s">
        <v>7</v>
      </c>
      <c r="C553">
        <v>12</v>
      </c>
      <c r="D553" t="s">
        <v>8</v>
      </c>
      <c r="E553" s="1">
        <v>10347309261.625618</v>
      </c>
      <c r="F553" s="1">
        <v>10501480000</v>
      </c>
      <c r="G553">
        <f t="shared" si="8"/>
        <v>2.3768616570902148E+16</v>
      </c>
      <c r="H553" t="str">
        <f>VLOOKUP(D553,Referência!$A$2:$D$28,2,FALSE)</f>
        <v>SE</v>
      </c>
      <c r="I553" t="str">
        <f>VLOOKUP(D553,Referência!$A$2:$D$28,3,FALSE)</f>
        <v>imposto</v>
      </c>
      <c r="J553" t="str">
        <f>VLOOKUP(D553,Referência!$A$2:$D$28,4,FALSE)</f>
        <v>alto</v>
      </c>
      <c r="K553" t="str">
        <f>VLOOKUP(C553,Referência!$F$2:$G$21,2,FALSE)</f>
        <v>longo</v>
      </c>
      <c r="L553" t="str">
        <f>VLOOKUP(A553,Referência!$I$2:$K$10,2,FALSE)</f>
        <v>ingênuo</v>
      </c>
      <c r="M553" t="str">
        <f>VLOOKUP(A553,Referência!$I$2:$K$10,3,FALSE)</f>
        <v>ingênuo</v>
      </c>
    </row>
    <row r="554" spans="1:13" x14ac:dyDescent="0.25">
      <c r="A554" t="s">
        <v>34</v>
      </c>
      <c r="B554" t="s">
        <v>7</v>
      </c>
      <c r="C554">
        <v>13</v>
      </c>
      <c r="D554" t="s">
        <v>8</v>
      </c>
      <c r="E554" s="1">
        <v>11671162393.471048</v>
      </c>
      <c r="F554" s="1">
        <v>10719252016</v>
      </c>
      <c r="G554">
        <f t="shared" si="8"/>
        <v>9.0613336673707379E+17</v>
      </c>
      <c r="H554" t="str">
        <f>VLOOKUP(D554,Referência!$A$2:$D$28,2,FALSE)</f>
        <v>SE</v>
      </c>
      <c r="I554" t="str">
        <f>VLOOKUP(D554,Referência!$A$2:$D$28,3,FALSE)</f>
        <v>imposto</v>
      </c>
      <c r="J554" t="str">
        <f>VLOOKUP(D554,Referência!$A$2:$D$28,4,FALSE)</f>
        <v>alto</v>
      </c>
      <c r="K554" t="str">
        <f>VLOOKUP(C554,Referência!$F$2:$G$21,2,FALSE)</f>
        <v>longo</v>
      </c>
      <c r="L554" t="str">
        <f>VLOOKUP(A554,Referência!$I$2:$K$10,2,FALSE)</f>
        <v>ingênuo</v>
      </c>
      <c r="M554" t="str">
        <f>VLOOKUP(A554,Referência!$I$2:$K$10,3,FALSE)</f>
        <v>ingênuo</v>
      </c>
    </row>
    <row r="555" spans="1:13" x14ac:dyDescent="0.25">
      <c r="A555" t="s">
        <v>34</v>
      </c>
      <c r="B555" t="s">
        <v>7</v>
      </c>
      <c r="C555">
        <v>14</v>
      </c>
      <c r="D555" t="s">
        <v>8</v>
      </c>
      <c r="E555" s="1">
        <v>11985261223.025185</v>
      </c>
      <c r="F555" s="1">
        <v>11098115727</v>
      </c>
      <c r="G555">
        <f t="shared" si="8"/>
        <v>7.8702713111777088E+17</v>
      </c>
      <c r="H555" t="str">
        <f>VLOOKUP(D555,Referência!$A$2:$D$28,2,FALSE)</f>
        <v>SE</v>
      </c>
      <c r="I555" t="str">
        <f>VLOOKUP(D555,Referência!$A$2:$D$28,3,FALSE)</f>
        <v>imposto</v>
      </c>
      <c r="J555" t="str">
        <f>VLOOKUP(D555,Referência!$A$2:$D$28,4,FALSE)</f>
        <v>alto</v>
      </c>
      <c r="K555" t="str">
        <f>VLOOKUP(C555,Referência!$F$2:$G$21,2,FALSE)</f>
        <v>longo</v>
      </c>
      <c r="L555" t="str">
        <f>VLOOKUP(A555,Referência!$I$2:$K$10,2,FALSE)</f>
        <v>ingênuo</v>
      </c>
      <c r="M555" t="str">
        <f>VLOOKUP(A555,Referência!$I$2:$K$10,3,FALSE)</f>
        <v>ingênuo</v>
      </c>
    </row>
    <row r="556" spans="1:13" x14ac:dyDescent="0.25">
      <c r="A556" t="s">
        <v>34</v>
      </c>
      <c r="B556" t="s">
        <v>7</v>
      </c>
      <c r="C556">
        <v>15</v>
      </c>
      <c r="D556" t="s">
        <v>8</v>
      </c>
      <c r="E556" s="1">
        <v>11860365818.425785</v>
      </c>
      <c r="F556" s="1">
        <v>11170238303</v>
      </c>
      <c r="G556">
        <f t="shared" si="8"/>
        <v>4.7627598754776723E+17</v>
      </c>
      <c r="H556" t="str">
        <f>VLOOKUP(D556,Referência!$A$2:$D$28,2,FALSE)</f>
        <v>SE</v>
      </c>
      <c r="I556" t="str">
        <f>VLOOKUP(D556,Referência!$A$2:$D$28,3,FALSE)</f>
        <v>imposto</v>
      </c>
      <c r="J556" t="str">
        <f>VLOOKUP(D556,Referência!$A$2:$D$28,4,FALSE)</f>
        <v>alto</v>
      </c>
      <c r="K556" t="str">
        <f>VLOOKUP(C556,Referência!$F$2:$G$21,2,FALSE)</f>
        <v>longo</v>
      </c>
      <c r="L556" t="str">
        <f>VLOOKUP(A556,Referência!$I$2:$K$10,2,FALSE)</f>
        <v>ingênuo</v>
      </c>
      <c r="M556" t="str">
        <f>VLOOKUP(A556,Referência!$I$2:$K$10,3,FALSE)</f>
        <v>ingênuo</v>
      </c>
    </row>
    <row r="557" spans="1:13" x14ac:dyDescent="0.25">
      <c r="A557" t="s">
        <v>34</v>
      </c>
      <c r="B557" t="s">
        <v>7</v>
      </c>
      <c r="C557">
        <v>16</v>
      </c>
      <c r="D557" t="s">
        <v>8</v>
      </c>
      <c r="E557" s="1">
        <v>11651937743.372368</v>
      </c>
      <c r="F557" s="1">
        <v>10781428079</v>
      </c>
      <c r="G557">
        <f t="shared" si="8"/>
        <v>7.5778707576569254E+17</v>
      </c>
      <c r="H557" t="str">
        <f>VLOOKUP(D557,Referência!$A$2:$D$28,2,FALSE)</f>
        <v>SE</v>
      </c>
      <c r="I557" t="str">
        <f>VLOOKUP(D557,Referência!$A$2:$D$28,3,FALSE)</f>
        <v>imposto</v>
      </c>
      <c r="J557" t="str">
        <f>VLOOKUP(D557,Referência!$A$2:$D$28,4,FALSE)</f>
        <v>alto</v>
      </c>
      <c r="K557" t="str">
        <f>VLOOKUP(C557,Referência!$F$2:$G$21,2,FALSE)</f>
        <v>longo</v>
      </c>
      <c r="L557" t="str">
        <f>VLOOKUP(A557,Referência!$I$2:$K$10,2,FALSE)</f>
        <v>ingênuo</v>
      </c>
      <c r="M557" t="str">
        <f>VLOOKUP(A557,Referência!$I$2:$K$10,3,FALSE)</f>
        <v>ingênuo</v>
      </c>
    </row>
    <row r="558" spans="1:13" x14ac:dyDescent="0.25">
      <c r="A558" t="s">
        <v>34</v>
      </c>
      <c r="B558" t="s">
        <v>7</v>
      </c>
      <c r="C558">
        <v>17</v>
      </c>
      <c r="D558" t="s">
        <v>8</v>
      </c>
      <c r="E558" s="1">
        <v>12101726067.113014</v>
      </c>
      <c r="F558" s="1">
        <v>11873733058</v>
      </c>
      <c r="G558">
        <f t="shared" si="8"/>
        <v>5.1980812204406984E+16</v>
      </c>
      <c r="H558" t="str">
        <f>VLOOKUP(D558,Referência!$A$2:$D$28,2,FALSE)</f>
        <v>SE</v>
      </c>
      <c r="I558" t="str">
        <f>VLOOKUP(D558,Referência!$A$2:$D$28,3,FALSE)</f>
        <v>imposto</v>
      </c>
      <c r="J558" t="str">
        <f>VLOOKUP(D558,Referência!$A$2:$D$28,4,FALSE)</f>
        <v>alto</v>
      </c>
      <c r="K558" t="str">
        <f>VLOOKUP(C558,Referência!$F$2:$G$21,2,FALSE)</f>
        <v>longo</v>
      </c>
      <c r="L558" t="str">
        <f>VLOOKUP(A558,Referência!$I$2:$K$10,2,FALSE)</f>
        <v>ingênuo</v>
      </c>
      <c r="M558" t="str">
        <f>VLOOKUP(A558,Referência!$I$2:$K$10,3,FALSE)</f>
        <v>ingênuo</v>
      </c>
    </row>
    <row r="559" spans="1:13" x14ac:dyDescent="0.25">
      <c r="A559" t="s">
        <v>34</v>
      </c>
      <c r="B559" t="s">
        <v>7</v>
      </c>
      <c r="C559">
        <v>18</v>
      </c>
      <c r="D559" t="s">
        <v>8</v>
      </c>
      <c r="E559" s="1">
        <v>12208865983.211643</v>
      </c>
      <c r="F559" s="1">
        <v>11476678584</v>
      </c>
      <c r="G559">
        <f t="shared" si="8"/>
        <v>5.3609838756431021E+17</v>
      </c>
      <c r="H559" t="str">
        <f>VLOOKUP(D559,Referência!$A$2:$D$28,2,FALSE)</f>
        <v>SE</v>
      </c>
      <c r="I559" t="str">
        <f>VLOOKUP(D559,Referência!$A$2:$D$28,3,FALSE)</f>
        <v>imposto</v>
      </c>
      <c r="J559" t="str">
        <f>VLOOKUP(D559,Referência!$A$2:$D$28,4,FALSE)</f>
        <v>alto</v>
      </c>
      <c r="K559" t="str">
        <f>VLOOKUP(C559,Referência!$F$2:$G$21,2,FALSE)</f>
        <v>longo</v>
      </c>
      <c r="L559" t="str">
        <f>VLOOKUP(A559,Referência!$I$2:$K$10,2,FALSE)</f>
        <v>ingênuo</v>
      </c>
      <c r="M559" t="str">
        <f>VLOOKUP(A559,Referência!$I$2:$K$10,3,FALSE)</f>
        <v>ingênuo</v>
      </c>
    </row>
    <row r="560" spans="1:13" x14ac:dyDescent="0.25">
      <c r="A560" t="s">
        <v>34</v>
      </c>
      <c r="B560" t="s">
        <v>7</v>
      </c>
      <c r="C560">
        <v>19</v>
      </c>
      <c r="D560" t="s">
        <v>8</v>
      </c>
      <c r="E560" s="1">
        <v>12100745355.839643</v>
      </c>
      <c r="F560" s="1">
        <v>11248460267</v>
      </c>
      <c r="G560">
        <f t="shared" si="8"/>
        <v>7.2638987265839898E+17</v>
      </c>
      <c r="H560" t="str">
        <f>VLOOKUP(D560,Referência!$A$2:$D$28,2,FALSE)</f>
        <v>SE</v>
      </c>
      <c r="I560" t="str">
        <f>VLOOKUP(D560,Referência!$A$2:$D$28,3,FALSE)</f>
        <v>imposto</v>
      </c>
      <c r="J560" t="str">
        <f>VLOOKUP(D560,Referência!$A$2:$D$28,4,FALSE)</f>
        <v>alto</v>
      </c>
      <c r="K560" t="str">
        <f>VLOOKUP(C560,Referência!$F$2:$G$21,2,FALSE)</f>
        <v>longo</v>
      </c>
      <c r="L560" t="str">
        <f>VLOOKUP(A560,Referência!$I$2:$K$10,2,FALSE)</f>
        <v>ingênuo</v>
      </c>
      <c r="M560" t="str">
        <f>VLOOKUP(A560,Referência!$I$2:$K$10,3,FALSE)</f>
        <v>ingênuo</v>
      </c>
    </row>
    <row r="561" spans="1:13" x14ac:dyDescent="0.25">
      <c r="A561" t="s">
        <v>34</v>
      </c>
      <c r="B561" t="s">
        <v>7</v>
      </c>
      <c r="C561">
        <v>20</v>
      </c>
      <c r="D561" t="s">
        <v>8</v>
      </c>
      <c r="E561" s="1">
        <v>9843021911.9083385</v>
      </c>
      <c r="F561" s="1">
        <v>11315071889</v>
      </c>
      <c r="G561">
        <f t="shared" si="8"/>
        <v>2.166931135055561E+18</v>
      </c>
      <c r="H561" t="str">
        <f>VLOOKUP(D561,Referência!$A$2:$D$28,2,FALSE)</f>
        <v>SE</v>
      </c>
      <c r="I561" t="str">
        <f>VLOOKUP(D561,Referência!$A$2:$D$28,3,FALSE)</f>
        <v>imposto</v>
      </c>
      <c r="J561" t="str">
        <f>VLOOKUP(D561,Referência!$A$2:$D$28,4,FALSE)</f>
        <v>alto</v>
      </c>
      <c r="K561" t="str">
        <f>VLOOKUP(C561,Referência!$F$2:$G$21,2,FALSE)</f>
        <v>longo</v>
      </c>
      <c r="L561" t="str">
        <f>VLOOKUP(A561,Referência!$I$2:$K$10,2,FALSE)</f>
        <v>ingênuo</v>
      </c>
      <c r="M561" t="str">
        <f>VLOOKUP(A561,Referência!$I$2:$K$10,3,FALSE)</f>
        <v>ingênuo</v>
      </c>
    </row>
    <row r="562" spans="1:13" x14ac:dyDescent="0.25">
      <c r="A562" t="s">
        <v>34</v>
      </c>
      <c r="B562" t="s">
        <v>7</v>
      </c>
      <c r="C562">
        <v>1</v>
      </c>
      <c r="D562" t="s">
        <v>9</v>
      </c>
      <c r="E562" s="1">
        <v>3382149467.0842218</v>
      </c>
      <c r="F562" s="1">
        <v>3357028355</v>
      </c>
      <c r="G562">
        <f t="shared" si="8"/>
        <v>631070272348036.5</v>
      </c>
      <c r="H562" t="str">
        <f>VLOOKUP(D562,Referência!$A$2:$D$28,2,FALSE)</f>
        <v>SE</v>
      </c>
      <c r="I562" t="str">
        <f>VLOOKUP(D562,Referência!$A$2:$D$28,3,FALSE)</f>
        <v>imposto</v>
      </c>
      <c r="J562" t="str">
        <f>VLOOKUP(D562,Referência!$A$2:$D$28,4,FALSE)</f>
        <v>alto</v>
      </c>
      <c r="K562" t="str">
        <f>VLOOKUP(C562,Referência!$F$2:$G$21,2,FALSE)</f>
        <v>curto</v>
      </c>
      <c r="L562" t="str">
        <f>VLOOKUP(A562,Referência!$I$2:$K$10,2,FALSE)</f>
        <v>ingênuo</v>
      </c>
      <c r="M562" t="str">
        <f>VLOOKUP(A562,Referência!$I$2:$K$10,3,FALSE)</f>
        <v>ingênuo</v>
      </c>
    </row>
    <row r="563" spans="1:13" x14ac:dyDescent="0.25">
      <c r="A563" t="s">
        <v>34</v>
      </c>
      <c r="B563" t="s">
        <v>7</v>
      </c>
      <c r="C563">
        <v>2</v>
      </c>
      <c r="D563" t="s">
        <v>9</v>
      </c>
      <c r="E563" s="1">
        <v>3829574992.2872748</v>
      </c>
      <c r="F563" s="1">
        <v>3716649604</v>
      </c>
      <c r="G563">
        <f t="shared" si="8"/>
        <v>1.275214331983179E+16</v>
      </c>
      <c r="H563" t="str">
        <f>VLOOKUP(D563,Referência!$A$2:$D$28,2,FALSE)</f>
        <v>SE</v>
      </c>
      <c r="I563" t="str">
        <f>VLOOKUP(D563,Referência!$A$2:$D$28,3,FALSE)</f>
        <v>imposto</v>
      </c>
      <c r="J563" t="str">
        <f>VLOOKUP(D563,Referência!$A$2:$D$28,4,FALSE)</f>
        <v>alto</v>
      </c>
      <c r="K563" t="str">
        <f>VLOOKUP(C563,Referência!$F$2:$G$21,2,FALSE)</f>
        <v>curto</v>
      </c>
      <c r="L563" t="str">
        <f>VLOOKUP(A563,Referência!$I$2:$K$10,2,FALSE)</f>
        <v>ingênuo</v>
      </c>
      <c r="M563" t="str">
        <f>VLOOKUP(A563,Referência!$I$2:$K$10,3,FALSE)</f>
        <v>ingênuo</v>
      </c>
    </row>
    <row r="564" spans="1:13" x14ac:dyDescent="0.25">
      <c r="A564" t="s">
        <v>34</v>
      </c>
      <c r="B564" t="s">
        <v>7</v>
      </c>
      <c r="C564">
        <v>3</v>
      </c>
      <c r="D564" t="s">
        <v>9</v>
      </c>
      <c r="E564" s="1">
        <v>3556189017.6623654</v>
      </c>
      <c r="F564" s="1">
        <v>3220668113</v>
      </c>
      <c r="G564">
        <f t="shared" si="8"/>
        <v>1.1257427746545211E+17</v>
      </c>
      <c r="H564" t="str">
        <f>VLOOKUP(D564,Referência!$A$2:$D$28,2,FALSE)</f>
        <v>SE</v>
      </c>
      <c r="I564" t="str">
        <f>VLOOKUP(D564,Referência!$A$2:$D$28,3,FALSE)</f>
        <v>imposto</v>
      </c>
      <c r="J564" t="str">
        <f>VLOOKUP(D564,Referência!$A$2:$D$28,4,FALSE)</f>
        <v>alto</v>
      </c>
      <c r="K564" t="str">
        <f>VLOOKUP(C564,Referência!$F$2:$G$21,2,FALSE)</f>
        <v>curto</v>
      </c>
      <c r="L564" t="str">
        <f>VLOOKUP(A564,Referência!$I$2:$K$10,2,FALSE)</f>
        <v>ingênuo</v>
      </c>
      <c r="M564" t="str">
        <f>VLOOKUP(A564,Referência!$I$2:$K$10,3,FALSE)</f>
        <v>ingênuo</v>
      </c>
    </row>
    <row r="565" spans="1:13" x14ac:dyDescent="0.25">
      <c r="A565" t="s">
        <v>34</v>
      </c>
      <c r="B565" t="s">
        <v>7</v>
      </c>
      <c r="C565">
        <v>4</v>
      </c>
      <c r="D565" t="s">
        <v>9</v>
      </c>
      <c r="E565" s="1">
        <v>3766756150.2110167</v>
      </c>
      <c r="F565" s="1">
        <v>3370762046</v>
      </c>
      <c r="G565">
        <f t="shared" si="8"/>
        <v>1.568113305698855E+17</v>
      </c>
      <c r="H565" t="str">
        <f>VLOOKUP(D565,Referência!$A$2:$D$28,2,FALSE)</f>
        <v>SE</v>
      </c>
      <c r="I565" t="str">
        <f>VLOOKUP(D565,Referência!$A$2:$D$28,3,FALSE)</f>
        <v>imposto</v>
      </c>
      <c r="J565" t="str">
        <f>VLOOKUP(D565,Referência!$A$2:$D$28,4,FALSE)</f>
        <v>alto</v>
      </c>
      <c r="K565" t="str">
        <f>VLOOKUP(C565,Referência!$F$2:$G$21,2,FALSE)</f>
        <v>curto</v>
      </c>
      <c r="L565" t="str">
        <f>VLOOKUP(A565,Referência!$I$2:$K$10,2,FALSE)</f>
        <v>ingênuo</v>
      </c>
      <c r="M565" t="str">
        <f>VLOOKUP(A565,Referência!$I$2:$K$10,3,FALSE)</f>
        <v>ingênuo</v>
      </c>
    </row>
    <row r="566" spans="1:13" x14ac:dyDescent="0.25">
      <c r="A566" t="s">
        <v>34</v>
      </c>
      <c r="B566" t="s">
        <v>7</v>
      </c>
      <c r="C566">
        <v>5</v>
      </c>
      <c r="D566" t="s">
        <v>9</v>
      </c>
      <c r="E566" s="1">
        <v>3561642482.4235492</v>
      </c>
      <c r="F566" s="1">
        <v>3391327371</v>
      </c>
      <c r="G566">
        <f t="shared" si="8"/>
        <v>2.9007237179215972E+16</v>
      </c>
      <c r="H566" t="str">
        <f>VLOOKUP(D566,Referência!$A$2:$D$28,2,FALSE)</f>
        <v>SE</v>
      </c>
      <c r="I566" t="str">
        <f>VLOOKUP(D566,Referência!$A$2:$D$28,3,FALSE)</f>
        <v>imposto</v>
      </c>
      <c r="J566" t="str">
        <f>VLOOKUP(D566,Referência!$A$2:$D$28,4,FALSE)</f>
        <v>alto</v>
      </c>
      <c r="K566" t="str">
        <f>VLOOKUP(C566,Referência!$F$2:$G$21,2,FALSE)</f>
        <v>médio</v>
      </c>
      <c r="L566" t="str">
        <f>VLOOKUP(A566,Referência!$I$2:$K$10,2,FALSE)</f>
        <v>ingênuo</v>
      </c>
      <c r="M566" t="str">
        <f>VLOOKUP(A566,Referência!$I$2:$K$10,3,FALSE)</f>
        <v>ingênuo</v>
      </c>
    </row>
    <row r="567" spans="1:13" x14ac:dyDescent="0.25">
      <c r="A567" t="s">
        <v>34</v>
      </c>
      <c r="B567" t="s">
        <v>7</v>
      </c>
      <c r="C567">
        <v>6</v>
      </c>
      <c r="D567" t="s">
        <v>9</v>
      </c>
      <c r="E567" s="1">
        <v>3769143493.2287908</v>
      </c>
      <c r="F567" s="1">
        <v>3683527657</v>
      </c>
      <c r="G567">
        <f t="shared" si="8"/>
        <v>7330071413155120</v>
      </c>
      <c r="H567" t="str">
        <f>VLOOKUP(D567,Referência!$A$2:$D$28,2,FALSE)</f>
        <v>SE</v>
      </c>
      <c r="I567" t="str">
        <f>VLOOKUP(D567,Referência!$A$2:$D$28,3,FALSE)</f>
        <v>imposto</v>
      </c>
      <c r="J567" t="str">
        <f>VLOOKUP(D567,Referência!$A$2:$D$28,4,FALSE)</f>
        <v>alto</v>
      </c>
      <c r="K567" t="str">
        <f>VLOOKUP(C567,Referência!$F$2:$G$21,2,FALSE)</f>
        <v>médio</v>
      </c>
      <c r="L567" t="str">
        <f>VLOOKUP(A567,Referência!$I$2:$K$10,2,FALSE)</f>
        <v>ingênuo</v>
      </c>
      <c r="M567" t="str">
        <f>VLOOKUP(A567,Referência!$I$2:$K$10,3,FALSE)</f>
        <v>ingênuo</v>
      </c>
    </row>
    <row r="568" spans="1:13" x14ac:dyDescent="0.25">
      <c r="A568" t="s">
        <v>34</v>
      </c>
      <c r="B568" t="s">
        <v>7</v>
      </c>
      <c r="C568">
        <v>7</v>
      </c>
      <c r="D568" t="s">
        <v>9</v>
      </c>
      <c r="E568" s="1">
        <v>4025439524.7081842</v>
      </c>
      <c r="F568" s="1">
        <v>3522385481</v>
      </c>
      <c r="G568">
        <f t="shared" si="8"/>
        <v>2.5306337089115574E+17</v>
      </c>
      <c r="H568" t="str">
        <f>VLOOKUP(D568,Referência!$A$2:$D$28,2,FALSE)</f>
        <v>SE</v>
      </c>
      <c r="I568" t="str">
        <f>VLOOKUP(D568,Referência!$A$2:$D$28,3,FALSE)</f>
        <v>imposto</v>
      </c>
      <c r="J568" t="str">
        <f>VLOOKUP(D568,Referência!$A$2:$D$28,4,FALSE)</f>
        <v>alto</v>
      </c>
      <c r="K568" t="str">
        <f>VLOOKUP(C568,Referência!$F$2:$G$21,2,FALSE)</f>
        <v>médio</v>
      </c>
      <c r="L568" t="str">
        <f>VLOOKUP(A568,Referência!$I$2:$K$10,2,FALSE)</f>
        <v>ingênuo</v>
      </c>
      <c r="M568" t="str">
        <f>VLOOKUP(A568,Referência!$I$2:$K$10,3,FALSE)</f>
        <v>ingênuo</v>
      </c>
    </row>
    <row r="569" spans="1:13" x14ac:dyDescent="0.25">
      <c r="A569" t="s">
        <v>34</v>
      </c>
      <c r="B569" t="s">
        <v>7</v>
      </c>
      <c r="C569">
        <v>8</v>
      </c>
      <c r="D569" t="s">
        <v>9</v>
      </c>
      <c r="E569" s="1">
        <v>4517921467.3557034</v>
      </c>
      <c r="F569" s="1">
        <v>4426157172</v>
      </c>
      <c r="G569">
        <f t="shared" si="8"/>
        <v>8420685902128760</v>
      </c>
      <c r="H569" t="str">
        <f>VLOOKUP(D569,Referência!$A$2:$D$28,2,FALSE)</f>
        <v>SE</v>
      </c>
      <c r="I569" t="str">
        <f>VLOOKUP(D569,Referência!$A$2:$D$28,3,FALSE)</f>
        <v>imposto</v>
      </c>
      <c r="J569" t="str">
        <f>VLOOKUP(D569,Referência!$A$2:$D$28,4,FALSE)</f>
        <v>alto</v>
      </c>
      <c r="K569" t="str">
        <f>VLOOKUP(C569,Referência!$F$2:$G$21,2,FALSE)</f>
        <v>médio</v>
      </c>
      <c r="L569" t="str">
        <f>VLOOKUP(A569,Referência!$I$2:$K$10,2,FALSE)</f>
        <v>ingênuo</v>
      </c>
      <c r="M569" t="str">
        <f>VLOOKUP(A569,Referência!$I$2:$K$10,3,FALSE)</f>
        <v>ingênuo</v>
      </c>
    </row>
    <row r="570" spans="1:13" x14ac:dyDescent="0.25">
      <c r="A570" t="s">
        <v>34</v>
      </c>
      <c r="B570" t="s">
        <v>7</v>
      </c>
      <c r="C570">
        <v>9</v>
      </c>
      <c r="D570" t="s">
        <v>9</v>
      </c>
      <c r="E570" s="1">
        <v>3853794954.0634823</v>
      </c>
      <c r="F570" s="1">
        <v>4952785236</v>
      </c>
      <c r="G570">
        <f t="shared" si="8"/>
        <v>1.2077796397909066E+18</v>
      </c>
      <c r="H570" t="str">
        <f>VLOOKUP(D570,Referência!$A$2:$D$28,2,FALSE)</f>
        <v>SE</v>
      </c>
      <c r="I570" t="str">
        <f>VLOOKUP(D570,Referência!$A$2:$D$28,3,FALSE)</f>
        <v>imposto</v>
      </c>
      <c r="J570" t="str">
        <f>VLOOKUP(D570,Referência!$A$2:$D$28,4,FALSE)</f>
        <v>alto</v>
      </c>
      <c r="K570" t="str">
        <f>VLOOKUP(C570,Referência!$F$2:$G$21,2,FALSE)</f>
        <v>longo</v>
      </c>
      <c r="L570" t="str">
        <f>VLOOKUP(A570,Referência!$I$2:$K$10,2,FALSE)</f>
        <v>ingênuo</v>
      </c>
      <c r="M570" t="str">
        <f>VLOOKUP(A570,Referência!$I$2:$K$10,3,FALSE)</f>
        <v>ingênuo</v>
      </c>
    </row>
    <row r="571" spans="1:13" x14ac:dyDescent="0.25">
      <c r="A571" t="s">
        <v>34</v>
      </c>
      <c r="B571" t="s">
        <v>7</v>
      </c>
      <c r="C571">
        <v>10</v>
      </c>
      <c r="D571" t="s">
        <v>9</v>
      </c>
      <c r="E571" s="1">
        <v>2979179725.3827209</v>
      </c>
      <c r="F571" s="1">
        <v>3870532712</v>
      </c>
      <c r="G571">
        <f t="shared" si="8"/>
        <v>7.945101467515433E+17</v>
      </c>
      <c r="H571" t="str">
        <f>VLOOKUP(D571,Referência!$A$2:$D$28,2,FALSE)</f>
        <v>SE</v>
      </c>
      <c r="I571" t="str">
        <f>VLOOKUP(D571,Referência!$A$2:$D$28,3,FALSE)</f>
        <v>imposto</v>
      </c>
      <c r="J571" t="str">
        <f>VLOOKUP(D571,Referência!$A$2:$D$28,4,FALSE)</f>
        <v>alto</v>
      </c>
      <c r="K571" t="str">
        <f>VLOOKUP(C571,Referência!$F$2:$G$21,2,FALSE)</f>
        <v>longo</v>
      </c>
      <c r="L571" t="str">
        <f>VLOOKUP(A571,Referência!$I$2:$K$10,2,FALSE)</f>
        <v>ingênuo</v>
      </c>
      <c r="M571" t="str">
        <f>VLOOKUP(A571,Referência!$I$2:$K$10,3,FALSE)</f>
        <v>ingênuo</v>
      </c>
    </row>
    <row r="572" spans="1:13" x14ac:dyDescent="0.25">
      <c r="A572" t="s">
        <v>34</v>
      </c>
      <c r="B572" t="s">
        <v>7</v>
      </c>
      <c r="C572">
        <v>11</v>
      </c>
      <c r="D572" t="s">
        <v>9</v>
      </c>
      <c r="E572" s="1">
        <v>4048335698.8512712</v>
      </c>
      <c r="F572" s="1">
        <v>3704057113</v>
      </c>
      <c r="G572">
        <f t="shared" si="8"/>
        <v>1.1852774467575109E+17</v>
      </c>
      <c r="H572" t="str">
        <f>VLOOKUP(D572,Referência!$A$2:$D$28,2,FALSE)</f>
        <v>SE</v>
      </c>
      <c r="I572" t="str">
        <f>VLOOKUP(D572,Referência!$A$2:$D$28,3,FALSE)</f>
        <v>imposto</v>
      </c>
      <c r="J572" t="str">
        <f>VLOOKUP(D572,Referência!$A$2:$D$28,4,FALSE)</f>
        <v>alto</v>
      </c>
      <c r="K572" t="str">
        <f>VLOOKUP(C572,Referência!$F$2:$G$21,2,FALSE)</f>
        <v>longo</v>
      </c>
      <c r="L572" t="str">
        <f>VLOOKUP(A572,Referência!$I$2:$K$10,2,FALSE)</f>
        <v>ingênuo</v>
      </c>
      <c r="M572" t="str">
        <f>VLOOKUP(A572,Referência!$I$2:$K$10,3,FALSE)</f>
        <v>ingênuo</v>
      </c>
    </row>
    <row r="573" spans="1:13" x14ac:dyDescent="0.25">
      <c r="A573" t="s">
        <v>34</v>
      </c>
      <c r="B573" t="s">
        <v>7</v>
      </c>
      <c r="C573">
        <v>12</v>
      </c>
      <c r="D573" t="s">
        <v>9</v>
      </c>
      <c r="E573" s="1">
        <v>4026257055.0716004</v>
      </c>
      <c r="F573" s="1">
        <v>3601189526</v>
      </c>
      <c r="G573">
        <f t="shared" si="8"/>
        <v>1.8068240427103587E+17</v>
      </c>
      <c r="H573" t="str">
        <f>VLOOKUP(D573,Referência!$A$2:$D$28,2,FALSE)</f>
        <v>SE</v>
      </c>
      <c r="I573" t="str">
        <f>VLOOKUP(D573,Referência!$A$2:$D$28,3,FALSE)</f>
        <v>imposto</v>
      </c>
      <c r="J573" t="str">
        <f>VLOOKUP(D573,Referência!$A$2:$D$28,4,FALSE)</f>
        <v>alto</v>
      </c>
      <c r="K573" t="str">
        <f>VLOOKUP(C573,Referência!$F$2:$G$21,2,FALSE)</f>
        <v>longo</v>
      </c>
      <c r="L573" t="str">
        <f>VLOOKUP(A573,Referência!$I$2:$K$10,2,FALSE)</f>
        <v>ingênuo</v>
      </c>
      <c r="M573" t="str">
        <f>VLOOKUP(A573,Referência!$I$2:$K$10,3,FALSE)</f>
        <v>ingênuo</v>
      </c>
    </row>
    <row r="574" spans="1:13" x14ac:dyDescent="0.25">
      <c r="A574" t="s">
        <v>34</v>
      </c>
      <c r="B574" t="s">
        <v>7</v>
      </c>
      <c r="C574">
        <v>13</v>
      </c>
      <c r="D574" t="s">
        <v>9</v>
      </c>
      <c r="E574" s="1">
        <v>3716186154.9536839</v>
      </c>
      <c r="F574" s="1">
        <v>3463474590</v>
      </c>
      <c r="G574">
        <f t="shared" si="8"/>
        <v>6.3863135061339976E+16</v>
      </c>
      <c r="H574" t="str">
        <f>VLOOKUP(D574,Referência!$A$2:$D$28,2,FALSE)</f>
        <v>SE</v>
      </c>
      <c r="I574" t="str">
        <f>VLOOKUP(D574,Referência!$A$2:$D$28,3,FALSE)</f>
        <v>imposto</v>
      </c>
      <c r="J574" t="str">
        <f>VLOOKUP(D574,Referência!$A$2:$D$28,4,FALSE)</f>
        <v>alto</v>
      </c>
      <c r="K574" t="str">
        <f>VLOOKUP(C574,Referência!$F$2:$G$21,2,FALSE)</f>
        <v>longo</v>
      </c>
      <c r="L574" t="str">
        <f>VLOOKUP(A574,Referência!$I$2:$K$10,2,FALSE)</f>
        <v>ingênuo</v>
      </c>
      <c r="M574" t="str">
        <f>VLOOKUP(A574,Referência!$I$2:$K$10,3,FALSE)</f>
        <v>ingênuo</v>
      </c>
    </row>
    <row r="575" spans="1:13" x14ac:dyDescent="0.25">
      <c r="A575" t="s">
        <v>34</v>
      </c>
      <c r="B575" t="s">
        <v>7</v>
      </c>
      <c r="C575">
        <v>14</v>
      </c>
      <c r="D575" t="s">
        <v>9</v>
      </c>
      <c r="E575" s="1">
        <v>4207801489.6141911</v>
      </c>
      <c r="F575" s="1">
        <v>4292643883</v>
      </c>
      <c r="G575">
        <f t="shared" si="8"/>
        <v>7198231715432357</v>
      </c>
      <c r="H575" t="str">
        <f>VLOOKUP(D575,Referência!$A$2:$D$28,2,FALSE)</f>
        <v>SE</v>
      </c>
      <c r="I575" t="str">
        <f>VLOOKUP(D575,Referência!$A$2:$D$28,3,FALSE)</f>
        <v>imposto</v>
      </c>
      <c r="J575" t="str">
        <f>VLOOKUP(D575,Referência!$A$2:$D$28,4,FALSE)</f>
        <v>alto</v>
      </c>
      <c r="K575" t="str">
        <f>VLOOKUP(C575,Referência!$F$2:$G$21,2,FALSE)</f>
        <v>longo</v>
      </c>
      <c r="L575" t="str">
        <f>VLOOKUP(A575,Referência!$I$2:$K$10,2,FALSE)</f>
        <v>ingênuo</v>
      </c>
      <c r="M575" t="str">
        <f>VLOOKUP(A575,Referência!$I$2:$K$10,3,FALSE)</f>
        <v>ingênuo</v>
      </c>
    </row>
    <row r="576" spans="1:13" x14ac:dyDescent="0.25">
      <c r="A576" t="s">
        <v>34</v>
      </c>
      <c r="B576" t="s">
        <v>7</v>
      </c>
      <c r="C576">
        <v>15</v>
      </c>
      <c r="D576" t="s">
        <v>9</v>
      </c>
      <c r="E576" s="1">
        <v>3907414654.6303816</v>
      </c>
      <c r="F576" s="1">
        <v>3562734178</v>
      </c>
      <c r="G576">
        <f t="shared" si="8"/>
        <v>1.1880463097014702E+17</v>
      </c>
      <c r="H576" t="str">
        <f>VLOOKUP(D576,Referência!$A$2:$D$28,2,FALSE)</f>
        <v>SE</v>
      </c>
      <c r="I576" t="str">
        <f>VLOOKUP(D576,Referência!$A$2:$D$28,3,FALSE)</f>
        <v>imposto</v>
      </c>
      <c r="J576" t="str">
        <f>VLOOKUP(D576,Referência!$A$2:$D$28,4,FALSE)</f>
        <v>alto</v>
      </c>
      <c r="K576" t="str">
        <f>VLOOKUP(C576,Referência!$F$2:$G$21,2,FALSE)</f>
        <v>longo</v>
      </c>
      <c r="L576" t="str">
        <f>VLOOKUP(A576,Referência!$I$2:$K$10,2,FALSE)</f>
        <v>ingênuo</v>
      </c>
      <c r="M576" t="str">
        <f>VLOOKUP(A576,Referência!$I$2:$K$10,3,FALSE)</f>
        <v>ingênuo</v>
      </c>
    </row>
    <row r="577" spans="1:13" x14ac:dyDescent="0.25">
      <c r="A577" t="s">
        <v>34</v>
      </c>
      <c r="B577" t="s">
        <v>7</v>
      </c>
      <c r="C577">
        <v>16</v>
      </c>
      <c r="D577" t="s">
        <v>9</v>
      </c>
      <c r="E577" s="1">
        <v>4138778368.8248935</v>
      </c>
      <c r="F577" s="1">
        <v>3696401761</v>
      </c>
      <c r="G577">
        <f t="shared" si="8"/>
        <v>1.9569706315065962E+17</v>
      </c>
      <c r="H577" t="str">
        <f>VLOOKUP(D577,Referência!$A$2:$D$28,2,FALSE)</f>
        <v>SE</v>
      </c>
      <c r="I577" t="str">
        <f>VLOOKUP(D577,Referência!$A$2:$D$28,3,FALSE)</f>
        <v>imposto</v>
      </c>
      <c r="J577" t="str">
        <f>VLOOKUP(D577,Referência!$A$2:$D$28,4,FALSE)</f>
        <v>alto</v>
      </c>
      <c r="K577" t="str">
        <f>VLOOKUP(C577,Referência!$F$2:$G$21,2,FALSE)</f>
        <v>longo</v>
      </c>
      <c r="L577" t="str">
        <f>VLOOKUP(A577,Referência!$I$2:$K$10,2,FALSE)</f>
        <v>ingênuo</v>
      </c>
      <c r="M577" t="str">
        <f>VLOOKUP(A577,Referência!$I$2:$K$10,3,FALSE)</f>
        <v>ingênuo</v>
      </c>
    </row>
    <row r="578" spans="1:13" x14ac:dyDescent="0.25">
      <c r="A578" t="s">
        <v>34</v>
      </c>
      <c r="B578" t="s">
        <v>7</v>
      </c>
      <c r="C578">
        <v>17</v>
      </c>
      <c r="D578" t="s">
        <v>9</v>
      </c>
      <c r="E578" s="1">
        <v>3913406728.735702</v>
      </c>
      <c r="F578" s="1">
        <v>3678873314</v>
      </c>
      <c r="G578">
        <f t="shared" si="8"/>
        <v>5.5005922627588816E+16</v>
      </c>
      <c r="H578" t="str">
        <f>VLOOKUP(D578,Referência!$A$2:$D$28,2,FALSE)</f>
        <v>SE</v>
      </c>
      <c r="I578" t="str">
        <f>VLOOKUP(D578,Referência!$A$2:$D$28,3,FALSE)</f>
        <v>imposto</v>
      </c>
      <c r="J578" t="str">
        <f>VLOOKUP(D578,Referência!$A$2:$D$28,4,FALSE)</f>
        <v>alto</v>
      </c>
      <c r="K578" t="str">
        <f>VLOOKUP(C578,Referência!$F$2:$G$21,2,FALSE)</f>
        <v>longo</v>
      </c>
      <c r="L578" t="str">
        <f>VLOOKUP(A578,Referência!$I$2:$K$10,2,FALSE)</f>
        <v>ingênuo</v>
      </c>
      <c r="M578" t="str">
        <f>VLOOKUP(A578,Referência!$I$2:$K$10,3,FALSE)</f>
        <v>ingênuo</v>
      </c>
    </row>
    <row r="579" spans="1:13" x14ac:dyDescent="0.25">
      <c r="A579" t="s">
        <v>34</v>
      </c>
      <c r="B579" t="s">
        <v>7</v>
      </c>
      <c r="C579">
        <v>18</v>
      </c>
      <c r="D579" t="s">
        <v>9</v>
      </c>
      <c r="E579" s="1">
        <v>4141401496.8551946</v>
      </c>
      <c r="F579" s="1">
        <v>3887113544</v>
      </c>
      <c r="G579">
        <f t="shared" ref="G579:G642" si="9">(F579-E579)^2</f>
        <v>6.4662362967285656E+16</v>
      </c>
      <c r="H579" t="str">
        <f>VLOOKUP(D579,Referência!$A$2:$D$28,2,FALSE)</f>
        <v>SE</v>
      </c>
      <c r="I579" t="str">
        <f>VLOOKUP(D579,Referência!$A$2:$D$28,3,FALSE)</f>
        <v>imposto</v>
      </c>
      <c r="J579" t="str">
        <f>VLOOKUP(D579,Referência!$A$2:$D$28,4,FALSE)</f>
        <v>alto</v>
      </c>
      <c r="K579" t="str">
        <f>VLOOKUP(C579,Referência!$F$2:$G$21,2,FALSE)</f>
        <v>longo</v>
      </c>
      <c r="L579" t="str">
        <f>VLOOKUP(A579,Referência!$I$2:$K$10,2,FALSE)</f>
        <v>ingênuo</v>
      </c>
      <c r="M579" t="str">
        <f>VLOOKUP(A579,Referência!$I$2:$K$10,3,FALSE)</f>
        <v>ingênuo</v>
      </c>
    </row>
    <row r="580" spans="1:13" x14ac:dyDescent="0.25">
      <c r="A580" t="s">
        <v>34</v>
      </c>
      <c r="B580" t="s">
        <v>7</v>
      </c>
      <c r="C580">
        <v>19</v>
      </c>
      <c r="D580" t="s">
        <v>9</v>
      </c>
      <c r="E580" s="1">
        <v>4423010507.0490599</v>
      </c>
      <c r="F580" s="1">
        <v>3979902304</v>
      </c>
      <c r="G580">
        <f t="shared" si="9"/>
        <v>1.9634487960936688E+17</v>
      </c>
      <c r="H580" t="str">
        <f>VLOOKUP(D580,Referência!$A$2:$D$28,2,FALSE)</f>
        <v>SE</v>
      </c>
      <c r="I580" t="str">
        <f>VLOOKUP(D580,Referência!$A$2:$D$28,3,FALSE)</f>
        <v>imposto</v>
      </c>
      <c r="J580" t="str">
        <f>VLOOKUP(D580,Referência!$A$2:$D$28,4,FALSE)</f>
        <v>alto</v>
      </c>
      <c r="K580" t="str">
        <f>VLOOKUP(C580,Referência!$F$2:$G$21,2,FALSE)</f>
        <v>longo</v>
      </c>
      <c r="L580" t="str">
        <f>VLOOKUP(A580,Referência!$I$2:$K$10,2,FALSE)</f>
        <v>ingênuo</v>
      </c>
      <c r="M580" t="str">
        <f>VLOOKUP(A580,Referência!$I$2:$K$10,3,FALSE)</f>
        <v>ingênuo</v>
      </c>
    </row>
    <row r="581" spans="1:13" x14ac:dyDescent="0.25">
      <c r="A581" t="s">
        <v>34</v>
      </c>
      <c r="B581" t="s">
        <v>7</v>
      </c>
      <c r="C581">
        <v>20</v>
      </c>
      <c r="D581" t="s">
        <v>9</v>
      </c>
      <c r="E581" s="1">
        <v>4964132238.8479795</v>
      </c>
      <c r="F581" s="1">
        <v>4954527274</v>
      </c>
      <c r="G581">
        <f t="shared" si="9"/>
        <v>92255349730922.734</v>
      </c>
      <c r="H581" t="str">
        <f>VLOOKUP(D581,Referência!$A$2:$D$28,2,FALSE)</f>
        <v>SE</v>
      </c>
      <c r="I581" t="str">
        <f>VLOOKUP(D581,Referência!$A$2:$D$28,3,FALSE)</f>
        <v>imposto</v>
      </c>
      <c r="J581" t="str">
        <f>VLOOKUP(D581,Referência!$A$2:$D$28,4,FALSE)</f>
        <v>alto</v>
      </c>
      <c r="K581" t="str">
        <f>VLOOKUP(C581,Referência!$F$2:$G$21,2,FALSE)</f>
        <v>longo</v>
      </c>
      <c r="L581" t="str">
        <f>VLOOKUP(A581,Referência!$I$2:$K$10,2,FALSE)</f>
        <v>ingênuo</v>
      </c>
      <c r="M581" t="str">
        <f>VLOOKUP(A581,Referência!$I$2:$K$10,3,FALSE)</f>
        <v>ingênuo</v>
      </c>
    </row>
    <row r="582" spans="1:13" x14ac:dyDescent="0.25">
      <c r="A582" t="s">
        <v>34</v>
      </c>
      <c r="B582" t="s">
        <v>7</v>
      </c>
      <c r="C582">
        <v>1</v>
      </c>
      <c r="D582" t="s">
        <v>10</v>
      </c>
      <c r="E582" s="1">
        <v>4250563245.0510254</v>
      </c>
      <c r="F582" s="1">
        <v>4610705783</v>
      </c>
      <c r="G582">
        <f t="shared" si="9"/>
        <v>1.2970264764032862E+17</v>
      </c>
      <c r="H582" t="str">
        <f>VLOOKUP(D582,Referência!$A$2:$D$28,2,FALSE)</f>
        <v>SE</v>
      </c>
      <c r="I582" t="str">
        <f>VLOOKUP(D582,Referência!$A$2:$D$28,3,FALSE)</f>
        <v>imposto</v>
      </c>
      <c r="J582" t="str">
        <f>VLOOKUP(D582,Referência!$A$2:$D$28,4,FALSE)</f>
        <v>alto</v>
      </c>
      <c r="K582" t="str">
        <f>VLOOKUP(C582,Referência!$F$2:$G$21,2,FALSE)</f>
        <v>curto</v>
      </c>
      <c r="L582" t="str">
        <f>VLOOKUP(A582,Referência!$I$2:$K$10,2,FALSE)</f>
        <v>ingênuo</v>
      </c>
      <c r="M582" t="str">
        <f>VLOOKUP(A582,Referência!$I$2:$K$10,3,FALSE)</f>
        <v>ingênuo</v>
      </c>
    </row>
    <row r="583" spans="1:13" x14ac:dyDescent="0.25">
      <c r="A583" t="s">
        <v>34</v>
      </c>
      <c r="B583" t="s">
        <v>7</v>
      </c>
      <c r="C583">
        <v>2</v>
      </c>
      <c r="D583" t="s">
        <v>10</v>
      </c>
      <c r="E583" s="1">
        <v>2377522558.2003679</v>
      </c>
      <c r="F583" s="1">
        <v>3530842329</v>
      </c>
      <c r="G583">
        <f t="shared" si="9"/>
        <v>1.3301464937173158E+18</v>
      </c>
      <c r="H583" t="str">
        <f>VLOOKUP(D583,Referência!$A$2:$D$28,2,FALSE)</f>
        <v>SE</v>
      </c>
      <c r="I583" t="str">
        <f>VLOOKUP(D583,Referência!$A$2:$D$28,3,FALSE)</f>
        <v>imposto</v>
      </c>
      <c r="J583" t="str">
        <f>VLOOKUP(D583,Referência!$A$2:$D$28,4,FALSE)</f>
        <v>alto</v>
      </c>
      <c r="K583" t="str">
        <f>VLOOKUP(C583,Referência!$F$2:$G$21,2,FALSE)</f>
        <v>curto</v>
      </c>
      <c r="L583" t="str">
        <f>VLOOKUP(A583,Referência!$I$2:$K$10,2,FALSE)</f>
        <v>ingênuo</v>
      </c>
      <c r="M583" t="str">
        <f>VLOOKUP(A583,Referência!$I$2:$K$10,3,FALSE)</f>
        <v>ingênuo</v>
      </c>
    </row>
    <row r="584" spans="1:13" x14ac:dyDescent="0.25">
      <c r="A584" t="s">
        <v>34</v>
      </c>
      <c r="B584" t="s">
        <v>7</v>
      </c>
      <c r="C584">
        <v>3</v>
      </c>
      <c r="D584" t="s">
        <v>10</v>
      </c>
      <c r="E584" s="1">
        <v>3127719530.2821088</v>
      </c>
      <c r="F584" s="1">
        <v>2928472816</v>
      </c>
      <c r="G584">
        <f t="shared" si="9"/>
        <v>3.9699253152216296E+16</v>
      </c>
      <c r="H584" t="str">
        <f>VLOOKUP(D584,Referência!$A$2:$D$28,2,FALSE)</f>
        <v>SE</v>
      </c>
      <c r="I584" t="str">
        <f>VLOOKUP(D584,Referência!$A$2:$D$28,3,FALSE)</f>
        <v>imposto</v>
      </c>
      <c r="J584" t="str">
        <f>VLOOKUP(D584,Referência!$A$2:$D$28,4,FALSE)</f>
        <v>alto</v>
      </c>
      <c r="K584" t="str">
        <f>VLOOKUP(C584,Referência!$F$2:$G$21,2,FALSE)</f>
        <v>curto</v>
      </c>
      <c r="L584" t="str">
        <f>VLOOKUP(A584,Referência!$I$2:$K$10,2,FALSE)</f>
        <v>ingênuo</v>
      </c>
      <c r="M584" t="str">
        <f>VLOOKUP(A584,Referência!$I$2:$K$10,3,FALSE)</f>
        <v>ingênuo</v>
      </c>
    </row>
    <row r="585" spans="1:13" x14ac:dyDescent="0.25">
      <c r="A585" t="s">
        <v>34</v>
      </c>
      <c r="B585" t="s">
        <v>7</v>
      </c>
      <c r="C585">
        <v>4</v>
      </c>
      <c r="D585" t="s">
        <v>10</v>
      </c>
      <c r="E585" s="1">
        <v>4455455989.2870302</v>
      </c>
      <c r="F585" s="1">
        <v>3906673696</v>
      </c>
      <c r="G585">
        <f t="shared" si="9"/>
        <v>3.0116200542537203E+17</v>
      </c>
      <c r="H585" t="str">
        <f>VLOOKUP(D585,Referência!$A$2:$D$28,2,FALSE)</f>
        <v>SE</v>
      </c>
      <c r="I585" t="str">
        <f>VLOOKUP(D585,Referência!$A$2:$D$28,3,FALSE)</f>
        <v>imposto</v>
      </c>
      <c r="J585" t="str">
        <f>VLOOKUP(D585,Referência!$A$2:$D$28,4,FALSE)</f>
        <v>alto</v>
      </c>
      <c r="K585" t="str">
        <f>VLOOKUP(C585,Referência!$F$2:$G$21,2,FALSE)</f>
        <v>curto</v>
      </c>
      <c r="L585" t="str">
        <f>VLOOKUP(A585,Referência!$I$2:$K$10,2,FALSE)</f>
        <v>ingênuo</v>
      </c>
      <c r="M585" t="str">
        <f>VLOOKUP(A585,Referência!$I$2:$K$10,3,FALSE)</f>
        <v>ingênuo</v>
      </c>
    </row>
    <row r="586" spans="1:13" x14ac:dyDescent="0.25">
      <c r="A586" t="s">
        <v>34</v>
      </c>
      <c r="B586" t="s">
        <v>7</v>
      </c>
      <c r="C586">
        <v>5</v>
      </c>
      <c r="D586" t="s">
        <v>10</v>
      </c>
      <c r="E586" s="1">
        <v>2243354857.8330011</v>
      </c>
      <c r="F586" s="1">
        <v>3130956951</v>
      </c>
      <c r="G586">
        <f t="shared" si="9"/>
        <v>7.8783747579443776E+17</v>
      </c>
      <c r="H586" t="str">
        <f>VLOOKUP(D586,Referência!$A$2:$D$28,2,FALSE)</f>
        <v>SE</v>
      </c>
      <c r="I586" t="str">
        <f>VLOOKUP(D586,Referência!$A$2:$D$28,3,FALSE)</f>
        <v>imposto</v>
      </c>
      <c r="J586" t="str">
        <f>VLOOKUP(D586,Referência!$A$2:$D$28,4,FALSE)</f>
        <v>alto</v>
      </c>
      <c r="K586" t="str">
        <f>VLOOKUP(C586,Referência!$F$2:$G$21,2,FALSE)</f>
        <v>médio</v>
      </c>
      <c r="L586" t="str">
        <f>VLOOKUP(A586,Referência!$I$2:$K$10,2,FALSE)</f>
        <v>ingênuo</v>
      </c>
      <c r="M586" t="str">
        <f>VLOOKUP(A586,Referência!$I$2:$K$10,3,FALSE)</f>
        <v>ingênuo</v>
      </c>
    </row>
    <row r="587" spans="1:13" x14ac:dyDescent="0.25">
      <c r="A587" t="s">
        <v>34</v>
      </c>
      <c r="B587" t="s">
        <v>7</v>
      </c>
      <c r="C587">
        <v>6</v>
      </c>
      <c r="D587" t="s">
        <v>10</v>
      </c>
      <c r="E587" s="1">
        <v>3528307969.0951467</v>
      </c>
      <c r="F587" s="1">
        <v>3425222901</v>
      </c>
      <c r="G587">
        <f t="shared" si="9"/>
        <v>1.0626531264181024E+16</v>
      </c>
      <c r="H587" t="str">
        <f>VLOOKUP(D587,Referência!$A$2:$D$28,2,FALSE)</f>
        <v>SE</v>
      </c>
      <c r="I587" t="str">
        <f>VLOOKUP(D587,Referência!$A$2:$D$28,3,FALSE)</f>
        <v>imposto</v>
      </c>
      <c r="J587" t="str">
        <f>VLOOKUP(D587,Referência!$A$2:$D$28,4,FALSE)</f>
        <v>alto</v>
      </c>
      <c r="K587" t="str">
        <f>VLOOKUP(C587,Referência!$F$2:$G$21,2,FALSE)</f>
        <v>médio</v>
      </c>
      <c r="L587" t="str">
        <f>VLOOKUP(A587,Referência!$I$2:$K$10,2,FALSE)</f>
        <v>ingênuo</v>
      </c>
      <c r="M587" t="str">
        <f>VLOOKUP(A587,Referência!$I$2:$K$10,3,FALSE)</f>
        <v>ingênuo</v>
      </c>
    </row>
    <row r="588" spans="1:13" x14ac:dyDescent="0.25">
      <c r="A588" t="s">
        <v>34</v>
      </c>
      <c r="B588" t="s">
        <v>7</v>
      </c>
      <c r="C588">
        <v>7</v>
      </c>
      <c r="D588" t="s">
        <v>10</v>
      </c>
      <c r="E588" s="1">
        <v>4769036543.730937</v>
      </c>
      <c r="F588" s="1">
        <v>4657448056</v>
      </c>
      <c r="G588">
        <f t="shared" si="9"/>
        <v>1.2451990594077478E+16</v>
      </c>
      <c r="H588" t="str">
        <f>VLOOKUP(D588,Referência!$A$2:$D$28,2,FALSE)</f>
        <v>SE</v>
      </c>
      <c r="I588" t="str">
        <f>VLOOKUP(D588,Referência!$A$2:$D$28,3,FALSE)</f>
        <v>imposto</v>
      </c>
      <c r="J588" t="str">
        <f>VLOOKUP(D588,Referência!$A$2:$D$28,4,FALSE)</f>
        <v>alto</v>
      </c>
      <c r="K588" t="str">
        <f>VLOOKUP(C588,Referência!$F$2:$G$21,2,FALSE)</f>
        <v>médio</v>
      </c>
      <c r="L588" t="str">
        <f>VLOOKUP(A588,Referência!$I$2:$K$10,2,FALSE)</f>
        <v>ingênuo</v>
      </c>
      <c r="M588" t="str">
        <f>VLOOKUP(A588,Referência!$I$2:$K$10,3,FALSE)</f>
        <v>ingênuo</v>
      </c>
    </row>
    <row r="589" spans="1:13" x14ac:dyDescent="0.25">
      <c r="A589" t="s">
        <v>34</v>
      </c>
      <c r="B589" t="s">
        <v>7</v>
      </c>
      <c r="C589">
        <v>8</v>
      </c>
      <c r="D589" t="s">
        <v>10</v>
      </c>
      <c r="E589" s="1">
        <v>2538899737.6439738</v>
      </c>
      <c r="F589" s="1">
        <v>6789650541</v>
      </c>
      <c r="G589">
        <f t="shared" si="9"/>
        <v>1.8068882392231901E+19</v>
      </c>
      <c r="H589" t="str">
        <f>VLOOKUP(D589,Referência!$A$2:$D$28,2,FALSE)</f>
        <v>SE</v>
      </c>
      <c r="I589" t="str">
        <f>VLOOKUP(D589,Referência!$A$2:$D$28,3,FALSE)</f>
        <v>imposto</v>
      </c>
      <c r="J589" t="str">
        <f>VLOOKUP(D589,Referência!$A$2:$D$28,4,FALSE)</f>
        <v>alto</v>
      </c>
      <c r="K589" t="str">
        <f>VLOOKUP(C589,Referência!$F$2:$G$21,2,FALSE)</f>
        <v>médio</v>
      </c>
      <c r="L589" t="str">
        <f>VLOOKUP(A589,Referência!$I$2:$K$10,2,FALSE)</f>
        <v>ingênuo</v>
      </c>
      <c r="M589" t="str">
        <f>VLOOKUP(A589,Referência!$I$2:$K$10,3,FALSE)</f>
        <v>ingênuo</v>
      </c>
    </row>
    <row r="590" spans="1:13" x14ac:dyDescent="0.25">
      <c r="A590" t="s">
        <v>34</v>
      </c>
      <c r="B590" t="s">
        <v>7</v>
      </c>
      <c r="C590">
        <v>9</v>
      </c>
      <c r="D590" t="s">
        <v>10</v>
      </c>
      <c r="E590" s="1">
        <v>3106999347.9110045</v>
      </c>
      <c r="F590" s="1">
        <v>3804725671</v>
      </c>
      <c r="G590">
        <f t="shared" si="9"/>
        <v>4.8682202193128928E+17</v>
      </c>
      <c r="H590" t="str">
        <f>VLOOKUP(D590,Referência!$A$2:$D$28,2,FALSE)</f>
        <v>SE</v>
      </c>
      <c r="I590" t="str">
        <f>VLOOKUP(D590,Referência!$A$2:$D$28,3,FALSE)</f>
        <v>imposto</v>
      </c>
      <c r="J590" t="str">
        <f>VLOOKUP(D590,Referência!$A$2:$D$28,4,FALSE)</f>
        <v>alto</v>
      </c>
      <c r="K590" t="str">
        <f>VLOOKUP(C590,Referência!$F$2:$G$21,2,FALSE)</f>
        <v>longo</v>
      </c>
      <c r="L590" t="str">
        <f>VLOOKUP(A590,Referência!$I$2:$K$10,2,FALSE)</f>
        <v>ingênuo</v>
      </c>
      <c r="M590" t="str">
        <f>VLOOKUP(A590,Referência!$I$2:$K$10,3,FALSE)</f>
        <v>ingênuo</v>
      </c>
    </row>
    <row r="591" spans="1:13" x14ac:dyDescent="0.25">
      <c r="A591" t="s">
        <v>34</v>
      </c>
      <c r="B591" t="s">
        <v>7</v>
      </c>
      <c r="C591">
        <v>10</v>
      </c>
      <c r="D591" t="s">
        <v>10</v>
      </c>
      <c r="E591" s="1">
        <v>3967303947.0284028</v>
      </c>
      <c r="F591" s="1">
        <v>4517788946</v>
      </c>
      <c r="G591">
        <f t="shared" si="9"/>
        <v>3.0303373409275936E+17</v>
      </c>
      <c r="H591" t="str">
        <f>VLOOKUP(D591,Referência!$A$2:$D$28,2,FALSE)</f>
        <v>SE</v>
      </c>
      <c r="I591" t="str">
        <f>VLOOKUP(D591,Referência!$A$2:$D$28,3,FALSE)</f>
        <v>imposto</v>
      </c>
      <c r="J591" t="str">
        <f>VLOOKUP(D591,Referência!$A$2:$D$28,4,FALSE)</f>
        <v>alto</v>
      </c>
      <c r="K591" t="str">
        <f>VLOOKUP(C591,Referência!$F$2:$G$21,2,FALSE)</f>
        <v>longo</v>
      </c>
      <c r="L591" t="str">
        <f>VLOOKUP(A591,Referência!$I$2:$K$10,2,FALSE)</f>
        <v>ingênuo</v>
      </c>
      <c r="M591" t="str">
        <f>VLOOKUP(A591,Referência!$I$2:$K$10,3,FALSE)</f>
        <v>ingênuo</v>
      </c>
    </row>
    <row r="592" spans="1:13" x14ac:dyDescent="0.25">
      <c r="A592" t="s">
        <v>34</v>
      </c>
      <c r="B592" t="s">
        <v>7</v>
      </c>
      <c r="C592">
        <v>11</v>
      </c>
      <c r="D592" t="s">
        <v>10</v>
      </c>
      <c r="E592" s="1">
        <v>2514209393.8061085</v>
      </c>
      <c r="F592" s="1">
        <v>2943040634</v>
      </c>
      <c r="G592">
        <f t="shared" si="9"/>
        <v>1.8389623256623107E+17</v>
      </c>
      <c r="H592" t="str">
        <f>VLOOKUP(D592,Referência!$A$2:$D$28,2,FALSE)</f>
        <v>SE</v>
      </c>
      <c r="I592" t="str">
        <f>VLOOKUP(D592,Referência!$A$2:$D$28,3,FALSE)</f>
        <v>imposto</v>
      </c>
      <c r="J592" t="str">
        <f>VLOOKUP(D592,Referência!$A$2:$D$28,4,FALSE)</f>
        <v>alto</v>
      </c>
      <c r="K592" t="str">
        <f>VLOOKUP(C592,Referência!$F$2:$G$21,2,FALSE)</f>
        <v>longo</v>
      </c>
      <c r="L592" t="str">
        <f>VLOOKUP(A592,Referência!$I$2:$K$10,2,FALSE)</f>
        <v>ingênuo</v>
      </c>
      <c r="M592" t="str">
        <f>VLOOKUP(A592,Referência!$I$2:$K$10,3,FALSE)</f>
        <v>ingênuo</v>
      </c>
    </row>
    <row r="593" spans="1:13" x14ac:dyDescent="0.25">
      <c r="A593" t="s">
        <v>34</v>
      </c>
      <c r="B593" t="s">
        <v>7</v>
      </c>
      <c r="C593">
        <v>12</v>
      </c>
      <c r="D593" t="s">
        <v>10</v>
      </c>
      <c r="E593" s="1">
        <v>3197504032.5945415</v>
      </c>
      <c r="F593" s="1">
        <v>3142812902</v>
      </c>
      <c r="G593">
        <f t="shared" si="9"/>
        <v>2991119765709198.5</v>
      </c>
      <c r="H593" t="str">
        <f>VLOOKUP(D593,Referência!$A$2:$D$28,2,FALSE)</f>
        <v>SE</v>
      </c>
      <c r="I593" t="str">
        <f>VLOOKUP(D593,Referência!$A$2:$D$28,3,FALSE)</f>
        <v>imposto</v>
      </c>
      <c r="J593" t="str">
        <f>VLOOKUP(D593,Referência!$A$2:$D$28,4,FALSE)</f>
        <v>alto</v>
      </c>
      <c r="K593" t="str">
        <f>VLOOKUP(C593,Referência!$F$2:$G$21,2,FALSE)</f>
        <v>longo</v>
      </c>
      <c r="L593" t="str">
        <f>VLOOKUP(A593,Referência!$I$2:$K$10,2,FALSE)</f>
        <v>ingênuo</v>
      </c>
      <c r="M593" t="str">
        <f>VLOOKUP(A593,Referência!$I$2:$K$10,3,FALSE)</f>
        <v>ingênuo</v>
      </c>
    </row>
    <row r="594" spans="1:13" x14ac:dyDescent="0.25">
      <c r="A594" t="s">
        <v>34</v>
      </c>
      <c r="B594" t="s">
        <v>7</v>
      </c>
      <c r="C594">
        <v>13</v>
      </c>
      <c r="D594" t="s">
        <v>10</v>
      </c>
      <c r="E594" s="1">
        <v>4415607334.1929426</v>
      </c>
      <c r="F594" s="1">
        <v>4274804384</v>
      </c>
      <c r="G594">
        <f t="shared" si="9"/>
        <v>1.982547078303628E+16</v>
      </c>
      <c r="H594" t="str">
        <f>VLOOKUP(D594,Referência!$A$2:$D$28,2,FALSE)</f>
        <v>SE</v>
      </c>
      <c r="I594" t="str">
        <f>VLOOKUP(D594,Referência!$A$2:$D$28,3,FALSE)</f>
        <v>imposto</v>
      </c>
      <c r="J594" t="str">
        <f>VLOOKUP(D594,Referência!$A$2:$D$28,4,FALSE)</f>
        <v>alto</v>
      </c>
      <c r="K594" t="str">
        <f>VLOOKUP(C594,Referência!$F$2:$G$21,2,FALSE)</f>
        <v>longo</v>
      </c>
      <c r="L594" t="str">
        <f>VLOOKUP(A594,Referência!$I$2:$K$10,2,FALSE)</f>
        <v>ingênuo</v>
      </c>
      <c r="M594" t="str">
        <f>VLOOKUP(A594,Referência!$I$2:$K$10,3,FALSE)</f>
        <v>ingênuo</v>
      </c>
    </row>
    <row r="595" spans="1:13" x14ac:dyDescent="0.25">
      <c r="A595" t="s">
        <v>34</v>
      </c>
      <c r="B595" t="s">
        <v>7</v>
      </c>
      <c r="C595">
        <v>14</v>
      </c>
      <c r="D595" t="s">
        <v>10</v>
      </c>
      <c r="E595" s="1">
        <v>2469838804.8741264</v>
      </c>
      <c r="F595" s="1">
        <v>3486952353</v>
      </c>
      <c r="G595">
        <f t="shared" si="9"/>
        <v>1.0345199697812037E+18</v>
      </c>
      <c r="H595" t="str">
        <f>VLOOKUP(D595,Referência!$A$2:$D$28,2,FALSE)</f>
        <v>SE</v>
      </c>
      <c r="I595" t="str">
        <f>VLOOKUP(D595,Referência!$A$2:$D$28,3,FALSE)</f>
        <v>imposto</v>
      </c>
      <c r="J595" t="str">
        <f>VLOOKUP(D595,Referência!$A$2:$D$28,4,FALSE)</f>
        <v>alto</v>
      </c>
      <c r="K595" t="str">
        <f>VLOOKUP(C595,Referência!$F$2:$G$21,2,FALSE)</f>
        <v>longo</v>
      </c>
      <c r="L595" t="str">
        <f>VLOOKUP(A595,Referência!$I$2:$K$10,2,FALSE)</f>
        <v>ingênuo</v>
      </c>
      <c r="M595" t="str">
        <f>VLOOKUP(A595,Referência!$I$2:$K$10,3,FALSE)</f>
        <v>ingênuo</v>
      </c>
    </row>
    <row r="596" spans="1:13" x14ac:dyDescent="0.25">
      <c r="A596" t="s">
        <v>34</v>
      </c>
      <c r="B596" t="s">
        <v>7</v>
      </c>
      <c r="C596">
        <v>15</v>
      </c>
      <c r="D596" t="s">
        <v>10</v>
      </c>
      <c r="E596" s="1">
        <v>3249164993.2023058</v>
      </c>
      <c r="F596" s="1">
        <v>2890647325</v>
      </c>
      <c r="G596">
        <f t="shared" si="9"/>
        <v>1.2853491841321862E+17</v>
      </c>
      <c r="H596" t="str">
        <f>VLOOKUP(D596,Referência!$A$2:$D$28,2,FALSE)</f>
        <v>SE</v>
      </c>
      <c r="I596" t="str">
        <f>VLOOKUP(D596,Referência!$A$2:$D$28,3,FALSE)</f>
        <v>imposto</v>
      </c>
      <c r="J596" t="str">
        <f>VLOOKUP(D596,Referência!$A$2:$D$28,4,FALSE)</f>
        <v>alto</v>
      </c>
      <c r="K596" t="str">
        <f>VLOOKUP(C596,Referência!$F$2:$G$21,2,FALSE)</f>
        <v>longo</v>
      </c>
      <c r="L596" t="str">
        <f>VLOOKUP(A596,Referência!$I$2:$K$10,2,FALSE)</f>
        <v>ingênuo</v>
      </c>
      <c r="M596" t="str">
        <f>VLOOKUP(A596,Referência!$I$2:$K$10,3,FALSE)</f>
        <v>ingênuo</v>
      </c>
    </row>
    <row r="597" spans="1:13" x14ac:dyDescent="0.25">
      <c r="A597" t="s">
        <v>34</v>
      </c>
      <c r="B597" t="s">
        <v>7</v>
      </c>
      <c r="C597">
        <v>16</v>
      </c>
      <c r="D597" t="s">
        <v>10</v>
      </c>
      <c r="E597" s="1">
        <v>4628455809.0920763</v>
      </c>
      <c r="F597" s="1">
        <v>4832258945</v>
      </c>
      <c r="G597">
        <f t="shared" si="9"/>
        <v>4.1535718205903616E+16</v>
      </c>
      <c r="H597" t="str">
        <f>VLOOKUP(D597,Referência!$A$2:$D$28,2,FALSE)</f>
        <v>SE</v>
      </c>
      <c r="I597" t="str">
        <f>VLOOKUP(D597,Referência!$A$2:$D$28,3,FALSE)</f>
        <v>imposto</v>
      </c>
      <c r="J597" t="str">
        <f>VLOOKUP(D597,Referência!$A$2:$D$28,4,FALSE)</f>
        <v>alto</v>
      </c>
      <c r="K597" t="str">
        <f>VLOOKUP(C597,Referência!$F$2:$G$21,2,FALSE)</f>
        <v>longo</v>
      </c>
      <c r="L597" t="str">
        <f>VLOOKUP(A597,Referência!$I$2:$K$10,2,FALSE)</f>
        <v>ingênuo</v>
      </c>
      <c r="M597" t="str">
        <f>VLOOKUP(A597,Referência!$I$2:$K$10,3,FALSE)</f>
        <v>ingênuo</v>
      </c>
    </row>
    <row r="598" spans="1:13" x14ac:dyDescent="0.25">
      <c r="A598" t="s">
        <v>34</v>
      </c>
      <c r="B598" t="s">
        <v>7</v>
      </c>
      <c r="C598">
        <v>17</v>
      </c>
      <c r="D598" t="s">
        <v>10</v>
      </c>
      <c r="E598" s="1">
        <v>2330461539.4155498</v>
      </c>
      <c r="F598" s="1">
        <v>3209184458</v>
      </c>
      <c r="G598">
        <f t="shared" si="9"/>
        <v>7.721539676455744E+17</v>
      </c>
      <c r="H598" t="str">
        <f>VLOOKUP(D598,Referência!$A$2:$D$28,2,FALSE)</f>
        <v>SE</v>
      </c>
      <c r="I598" t="str">
        <f>VLOOKUP(D598,Referência!$A$2:$D$28,3,FALSE)</f>
        <v>imposto</v>
      </c>
      <c r="J598" t="str">
        <f>VLOOKUP(D598,Referência!$A$2:$D$28,4,FALSE)</f>
        <v>alto</v>
      </c>
      <c r="K598" t="str">
        <f>VLOOKUP(C598,Referência!$F$2:$G$21,2,FALSE)</f>
        <v>longo</v>
      </c>
      <c r="L598" t="str">
        <f>VLOOKUP(A598,Referência!$I$2:$K$10,2,FALSE)</f>
        <v>ingênuo</v>
      </c>
      <c r="M598" t="str">
        <f>VLOOKUP(A598,Referência!$I$2:$K$10,3,FALSE)</f>
        <v>ingênuo</v>
      </c>
    </row>
    <row r="599" spans="1:13" x14ac:dyDescent="0.25">
      <c r="A599" t="s">
        <v>34</v>
      </c>
      <c r="B599" t="s">
        <v>7</v>
      </c>
      <c r="C599">
        <v>18</v>
      </c>
      <c r="D599" t="s">
        <v>10</v>
      </c>
      <c r="E599" s="1">
        <v>3665307783.3314099</v>
      </c>
      <c r="F599" s="1">
        <v>3334791764</v>
      </c>
      <c r="G599">
        <f t="shared" si="9"/>
        <v>1.0924083903468094E+17</v>
      </c>
      <c r="H599" t="str">
        <f>VLOOKUP(D599,Referência!$A$2:$D$28,2,FALSE)</f>
        <v>SE</v>
      </c>
      <c r="I599" t="str">
        <f>VLOOKUP(D599,Referência!$A$2:$D$28,3,FALSE)</f>
        <v>imposto</v>
      </c>
      <c r="J599" t="str">
        <f>VLOOKUP(D599,Referência!$A$2:$D$28,4,FALSE)</f>
        <v>alto</v>
      </c>
      <c r="K599" t="str">
        <f>VLOOKUP(C599,Referência!$F$2:$G$21,2,FALSE)</f>
        <v>longo</v>
      </c>
      <c r="L599" t="str">
        <f>VLOOKUP(A599,Referência!$I$2:$K$10,2,FALSE)</f>
        <v>ingênuo</v>
      </c>
      <c r="M599" t="str">
        <f>VLOOKUP(A599,Referência!$I$2:$K$10,3,FALSE)</f>
        <v>ingênuo</v>
      </c>
    </row>
    <row r="600" spans="1:13" x14ac:dyDescent="0.25">
      <c r="A600" t="s">
        <v>34</v>
      </c>
      <c r="B600" t="s">
        <v>7</v>
      </c>
      <c r="C600">
        <v>19</v>
      </c>
      <c r="D600" t="s">
        <v>10</v>
      </c>
      <c r="E600" s="1">
        <v>4954212306.8162222</v>
      </c>
      <c r="F600" s="1">
        <v>4795523111</v>
      </c>
      <c r="G600">
        <f t="shared" si="9"/>
        <v>2.5182260868799312E+16</v>
      </c>
      <c r="H600" t="str">
        <f>VLOOKUP(D600,Referência!$A$2:$D$28,2,FALSE)</f>
        <v>SE</v>
      </c>
      <c r="I600" t="str">
        <f>VLOOKUP(D600,Referência!$A$2:$D$28,3,FALSE)</f>
        <v>imposto</v>
      </c>
      <c r="J600" t="str">
        <f>VLOOKUP(D600,Referência!$A$2:$D$28,4,FALSE)</f>
        <v>alto</v>
      </c>
      <c r="K600" t="str">
        <f>VLOOKUP(C600,Referência!$F$2:$G$21,2,FALSE)</f>
        <v>longo</v>
      </c>
      <c r="L600" t="str">
        <f>VLOOKUP(A600,Referência!$I$2:$K$10,2,FALSE)</f>
        <v>ingênuo</v>
      </c>
      <c r="M600" t="str">
        <f>VLOOKUP(A600,Referência!$I$2:$K$10,3,FALSE)</f>
        <v>ingênuo</v>
      </c>
    </row>
    <row r="601" spans="1:13" x14ac:dyDescent="0.25">
      <c r="A601" t="s">
        <v>34</v>
      </c>
      <c r="B601" t="s">
        <v>7</v>
      </c>
      <c r="C601">
        <v>20</v>
      </c>
      <c r="D601" t="s">
        <v>10</v>
      </c>
      <c r="E601" s="1">
        <v>2637482059.6715274</v>
      </c>
      <c r="F601" s="1">
        <v>4812987281</v>
      </c>
      <c r="G601">
        <f t="shared" si="9"/>
        <v>4.7328229680274463E+18</v>
      </c>
      <c r="H601" t="str">
        <f>VLOOKUP(D601,Referência!$A$2:$D$28,2,FALSE)</f>
        <v>SE</v>
      </c>
      <c r="I601" t="str">
        <f>VLOOKUP(D601,Referência!$A$2:$D$28,3,FALSE)</f>
        <v>imposto</v>
      </c>
      <c r="J601" t="str">
        <f>VLOOKUP(D601,Referência!$A$2:$D$28,4,FALSE)</f>
        <v>alto</v>
      </c>
      <c r="K601" t="str">
        <f>VLOOKUP(C601,Referência!$F$2:$G$21,2,FALSE)</f>
        <v>longo</v>
      </c>
      <c r="L601" t="str">
        <f>VLOOKUP(A601,Referência!$I$2:$K$10,2,FALSE)</f>
        <v>ingênuo</v>
      </c>
      <c r="M601" t="str">
        <f>VLOOKUP(A601,Referência!$I$2:$K$10,3,FALSE)</f>
        <v>ingênuo</v>
      </c>
    </row>
    <row r="602" spans="1:13" x14ac:dyDescent="0.25">
      <c r="A602" t="s">
        <v>34</v>
      </c>
      <c r="B602" t="s">
        <v>7</v>
      </c>
      <c r="C602">
        <v>1</v>
      </c>
      <c r="D602" t="s">
        <v>11</v>
      </c>
      <c r="E602" s="1">
        <v>897368408.24867868</v>
      </c>
      <c r="F602" s="1">
        <v>1016440051</v>
      </c>
      <c r="G602">
        <f t="shared" si="9"/>
        <v>1.417805610749829E+16</v>
      </c>
      <c r="H602" t="str">
        <f>VLOOKUP(D602,Referência!$A$2:$D$28,2,FALSE)</f>
        <v>SE</v>
      </c>
      <c r="I602" t="str">
        <f>VLOOKUP(D602,Referência!$A$2:$D$28,3,FALSE)</f>
        <v>imposto</v>
      </c>
      <c r="J602" t="str">
        <f>VLOOKUP(D602,Referência!$A$2:$D$28,4,FALSE)</f>
        <v>alto</v>
      </c>
      <c r="K602" t="str">
        <f>VLOOKUP(C602,Referência!$F$2:$G$21,2,FALSE)</f>
        <v>curto</v>
      </c>
      <c r="L602" t="str">
        <f>VLOOKUP(A602,Referência!$I$2:$K$10,2,FALSE)</f>
        <v>ingênuo</v>
      </c>
      <c r="M602" t="str">
        <f>VLOOKUP(A602,Referência!$I$2:$K$10,3,FALSE)</f>
        <v>ingênuo</v>
      </c>
    </row>
    <row r="603" spans="1:13" x14ac:dyDescent="0.25">
      <c r="A603" t="s">
        <v>34</v>
      </c>
      <c r="B603" t="s">
        <v>7</v>
      </c>
      <c r="C603">
        <v>2</v>
      </c>
      <c r="D603" t="s">
        <v>11</v>
      </c>
      <c r="E603" s="1">
        <v>794881372.71711409</v>
      </c>
      <c r="F603" s="1">
        <v>812026031</v>
      </c>
      <c r="G603">
        <f t="shared" si="9"/>
        <v>293939307636928.44</v>
      </c>
      <c r="H603" t="str">
        <f>VLOOKUP(D603,Referência!$A$2:$D$28,2,FALSE)</f>
        <v>SE</v>
      </c>
      <c r="I603" t="str">
        <f>VLOOKUP(D603,Referência!$A$2:$D$28,3,FALSE)</f>
        <v>imposto</v>
      </c>
      <c r="J603" t="str">
        <f>VLOOKUP(D603,Referência!$A$2:$D$28,4,FALSE)</f>
        <v>alto</v>
      </c>
      <c r="K603" t="str">
        <f>VLOOKUP(C603,Referência!$F$2:$G$21,2,FALSE)</f>
        <v>curto</v>
      </c>
      <c r="L603" t="str">
        <f>VLOOKUP(A603,Referência!$I$2:$K$10,2,FALSE)</f>
        <v>ingênuo</v>
      </c>
      <c r="M603" t="str">
        <f>VLOOKUP(A603,Referência!$I$2:$K$10,3,FALSE)</f>
        <v>ingênuo</v>
      </c>
    </row>
    <row r="604" spans="1:13" x14ac:dyDescent="0.25">
      <c r="A604" t="s">
        <v>34</v>
      </c>
      <c r="B604" t="s">
        <v>7</v>
      </c>
      <c r="C604">
        <v>3</v>
      </c>
      <c r="D604" t="s">
        <v>11</v>
      </c>
      <c r="E604" s="1">
        <v>858388672.72725928</v>
      </c>
      <c r="F604" s="1">
        <v>755875792</v>
      </c>
      <c r="G604">
        <f t="shared" si="9"/>
        <v>1.0508890715001286E+16</v>
      </c>
      <c r="H604" t="str">
        <f>VLOOKUP(D604,Referência!$A$2:$D$28,2,FALSE)</f>
        <v>SE</v>
      </c>
      <c r="I604" t="str">
        <f>VLOOKUP(D604,Referência!$A$2:$D$28,3,FALSE)</f>
        <v>imposto</v>
      </c>
      <c r="J604" t="str">
        <f>VLOOKUP(D604,Referência!$A$2:$D$28,4,FALSE)</f>
        <v>alto</v>
      </c>
      <c r="K604" t="str">
        <f>VLOOKUP(C604,Referência!$F$2:$G$21,2,FALSE)</f>
        <v>curto</v>
      </c>
      <c r="L604" t="str">
        <f>VLOOKUP(A604,Referência!$I$2:$K$10,2,FALSE)</f>
        <v>ingênuo</v>
      </c>
      <c r="M604" t="str">
        <f>VLOOKUP(A604,Referência!$I$2:$K$10,3,FALSE)</f>
        <v>ingênuo</v>
      </c>
    </row>
    <row r="605" spans="1:13" x14ac:dyDescent="0.25">
      <c r="A605" t="s">
        <v>34</v>
      </c>
      <c r="B605" t="s">
        <v>7</v>
      </c>
      <c r="C605">
        <v>4</v>
      </c>
      <c r="D605" t="s">
        <v>11</v>
      </c>
      <c r="E605" s="1">
        <v>908142266.15566635</v>
      </c>
      <c r="F605" s="1">
        <v>999942436</v>
      </c>
      <c r="G605">
        <f t="shared" si="9"/>
        <v>8427271183448505</v>
      </c>
      <c r="H605" t="str">
        <f>VLOOKUP(D605,Referência!$A$2:$D$28,2,FALSE)</f>
        <v>SE</v>
      </c>
      <c r="I605" t="str">
        <f>VLOOKUP(D605,Referência!$A$2:$D$28,3,FALSE)</f>
        <v>imposto</v>
      </c>
      <c r="J605" t="str">
        <f>VLOOKUP(D605,Referência!$A$2:$D$28,4,FALSE)</f>
        <v>alto</v>
      </c>
      <c r="K605" t="str">
        <f>VLOOKUP(C605,Referência!$F$2:$G$21,2,FALSE)</f>
        <v>curto</v>
      </c>
      <c r="L605" t="str">
        <f>VLOOKUP(A605,Referência!$I$2:$K$10,2,FALSE)</f>
        <v>ingênuo</v>
      </c>
      <c r="M605" t="str">
        <f>VLOOKUP(A605,Referência!$I$2:$K$10,3,FALSE)</f>
        <v>ingênuo</v>
      </c>
    </row>
    <row r="606" spans="1:13" x14ac:dyDescent="0.25">
      <c r="A606" t="s">
        <v>34</v>
      </c>
      <c r="B606" t="s">
        <v>7</v>
      </c>
      <c r="C606">
        <v>5</v>
      </c>
      <c r="D606" t="s">
        <v>11</v>
      </c>
      <c r="E606" s="1">
        <v>795633345.94583476</v>
      </c>
      <c r="F606" s="1">
        <v>801040673</v>
      </c>
      <c r="G606">
        <f t="shared" si="9"/>
        <v>29239185870707.375</v>
      </c>
      <c r="H606" t="str">
        <f>VLOOKUP(D606,Referência!$A$2:$D$28,2,FALSE)</f>
        <v>SE</v>
      </c>
      <c r="I606" t="str">
        <f>VLOOKUP(D606,Referência!$A$2:$D$28,3,FALSE)</f>
        <v>imposto</v>
      </c>
      <c r="J606" t="str">
        <f>VLOOKUP(D606,Referência!$A$2:$D$28,4,FALSE)</f>
        <v>alto</v>
      </c>
      <c r="K606" t="str">
        <f>VLOOKUP(C606,Referência!$F$2:$G$21,2,FALSE)</f>
        <v>médio</v>
      </c>
      <c r="L606" t="str">
        <f>VLOOKUP(A606,Referência!$I$2:$K$10,2,FALSE)</f>
        <v>ingênuo</v>
      </c>
      <c r="M606" t="str">
        <f>VLOOKUP(A606,Referência!$I$2:$K$10,3,FALSE)</f>
        <v>ingênuo</v>
      </c>
    </row>
    <row r="607" spans="1:13" x14ac:dyDescent="0.25">
      <c r="A607" t="s">
        <v>34</v>
      </c>
      <c r="B607" t="s">
        <v>7</v>
      </c>
      <c r="C607">
        <v>6</v>
      </c>
      <c r="D607" t="s">
        <v>11</v>
      </c>
      <c r="E607" s="1">
        <v>904540929.6121105</v>
      </c>
      <c r="F607" s="1">
        <v>899283821</v>
      </c>
      <c r="G607">
        <f t="shared" si="9"/>
        <v>27637190959526.34</v>
      </c>
      <c r="H607" t="str">
        <f>VLOOKUP(D607,Referência!$A$2:$D$28,2,FALSE)</f>
        <v>SE</v>
      </c>
      <c r="I607" t="str">
        <f>VLOOKUP(D607,Referência!$A$2:$D$28,3,FALSE)</f>
        <v>imposto</v>
      </c>
      <c r="J607" t="str">
        <f>VLOOKUP(D607,Referência!$A$2:$D$28,4,FALSE)</f>
        <v>alto</v>
      </c>
      <c r="K607" t="str">
        <f>VLOOKUP(C607,Referência!$F$2:$G$21,2,FALSE)</f>
        <v>médio</v>
      </c>
      <c r="L607" t="str">
        <f>VLOOKUP(A607,Referência!$I$2:$K$10,2,FALSE)</f>
        <v>ingênuo</v>
      </c>
      <c r="M607" t="str">
        <f>VLOOKUP(A607,Referência!$I$2:$K$10,3,FALSE)</f>
        <v>ingênuo</v>
      </c>
    </row>
    <row r="608" spans="1:13" x14ac:dyDescent="0.25">
      <c r="A608" t="s">
        <v>34</v>
      </c>
      <c r="B608" t="s">
        <v>7</v>
      </c>
      <c r="C608">
        <v>7</v>
      </c>
      <c r="D608" t="s">
        <v>11</v>
      </c>
      <c r="E608" s="1">
        <v>943919723.87343669</v>
      </c>
      <c r="F608" s="1">
        <v>1091876574</v>
      </c>
      <c r="G608">
        <f t="shared" si="9"/>
        <v>2.1891229499374316E+16</v>
      </c>
      <c r="H608" t="str">
        <f>VLOOKUP(D608,Referência!$A$2:$D$28,2,FALSE)</f>
        <v>SE</v>
      </c>
      <c r="I608" t="str">
        <f>VLOOKUP(D608,Referência!$A$2:$D$28,3,FALSE)</f>
        <v>imposto</v>
      </c>
      <c r="J608" t="str">
        <f>VLOOKUP(D608,Referência!$A$2:$D$28,4,FALSE)</f>
        <v>alto</v>
      </c>
      <c r="K608" t="str">
        <f>VLOOKUP(C608,Referência!$F$2:$G$21,2,FALSE)</f>
        <v>médio</v>
      </c>
      <c r="L608" t="str">
        <f>VLOOKUP(A608,Referência!$I$2:$K$10,2,FALSE)</f>
        <v>ingênuo</v>
      </c>
      <c r="M608" t="str">
        <f>VLOOKUP(A608,Referência!$I$2:$K$10,3,FALSE)</f>
        <v>ingênuo</v>
      </c>
    </row>
    <row r="609" spans="1:13" x14ac:dyDescent="0.25">
      <c r="A609" t="s">
        <v>34</v>
      </c>
      <c r="B609" t="s">
        <v>7</v>
      </c>
      <c r="C609">
        <v>8</v>
      </c>
      <c r="D609" t="s">
        <v>11</v>
      </c>
      <c r="E609" s="1">
        <v>953050962.54521823</v>
      </c>
      <c r="F609" s="1">
        <v>879383550</v>
      </c>
      <c r="G609">
        <f t="shared" si="9"/>
        <v>5426887671107376</v>
      </c>
      <c r="H609" t="str">
        <f>VLOOKUP(D609,Referência!$A$2:$D$28,2,FALSE)</f>
        <v>SE</v>
      </c>
      <c r="I609" t="str">
        <f>VLOOKUP(D609,Referência!$A$2:$D$28,3,FALSE)</f>
        <v>imposto</v>
      </c>
      <c r="J609" t="str">
        <f>VLOOKUP(D609,Referência!$A$2:$D$28,4,FALSE)</f>
        <v>alto</v>
      </c>
      <c r="K609" t="str">
        <f>VLOOKUP(C609,Referência!$F$2:$G$21,2,FALSE)</f>
        <v>médio</v>
      </c>
      <c r="L609" t="str">
        <f>VLOOKUP(A609,Referência!$I$2:$K$10,2,FALSE)</f>
        <v>ingênuo</v>
      </c>
      <c r="M609" t="str">
        <f>VLOOKUP(A609,Referência!$I$2:$K$10,3,FALSE)</f>
        <v>ingênuo</v>
      </c>
    </row>
    <row r="610" spans="1:13" x14ac:dyDescent="0.25">
      <c r="A610" t="s">
        <v>34</v>
      </c>
      <c r="B610" t="s">
        <v>7</v>
      </c>
      <c r="C610">
        <v>9</v>
      </c>
      <c r="D610" t="s">
        <v>11</v>
      </c>
      <c r="E610" s="1">
        <v>787814573.2577945</v>
      </c>
      <c r="F610" s="1">
        <v>962637622</v>
      </c>
      <c r="G610">
        <f t="shared" si="9"/>
        <v>3.056309837151956E+16</v>
      </c>
      <c r="H610" t="str">
        <f>VLOOKUP(D610,Referência!$A$2:$D$28,2,FALSE)</f>
        <v>SE</v>
      </c>
      <c r="I610" t="str">
        <f>VLOOKUP(D610,Referência!$A$2:$D$28,3,FALSE)</f>
        <v>imposto</v>
      </c>
      <c r="J610" t="str">
        <f>VLOOKUP(D610,Referência!$A$2:$D$28,4,FALSE)</f>
        <v>alto</v>
      </c>
      <c r="K610" t="str">
        <f>VLOOKUP(C610,Referência!$F$2:$G$21,2,FALSE)</f>
        <v>longo</v>
      </c>
      <c r="L610" t="str">
        <f>VLOOKUP(A610,Referência!$I$2:$K$10,2,FALSE)</f>
        <v>ingênuo</v>
      </c>
      <c r="M610" t="str">
        <f>VLOOKUP(A610,Referência!$I$2:$K$10,3,FALSE)</f>
        <v>ingênuo</v>
      </c>
    </row>
    <row r="611" spans="1:13" x14ac:dyDescent="0.25">
      <c r="A611" t="s">
        <v>34</v>
      </c>
      <c r="B611" t="s">
        <v>7</v>
      </c>
      <c r="C611">
        <v>10</v>
      </c>
      <c r="D611" t="s">
        <v>11</v>
      </c>
      <c r="E611" s="1">
        <v>906767659.75152302</v>
      </c>
      <c r="F611" s="1">
        <v>1099672003</v>
      </c>
      <c r="G611">
        <f t="shared" si="9"/>
        <v>3.7212085644126224E+16</v>
      </c>
      <c r="H611" t="str">
        <f>VLOOKUP(D611,Referência!$A$2:$D$28,2,FALSE)</f>
        <v>SE</v>
      </c>
      <c r="I611" t="str">
        <f>VLOOKUP(D611,Referência!$A$2:$D$28,3,FALSE)</f>
        <v>imposto</v>
      </c>
      <c r="J611" t="str">
        <f>VLOOKUP(D611,Referência!$A$2:$D$28,4,FALSE)</f>
        <v>alto</v>
      </c>
      <c r="K611" t="str">
        <f>VLOOKUP(C611,Referência!$F$2:$G$21,2,FALSE)</f>
        <v>longo</v>
      </c>
      <c r="L611" t="str">
        <f>VLOOKUP(A611,Referência!$I$2:$K$10,2,FALSE)</f>
        <v>ingênuo</v>
      </c>
      <c r="M611" t="str">
        <f>VLOOKUP(A611,Referência!$I$2:$K$10,3,FALSE)</f>
        <v>ingênuo</v>
      </c>
    </row>
    <row r="612" spans="1:13" x14ac:dyDescent="0.25">
      <c r="A612" t="s">
        <v>34</v>
      </c>
      <c r="B612" t="s">
        <v>7</v>
      </c>
      <c r="C612">
        <v>11</v>
      </c>
      <c r="D612" t="s">
        <v>11</v>
      </c>
      <c r="E612" s="1">
        <v>870317687.98352611</v>
      </c>
      <c r="F612" s="1">
        <v>932422399</v>
      </c>
      <c r="G612">
        <f t="shared" si="9"/>
        <v>3856995130439733.5</v>
      </c>
      <c r="H612" t="str">
        <f>VLOOKUP(D612,Referência!$A$2:$D$28,2,FALSE)</f>
        <v>SE</v>
      </c>
      <c r="I612" t="str">
        <f>VLOOKUP(D612,Referência!$A$2:$D$28,3,FALSE)</f>
        <v>imposto</v>
      </c>
      <c r="J612" t="str">
        <f>VLOOKUP(D612,Referência!$A$2:$D$28,4,FALSE)</f>
        <v>alto</v>
      </c>
      <c r="K612" t="str">
        <f>VLOOKUP(C612,Referência!$F$2:$G$21,2,FALSE)</f>
        <v>longo</v>
      </c>
      <c r="L612" t="str">
        <f>VLOOKUP(A612,Referência!$I$2:$K$10,2,FALSE)</f>
        <v>ingênuo</v>
      </c>
      <c r="M612" t="str">
        <f>VLOOKUP(A612,Referência!$I$2:$K$10,3,FALSE)</f>
        <v>ingênuo</v>
      </c>
    </row>
    <row r="613" spans="1:13" x14ac:dyDescent="0.25">
      <c r="A613" t="s">
        <v>34</v>
      </c>
      <c r="B613" t="s">
        <v>7</v>
      </c>
      <c r="C613">
        <v>12</v>
      </c>
      <c r="D613" t="s">
        <v>11</v>
      </c>
      <c r="E613" s="1">
        <v>968650183.47021568</v>
      </c>
      <c r="F613" s="1">
        <v>862951751</v>
      </c>
      <c r="G613">
        <f t="shared" si="9"/>
        <v>1.1172158626660744E+16</v>
      </c>
      <c r="H613" t="str">
        <f>VLOOKUP(D613,Referência!$A$2:$D$28,2,FALSE)</f>
        <v>SE</v>
      </c>
      <c r="I613" t="str">
        <f>VLOOKUP(D613,Referência!$A$2:$D$28,3,FALSE)</f>
        <v>imposto</v>
      </c>
      <c r="J613" t="str">
        <f>VLOOKUP(D613,Referência!$A$2:$D$28,4,FALSE)</f>
        <v>alto</v>
      </c>
      <c r="K613" t="str">
        <f>VLOOKUP(C613,Referência!$F$2:$G$21,2,FALSE)</f>
        <v>longo</v>
      </c>
      <c r="L613" t="str">
        <f>VLOOKUP(A613,Referência!$I$2:$K$10,2,FALSE)</f>
        <v>ingênuo</v>
      </c>
      <c r="M613" t="str">
        <f>VLOOKUP(A613,Referência!$I$2:$K$10,3,FALSE)</f>
        <v>ingênuo</v>
      </c>
    </row>
    <row r="614" spans="1:13" x14ac:dyDescent="0.25">
      <c r="A614" t="s">
        <v>34</v>
      </c>
      <c r="B614" t="s">
        <v>7</v>
      </c>
      <c r="C614">
        <v>13</v>
      </c>
      <c r="D614" t="s">
        <v>11</v>
      </c>
      <c r="E614" s="1">
        <v>995382516.35038352</v>
      </c>
      <c r="F614" s="1">
        <v>1081267218</v>
      </c>
      <c r="G614">
        <f t="shared" si="9"/>
        <v>7376181977443636</v>
      </c>
      <c r="H614" t="str">
        <f>VLOOKUP(D614,Referência!$A$2:$D$28,2,FALSE)</f>
        <v>SE</v>
      </c>
      <c r="I614" t="str">
        <f>VLOOKUP(D614,Referência!$A$2:$D$28,3,FALSE)</f>
        <v>imposto</v>
      </c>
      <c r="J614" t="str">
        <f>VLOOKUP(D614,Referência!$A$2:$D$28,4,FALSE)</f>
        <v>alto</v>
      </c>
      <c r="K614" t="str">
        <f>VLOOKUP(C614,Referência!$F$2:$G$21,2,FALSE)</f>
        <v>longo</v>
      </c>
      <c r="L614" t="str">
        <f>VLOOKUP(A614,Referência!$I$2:$K$10,2,FALSE)</f>
        <v>ingênuo</v>
      </c>
      <c r="M614" t="str">
        <f>VLOOKUP(A614,Referência!$I$2:$K$10,3,FALSE)</f>
        <v>ingênuo</v>
      </c>
    </row>
    <row r="615" spans="1:13" x14ac:dyDescent="0.25">
      <c r="A615" t="s">
        <v>34</v>
      </c>
      <c r="B615" t="s">
        <v>7</v>
      </c>
      <c r="C615">
        <v>14</v>
      </c>
      <c r="D615" t="s">
        <v>11</v>
      </c>
      <c r="E615" s="1">
        <v>881701443.57917678</v>
      </c>
      <c r="F615" s="1">
        <v>864027970</v>
      </c>
      <c r="G615">
        <f t="shared" si="9"/>
        <v>312351668353859.81</v>
      </c>
      <c r="H615" t="str">
        <f>VLOOKUP(D615,Referência!$A$2:$D$28,2,FALSE)</f>
        <v>SE</v>
      </c>
      <c r="I615" t="str">
        <f>VLOOKUP(D615,Referência!$A$2:$D$28,3,FALSE)</f>
        <v>imposto</v>
      </c>
      <c r="J615" t="str">
        <f>VLOOKUP(D615,Referência!$A$2:$D$28,4,FALSE)</f>
        <v>alto</v>
      </c>
      <c r="K615" t="str">
        <f>VLOOKUP(C615,Referência!$F$2:$G$21,2,FALSE)</f>
        <v>longo</v>
      </c>
      <c r="L615" t="str">
        <f>VLOOKUP(A615,Referência!$I$2:$K$10,2,FALSE)</f>
        <v>ingênuo</v>
      </c>
      <c r="M615" t="str">
        <f>VLOOKUP(A615,Referência!$I$2:$K$10,3,FALSE)</f>
        <v>ingênuo</v>
      </c>
    </row>
    <row r="616" spans="1:13" x14ac:dyDescent="0.25">
      <c r="A616" t="s">
        <v>34</v>
      </c>
      <c r="B616" t="s">
        <v>7</v>
      </c>
      <c r="C616">
        <v>15</v>
      </c>
      <c r="D616" t="s">
        <v>11</v>
      </c>
      <c r="E616" s="1">
        <v>952145260.75576639</v>
      </c>
      <c r="F616" s="1">
        <v>869708067</v>
      </c>
      <c r="G616">
        <f t="shared" si="9"/>
        <v>6795890914325769</v>
      </c>
      <c r="H616" t="str">
        <f>VLOOKUP(D616,Referência!$A$2:$D$28,2,FALSE)</f>
        <v>SE</v>
      </c>
      <c r="I616" t="str">
        <f>VLOOKUP(D616,Referência!$A$2:$D$28,3,FALSE)</f>
        <v>imposto</v>
      </c>
      <c r="J616" t="str">
        <f>VLOOKUP(D616,Referência!$A$2:$D$28,4,FALSE)</f>
        <v>alto</v>
      </c>
      <c r="K616" t="str">
        <f>VLOOKUP(C616,Referência!$F$2:$G$21,2,FALSE)</f>
        <v>longo</v>
      </c>
      <c r="L616" t="str">
        <f>VLOOKUP(A616,Referência!$I$2:$K$10,2,FALSE)</f>
        <v>ingênuo</v>
      </c>
      <c r="M616" t="str">
        <f>VLOOKUP(A616,Referência!$I$2:$K$10,3,FALSE)</f>
        <v>ingênuo</v>
      </c>
    </row>
    <row r="617" spans="1:13" x14ac:dyDescent="0.25">
      <c r="A617" t="s">
        <v>34</v>
      </c>
      <c r="B617" t="s">
        <v>7</v>
      </c>
      <c r="C617">
        <v>16</v>
      </c>
      <c r="D617" t="s">
        <v>11</v>
      </c>
      <c r="E617" s="1">
        <v>1007333137.4059931</v>
      </c>
      <c r="F617" s="1">
        <v>1201226820</v>
      </c>
      <c r="G617">
        <f t="shared" si="9"/>
        <v>3.7594760149865496E+16</v>
      </c>
      <c r="H617" t="str">
        <f>VLOOKUP(D617,Referência!$A$2:$D$28,2,FALSE)</f>
        <v>SE</v>
      </c>
      <c r="I617" t="str">
        <f>VLOOKUP(D617,Referência!$A$2:$D$28,3,FALSE)</f>
        <v>imposto</v>
      </c>
      <c r="J617" t="str">
        <f>VLOOKUP(D617,Referência!$A$2:$D$28,4,FALSE)</f>
        <v>alto</v>
      </c>
      <c r="K617" t="str">
        <f>VLOOKUP(C617,Referência!$F$2:$G$21,2,FALSE)</f>
        <v>longo</v>
      </c>
      <c r="L617" t="str">
        <f>VLOOKUP(A617,Referência!$I$2:$K$10,2,FALSE)</f>
        <v>ingênuo</v>
      </c>
      <c r="M617" t="str">
        <f>VLOOKUP(A617,Referência!$I$2:$K$10,3,FALSE)</f>
        <v>ingênuo</v>
      </c>
    </row>
    <row r="618" spans="1:13" x14ac:dyDescent="0.25">
      <c r="A618" t="s">
        <v>34</v>
      </c>
      <c r="B618" t="s">
        <v>7</v>
      </c>
      <c r="C618">
        <v>17</v>
      </c>
      <c r="D618" t="s">
        <v>11</v>
      </c>
      <c r="E618" s="1">
        <v>882535550.28245389</v>
      </c>
      <c r="F618" s="1">
        <v>832922924</v>
      </c>
      <c r="G618">
        <f t="shared" si="9"/>
        <v>2461412686642435</v>
      </c>
      <c r="H618" t="str">
        <f>VLOOKUP(D618,Referência!$A$2:$D$28,2,FALSE)</f>
        <v>SE</v>
      </c>
      <c r="I618" t="str">
        <f>VLOOKUP(D618,Referência!$A$2:$D$28,3,FALSE)</f>
        <v>imposto</v>
      </c>
      <c r="J618" t="str">
        <f>VLOOKUP(D618,Referência!$A$2:$D$28,4,FALSE)</f>
        <v>alto</v>
      </c>
      <c r="K618" t="str">
        <f>VLOOKUP(C618,Referência!$F$2:$G$21,2,FALSE)</f>
        <v>longo</v>
      </c>
      <c r="L618" t="str">
        <f>VLOOKUP(A618,Referência!$I$2:$K$10,2,FALSE)</f>
        <v>ingênuo</v>
      </c>
      <c r="M618" t="str">
        <f>VLOOKUP(A618,Referência!$I$2:$K$10,3,FALSE)</f>
        <v>ingênuo</v>
      </c>
    </row>
    <row r="619" spans="1:13" x14ac:dyDescent="0.25">
      <c r="A619" t="s">
        <v>34</v>
      </c>
      <c r="B619" t="s">
        <v>7</v>
      </c>
      <c r="C619">
        <v>18</v>
      </c>
      <c r="D619" t="s">
        <v>11</v>
      </c>
      <c r="E619" s="1">
        <v>1003338448.7162699</v>
      </c>
      <c r="F619" s="1">
        <v>904153972</v>
      </c>
      <c r="G619">
        <f t="shared" si="9"/>
        <v>9837560421480276</v>
      </c>
      <c r="H619" t="str">
        <f>VLOOKUP(D619,Referência!$A$2:$D$28,2,FALSE)</f>
        <v>SE</v>
      </c>
      <c r="I619" t="str">
        <f>VLOOKUP(D619,Referência!$A$2:$D$28,3,FALSE)</f>
        <v>imposto</v>
      </c>
      <c r="J619" t="str">
        <f>VLOOKUP(D619,Referência!$A$2:$D$28,4,FALSE)</f>
        <v>alto</v>
      </c>
      <c r="K619" t="str">
        <f>VLOOKUP(C619,Referência!$F$2:$G$21,2,FALSE)</f>
        <v>longo</v>
      </c>
      <c r="L619" t="str">
        <f>VLOOKUP(A619,Referência!$I$2:$K$10,2,FALSE)</f>
        <v>ingênuo</v>
      </c>
      <c r="M619" t="str">
        <f>VLOOKUP(A619,Referência!$I$2:$K$10,3,FALSE)</f>
        <v>ingênuo</v>
      </c>
    </row>
    <row r="620" spans="1:13" x14ac:dyDescent="0.25">
      <c r="A620" t="s">
        <v>34</v>
      </c>
      <c r="B620" t="s">
        <v>7</v>
      </c>
      <c r="C620">
        <v>19</v>
      </c>
      <c r="D620" t="s">
        <v>11</v>
      </c>
      <c r="E620" s="1">
        <v>1047018349.8163995</v>
      </c>
      <c r="F620" s="1">
        <v>1152635862</v>
      </c>
      <c r="G620">
        <f t="shared" si="9"/>
        <v>1.115505887985301E+16</v>
      </c>
      <c r="H620" t="str">
        <f>VLOOKUP(D620,Referência!$A$2:$D$28,2,FALSE)</f>
        <v>SE</v>
      </c>
      <c r="I620" t="str">
        <f>VLOOKUP(D620,Referência!$A$2:$D$28,3,FALSE)</f>
        <v>imposto</v>
      </c>
      <c r="J620" t="str">
        <f>VLOOKUP(D620,Referência!$A$2:$D$28,4,FALSE)</f>
        <v>alto</v>
      </c>
      <c r="K620" t="str">
        <f>VLOOKUP(C620,Referência!$F$2:$G$21,2,FALSE)</f>
        <v>longo</v>
      </c>
      <c r="L620" t="str">
        <f>VLOOKUP(A620,Referência!$I$2:$K$10,2,FALSE)</f>
        <v>ingênuo</v>
      </c>
      <c r="M620" t="str">
        <f>VLOOKUP(A620,Referência!$I$2:$K$10,3,FALSE)</f>
        <v>ingênuo</v>
      </c>
    </row>
    <row r="621" spans="1:13" x14ac:dyDescent="0.25">
      <c r="A621" t="s">
        <v>34</v>
      </c>
      <c r="B621" t="s">
        <v>7</v>
      </c>
      <c r="C621">
        <v>20</v>
      </c>
      <c r="D621" t="s">
        <v>11</v>
      </c>
      <c r="E621" s="1">
        <v>1057146938.3013141</v>
      </c>
      <c r="F621" s="1">
        <v>1034662041</v>
      </c>
      <c r="G621">
        <f t="shared" si="9"/>
        <v>505570606650642.81</v>
      </c>
      <c r="H621" t="str">
        <f>VLOOKUP(D621,Referência!$A$2:$D$28,2,FALSE)</f>
        <v>SE</v>
      </c>
      <c r="I621" t="str">
        <f>VLOOKUP(D621,Referência!$A$2:$D$28,3,FALSE)</f>
        <v>imposto</v>
      </c>
      <c r="J621" t="str">
        <f>VLOOKUP(D621,Referência!$A$2:$D$28,4,FALSE)</f>
        <v>alto</v>
      </c>
      <c r="K621" t="str">
        <f>VLOOKUP(C621,Referência!$F$2:$G$21,2,FALSE)</f>
        <v>longo</v>
      </c>
      <c r="L621" t="str">
        <f>VLOOKUP(A621,Referência!$I$2:$K$10,2,FALSE)</f>
        <v>ingênuo</v>
      </c>
      <c r="M621" t="str">
        <f>VLOOKUP(A621,Referência!$I$2:$K$10,3,FALSE)</f>
        <v>ingênuo</v>
      </c>
    </row>
    <row r="622" spans="1:13" x14ac:dyDescent="0.25">
      <c r="A622" t="s">
        <v>34</v>
      </c>
      <c r="B622" t="s">
        <v>7</v>
      </c>
      <c r="C622">
        <v>1</v>
      </c>
      <c r="D622" t="s">
        <v>12</v>
      </c>
      <c r="E622" s="1">
        <v>2177549544.3016815</v>
      </c>
      <c r="F622" s="1">
        <v>2273713810</v>
      </c>
      <c r="G622">
        <f t="shared" si="9"/>
        <v>9247565997296792</v>
      </c>
      <c r="H622" t="str">
        <f>VLOOKUP(D622,Referência!$A$2:$D$28,2,FALSE)</f>
        <v>S</v>
      </c>
      <c r="I622" t="str">
        <f>VLOOKUP(D622,Referência!$A$2:$D$28,3,FALSE)</f>
        <v>imposto</v>
      </c>
      <c r="J622" t="str">
        <f>VLOOKUP(D622,Referência!$A$2:$D$28,4,FALSE)</f>
        <v>alto</v>
      </c>
      <c r="K622" t="str">
        <f>VLOOKUP(C622,Referência!$F$2:$G$21,2,FALSE)</f>
        <v>curto</v>
      </c>
      <c r="L622" t="str">
        <f>VLOOKUP(A622,Referência!$I$2:$K$10,2,FALSE)</f>
        <v>ingênuo</v>
      </c>
      <c r="M622" t="str">
        <f>VLOOKUP(A622,Referência!$I$2:$K$10,3,FALSE)</f>
        <v>ingênuo</v>
      </c>
    </row>
    <row r="623" spans="1:13" x14ac:dyDescent="0.25">
      <c r="A623" t="s">
        <v>34</v>
      </c>
      <c r="B623" t="s">
        <v>7</v>
      </c>
      <c r="C623">
        <v>2</v>
      </c>
      <c r="D623" t="s">
        <v>12</v>
      </c>
      <c r="E623" s="1">
        <v>2297908683.4081101</v>
      </c>
      <c r="F623" s="1">
        <v>2254535107</v>
      </c>
      <c r="G623">
        <f t="shared" si="9"/>
        <v>1881267130430168.8</v>
      </c>
      <c r="H623" t="str">
        <f>VLOOKUP(D623,Referência!$A$2:$D$28,2,FALSE)</f>
        <v>S</v>
      </c>
      <c r="I623" t="str">
        <f>VLOOKUP(D623,Referência!$A$2:$D$28,3,FALSE)</f>
        <v>imposto</v>
      </c>
      <c r="J623" t="str">
        <f>VLOOKUP(D623,Referência!$A$2:$D$28,4,FALSE)</f>
        <v>alto</v>
      </c>
      <c r="K623" t="str">
        <f>VLOOKUP(C623,Referência!$F$2:$G$21,2,FALSE)</f>
        <v>curto</v>
      </c>
      <c r="L623" t="str">
        <f>VLOOKUP(A623,Referência!$I$2:$K$10,2,FALSE)</f>
        <v>ingênuo</v>
      </c>
      <c r="M623" t="str">
        <f>VLOOKUP(A623,Referência!$I$2:$K$10,3,FALSE)</f>
        <v>ingênuo</v>
      </c>
    </row>
    <row r="624" spans="1:13" x14ac:dyDescent="0.25">
      <c r="A624" t="s">
        <v>34</v>
      </c>
      <c r="B624" t="s">
        <v>7</v>
      </c>
      <c r="C624">
        <v>3</v>
      </c>
      <c r="D624" t="s">
        <v>12</v>
      </c>
      <c r="E624" s="1">
        <v>2129806328.7625604</v>
      </c>
      <c r="F624" s="1">
        <v>2132216522</v>
      </c>
      <c r="G624">
        <f t="shared" si="9"/>
        <v>5809031441799.7363</v>
      </c>
      <c r="H624" t="str">
        <f>VLOOKUP(D624,Referência!$A$2:$D$28,2,FALSE)</f>
        <v>S</v>
      </c>
      <c r="I624" t="str">
        <f>VLOOKUP(D624,Referência!$A$2:$D$28,3,FALSE)</f>
        <v>imposto</v>
      </c>
      <c r="J624" t="str">
        <f>VLOOKUP(D624,Referência!$A$2:$D$28,4,FALSE)</f>
        <v>alto</v>
      </c>
      <c r="K624" t="str">
        <f>VLOOKUP(C624,Referência!$F$2:$G$21,2,FALSE)</f>
        <v>curto</v>
      </c>
      <c r="L624" t="str">
        <f>VLOOKUP(A624,Referência!$I$2:$K$10,2,FALSE)</f>
        <v>ingênuo</v>
      </c>
      <c r="M624" t="str">
        <f>VLOOKUP(A624,Referência!$I$2:$K$10,3,FALSE)</f>
        <v>ingênuo</v>
      </c>
    </row>
    <row r="625" spans="1:13" x14ac:dyDescent="0.25">
      <c r="A625" t="s">
        <v>34</v>
      </c>
      <c r="B625" t="s">
        <v>7</v>
      </c>
      <c r="C625">
        <v>4</v>
      </c>
      <c r="D625" t="s">
        <v>12</v>
      </c>
      <c r="E625" s="1">
        <v>2204111928.8386307</v>
      </c>
      <c r="F625" s="1">
        <v>2106476923</v>
      </c>
      <c r="G625">
        <f t="shared" si="9"/>
        <v>9532594365109446</v>
      </c>
      <c r="H625" t="str">
        <f>VLOOKUP(D625,Referência!$A$2:$D$28,2,FALSE)</f>
        <v>S</v>
      </c>
      <c r="I625" t="str">
        <f>VLOOKUP(D625,Referência!$A$2:$D$28,3,FALSE)</f>
        <v>imposto</v>
      </c>
      <c r="J625" t="str">
        <f>VLOOKUP(D625,Referência!$A$2:$D$28,4,FALSE)</f>
        <v>alto</v>
      </c>
      <c r="K625" t="str">
        <f>VLOOKUP(C625,Referência!$F$2:$G$21,2,FALSE)</f>
        <v>curto</v>
      </c>
      <c r="L625" t="str">
        <f>VLOOKUP(A625,Referência!$I$2:$K$10,2,FALSE)</f>
        <v>ingênuo</v>
      </c>
      <c r="M625" t="str">
        <f>VLOOKUP(A625,Referência!$I$2:$K$10,3,FALSE)</f>
        <v>ingênuo</v>
      </c>
    </row>
    <row r="626" spans="1:13" x14ac:dyDescent="0.25">
      <c r="A626" t="s">
        <v>34</v>
      </c>
      <c r="B626" t="s">
        <v>7</v>
      </c>
      <c r="C626">
        <v>5</v>
      </c>
      <c r="D626" t="s">
        <v>12</v>
      </c>
      <c r="E626" s="1">
        <v>2301301624.2612123</v>
      </c>
      <c r="F626" s="1">
        <v>2136178908</v>
      </c>
      <c r="G626">
        <f t="shared" si="9"/>
        <v>2.726551142548084E+16</v>
      </c>
      <c r="H626" t="str">
        <f>VLOOKUP(D626,Referência!$A$2:$D$28,2,FALSE)</f>
        <v>S</v>
      </c>
      <c r="I626" t="str">
        <f>VLOOKUP(D626,Referência!$A$2:$D$28,3,FALSE)</f>
        <v>imposto</v>
      </c>
      <c r="J626" t="str">
        <f>VLOOKUP(D626,Referência!$A$2:$D$28,4,FALSE)</f>
        <v>alto</v>
      </c>
      <c r="K626" t="str">
        <f>VLOOKUP(C626,Referência!$F$2:$G$21,2,FALSE)</f>
        <v>médio</v>
      </c>
      <c r="L626" t="str">
        <f>VLOOKUP(A626,Referência!$I$2:$K$10,2,FALSE)</f>
        <v>ingênuo</v>
      </c>
      <c r="M626" t="str">
        <f>VLOOKUP(A626,Referência!$I$2:$K$10,3,FALSE)</f>
        <v>ingênuo</v>
      </c>
    </row>
    <row r="627" spans="1:13" x14ac:dyDescent="0.25">
      <c r="A627" t="s">
        <v>34</v>
      </c>
      <c r="B627" t="s">
        <v>7</v>
      </c>
      <c r="C627">
        <v>6</v>
      </c>
      <c r="D627" t="s">
        <v>12</v>
      </c>
      <c r="E627" s="1">
        <v>2378790791.954103</v>
      </c>
      <c r="F627" s="1">
        <v>2162115958</v>
      </c>
      <c r="G627">
        <f t="shared" si="9"/>
        <v>4.6947983669038104E+16</v>
      </c>
      <c r="H627" t="str">
        <f>VLOOKUP(D627,Referência!$A$2:$D$28,2,FALSE)</f>
        <v>S</v>
      </c>
      <c r="I627" t="str">
        <f>VLOOKUP(D627,Referência!$A$2:$D$28,3,FALSE)</f>
        <v>imposto</v>
      </c>
      <c r="J627" t="str">
        <f>VLOOKUP(D627,Referência!$A$2:$D$28,4,FALSE)</f>
        <v>alto</v>
      </c>
      <c r="K627" t="str">
        <f>VLOOKUP(C627,Referência!$F$2:$G$21,2,FALSE)</f>
        <v>médio</v>
      </c>
      <c r="L627" t="str">
        <f>VLOOKUP(A627,Referência!$I$2:$K$10,2,FALSE)</f>
        <v>ingênuo</v>
      </c>
      <c r="M627" t="str">
        <f>VLOOKUP(A627,Referência!$I$2:$K$10,3,FALSE)</f>
        <v>ingênuo</v>
      </c>
    </row>
    <row r="628" spans="1:13" x14ac:dyDescent="0.25">
      <c r="A628" t="s">
        <v>34</v>
      </c>
      <c r="B628" t="s">
        <v>7</v>
      </c>
      <c r="C628">
        <v>7</v>
      </c>
      <c r="D628" t="s">
        <v>12</v>
      </c>
      <c r="E628" s="1">
        <v>2326809134.7366605</v>
      </c>
      <c r="F628" s="1">
        <v>2359565958</v>
      </c>
      <c r="G628">
        <f t="shared" si="9"/>
        <v>1073009470305661.1</v>
      </c>
      <c r="H628" t="str">
        <f>VLOOKUP(D628,Referência!$A$2:$D$28,2,FALSE)</f>
        <v>S</v>
      </c>
      <c r="I628" t="str">
        <f>VLOOKUP(D628,Referência!$A$2:$D$28,3,FALSE)</f>
        <v>imposto</v>
      </c>
      <c r="J628" t="str">
        <f>VLOOKUP(D628,Referência!$A$2:$D$28,4,FALSE)</f>
        <v>alto</v>
      </c>
      <c r="K628" t="str">
        <f>VLOOKUP(C628,Referência!$F$2:$G$21,2,FALSE)</f>
        <v>médio</v>
      </c>
      <c r="L628" t="str">
        <f>VLOOKUP(A628,Referência!$I$2:$K$10,2,FALSE)</f>
        <v>ingênuo</v>
      </c>
      <c r="M628" t="str">
        <f>VLOOKUP(A628,Referência!$I$2:$K$10,3,FALSE)</f>
        <v>ingênuo</v>
      </c>
    </row>
    <row r="629" spans="1:13" x14ac:dyDescent="0.25">
      <c r="A629" t="s">
        <v>34</v>
      </c>
      <c r="B629" t="s">
        <v>7</v>
      </c>
      <c r="C629">
        <v>8</v>
      </c>
      <c r="D629" t="s">
        <v>12</v>
      </c>
      <c r="E629" s="1">
        <v>2855420941.2767787</v>
      </c>
      <c r="F629" s="1">
        <v>2636880956</v>
      </c>
      <c r="G629">
        <f t="shared" si="9"/>
        <v>4.7759725164774648E+16</v>
      </c>
      <c r="H629" t="str">
        <f>VLOOKUP(D629,Referência!$A$2:$D$28,2,FALSE)</f>
        <v>S</v>
      </c>
      <c r="I629" t="str">
        <f>VLOOKUP(D629,Referência!$A$2:$D$28,3,FALSE)</f>
        <v>imposto</v>
      </c>
      <c r="J629" t="str">
        <f>VLOOKUP(D629,Referência!$A$2:$D$28,4,FALSE)</f>
        <v>alto</v>
      </c>
      <c r="K629" t="str">
        <f>VLOOKUP(C629,Referência!$F$2:$G$21,2,FALSE)</f>
        <v>médio</v>
      </c>
      <c r="L629" t="str">
        <f>VLOOKUP(A629,Referência!$I$2:$K$10,2,FALSE)</f>
        <v>ingênuo</v>
      </c>
      <c r="M629" t="str">
        <f>VLOOKUP(A629,Referência!$I$2:$K$10,3,FALSE)</f>
        <v>ingênuo</v>
      </c>
    </row>
    <row r="630" spans="1:13" x14ac:dyDescent="0.25">
      <c r="A630" t="s">
        <v>34</v>
      </c>
      <c r="B630" t="s">
        <v>7</v>
      </c>
      <c r="C630">
        <v>9</v>
      </c>
      <c r="D630" t="s">
        <v>12</v>
      </c>
      <c r="E630" s="1">
        <v>2072586841.8942461</v>
      </c>
      <c r="F630" s="1">
        <v>2611726254</v>
      </c>
      <c r="G630">
        <f t="shared" si="9"/>
        <v>2.9067130568573792E+17</v>
      </c>
      <c r="H630" t="str">
        <f>VLOOKUP(D630,Referência!$A$2:$D$28,2,FALSE)</f>
        <v>S</v>
      </c>
      <c r="I630" t="str">
        <f>VLOOKUP(D630,Referência!$A$2:$D$28,3,FALSE)</f>
        <v>imposto</v>
      </c>
      <c r="J630" t="str">
        <f>VLOOKUP(D630,Referência!$A$2:$D$28,4,FALSE)</f>
        <v>alto</v>
      </c>
      <c r="K630" t="str">
        <f>VLOOKUP(C630,Referência!$F$2:$G$21,2,FALSE)</f>
        <v>longo</v>
      </c>
      <c r="L630" t="str">
        <f>VLOOKUP(A630,Referência!$I$2:$K$10,2,FALSE)</f>
        <v>ingênuo</v>
      </c>
      <c r="M630" t="str">
        <f>VLOOKUP(A630,Referência!$I$2:$K$10,3,FALSE)</f>
        <v>ingênuo</v>
      </c>
    </row>
    <row r="631" spans="1:13" x14ac:dyDescent="0.25">
      <c r="A631" t="s">
        <v>34</v>
      </c>
      <c r="B631" t="s">
        <v>7</v>
      </c>
      <c r="C631">
        <v>10</v>
      </c>
      <c r="D631" t="s">
        <v>12</v>
      </c>
      <c r="E631" s="1">
        <v>1865252895.0492897</v>
      </c>
      <c r="F631" s="1">
        <v>2235879053</v>
      </c>
      <c r="G631">
        <f t="shared" si="9"/>
        <v>1.3736374895730486E+17</v>
      </c>
      <c r="H631" t="str">
        <f>VLOOKUP(D631,Referência!$A$2:$D$28,2,FALSE)</f>
        <v>S</v>
      </c>
      <c r="I631" t="str">
        <f>VLOOKUP(D631,Referência!$A$2:$D$28,3,FALSE)</f>
        <v>imposto</v>
      </c>
      <c r="J631" t="str">
        <f>VLOOKUP(D631,Referência!$A$2:$D$28,4,FALSE)</f>
        <v>alto</v>
      </c>
      <c r="K631" t="str">
        <f>VLOOKUP(C631,Referência!$F$2:$G$21,2,FALSE)</f>
        <v>longo</v>
      </c>
      <c r="L631" t="str">
        <f>VLOOKUP(A631,Referência!$I$2:$K$10,2,FALSE)</f>
        <v>ingênuo</v>
      </c>
      <c r="M631" t="str">
        <f>VLOOKUP(A631,Referência!$I$2:$K$10,3,FALSE)</f>
        <v>ingênuo</v>
      </c>
    </row>
    <row r="632" spans="1:13" x14ac:dyDescent="0.25">
      <c r="A632" t="s">
        <v>34</v>
      </c>
      <c r="B632" t="s">
        <v>7</v>
      </c>
      <c r="C632">
        <v>11</v>
      </c>
      <c r="D632" t="s">
        <v>12</v>
      </c>
      <c r="E632" s="1">
        <v>2497031261.8679719</v>
      </c>
      <c r="F632" s="1">
        <v>2202634971</v>
      </c>
      <c r="G632">
        <f t="shared" si="9"/>
        <v>8.666917607681952E+16</v>
      </c>
      <c r="H632" t="str">
        <f>VLOOKUP(D632,Referência!$A$2:$D$28,2,FALSE)</f>
        <v>S</v>
      </c>
      <c r="I632" t="str">
        <f>VLOOKUP(D632,Referência!$A$2:$D$28,3,FALSE)</f>
        <v>imposto</v>
      </c>
      <c r="J632" t="str">
        <f>VLOOKUP(D632,Referência!$A$2:$D$28,4,FALSE)</f>
        <v>alto</v>
      </c>
      <c r="K632" t="str">
        <f>VLOOKUP(C632,Referência!$F$2:$G$21,2,FALSE)</f>
        <v>longo</v>
      </c>
      <c r="L632" t="str">
        <f>VLOOKUP(A632,Referência!$I$2:$K$10,2,FALSE)</f>
        <v>ingênuo</v>
      </c>
      <c r="M632" t="str">
        <f>VLOOKUP(A632,Referência!$I$2:$K$10,3,FALSE)</f>
        <v>ingênuo</v>
      </c>
    </row>
    <row r="633" spans="1:13" x14ac:dyDescent="0.25">
      <c r="A633" t="s">
        <v>34</v>
      </c>
      <c r="B633" t="s">
        <v>7</v>
      </c>
      <c r="C633">
        <v>12</v>
      </c>
      <c r="D633" t="s">
        <v>12</v>
      </c>
      <c r="E633" s="1">
        <v>2628583594.8410602</v>
      </c>
      <c r="F633" s="1">
        <v>2236182783</v>
      </c>
      <c r="G633">
        <f t="shared" si="9"/>
        <v>1.539783971335231E+17</v>
      </c>
      <c r="H633" t="str">
        <f>VLOOKUP(D633,Referência!$A$2:$D$28,2,FALSE)</f>
        <v>S</v>
      </c>
      <c r="I633" t="str">
        <f>VLOOKUP(D633,Referência!$A$2:$D$28,3,FALSE)</f>
        <v>imposto</v>
      </c>
      <c r="J633" t="str">
        <f>VLOOKUP(D633,Referência!$A$2:$D$28,4,FALSE)</f>
        <v>alto</v>
      </c>
      <c r="K633" t="str">
        <f>VLOOKUP(C633,Referência!$F$2:$G$21,2,FALSE)</f>
        <v>longo</v>
      </c>
      <c r="L633" t="str">
        <f>VLOOKUP(A633,Referência!$I$2:$K$10,2,FALSE)</f>
        <v>ingênuo</v>
      </c>
      <c r="M633" t="str">
        <f>VLOOKUP(A633,Referência!$I$2:$K$10,3,FALSE)</f>
        <v>ingênuo</v>
      </c>
    </row>
    <row r="634" spans="1:13" x14ac:dyDescent="0.25">
      <c r="A634" t="s">
        <v>34</v>
      </c>
      <c r="B634" t="s">
        <v>7</v>
      </c>
      <c r="C634">
        <v>13</v>
      </c>
      <c r="D634" t="s">
        <v>12</v>
      </c>
      <c r="E634" s="1">
        <v>2328838866.3959208</v>
      </c>
      <c r="F634" s="1">
        <v>2402109402</v>
      </c>
      <c r="G634">
        <f t="shared" si="9"/>
        <v>5368571387708645</v>
      </c>
      <c r="H634" t="str">
        <f>VLOOKUP(D634,Referência!$A$2:$D$28,2,FALSE)</f>
        <v>S</v>
      </c>
      <c r="I634" t="str">
        <f>VLOOKUP(D634,Referência!$A$2:$D$28,3,FALSE)</f>
        <v>imposto</v>
      </c>
      <c r="J634" t="str">
        <f>VLOOKUP(D634,Referência!$A$2:$D$28,4,FALSE)</f>
        <v>alto</v>
      </c>
      <c r="K634" t="str">
        <f>VLOOKUP(C634,Referência!$F$2:$G$21,2,FALSE)</f>
        <v>longo</v>
      </c>
      <c r="L634" t="str">
        <f>VLOOKUP(A634,Referência!$I$2:$K$10,2,FALSE)</f>
        <v>ingênuo</v>
      </c>
      <c r="M634" t="str">
        <f>VLOOKUP(A634,Referência!$I$2:$K$10,3,FALSE)</f>
        <v>ingênuo</v>
      </c>
    </row>
    <row r="635" spans="1:13" x14ac:dyDescent="0.25">
      <c r="A635" t="s">
        <v>34</v>
      </c>
      <c r="B635" t="s">
        <v>7</v>
      </c>
      <c r="C635">
        <v>14</v>
      </c>
      <c r="D635" t="s">
        <v>12</v>
      </c>
      <c r="E635" s="1">
        <v>2457560181.5138702</v>
      </c>
      <c r="F635" s="1">
        <v>2321834131</v>
      </c>
      <c r="G635">
        <f t="shared" si="9"/>
        <v>1.8421560788093656E+16</v>
      </c>
      <c r="H635" t="str">
        <f>VLOOKUP(D635,Referência!$A$2:$D$28,2,FALSE)</f>
        <v>S</v>
      </c>
      <c r="I635" t="str">
        <f>VLOOKUP(D635,Referência!$A$2:$D$28,3,FALSE)</f>
        <v>imposto</v>
      </c>
      <c r="J635" t="str">
        <f>VLOOKUP(D635,Referência!$A$2:$D$28,4,FALSE)</f>
        <v>alto</v>
      </c>
      <c r="K635" t="str">
        <f>VLOOKUP(C635,Referência!$F$2:$G$21,2,FALSE)</f>
        <v>longo</v>
      </c>
      <c r="L635" t="str">
        <f>VLOOKUP(A635,Referência!$I$2:$K$10,2,FALSE)</f>
        <v>ingênuo</v>
      </c>
      <c r="M635" t="str">
        <f>VLOOKUP(A635,Referência!$I$2:$K$10,3,FALSE)</f>
        <v>ingênuo</v>
      </c>
    </row>
    <row r="636" spans="1:13" x14ac:dyDescent="0.25">
      <c r="A636" t="s">
        <v>34</v>
      </c>
      <c r="B636" t="s">
        <v>7</v>
      </c>
      <c r="C636">
        <v>15</v>
      </c>
      <c r="D636" t="s">
        <v>12</v>
      </c>
      <c r="E636" s="1">
        <v>2277778601.776371</v>
      </c>
      <c r="F636" s="1">
        <v>2138079793</v>
      </c>
      <c r="G636">
        <f t="shared" si="9"/>
        <v>1.9515757173537072E+16</v>
      </c>
      <c r="H636" t="str">
        <f>VLOOKUP(D636,Referência!$A$2:$D$28,2,FALSE)</f>
        <v>S</v>
      </c>
      <c r="I636" t="str">
        <f>VLOOKUP(D636,Referência!$A$2:$D$28,3,FALSE)</f>
        <v>imposto</v>
      </c>
      <c r="J636" t="str">
        <f>VLOOKUP(D636,Referência!$A$2:$D$28,4,FALSE)</f>
        <v>alto</v>
      </c>
      <c r="K636" t="str">
        <f>VLOOKUP(C636,Referência!$F$2:$G$21,2,FALSE)</f>
        <v>longo</v>
      </c>
      <c r="L636" t="str">
        <f>VLOOKUP(A636,Referência!$I$2:$K$10,2,FALSE)</f>
        <v>ingênuo</v>
      </c>
      <c r="M636" t="str">
        <f>VLOOKUP(A636,Referência!$I$2:$K$10,3,FALSE)</f>
        <v>ingênuo</v>
      </c>
    </row>
    <row r="637" spans="1:13" x14ac:dyDescent="0.25">
      <c r="A637" t="s">
        <v>34</v>
      </c>
      <c r="B637" t="s">
        <v>7</v>
      </c>
      <c r="C637">
        <v>16</v>
      </c>
      <c r="D637" t="s">
        <v>12</v>
      </c>
      <c r="E637" s="1">
        <v>2357246722.2151732</v>
      </c>
      <c r="F637" s="1">
        <v>2248449379</v>
      </c>
      <c r="G637">
        <f t="shared" si="9"/>
        <v>1.1836861890680204E+16</v>
      </c>
      <c r="H637" t="str">
        <f>VLOOKUP(D637,Referência!$A$2:$D$28,2,FALSE)</f>
        <v>S</v>
      </c>
      <c r="I637" t="str">
        <f>VLOOKUP(D637,Referência!$A$2:$D$28,3,FALSE)</f>
        <v>imposto</v>
      </c>
      <c r="J637" t="str">
        <f>VLOOKUP(D637,Referência!$A$2:$D$28,4,FALSE)</f>
        <v>alto</v>
      </c>
      <c r="K637" t="str">
        <f>VLOOKUP(C637,Referência!$F$2:$G$21,2,FALSE)</f>
        <v>longo</v>
      </c>
      <c r="L637" t="str">
        <f>VLOOKUP(A637,Referência!$I$2:$K$10,2,FALSE)</f>
        <v>ingênuo</v>
      </c>
      <c r="M637" t="str">
        <f>VLOOKUP(A637,Referência!$I$2:$K$10,3,FALSE)</f>
        <v>ingênuo</v>
      </c>
    </row>
    <row r="638" spans="1:13" x14ac:dyDescent="0.25">
      <c r="A638" t="s">
        <v>34</v>
      </c>
      <c r="B638" t="s">
        <v>7</v>
      </c>
      <c r="C638">
        <v>17</v>
      </c>
      <c r="D638" t="s">
        <v>12</v>
      </c>
      <c r="E638" s="1">
        <v>2461188853.2705078</v>
      </c>
      <c r="F638" s="1">
        <v>2402022616</v>
      </c>
      <c r="G638">
        <f t="shared" si="9"/>
        <v>3500643632750028</v>
      </c>
      <c r="H638" t="str">
        <f>VLOOKUP(D638,Referência!$A$2:$D$28,2,FALSE)</f>
        <v>S</v>
      </c>
      <c r="I638" t="str">
        <f>VLOOKUP(D638,Referência!$A$2:$D$28,3,FALSE)</f>
        <v>imposto</v>
      </c>
      <c r="J638" t="str">
        <f>VLOOKUP(D638,Referência!$A$2:$D$28,4,FALSE)</f>
        <v>alto</v>
      </c>
      <c r="K638" t="str">
        <f>VLOOKUP(C638,Referência!$F$2:$G$21,2,FALSE)</f>
        <v>longo</v>
      </c>
      <c r="L638" t="str">
        <f>VLOOKUP(A638,Referência!$I$2:$K$10,2,FALSE)</f>
        <v>ingênuo</v>
      </c>
      <c r="M638" t="str">
        <f>VLOOKUP(A638,Referência!$I$2:$K$10,3,FALSE)</f>
        <v>ingênuo</v>
      </c>
    </row>
    <row r="639" spans="1:13" x14ac:dyDescent="0.25">
      <c r="A639" t="s">
        <v>34</v>
      </c>
      <c r="B639" t="s">
        <v>7</v>
      </c>
      <c r="C639">
        <v>18</v>
      </c>
      <c r="D639" t="s">
        <v>12</v>
      </c>
      <c r="E639" s="1">
        <v>2544061725.6329808</v>
      </c>
      <c r="F639" s="1">
        <v>2282510078</v>
      </c>
      <c r="G639">
        <f t="shared" si="9"/>
        <v>6.840926437952696E+16</v>
      </c>
      <c r="H639" t="str">
        <f>VLOOKUP(D639,Referência!$A$2:$D$28,2,FALSE)</f>
        <v>S</v>
      </c>
      <c r="I639" t="str">
        <f>VLOOKUP(D639,Referência!$A$2:$D$28,3,FALSE)</f>
        <v>imposto</v>
      </c>
      <c r="J639" t="str">
        <f>VLOOKUP(D639,Referência!$A$2:$D$28,4,FALSE)</f>
        <v>alto</v>
      </c>
      <c r="K639" t="str">
        <f>VLOOKUP(C639,Referência!$F$2:$G$21,2,FALSE)</f>
        <v>longo</v>
      </c>
      <c r="L639" t="str">
        <f>VLOOKUP(A639,Referência!$I$2:$K$10,2,FALSE)</f>
        <v>ingênuo</v>
      </c>
      <c r="M639" t="str">
        <f>VLOOKUP(A639,Referência!$I$2:$K$10,3,FALSE)</f>
        <v>ingênuo</v>
      </c>
    </row>
    <row r="640" spans="1:13" x14ac:dyDescent="0.25">
      <c r="A640" t="s">
        <v>34</v>
      </c>
      <c r="B640" t="s">
        <v>7</v>
      </c>
      <c r="C640">
        <v>19</v>
      </c>
      <c r="D640" t="s">
        <v>12</v>
      </c>
      <c r="E640" s="1">
        <v>2488468545.6824088</v>
      </c>
      <c r="F640" s="1">
        <v>2459884212</v>
      </c>
      <c r="G640">
        <f t="shared" si="9"/>
        <v>817064132067290.75</v>
      </c>
      <c r="H640" t="str">
        <f>VLOOKUP(D640,Referência!$A$2:$D$28,2,FALSE)</f>
        <v>S</v>
      </c>
      <c r="I640" t="str">
        <f>VLOOKUP(D640,Referência!$A$2:$D$28,3,FALSE)</f>
        <v>imposto</v>
      </c>
      <c r="J640" t="str">
        <f>VLOOKUP(D640,Referência!$A$2:$D$28,4,FALSE)</f>
        <v>alto</v>
      </c>
      <c r="K640" t="str">
        <f>VLOOKUP(C640,Referência!$F$2:$G$21,2,FALSE)</f>
        <v>longo</v>
      </c>
      <c r="L640" t="str">
        <f>VLOOKUP(A640,Referência!$I$2:$K$10,2,FALSE)</f>
        <v>ingênuo</v>
      </c>
      <c r="M640" t="str">
        <f>VLOOKUP(A640,Referência!$I$2:$K$10,3,FALSE)</f>
        <v>ingênuo</v>
      </c>
    </row>
    <row r="641" spans="1:13" x14ac:dyDescent="0.25">
      <c r="A641" t="s">
        <v>34</v>
      </c>
      <c r="B641" t="s">
        <v>7</v>
      </c>
      <c r="C641">
        <v>20</v>
      </c>
      <c r="D641" t="s">
        <v>12</v>
      </c>
      <c r="E641" s="1">
        <v>3053806644.8902383</v>
      </c>
      <c r="F641" s="1">
        <v>3092153144</v>
      </c>
      <c r="G641">
        <f t="shared" si="9"/>
        <v>1470453993974956</v>
      </c>
      <c r="H641" t="str">
        <f>VLOOKUP(D641,Referência!$A$2:$D$28,2,FALSE)</f>
        <v>S</v>
      </c>
      <c r="I641" t="str">
        <f>VLOOKUP(D641,Referência!$A$2:$D$28,3,FALSE)</f>
        <v>imposto</v>
      </c>
      <c r="J641" t="str">
        <f>VLOOKUP(D641,Referência!$A$2:$D$28,4,FALSE)</f>
        <v>alto</v>
      </c>
      <c r="K641" t="str">
        <f>VLOOKUP(C641,Referência!$F$2:$G$21,2,FALSE)</f>
        <v>longo</v>
      </c>
      <c r="L641" t="str">
        <f>VLOOKUP(A641,Referência!$I$2:$K$10,2,FALSE)</f>
        <v>ingênuo</v>
      </c>
      <c r="M641" t="str">
        <f>VLOOKUP(A641,Referência!$I$2:$K$10,3,FALSE)</f>
        <v>ingênuo</v>
      </c>
    </row>
    <row r="642" spans="1:13" x14ac:dyDescent="0.25">
      <c r="A642" t="s">
        <v>34</v>
      </c>
      <c r="B642" t="s">
        <v>7</v>
      </c>
      <c r="C642">
        <v>1</v>
      </c>
      <c r="D642" t="s">
        <v>13</v>
      </c>
      <c r="E642" s="1">
        <v>1965064601.0567837</v>
      </c>
      <c r="F642" s="1">
        <v>1982512350</v>
      </c>
      <c r="G642">
        <f t="shared" si="9"/>
        <v>304423943185506.37</v>
      </c>
      <c r="H642" t="str">
        <f>VLOOKUP(D642,Referência!$A$2:$D$28,2,FALSE)</f>
        <v>S</v>
      </c>
      <c r="I642" t="str">
        <f>VLOOKUP(D642,Referência!$A$2:$D$28,3,FALSE)</f>
        <v>imposto</v>
      </c>
      <c r="J642" t="str">
        <f>VLOOKUP(D642,Referência!$A$2:$D$28,4,FALSE)</f>
        <v>alto</v>
      </c>
      <c r="K642" t="str">
        <f>VLOOKUP(C642,Referência!$F$2:$G$21,2,FALSE)</f>
        <v>curto</v>
      </c>
      <c r="L642" t="str">
        <f>VLOOKUP(A642,Referência!$I$2:$K$10,2,FALSE)</f>
        <v>ingênuo</v>
      </c>
      <c r="M642" t="str">
        <f>VLOOKUP(A642,Referência!$I$2:$K$10,3,FALSE)</f>
        <v>ingênuo</v>
      </c>
    </row>
    <row r="643" spans="1:13" x14ac:dyDescent="0.25">
      <c r="A643" t="s">
        <v>34</v>
      </c>
      <c r="B643" t="s">
        <v>7</v>
      </c>
      <c r="C643">
        <v>2</v>
      </c>
      <c r="D643" t="s">
        <v>13</v>
      </c>
      <c r="E643" s="1">
        <v>1949697260.034503</v>
      </c>
      <c r="F643" s="1">
        <v>2179445520</v>
      </c>
      <c r="G643">
        <f t="shared" ref="G643:G706" si="10">(F643-E643)^2</f>
        <v>5.27842629571736E+16</v>
      </c>
      <c r="H643" t="str">
        <f>VLOOKUP(D643,Referência!$A$2:$D$28,2,FALSE)</f>
        <v>S</v>
      </c>
      <c r="I643" t="str">
        <f>VLOOKUP(D643,Referência!$A$2:$D$28,3,FALSE)</f>
        <v>imposto</v>
      </c>
      <c r="J643" t="str">
        <f>VLOOKUP(D643,Referência!$A$2:$D$28,4,FALSE)</f>
        <v>alto</v>
      </c>
      <c r="K643" t="str">
        <f>VLOOKUP(C643,Referência!$F$2:$G$21,2,FALSE)</f>
        <v>curto</v>
      </c>
      <c r="L643" t="str">
        <f>VLOOKUP(A643,Referência!$I$2:$K$10,2,FALSE)</f>
        <v>ingênuo</v>
      </c>
      <c r="M643" t="str">
        <f>VLOOKUP(A643,Referência!$I$2:$K$10,3,FALSE)</f>
        <v>ingênuo</v>
      </c>
    </row>
    <row r="644" spans="1:13" x14ac:dyDescent="0.25">
      <c r="A644" t="s">
        <v>34</v>
      </c>
      <c r="B644" t="s">
        <v>7</v>
      </c>
      <c r="C644">
        <v>3</v>
      </c>
      <c r="D644" t="s">
        <v>13</v>
      </c>
      <c r="E644" s="1">
        <v>2054258807.2549992</v>
      </c>
      <c r="F644" s="1">
        <v>2018154602</v>
      </c>
      <c r="G644">
        <f t="shared" si="10"/>
        <v>1303513637095109</v>
      </c>
      <c r="H644" t="str">
        <f>VLOOKUP(D644,Referência!$A$2:$D$28,2,FALSE)</f>
        <v>S</v>
      </c>
      <c r="I644" t="str">
        <f>VLOOKUP(D644,Referência!$A$2:$D$28,3,FALSE)</f>
        <v>imposto</v>
      </c>
      <c r="J644" t="str">
        <f>VLOOKUP(D644,Referência!$A$2:$D$28,4,FALSE)</f>
        <v>alto</v>
      </c>
      <c r="K644" t="str">
        <f>VLOOKUP(C644,Referência!$F$2:$G$21,2,FALSE)</f>
        <v>curto</v>
      </c>
      <c r="L644" t="str">
        <f>VLOOKUP(A644,Referência!$I$2:$K$10,2,FALSE)</f>
        <v>ingênuo</v>
      </c>
      <c r="M644" t="str">
        <f>VLOOKUP(A644,Referência!$I$2:$K$10,3,FALSE)</f>
        <v>ingênuo</v>
      </c>
    </row>
    <row r="645" spans="1:13" x14ac:dyDescent="0.25">
      <c r="A645" t="s">
        <v>34</v>
      </c>
      <c r="B645" t="s">
        <v>7</v>
      </c>
      <c r="C645">
        <v>4</v>
      </c>
      <c r="D645" t="s">
        <v>13</v>
      </c>
      <c r="E645" s="1">
        <v>2122899960.0263062</v>
      </c>
      <c r="F645" s="1">
        <v>1939427380</v>
      </c>
      <c r="G645">
        <f t="shared" si="10"/>
        <v>3.3662187621509316E+16</v>
      </c>
      <c r="H645" t="str">
        <f>VLOOKUP(D645,Referência!$A$2:$D$28,2,FALSE)</f>
        <v>S</v>
      </c>
      <c r="I645" t="str">
        <f>VLOOKUP(D645,Referência!$A$2:$D$28,3,FALSE)</f>
        <v>imposto</v>
      </c>
      <c r="J645" t="str">
        <f>VLOOKUP(D645,Referência!$A$2:$D$28,4,FALSE)</f>
        <v>alto</v>
      </c>
      <c r="K645" t="str">
        <f>VLOOKUP(C645,Referência!$F$2:$G$21,2,FALSE)</f>
        <v>curto</v>
      </c>
      <c r="L645" t="str">
        <f>VLOOKUP(A645,Referência!$I$2:$K$10,2,FALSE)</f>
        <v>ingênuo</v>
      </c>
      <c r="M645" t="str">
        <f>VLOOKUP(A645,Referência!$I$2:$K$10,3,FALSE)</f>
        <v>ingênuo</v>
      </c>
    </row>
    <row r="646" spans="1:13" x14ac:dyDescent="0.25">
      <c r="A646" t="s">
        <v>34</v>
      </c>
      <c r="B646" t="s">
        <v>7</v>
      </c>
      <c r="C646">
        <v>5</v>
      </c>
      <c r="D646" t="s">
        <v>13</v>
      </c>
      <c r="E646" s="1">
        <v>2053662808.6743391</v>
      </c>
      <c r="F646" s="1">
        <v>2018813594</v>
      </c>
      <c r="G646">
        <f t="shared" si="10"/>
        <v>1214467763418168.5</v>
      </c>
      <c r="H646" t="str">
        <f>VLOOKUP(D646,Referência!$A$2:$D$28,2,FALSE)</f>
        <v>S</v>
      </c>
      <c r="I646" t="str">
        <f>VLOOKUP(D646,Referência!$A$2:$D$28,3,FALSE)</f>
        <v>imposto</v>
      </c>
      <c r="J646" t="str">
        <f>VLOOKUP(D646,Referência!$A$2:$D$28,4,FALSE)</f>
        <v>alto</v>
      </c>
      <c r="K646" t="str">
        <f>VLOOKUP(C646,Referência!$F$2:$G$21,2,FALSE)</f>
        <v>médio</v>
      </c>
      <c r="L646" t="str">
        <f>VLOOKUP(A646,Referência!$I$2:$K$10,2,FALSE)</f>
        <v>ingênuo</v>
      </c>
      <c r="M646" t="str">
        <f>VLOOKUP(A646,Referência!$I$2:$K$10,3,FALSE)</f>
        <v>ingênuo</v>
      </c>
    </row>
    <row r="647" spans="1:13" x14ac:dyDescent="0.25">
      <c r="A647" t="s">
        <v>34</v>
      </c>
      <c r="B647" t="s">
        <v>7</v>
      </c>
      <c r="C647">
        <v>6</v>
      </c>
      <c r="D647" t="s">
        <v>13</v>
      </c>
      <c r="E647" s="1">
        <v>2147153122.7072244</v>
      </c>
      <c r="F647" s="1">
        <v>2133874691</v>
      </c>
      <c r="G647">
        <f t="shared" si="10"/>
        <v>176316748603421.47</v>
      </c>
      <c r="H647" t="str">
        <f>VLOOKUP(D647,Referência!$A$2:$D$28,2,FALSE)</f>
        <v>S</v>
      </c>
      <c r="I647" t="str">
        <f>VLOOKUP(D647,Referência!$A$2:$D$28,3,FALSE)</f>
        <v>imposto</v>
      </c>
      <c r="J647" t="str">
        <f>VLOOKUP(D647,Referência!$A$2:$D$28,4,FALSE)</f>
        <v>alto</v>
      </c>
      <c r="K647" t="str">
        <f>VLOOKUP(C647,Referência!$F$2:$G$21,2,FALSE)</f>
        <v>médio</v>
      </c>
      <c r="L647" t="str">
        <f>VLOOKUP(A647,Referência!$I$2:$K$10,2,FALSE)</f>
        <v>ingênuo</v>
      </c>
      <c r="M647" t="str">
        <f>VLOOKUP(A647,Referência!$I$2:$K$10,3,FALSE)</f>
        <v>ingênuo</v>
      </c>
    </row>
    <row r="648" spans="1:13" x14ac:dyDescent="0.25">
      <c r="A648" t="s">
        <v>34</v>
      </c>
      <c r="B648" t="s">
        <v>7</v>
      </c>
      <c r="C648">
        <v>7</v>
      </c>
      <c r="D648" t="s">
        <v>13</v>
      </c>
      <c r="E648" s="1">
        <v>2119390078.0488362</v>
      </c>
      <c r="F648" s="1">
        <v>2177051769</v>
      </c>
      <c r="G648">
        <f t="shared" si="10"/>
        <v>3324870603347521.5</v>
      </c>
      <c r="H648" t="str">
        <f>VLOOKUP(D648,Referência!$A$2:$D$28,2,FALSE)</f>
        <v>S</v>
      </c>
      <c r="I648" t="str">
        <f>VLOOKUP(D648,Referência!$A$2:$D$28,3,FALSE)</f>
        <v>imposto</v>
      </c>
      <c r="J648" t="str">
        <f>VLOOKUP(D648,Referência!$A$2:$D$28,4,FALSE)</f>
        <v>alto</v>
      </c>
      <c r="K648" t="str">
        <f>VLOOKUP(C648,Referência!$F$2:$G$21,2,FALSE)</f>
        <v>médio</v>
      </c>
      <c r="L648" t="str">
        <f>VLOOKUP(A648,Referência!$I$2:$K$10,2,FALSE)</f>
        <v>ingênuo</v>
      </c>
      <c r="M648" t="str">
        <f>VLOOKUP(A648,Referência!$I$2:$K$10,3,FALSE)</f>
        <v>ingênuo</v>
      </c>
    </row>
    <row r="649" spans="1:13" x14ac:dyDescent="0.25">
      <c r="A649" t="s">
        <v>34</v>
      </c>
      <c r="B649" t="s">
        <v>7</v>
      </c>
      <c r="C649">
        <v>8</v>
      </c>
      <c r="D649" t="s">
        <v>13</v>
      </c>
      <c r="E649" s="1">
        <v>2340106205.2299414</v>
      </c>
      <c r="F649" s="1">
        <v>2927117578</v>
      </c>
      <c r="G649">
        <f t="shared" si="10"/>
        <v>3.4458235176138874E+17</v>
      </c>
      <c r="H649" t="str">
        <f>VLOOKUP(D649,Referência!$A$2:$D$28,2,FALSE)</f>
        <v>S</v>
      </c>
      <c r="I649" t="str">
        <f>VLOOKUP(D649,Referência!$A$2:$D$28,3,FALSE)</f>
        <v>imposto</v>
      </c>
      <c r="J649" t="str">
        <f>VLOOKUP(D649,Referência!$A$2:$D$28,4,FALSE)</f>
        <v>alto</v>
      </c>
      <c r="K649" t="str">
        <f>VLOOKUP(C649,Referência!$F$2:$G$21,2,FALSE)</f>
        <v>médio</v>
      </c>
      <c r="L649" t="str">
        <f>VLOOKUP(A649,Referência!$I$2:$K$10,2,FALSE)</f>
        <v>ingênuo</v>
      </c>
      <c r="M649" t="str">
        <f>VLOOKUP(A649,Referência!$I$2:$K$10,3,FALSE)</f>
        <v>ingênuo</v>
      </c>
    </row>
    <row r="650" spans="1:13" x14ac:dyDescent="0.25">
      <c r="A650" t="s">
        <v>34</v>
      </c>
      <c r="B650" t="s">
        <v>7</v>
      </c>
      <c r="C650">
        <v>9</v>
      </c>
      <c r="D650" t="s">
        <v>13</v>
      </c>
      <c r="E650" s="1">
        <v>1960732899.3193464</v>
      </c>
      <c r="F650" s="1">
        <v>2375634955</v>
      </c>
      <c r="G650">
        <f t="shared" si="10"/>
        <v>1.7214371580803216E+17</v>
      </c>
      <c r="H650" t="str">
        <f>VLOOKUP(D650,Referência!$A$2:$D$28,2,FALSE)</f>
        <v>S</v>
      </c>
      <c r="I650" t="str">
        <f>VLOOKUP(D650,Referência!$A$2:$D$28,3,FALSE)</f>
        <v>imposto</v>
      </c>
      <c r="J650" t="str">
        <f>VLOOKUP(D650,Referência!$A$2:$D$28,4,FALSE)</f>
        <v>alto</v>
      </c>
      <c r="K650" t="str">
        <f>VLOOKUP(C650,Referência!$F$2:$G$21,2,FALSE)</f>
        <v>longo</v>
      </c>
      <c r="L650" t="str">
        <f>VLOOKUP(A650,Referência!$I$2:$K$10,2,FALSE)</f>
        <v>ingênuo</v>
      </c>
      <c r="M650" t="str">
        <f>VLOOKUP(A650,Referência!$I$2:$K$10,3,FALSE)</f>
        <v>ingênuo</v>
      </c>
    </row>
    <row r="651" spans="1:13" x14ac:dyDescent="0.25">
      <c r="A651" t="s">
        <v>34</v>
      </c>
      <c r="B651" t="s">
        <v>7</v>
      </c>
      <c r="C651">
        <v>10</v>
      </c>
      <c r="D651" t="s">
        <v>13</v>
      </c>
      <c r="E651" s="1">
        <v>2185586733.9496393</v>
      </c>
      <c r="F651" s="1">
        <v>2271089742</v>
      </c>
      <c r="G651">
        <f t="shared" si="10"/>
        <v>7310764385660043</v>
      </c>
      <c r="H651" t="str">
        <f>VLOOKUP(D651,Referência!$A$2:$D$28,2,FALSE)</f>
        <v>S</v>
      </c>
      <c r="I651" t="str">
        <f>VLOOKUP(D651,Referência!$A$2:$D$28,3,FALSE)</f>
        <v>imposto</v>
      </c>
      <c r="J651" t="str">
        <f>VLOOKUP(D651,Referência!$A$2:$D$28,4,FALSE)</f>
        <v>alto</v>
      </c>
      <c r="K651" t="str">
        <f>VLOOKUP(C651,Referência!$F$2:$G$21,2,FALSE)</f>
        <v>longo</v>
      </c>
      <c r="L651" t="str">
        <f>VLOOKUP(A651,Referência!$I$2:$K$10,2,FALSE)</f>
        <v>ingênuo</v>
      </c>
      <c r="M651" t="str">
        <f>VLOOKUP(A651,Referência!$I$2:$K$10,3,FALSE)</f>
        <v>ingênuo</v>
      </c>
    </row>
    <row r="652" spans="1:13" x14ac:dyDescent="0.25">
      <c r="A652" t="s">
        <v>34</v>
      </c>
      <c r="B652" t="s">
        <v>7</v>
      </c>
      <c r="C652">
        <v>11</v>
      </c>
      <c r="D652" t="s">
        <v>13</v>
      </c>
      <c r="E652" s="1">
        <v>2070547095.7207005</v>
      </c>
      <c r="F652" s="1">
        <v>2043958110</v>
      </c>
      <c r="G652">
        <f t="shared" si="10"/>
        <v>706974161655615.25</v>
      </c>
      <c r="H652" t="str">
        <f>VLOOKUP(D652,Referência!$A$2:$D$28,2,FALSE)</f>
        <v>S</v>
      </c>
      <c r="I652" t="str">
        <f>VLOOKUP(D652,Referência!$A$2:$D$28,3,FALSE)</f>
        <v>imposto</v>
      </c>
      <c r="J652" t="str">
        <f>VLOOKUP(D652,Referência!$A$2:$D$28,4,FALSE)</f>
        <v>alto</v>
      </c>
      <c r="K652" t="str">
        <f>VLOOKUP(C652,Referência!$F$2:$G$21,2,FALSE)</f>
        <v>longo</v>
      </c>
      <c r="L652" t="str">
        <f>VLOOKUP(A652,Referência!$I$2:$K$10,2,FALSE)</f>
        <v>ingênuo</v>
      </c>
      <c r="M652" t="str">
        <f>VLOOKUP(A652,Referência!$I$2:$K$10,3,FALSE)</f>
        <v>ingênuo</v>
      </c>
    </row>
    <row r="653" spans="1:13" x14ac:dyDescent="0.25">
      <c r="A653" t="s">
        <v>34</v>
      </c>
      <c r="B653" t="s">
        <v>7</v>
      </c>
      <c r="C653">
        <v>12</v>
      </c>
      <c r="D653" t="s">
        <v>13</v>
      </c>
      <c r="E653" s="1">
        <v>2289982272.1115174</v>
      </c>
      <c r="F653" s="1">
        <v>2358111259</v>
      </c>
      <c r="G653">
        <f t="shared" si="10"/>
        <v>4641558854451030</v>
      </c>
      <c r="H653" t="str">
        <f>VLOOKUP(D653,Referência!$A$2:$D$28,2,FALSE)</f>
        <v>S</v>
      </c>
      <c r="I653" t="str">
        <f>VLOOKUP(D653,Referência!$A$2:$D$28,3,FALSE)</f>
        <v>imposto</v>
      </c>
      <c r="J653" t="str">
        <f>VLOOKUP(D653,Referência!$A$2:$D$28,4,FALSE)</f>
        <v>alto</v>
      </c>
      <c r="K653" t="str">
        <f>VLOOKUP(C653,Referência!$F$2:$G$21,2,FALSE)</f>
        <v>longo</v>
      </c>
      <c r="L653" t="str">
        <f>VLOOKUP(A653,Referência!$I$2:$K$10,2,FALSE)</f>
        <v>ingênuo</v>
      </c>
      <c r="M653" t="str">
        <f>VLOOKUP(A653,Referência!$I$2:$K$10,3,FALSE)</f>
        <v>ingênuo</v>
      </c>
    </row>
    <row r="654" spans="1:13" x14ac:dyDescent="0.25">
      <c r="A654" t="s">
        <v>34</v>
      </c>
      <c r="B654" t="s">
        <v>7</v>
      </c>
      <c r="C654">
        <v>13</v>
      </c>
      <c r="D654" t="s">
        <v>13</v>
      </c>
      <c r="E654" s="1">
        <v>2180007883.0909066</v>
      </c>
      <c r="F654" s="1">
        <v>2281691272</v>
      </c>
      <c r="G654">
        <f t="shared" si="10"/>
        <v>1.0339511580037934E+16</v>
      </c>
      <c r="H654" t="str">
        <f>VLOOKUP(D654,Referência!$A$2:$D$28,2,FALSE)</f>
        <v>S</v>
      </c>
      <c r="I654" t="str">
        <f>VLOOKUP(D654,Referência!$A$2:$D$28,3,FALSE)</f>
        <v>imposto</v>
      </c>
      <c r="J654" t="str">
        <f>VLOOKUP(D654,Referência!$A$2:$D$28,4,FALSE)</f>
        <v>alto</v>
      </c>
      <c r="K654" t="str">
        <f>VLOOKUP(C654,Referência!$F$2:$G$21,2,FALSE)</f>
        <v>longo</v>
      </c>
      <c r="L654" t="str">
        <f>VLOOKUP(A654,Referência!$I$2:$K$10,2,FALSE)</f>
        <v>ingênuo</v>
      </c>
      <c r="M654" t="str">
        <f>VLOOKUP(A654,Referência!$I$2:$K$10,3,FALSE)</f>
        <v>ingênuo</v>
      </c>
    </row>
    <row r="655" spans="1:13" x14ac:dyDescent="0.25">
      <c r="A655" t="s">
        <v>34</v>
      </c>
      <c r="B655" t="s">
        <v>7</v>
      </c>
      <c r="C655">
        <v>14</v>
      </c>
      <c r="D655" t="s">
        <v>13</v>
      </c>
      <c r="E655" s="1">
        <v>2162959626.991488</v>
      </c>
      <c r="F655" s="1">
        <v>2085815903</v>
      </c>
      <c r="G655">
        <f t="shared" si="10"/>
        <v>5951154151274878</v>
      </c>
      <c r="H655" t="str">
        <f>VLOOKUP(D655,Referência!$A$2:$D$28,2,FALSE)</f>
        <v>S</v>
      </c>
      <c r="I655" t="str">
        <f>VLOOKUP(D655,Referência!$A$2:$D$28,3,FALSE)</f>
        <v>imposto</v>
      </c>
      <c r="J655" t="str">
        <f>VLOOKUP(D655,Referência!$A$2:$D$28,4,FALSE)</f>
        <v>alto</v>
      </c>
      <c r="K655" t="str">
        <f>VLOOKUP(C655,Referência!$F$2:$G$21,2,FALSE)</f>
        <v>longo</v>
      </c>
      <c r="L655" t="str">
        <f>VLOOKUP(A655,Referência!$I$2:$K$10,2,FALSE)</f>
        <v>ingênuo</v>
      </c>
      <c r="M655" t="str">
        <f>VLOOKUP(A655,Referência!$I$2:$K$10,3,FALSE)</f>
        <v>ingênuo</v>
      </c>
    </row>
    <row r="656" spans="1:13" x14ac:dyDescent="0.25">
      <c r="A656" t="s">
        <v>34</v>
      </c>
      <c r="B656" t="s">
        <v>7</v>
      </c>
      <c r="C656">
        <v>15</v>
      </c>
      <c r="D656" t="s">
        <v>13</v>
      </c>
      <c r="E656" s="1">
        <v>2278958356.5428109</v>
      </c>
      <c r="F656" s="1">
        <v>2114937214</v>
      </c>
      <c r="G656">
        <f t="shared" si="10"/>
        <v>2.6902935201049096E+16</v>
      </c>
      <c r="H656" t="str">
        <f>VLOOKUP(D656,Referência!$A$2:$D$28,2,FALSE)</f>
        <v>S</v>
      </c>
      <c r="I656" t="str">
        <f>VLOOKUP(D656,Referência!$A$2:$D$28,3,FALSE)</f>
        <v>imposto</v>
      </c>
      <c r="J656" t="str">
        <f>VLOOKUP(D656,Referência!$A$2:$D$28,4,FALSE)</f>
        <v>alto</v>
      </c>
      <c r="K656" t="str">
        <f>VLOOKUP(C656,Referência!$F$2:$G$21,2,FALSE)</f>
        <v>longo</v>
      </c>
      <c r="L656" t="str">
        <f>VLOOKUP(A656,Referência!$I$2:$K$10,2,FALSE)</f>
        <v>ingênuo</v>
      </c>
      <c r="M656" t="str">
        <f>VLOOKUP(A656,Referência!$I$2:$K$10,3,FALSE)</f>
        <v>ingênuo</v>
      </c>
    </row>
    <row r="657" spans="1:13" x14ac:dyDescent="0.25">
      <c r="A657" t="s">
        <v>34</v>
      </c>
      <c r="B657" t="s">
        <v>7</v>
      </c>
      <c r="C657">
        <v>16</v>
      </c>
      <c r="D657" t="s">
        <v>13</v>
      </c>
      <c r="E657" s="1">
        <v>2355107636.3504181</v>
      </c>
      <c r="F657" s="1">
        <v>2182588057</v>
      </c>
      <c r="G657">
        <f t="shared" si="10"/>
        <v>2.9763005259245204E+16</v>
      </c>
      <c r="H657" t="str">
        <f>VLOOKUP(D657,Referência!$A$2:$D$28,2,FALSE)</f>
        <v>S</v>
      </c>
      <c r="I657" t="str">
        <f>VLOOKUP(D657,Referência!$A$2:$D$28,3,FALSE)</f>
        <v>imposto</v>
      </c>
      <c r="J657" t="str">
        <f>VLOOKUP(D657,Referência!$A$2:$D$28,4,FALSE)</f>
        <v>alto</v>
      </c>
      <c r="K657" t="str">
        <f>VLOOKUP(C657,Referência!$F$2:$G$21,2,FALSE)</f>
        <v>longo</v>
      </c>
      <c r="L657" t="str">
        <f>VLOOKUP(A657,Referência!$I$2:$K$10,2,FALSE)</f>
        <v>ingênuo</v>
      </c>
      <c r="M657" t="str">
        <f>VLOOKUP(A657,Referência!$I$2:$K$10,3,FALSE)</f>
        <v>ingênuo</v>
      </c>
    </row>
    <row r="658" spans="1:13" x14ac:dyDescent="0.25">
      <c r="A658" t="s">
        <v>34</v>
      </c>
      <c r="B658" t="s">
        <v>7</v>
      </c>
      <c r="C658">
        <v>17</v>
      </c>
      <c r="D658" t="s">
        <v>13</v>
      </c>
      <c r="E658" s="1">
        <v>2278297166.2677169</v>
      </c>
      <c r="F658" s="1">
        <v>2266185055</v>
      </c>
      <c r="G658">
        <f t="shared" si="10"/>
        <v>146703239361554.31</v>
      </c>
      <c r="H658" t="str">
        <f>VLOOKUP(D658,Referência!$A$2:$D$28,2,FALSE)</f>
        <v>S</v>
      </c>
      <c r="I658" t="str">
        <f>VLOOKUP(D658,Referência!$A$2:$D$28,3,FALSE)</f>
        <v>imposto</v>
      </c>
      <c r="J658" t="str">
        <f>VLOOKUP(D658,Referência!$A$2:$D$28,4,FALSE)</f>
        <v>alto</v>
      </c>
      <c r="K658" t="str">
        <f>VLOOKUP(C658,Referência!$F$2:$G$21,2,FALSE)</f>
        <v>longo</v>
      </c>
      <c r="L658" t="str">
        <f>VLOOKUP(A658,Referência!$I$2:$K$10,2,FALSE)</f>
        <v>ingênuo</v>
      </c>
      <c r="M658" t="str">
        <f>VLOOKUP(A658,Referência!$I$2:$K$10,3,FALSE)</f>
        <v>ingênuo</v>
      </c>
    </row>
    <row r="659" spans="1:13" x14ac:dyDescent="0.25">
      <c r="A659" t="s">
        <v>34</v>
      </c>
      <c r="B659" t="s">
        <v>7</v>
      </c>
      <c r="C659">
        <v>18</v>
      </c>
      <c r="D659" t="s">
        <v>13</v>
      </c>
      <c r="E659" s="1">
        <v>2382013665.7022538</v>
      </c>
      <c r="F659" s="1">
        <v>2310861469</v>
      </c>
      <c r="G659">
        <f t="shared" si="10"/>
        <v>5062635095556219</v>
      </c>
      <c r="H659" t="str">
        <f>VLOOKUP(D659,Referência!$A$2:$D$28,2,FALSE)</f>
        <v>S</v>
      </c>
      <c r="I659" t="str">
        <f>VLOOKUP(D659,Referência!$A$2:$D$28,3,FALSE)</f>
        <v>imposto</v>
      </c>
      <c r="J659" t="str">
        <f>VLOOKUP(D659,Referência!$A$2:$D$28,4,FALSE)</f>
        <v>alto</v>
      </c>
      <c r="K659" t="str">
        <f>VLOOKUP(C659,Referência!$F$2:$G$21,2,FALSE)</f>
        <v>longo</v>
      </c>
      <c r="L659" t="str">
        <f>VLOOKUP(A659,Referência!$I$2:$K$10,2,FALSE)</f>
        <v>ingênuo</v>
      </c>
      <c r="M659" t="str">
        <f>VLOOKUP(A659,Referência!$I$2:$K$10,3,FALSE)</f>
        <v>ingênuo</v>
      </c>
    </row>
    <row r="660" spans="1:13" x14ac:dyDescent="0.25">
      <c r="A660" t="s">
        <v>34</v>
      </c>
      <c r="B660" t="s">
        <v>7</v>
      </c>
      <c r="C660">
        <v>19</v>
      </c>
      <c r="D660" t="s">
        <v>13</v>
      </c>
      <c r="E660" s="1">
        <v>2351213835.4160933</v>
      </c>
      <c r="F660" s="1">
        <v>2334294830</v>
      </c>
      <c r="G660">
        <f t="shared" si="10"/>
        <v>286252744269796.06</v>
      </c>
      <c r="H660" t="str">
        <f>VLOOKUP(D660,Referência!$A$2:$D$28,2,FALSE)</f>
        <v>S</v>
      </c>
      <c r="I660" t="str">
        <f>VLOOKUP(D660,Referência!$A$2:$D$28,3,FALSE)</f>
        <v>imposto</v>
      </c>
      <c r="J660" t="str">
        <f>VLOOKUP(D660,Referência!$A$2:$D$28,4,FALSE)</f>
        <v>alto</v>
      </c>
      <c r="K660" t="str">
        <f>VLOOKUP(C660,Referência!$F$2:$G$21,2,FALSE)</f>
        <v>longo</v>
      </c>
      <c r="L660" t="str">
        <f>VLOOKUP(A660,Referência!$I$2:$K$10,2,FALSE)</f>
        <v>ingênuo</v>
      </c>
      <c r="M660" t="str">
        <f>VLOOKUP(A660,Referência!$I$2:$K$10,3,FALSE)</f>
        <v>ingênuo</v>
      </c>
    </row>
    <row r="661" spans="1:13" x14ac:dyDescent="0.25">
      <c r="A661" t="s">
        <v>34</v>
      </c>
      <c r="B661" t="s">
        <v>7</v>
      </c>
      <c r="C661">
        <v>20</v>
      </c>
      <c r="D661" t="s">
        <v>13</v>
      </c>
      <c r="E661" s="1">
        <v>2596072399.8222322</v>
      </c>
      <c r="F661" s="1">
        <v>3711530999</v>
      </c>
      <c r="G661">
        <f t="shared" si="10"/>
        <v>1.244247886479628E+18</v>
      </c>
      <c r="H661" t="str">
        <f>VLOOKUP(D661,Referência!$A$2:$D$28,2,FALSE)</f>
        <v>S</v>
      </c>
      <c r="I661" t="str">
        <f>VLOOKUP(D661,Referência!$A$2:$D$28,3,FALSE)</f>
        <v>imposto</v>
      </c>
      <c r="J661" t="str">
        <f>VLOOKUP(D661,Referência!$A$2:$D$28,4,FALSE)</f>
        <v>alto</v>
      </c>
      <c r="K661" t="str">
        <f>VLOOKUP(C661,Referência!$F$2:$G$21,2,FALSE)</f>
        <v>longo</v>
      </c>
      <c r="L661" t="str">
        <f>VLOOKUP(A661,Referência!$I$2:$K$10,2,FALSE)</f>
        <v>ingênuo</v>
      </c>
      <c r="M661" t="str">
        <f>VLOOKUP(A661,Referência!$I$2:$K$10,3,FALSE)</f>
        <v>ingênuo</v>
      </c>
    </row>
    <row r="662" spans="1:13" x14ac:dyDescent="0.25">
      <c r="A662" t="s">
        <v>34</v>
      </c>
      <c r="B662" t="s">
        <v>7</v>
      </c>
      <c r="C662">
        <v>1</v>
      </c>
      <c r="D662" t="s">
        <v>14</v>
      </c>
      <c r="E662" s="1">
        <v>1315375814.9653375</v>
      </c>
      <c r="F662" s="1">
        <v>1323846262</v>
      </c>
      <c r="G662">
        <f t="shared" si="10"/>
        <v>71748472967022.484</v>
      </c>
      <c r="H662" t="str">
        <f>VLOOKUP(D662,Referência!$A$2:$D$28,2,FALSE)</f>
        <v>S</v>
      </c>
      <c r="I662" t="str">
        <f>VLOOKUP(D662,Referência!$A$2:$D$28,3,FALSE)</f>
        <v>imposto</v>
      </c>
      <c r="J662" t="str">
        <f>VLOOKUP(D662,Referência!$A$2:$D$28,4,FALSE)</f>
        <v>alto</v>
      </c>
      <c r="K662" t="str">
        <f>VLOOKUP(C662,Referência!$F$2:$G$21,2,FALSE)</f>
        <v>curto</v>
      </c>
      <c r="L662" t="str">
        <f>VLOOKUP(A662,Referência!$I$2:$K$10,2,FALSE)</f>
        <v>ingênuo</v>
      </c>
      <c r="M662" t="str">
        <f>VLOOKUP(A662,Referência!$I$2:$K$10,3,FALSE)</f>
        <v>ingênuo</v>
      </c>
    </row>
    <row r="663" spans="1:13" x14ac:dyDescent="0.25">
      <c r="A663" t="s">
        <v>34</v>
      </c>
      <c r="B663" t="s">
        <v>7</v>
      </c>
      <c r="C663">
        <v>2</v>
      </c>
      <c r="D663" t="s">
        <v>14</v>
      </c>
      <c r="E663" s="1">
        <v>1341312988.993047</v>
      </c>
      <c r="F663" s="1">
        <v>1242278300</v>
      </c>
      <c r="G663">
        <f t="shared" si="10"/>
        <v>9807869623949544</v>
      </c>
      <c r="H663" t="str">
        <f>VLOOKUP(D663,Referência!$A$2:$D$28,2,FALSE)</f>
        <v>S</v>
      </c>
      <c r="I663" t="str">
        <f>VLOOKUP(D663,Referência!$A$2:$D$28,3,FALSE)</f>
        <v>imposto</v>
      </c>
      <c r="J663" t="str">
        <f>VLOOKUP(D663,Referência!$A$2:$D$28,4,FALSE)</f>
        <v>alto</v>
      </c>
      <c r="K663" t="str">
        <f>VLOOKUP(C663,Referência!$F$2:$G$21,2,FALSE)</f>
        <v>curto</v>
      </c>
      <c r="L663" t="str">
        <f>VLOOKUP(A663,Referência!$I$2:$K$10,2,FALSE)</f>
        <v>ingênuo</v>
      </c>
      <c r="M663" t="str">
        <f>VLOOKUP(A663,Referência!$I$2:$K$10,3,FALSE)</f>
        <v>ingênuo</v>
      </c>
    </row>
    <row r="664" spans="1:13" x14ac:dyDescent="0.25">
      <c r="A664" t="s">
        <v>34</v>
      </c>
      <c r="B664" t="s">
        <v>7</v>
      </c>
      <c r="C664">
        <v>3</v>
      </c>
      <c r="D664" t="s">
        <v>14</v>
      </c>
      <c r="E664" s="1">
        <v>1246064731.1019709</v>
      </c>
      <c r="F664" s="1">
        <v>1257131575</v>
      </c>
      <c r="G664">
        <f t="shared" si="10"/>
        <v>122475033863343.69</v>
      </c>
      <c r="H664" t="str">
        <f>VLOOKUP(D664,Referência!$A$2:$D$28,2,FALSE)</f>
        <v>S</v>
      </c>
      <c r="I664" t="str">
        <f>VLOOKUP(D664,Referência!$A$2:$D$28,3,FALSE)</f>
        <v>imposto</v>
      </c>
      <c r="J664" t="str">
        <f>VLOOKUP(D664,Referência!$A$2:$D$28,4,FALSE)</f>
        <v>alto</v>
      </c>
      <c r="K664" t="str">
        <f>VLOOKUP(C664,Referência!$F$2:$G$21,2,FALSE)</f>
        <v>curto</v>
      </c>
      <c r="L664" t="str">
        <f>VLOOKUP(A664,Referência!$I$2:$K$10,2,FALSE)</f>
        <v>ingênuo</v>
      </c>
      <c r="M664" t="str">
        <f>VLOOKUP(A664,Referência!$I$2:$K$10,3,FALSE)</f>
        <v>ingênuo</v>
      </c>
    </row>
    <row r="665" spans="1:13" x14ac:dyDescent="0.25">
      <c r="A665" t="s">
        <v>34</v>
      </c>
      <c r="B665" t="s">
        <v>7</v>
      </c>
      <c r="C665">
        <v>4</v>
      </c>
      <c r="D665" t="s">
        <v>14</v>
      </c>
      <c r="E665" s="1">
        <v>1327223206.755878</v>
      </c>
      <c r="F665" s="1">
        <v>1307402407</v>
      </c>
      <c r="G665">
        <f t="shared" si="10"/>
        <v>392864102962612.25</v>
      </c>
      <c r="H665" t="str">
        <f>VLOOKUP(D665,Referência!$A$2:$D$28,2,FALSE)</f>
        <v>S</v>
      </c>
      <c r="I665" t="str">
        <f>VLOOKUP(D665,Referência!$A$2:$D$28,3,FALSE)</f>
        <v>imposto</v>
      </c>
      <c r="J665" t="str">
        <f>VLOOKUP(D665,Referência!$A$2:$D$28,4,FALSE)</f>
        <v>alto</v>
      </c>
      <c r="K665" t="str">
        <f>VLOOKUP(C665,Referência!$F$2:$G$21,2,FALSE)</f>
        <v>curto</v>
      </c>
      <c r="L665" t="str">
        <f>VLOOKUP(A665,Referência!$I$2:$K$10,2,FALSE)</f>
        <v>ingênuo</v>
      </c>
      <c r="M665" t="str">
        <f>VLOOKUP(A665,Referência!$I$2:$K$10,3,FALSE)</f>
        <v>ingênuo</v>
      </c>
    </row>
    <row r="666" spans="1:13" x14ac:dyDescent="0.25">
      <c r="A666" t="s">
        <v>34</v>
      </c>
      <c r="B666" t="s">
        <v>7</v>
      </c>
      <c r="C666">
        <v>5</v>
      </c>
      <c r="D666" t="s">
        <v>14</v>
      </c>
      <c r="E666" s="1">
        <v>1368734630.1708302</v>
      </c>
      <c r="F666" s="1">
        <v>1360596845</v>
      </c>
      <c r="G666">
        <f t="shared" si="10"/>
        <v>66223547486584.719</v>
      </c>
      <c r="H666" t="str">
        <f>VLOOKUP(D666,Referência!$A$2:$D$28,2,FALSE)</f>
        <v>S</v>
      </c>
      <c r="I666" t="str">
        <f>VLOOKUP(D666,Referência!$A$2:$D$28,3,FALSE)</f>
        <v>imposto</v>
      </c>
      <c r="J666" t="str">
        <f>VLOOKUP(D666,Referência!$A$2:$D$28,4,FALSE)</f>
        <v>alto</v>
      </c>
      <c r="K666" t="str">
        <f>VLOOKUP(C666,Referência!$F$2:$G$21,2,FALSE)</f>
        <v>médio</v>
      </c>
      <c r="L666" t="str">
        <f>VLOOKUP(A666,Referência!$I$2:$K$10,2,FALSE)</f>
        <v>ingênuo</v>
      </c>
      <c r="M666" t="str">
        <f>VLOOKUP(A666,Referência!$I$2:$K$10,3,FALSE)</f>
        <v>ingênuo</v>
      </c>
    </row>
    <row r="667" spans="1:13" x14ac:dyDescent="0.25">
      <c r="A667" t="s">
        <v>34</v>
      </c>
      <c r="B667" t="s">
        <v>7</v>
      </c>
      <c r="C667">
        <v>6</v>
      </c>
      <c r="D667" t="s">
        <v>14</v>
      </c>
      <c r="E667" s="1">
        <v>1431814684.1544826</v>
      </c>
      <c r="F667" s="1">
        <v>1337777433</v>
      </c>
      <c r="G667">
        <f t="shared" si="10"/>
        <v>8843004604691240</v>
      </c>
      <c r="H667" t="str">
        <f>VLOOKUP(D667,Referência!$A$2:$D$28,2,FALSE)</f>
        <v>S</v>
      </c>
      <c r="I667" t="str">
        <f>VLOOKUP(D667,Referência!$A$2:$D$28,3,FALSE)</f>
        <v>imposto</v>
      </c>
      <c r="J667" t="str">
        <f>VLOOKUP(D667,Referência!$A$2:$D$28,4,FALSE)</f>
        <v>alto</v>
      </c>
      <c r="K667" t="str">
        <f>VLOOKUP(C667,Referência!$F$2:$G$21,2,FALSE)</f>
        <v>médio</v>
      </c>
      <c r="L667" t="str">
        <f>VLOOKUP(A667,Referência!$I$2:$K$10,2,FALSE)</f>
        <v>ingênuo</v>
      </c>
      <c r="M667" t="str">
        <f>VLOOKUP(A667,Referência!$I$2:$K$10,3,FALSE)</f>
        <v>ingênuo</v>
      </c>
    </row>
    <row r="668" spans="1:13" x14ac:dyDescent="0.25">
      <c r="A668" t="s">
        <v>34</v>
      </c>
      <c r="B668" t="s">
        <v>7</v>
      </c>
      <c r="C668">
        <v>7</v>
      </c>
      <c r="D668" t="s">
        <v>14</v>
      </c>
      <c r="E668" s="1">
        <v>1287033812.040432</v>
      </c>
      <c r="F668" s="1">
        <v>1544205944</v>
      </c>
      <c r="G668">
        <f t="shared" si="10"/>
        <v>6.6137505456629472E+16</v>
      </c>
      <c r="H668" t="str">
        <f>VLOOKUP(D668,Referência!$A$2:$D$28,2,FALSE)</f>
        <v>S</v>
      </c>
      <c r="I668" t="str">
        <f>VLOOKUP(D668,Referência!$A$2:$D$28,3,FALSE)</f>
        <v>imposto</v>
      </c>
      <c r="J668" t="str">
        <f>VLOOKUP(D668,Referência!$A$2:$D$28,4,FALSE)</f>
        <v>alto</v>
      </c>
      <c r="K668" t="str">
        <f>VLOOKUP(C668,Referência!$F$2:$G$21,2,FALSE)</f>
        <v>médio</v>
      </c>
      <c r="L668" t="str">
        <f>VLOOKUP(A668,Referência!$I$2:$K$10,2,FALSE)</f>
        <v>ingênuo</v>
      </c>
      <c r="M668" t="str">
        <f>VLOOKUP(A668,Referência!$I$2:$K$10,3,FALSE)</f>
        <v>ingênuo</v>
      </c>
    </row>
    <row r="669" spans="1:13" x14ac:dyDescent="0.25">
      <c r="A669" t="s">
        <v>34</v>
      </c>
      <c r="B669" t="s">
        <v>7</v>
      </c>
      <c r="C669">
        <v>8</v>
      </c>
      <c r="D669" t="s">
        <v>14</v>
      </c>
      <c r="E669" s="1">
        <v>1538473349.7402163</v>
      </c>
      <c r="F669" s="1">
        <v>1611930088</v>
      </c>
      <c r="G669">
        <f t="shared" si="10"/>
        <v>5395892395766377</v>
      </c>
      <c r="H669" t="str">
        <f>VLOOKUP(D669,Referência!$A$2:$D$28,2,FALSE)</f>
        <v>S</v>
      </c>
      <c r="I669" t="str">
        <f>VLOOKUP(D669,Referência!$A$2:$D$28,3,FALSE)</f>
        <v>imposto</v>
      </c>
      <c r="J669" t="str">
        <f>VLOOKUP(D669,Referência!$A$2:$D$28,4,FALSE)</f>
        <v>alto</v>
      </c>
      <c r="K669" t="str">
        <f>VLOOKUP(C669,Referência!$F$2:$G$21,2,FALSE)</f>
        <v>médio</v>
      </c>
      <c r="L669" t="str">
        <f>VLOOKUP(A669,Referência!$I$2:$K$10,2,FALSE)</f>
        <v>ingênuo</v>
      </c>
      <c r="M669" t="str">
        <f>VLOOKUP(A669,Referência!$I$2:$K$10,3,FALSE)</f>
        <v>ingênuo</v>
      </c>
    </row>
    <row r="670" spans="1:13" x14ac:dyDescent="0.25">
      <c r="A670" t="s">
        <v>34</v>
      </c>
      <c r="B670" t="s">
        <v>7</v>
      </c>
      <c r="C670">
        <v>9</v>
      </c>
      <c r="D670" t="s">
        <v>14</v>
      </c>
      <c r="E670" s="1">
        <v>1265144518.2785318</v>
      </c>
      <c r="F670" s="1">
        <v>1526515773</v>
      </c>
      <c r="G670">
        <f t="shared" si="10"/>
        <v>6.8314932794674616E+16</v>
      </c>
      <c r="H670" t="str">
        <f>VLOOKUP(D670,Referência!$A$2:$D$28,2,FALSE)</f>
        <v>S</v>
      </c>
      <c r="I670" t="str">
        <f>VLOOKUP(D670,Referência!$A$2:$D$28,3,FALSE)</f>
        <v>imposto</v>
      </c>
      <c r="J670" t="str">
        <f>VLOOKUP(D670,Referência!$A$2:$D$28,4,FALSE)</f>
        <v>alto</v>
      </c>
      <c r="K670" t="str">
        <f>VLOOKUP(C670,Referência!$F$2:$G$21,2,FALSE)</f>
        <v>longo</v>
      </c>
      <c r="L670" t="str">
        <f>VLOOKUP(A670,Referência!$I$2:$K$10,2,FALSE)</f>
        <v>ingênuo</v>
      </c>
      <c r="M670" t="str">
        <f>VLOOKUP(A670,Referência!$I$2:$K$10,3,FALSE)</f>
        <v>ingênuo</v>
      </c>
    </row>
    <row r="671" spans="1:13" x14ac:dyDescent="0.25">
      <c r="A671" t="s">
        <v>34</v>
      </c>
      <c r="B671" t="s">
        <v>7</v>
      </c>
      <c r="C671">
        <v>10</v>
      </c>
      <c r="D671" t="s">
        <v>14</v>
      </c>
      <c r="E671" s="1">
        <v>1248162827.7196915</v>
      </c>
      <c r="F671" s="1">
        <v>1429253116</v>
      </c>
      <c r="G671">
        <f t="shared" si="10"/>
        <v>3.2793692509445232E+16</v>
      </c>
      <c r="H671" t="str">
        <f>VLOOKUP(D671,Referência!$A$2:$D$28,2,FALSE)</f>
        <v>S</v>
      </c>
      <c r="I671" t="str">
        <f>VLOOKUP(D671,Referência!$A$2:$D$28,3,FALSE)</f>
        <v>imposto</v>
      </c>
      <c r="J671" t="str">
        <f>VLOOKUP(D671,Referência!$A$2:$D$28,4,FALSE)</f>
        <v>alto</v>
      </c>
      <c r="K671" t="str">
        <f>VLOOKUP(C671,Referência!$F$2:$G$21,2,FALSE)</f>
        <v>longo</v>
      </c>
      <c r="L671" t="str">
        <f>VLOOKUP(A671,Referência!$I$2:$K$10,2,FALSE)</f>
        <v>ingênuo</v>
      </c>
      <c r="M671" t="str">
        <f>VLOOKUP(A671,Referência!$I$2:$K$10,3,FALSE)</f>
        <v>ingênuo</v>
      </c>
    </row>
    <row r="672" spans="1:13" x14ac:dyDescent="0.25">
      <c r="A672" t="s">
        <v>34</v>
      </c>
      <c r="B672" t="s">
        <v>7</v>
      </c>
      <c r="C672">
        <v>11</v>
      </c>
      <c r="D672" t="s">
        <v>14</v>
      </c>
      <c r="E672" s="1">
        <v>1464165801.4165134</v>
      </c>
      <c r="F672" s="1">
        <v>1367373572</v>
      </c>
      <c r="G672">
        <f t="shared" si="10"/>
        <v>9368735675418970</v>
      </c>
      <c r="H672" t="str">
        <f>VLOOKUP(D672,Referência!$A$2:$D$28,2,FALSE)</f>
        <v>S</v>
      </c>
      <c r="I672" t="str">
        <f>VLOOKUP(D672,Referência!$A$2:$D$28,3,FALSE)</f>
        <v>imposto</v>
      </c>
      <c r="J672" t="str">
        <f>VLOOKUP(D672,Referência!$A$2:$D$28,4,FALSE)</f>
        <v>alto</v>
      </c>
      <c r="K672" t="str">
        <f>VLOOKUP(C672,Referência!$F$2:$G$21,2,FALSE)</f>
        <v>longo</v>
      </c>
      <c r="L672" t="str">
        <f>VLOOKUP(A672,Referência!$I$2:$K$10,2,FALSE)</f>
        <v>ingênuo</v>
      </c>
      <c r="M672" t="str">
        <f>VLOOKUP(A672,Referência!$I$2:$K$10,3,FALSE)</f>
        <v>ingênuo</v>
      </c>
    </row>
    <row r="673" spans="1:13" x14ac:dyDescent="0.25">
      <c r="A673" t="s">
        <v>34</v>
      </c>
      <c r="B673" t="s">
        <v>7</v>
      </c>
      <c r="C673">
        <v>12</v>
      </c>
      <c r="D673" t="s">
        <v>14</v>
      </c>
      <c r="E673" s="1">
        <v>1449121330.4450173</v>
      </c>
      <c r="F673" s="1">
        <v>1417551434</v>
      </c>
      <c r="G673">
        <f t="shared" si="10"/>
        <v>996658361549118.37</v>
      </c>
      <c r="H673" t="str">
        <f>VLOOKUP(D673,Referência!$A$2:$D$28,2,FALSE)</f>
        <v>S</v>
      </c>
      <c r="I673" t="str">
        <f>VLOOKUP(D673,Referência!$A$2:$D$28,3,FALSE)</f>
        <v>imposto</v>
      </c>
      <c r="J673" t="str">
        <f>VLOOKUP(D673,Referência!$A$2:$D$28,4,FALSE)</f>
        <v>alto</v>
      </c>
      <c r="K673" t="str">
        <f>VLOOKUP(C673,Referência!$F$2:$G$21,2,FALSE)</f>
        <v>longo</v>
      </c>
      <c r="L673" t="str">
        <f>VLOOKUP(A673,Referência!$I$2:$K$10,2,FALSE)</f>
        <v>ingênuo</v>
      </c>
      <c r="M673" t="str">
        <f>VLOOKUP(A673,Referência!$I$2:$K$10,3,FALSE)</f>
        <v>ingênuo</v>
      </c>
    </row>
    <row r="674" spans="1:13" x14ac:dyDescent="0.25">
      <c r="A674" t="s">
        <v>34</v>
      </c>
      <c r="B674" t="s">
        <v>7</v>
      </c>
      <c r="C674">
        <v>13</v>
      </c>
      <c r="D674" t="s">
        <v>14</v>
      </c>
      <c r="E674" s="1">
        <v>1456989482.2690384</v>
      </c>
      <c r="F674" s="1">
        <v>1465976985</v>
      </c>
      <c r="G674">
        <f t="shared" si="10"/>
        <v>80775205339041.516</v>
      </c>
      <c r="H674" t="str">
        <f>VLOOKUP(D674,Referência!$A$2:$D$28,2,FALSE)</f>
        <v>S</v>
      </c>
      <c r="I674" t="str">
        <f>VLOOKUP(D674,Referência!$A$2:$D$28,3,FALSE)</f>
        <v>imposto</v>
      </c>
      <c r="J674" t="str">
        <f>VLOOKUP(D674,Referência!$A$2:$D$28,4,FALSE)</f>
        <v>alto</v>
      </c>
      <c r="K674" t="str">
        <f>VLOOKUP(C674,Referência!$F$2:$G$21,2,FALSE)</f>
        <v>longo</v>
      </c>
      <c r="L674" t="str">
        <f>VLOOKUP(A674,Referência!$I$2:$K$10,2,FALSE)</f>
        <v>ingênuo</v>
      </c>
      <c r="M674" t="str">
        <f>VLOOKUP(A674,Referência!$I$2:$K$10,3,FALSE)</f>
        <v>ingênuo</v>
      </c>
    </row>
    <row r="675" spans="1:13" x14ac:dyDescent="0.25">
      <c r="A675" t="s">
        <v>34</v>
      </c>
      <c r="B675" t="s">
        <v>7</v>
      </c>
      <c r="C675">
        <v>14</v>
      </c>
      <c r="D675" t="s">
        <v>14</v>
      </c>
      <c r="E675" s="1">
        <v>1485719058.5074084</v>
      </c>
      <c r="F675" s="1">
        <v>1461146063</v>
      </c>
      <c r="G675">
        <f t="shared" si="10"/>
        <v>603832108207112.5</v>
      </c>
      <c r="H675" t="str">
        <f>VLOOKUP(D675,Referência!$A$2:$D$28,2,FALSE)</f>
        <v>S</v>
      </c>
      <c r="I675" t="str">
        <f>VLOOKUP(D675,Referência!$A$2:$D$28,3,FALSE)</f>
        <v>imposto</v>
      </c>
      <c r="J675" t="str">
        <f>VLOOKUP(D675,Referência!$A$2:$D$28,4,FALSE)</f>
        <v>alto</v>
      </c>
      <c r="K675" t="str">
        <f>VLOOKUP(C675,Referência!$F$2:$G$21,2,FALSE)</f>
        <v>longo</v>
      </c>
      <c r="L675" t="str">
        <f>VLOOKUP(A675,Referência!$I$2:$K$10,2,FALSE)</f>
        <v>ingênuo</v>
      </c>
      <c r="M675" t="str">
        <f>VLOOKUP(A675,Referência!$I$2:$K$10,3,FALSE)</f>
        <v>ingênuo</v>
      </c>
    </row>
    <row r="676" spans="1:13" x14ac:dyDescent="0.25">
      <c r="A676" t="s">
        <v>34</v>
      </c>
      <c r="B676" t="s">
        <v>7</v>
      </c>
      <c r="C676">
        <v>15</v>
      </c>
      <c r="D676" t="s">
        <v>14</v>
      </c>
      <c r="E676" s="1">
        <v>1380216350.9367986</v>
      </c>
      <c r="F676" s="1">
        <v>1390321113</v>
      </c>
      <c r="G676">
        <f t="shared" si="10"/>
        <v>102106216353914.77</v>
      </c>
      <c r="H676" t="str">
        <f>VLOOKUP(D676,Referência!$A$2:$D$28,2,FALSE)</f>
        <v>S</v>
      </c>
      <c r="I676" t="str">
        <f>VLOOKUP(D676,Referência!$A$2:$D$28,3,FALSE)</f>
        <v>imposto</v>
      </c>
      <c r="J676" t="str">
        <f>VLOOKUP(D676,Referência!$A$2:$D$28,4,FALSE)</f>
        <v>alto</v>
      </c>
      <c r="K676" t="str">
        <f>VLOOKUP(C676,Referência!$F$2:$G$21,2,FALSE)</f>
        <v>longo</v>
      </c>
      <c r="L676" t="str">
        <f>VLOOKUP(A676,Referência!$I$2:$K$10,2,FALSE)</f>
        <v>ingênuo</v>
      </c>
      <c r="M676" t="str">
        <f>VLOOKUP(A676,Referência!$I$2:$K$10,3,FALSE)</f>
        <v>ingênuo</v>
      </c>
    </row>
    <row r="677" spans="1:13" x14ac:dyDescent="0.25">
      <c r="A677" t="s">
        <v>34</v>
      </c>
      <c r="B677" t="s">
        <v>7</v>
      </c>
      <c r="C677">
        <v>16</v>
      </c>
      <c r="D677" t="s">
        <v>14</v>
      </c>
      <c r="E677" s="1">
        <v>1470112367.0254378</v>
      </c>
      <c r="F677" s="1">
        <v>1438671575</v>
      </c>
      <c r="G677">
        <f t="shared" si="10"/>
        <v>988523403186835.12</v>
      </c>
      <c r="H677" t="str">
        <f>VLOOKUP(D677,Referência!$A$2:$D$28,2,FALSE)</f>
        <v>S</v>
      </c>
      <c r="I677" t="str">
        <f>VLOOKUP(D677,Referência!$A$2:$D$28,3,FALSE)</f>
        <v>imposto</v>
      </c>
      <c r="J677" t="str">
        <f>VLOOKUP(D677,Referência!$A$2:$D$28,4,FALSE)</f>
        <v>alto</v>
      </c>
      <c r="K677" t="str">
        <f>VLOOKUP(C677,Referência!$F$2:$G$21,2,FALSE)</f>
        <v>longo</v>
      </c>
      <c r="L677" t="str">
        <f>VLOOKUP(A677,Referência!$I$2:$K$10,2,FALSE)</f>
        <v>ingênuo</v>
      </c>
      <c r="M677" t="str">
        <f>VLOOKUP(A677,Referência!$I$2:$K$10,3,FALSE)</f>
        <v>ingênuo</v>
      </c>
    </row>
    <row r="678" spans="1:13" x14ac:dyDescent="0.25">
      <c r="A678" t="s">
        <v>34</v>
      </c>
      <c r="B678" t="s">
        <v>7</v>
      </c>
      <c r="C678">
        <v>17</v>
      </c>
      <c r="D678" t="s">
        <v>14</v>
      </c>
      <c r="E678" s="1">
        <v>1516092919.9757717</v>
      </c>
      <c r="F678" s="1">
        <v>1521984403</v>
      </c>
      <c r="G678">
        <f t="shared" si="10"/>
        <v>34709572224770.641</v>
      </c>
      <c r="H678" t="str">
        <f>VLOOKUP(D678,Referência!$A$2:$D$28,2,FALSE)</f>
        <v>S</v>
      </c>
      <c r="I678" t="str">
        <f>VLOOKUP(D678,Referência!$A$2:$D$28,3,FALSE)</f>
        <v>imposto</v>
      </c>
      <c r="J678" t="str">
        <f>VLOOKUP(D678,Referência!$A$2:$D$28,4,FALSE)</f>
        <v>alto</v>
      </c>
      <c r="K678" t="str">
        <f>VLOOKUP(C678,Referência!$F$2:$G$21,2,FALSE)</f>
        <v>longo</v>
      </c>
      <c r="L678" t="str">
        <f>VLOOKUP(A678,Referência!$I$2:$K$10,2,FALSE)</f>
        <v>ingênuo</v>
      </c>
      <c r="M678" t="str">
        <f>VLOOKUP(A678,Referência!$I$2:$K$10,3,FALSE)</f>
        <v>ingênuo</v>
      </c>
    </row>
    <row r="679" spans="1:13" x14ac:dyDescent="0.25">
      <c r="A679" t="s">
        <v>34</v>
      </c>
      <c r="B679" t="s">
        <v>7</v>
      </c>
      <c r="C679">
        <v>18</v>
      </c>
      <c r="D679" t="s">
        <v>14</v>
      </c>
      <c r="E679" s="1">
        <v>1585964187.2968602</v>
      </c>
      <c r="F679" s="1">
        <v>1574621865</v>
      </c>
      <c r="G679">
        <f t="shared" si="10"/>
        <v>128648275085852.45</v>
      </c>
      <c r="H679" t="str">
        <f>VLOOKUP(D679,Referência!$A$2:$D$28,2,FALSE)</f>
        <v>S</v>
      </c>
      <c r="I679" t="str">
        <f>VLOOKUP(D679,Referência!$A$2:$D$28,3,FALSE)</f>
        <v>imposto</v>
      </c>
      <c r="J679" t="str">
        <f>VLOOKUP(D679,Referência!$A$2:$D$28,4,FALSE)</f>
        <v>alto</v>
      </c>
      <c r="K679" t="str">
        <f>VLOOKUP(C679,Referência!$F$2:$G$21,2,FALSE)</f>
        <v>longo</v>
      </c>
      <c r="L679" t="str">
        <f>VLOOKUP(A679,Referência!$I$2:$K$10,2,FALSE)</f>
        <v>ingênuo</v>
      </c>
      <c r="M679" t="str">
        <f>VLOOKUP(A679,Referência!$I$2:$K$10,3,FALSE)</f>
        <v>ingênuo</v>
      </c>
    </row>
    <row r="680" spans="1:13" x14ac:dyDescent="0.25">
      <c r="A680" t="s">
        <v>34</v>
      </c>
      <c r="B680" t="s">
        <v>7</v>
      </c>
      <c r="C680">
        <v>19</v>
      </c>
      <c r="D680" t="s">
        <v>14</v>
      </c>
      <c r="E680" s="1">
        <v>1425596172.6930115</v>
      </c>
      <c r="F680" s="1">
        <v>1585717768</v>
      </c>
      <c r="G680">
        <f t="shared" si="10"/>
        <v>2.5638925283654996E+16</v>
      </c>
      <c r="H680" t="str">
        <f>VLOOKUP(D680,Referência!$A$2:$D$28,2,FALSE)</f>
        <v>S</v>
      </c>
      <c r="I680" t="str">
        <f>VLOOKUP(D680,Referência!$A$2:$D$28,3,FALSE)</f>
        <v>imposto</v>
      </c>
      <c r="J680" t="str">
        <f>VLOOKUP(D680,Referência!$A$2:$D$28,4,FALSE)</f>
        <v>alto</v>
      </c>
      <c r="K680" t="str">
        <f>VLOOKUP(C680,Referência!$F$2:$G$21,2,FALSE)</f>
        <v>longo</v>
      </c>
      <c r="L680" t="str">
        <f>VLOOKUP(A680,Referência!$I$2:$K$10,2,FALSE)</f>
        <v>ingênuo</v>
      </c>
      <c r="M680" t="str">
        <f>VLOOKUP(A680,Referência!$I$2:$K$10,3,FALSE)</f>
        <v>ingênuo</v>
      </c>
    </row>
    <row r="681" spans="1:13" x14ac:dyDescent="0.25">
      <c r="A681" t="s">
        <v>34</v>
      </c>
      <c r="B681" t="s">
        <v>7</v>
      </c>
      <c r="C681">
        <v>20</v>
      </c>
      <c r="D681" t="s">
        <v>14</v>
      </c>
      <c r="E681" s="1">
        <v>1704105749.7182186</v>
      </c>
      <c r="F681" s="1">
        <v>1656377360</v>
      </c>
      <c r="G681">
        <f t="shared" si="10"/>
        <v>2277999185094151.5</v>
      </c>
      <c r="H681" t="str">
        <f>VLOOKUP(D681,Referência!$A$2:$D$28,2,FALSE)</f>
        <v>S</v>
      </c>
      <c r="I681" t="str">
        <f>VLOOKUP(D681,Referência!$A$2:$D$28,3,FALSE)</f>
        <v>imposto</v>
      </c>
      <c r="J681" t="str">
        <f>VLOOKUP(D681,Referência!$A$2:$D$28,4,FALSE)</f>
        <v>alto</v>
      </c>
      <c r="K681" t="str">
        <f>VLOOKUP(C681,Referência!$F$2:$G$21,2,FALSE)</f>
        <v>longo</v>
      </c>
      <c r="L681" t="str">
        <f>VLOOKUP(A681,Referência!$I$2:$K$10,2,FALSE)</f>
        <v>ingênuo</v>
      </c>
      <c r="M681" t="str">
        <f>VLOOKUP(A681,Referência!$I$2:$K$10,3,FALSE)</f>
        <v>ingênuo</v>
      </c>
    </row>
    <row r="682" spans="1:13" x14ac:dyDescent="0.25">
      <c r="A682" t="s">
        <v>34</v>
      </c>
      <c r="B682" t="s">
        <v>7</v>
      </c>
      <c r="C682">
        <v>1</v>
      </c>
      <c r="D682" t="s">
        <v>15</v>
      </c>
      <c r="E682" s="1">
        <v>548959100.74467266</v>
      </c>
      <c r="F682" s="1">
        <v>574268508</v>
      </c>
      <c r="G682">
        <f t="shared" si="10"/>
        <v>640566095616016.37</v>
      </c>
      <c r="H682" t="str">
        <f>VLOOKUP(D682,Referência!$A$2:$D$28,2,FALSE)</f>
        <v>CO</v>
      </c>
      <c r="I682" t="str">
        <f>VLOOKUP(D682,Referência!$A$2:$D$28,3,FALSE)</f>
        <v>imposto</v>
      </c>
      <c r="J682" t="str">
        <f>VLOOKUP(D682,Referência!$A$2:$D$28,4,FALSE)</f>
        <v>alto</v>
      </c>
      <c r="K682" t="str">
        <f>VLOOKUP(C682,Referência!$F$2:$G$21,2,FALSE)</f>
        <v>curto</v>
      </c>
      <c r="L682" t="str">
        <f>VLOOKUP(A682,Referência!$I$2:$K$10,2,FALSE)</f>
        <v>ingênuo</v>
      </c>
      <c r="M682" t="str">
        <f>VLOOKUP(A682,Referência!$I$2:$K$10,3,FALSE)</f>
        <v>ingênuo</v>
      </c>
    </row>
    <row r="683" spans="1:13" x14ac:dyDescent="0.25">
      <c r="A683" t="s">
        <v>34</v>
      </c>
      <c r="B683" t="s">
        <v>7</v>
      </c>
      <c r="C683">
        <v>2</v>
      </c>
      <c r="D683" t="s">
        <v>15</v>
      </c>
      <c r="E683" s="1">
        <v>561634868.36391509</v>
      </c>
      <c r="F683" s="1">
        <v>593178917</v>
      </c>
      <c r="G683">
        <f t="shared" si="10"/>
        <v>995027004355690.5</v>
      </c>
      <c r="H683" t="str">
        <f>VLOOKUP(D683,Referência!$A$2:$D$28,2,FALSE)</f>
        <v>CO</v>
      </c>
      <c r="I683" t="str">
        <f>VLOOKUP(D683,Referência!$A$2:$D$28,3,FALSE)</f>
        <v>imposto</v>
      </c>
      <c r="J683" t="str">
        <f>VLOOKUP(D683,Referência!$A$2:$D$28,4,FALSE)</f>
        <v>alto</v>
      </c>
      <c r="K683" t="str">
        <f>VLOOKUP(C683,Referência!$F$2:$G$21,2,FALSE)</f>
        <v>curto</v>
      </c>
      <c r="L683" t="str">
        <f>VLOOKUP(A683,Referência!$I$2:$K$10,2,FALSE)</f>
        <v>ingênuo</v>
      </c>
      <c r="M683" t="str">
        <f>VLOOKUP(A683,Referência!$I$2:$K$10,3,FALSE)</f>
        <v>ingênuo</v>
      </c>
    </row>
    <row r="684" spans="1:13" x14ac:dyDescent="0.25">
      <c r="A684" t="s">
        <v>34</v>
      </c>
      <c r="B684" t="s">
        <v>7</v>
      </c>
      <c r="C684">
        <v>3</v>
      </c>
      <c r="D684" t="s">
        <v>15</v>
      </c>
      <c r="E684" s="1">
        <v>589453502.79790425</v>
      </c>
      <c r="F684" s="1">
        <v>586002291</v>
      </c>
      <c r="G684">
        <f t="shared" si="10"/>
        <v>11910862873993.506</v>
      </c>
      <c r="H684" t="str">
        <f>VLOOKUP(D684,Referência!$A$2:$D$28,2,FALSE)</f>
        <v>CO</v>
      </c>
      <c r="I684" t="str">
        <f>VLOOKUP(D684,Referência!$A$2:$D$28,3,FALSE)</f>
        <v>imposto</v>
      </c>
      <c r="J684" t="str">
        <f>VLOOKUP(D684,Referência!$A$2:$D$28,4,FALSE)</f>
        <v>alto</v>
      </c>
      <c r="K684" t="str">
        <f>VLOOKUP(C684,Referência!$F$2:$G$21,2,FALSE)</f>
        <v>curto</v>
      </c>
      <c r="L684" t="str">
        <f>VLOOKUP(A684,Referência!$I$2:$K$10,2,FALSE)</f>
        <v>ingênuo</v>
      </c>
      <c r="M684" t="str">
        <f>VLOOKUP(A684,Referência!$I$2:$K$10,3,FALSE)</f>
        <v>ingênuo</v>
      </c>
    </row>
    <row r="685" spans="1:13" x14ac:dyDescent="0.25">
      <c r="A685" t="s">
        <v>34</v>
      </c>
      <c r="B685" t="s">
        <v>7</v>
      </c>
      <c r="C685">
        <v>4</v>
      </c>
      <c r="D685" t="s">
        <v>15</v>
      </c>
      <c r="E685" s="1">
        <v>543569706.25627363</v>
      </c>
      <c r="F685" s="1">
        <v>595483135</v>
      </c>
      <c r="G685">
        <f t="shared" si="10"/>
        <v>2695004083929955.5</v>
      </c>
      <c r="H685" t="str">
        <f>VLOOKUP(D685,Referência!$A$2:$D$28,2,FALSE)</f>
        <v>CO</v>
      </c>
      <c r="I685" t="str">
        <f>VLOOKUP(D685,Referência!$A$2:$D$28,3,FALSE)</f>
        <v>imposto</v>
      </c>
      <c r="J685" t="str">
        <f>VLOOKUP(D685,Referência!$A$2:$D$28,4,FALSE)</f>
        <v>alto</v>
      </c>
      <c r="K685" t="str">
        <f>VLOOKUP(C685,Referência!$F$2:$G$21,2,FALSE)</f>
        <v>curto</v>
      </c>
      <c r="L685" t="str">
        <f>VLOOKUP(A685,Referência!$I$2:$K$10,2,FALSE)</f>
        <v>ingênuo</v>
      </c>
      <c r="M685" t="str">
        <f>VLOOKUP(A685,Referência!$I$2:$K$10,3,FALSE)</f>
        <v>ingênuo</v>
      </c>
    </row>
    <row r="686" spans="1:13" x14ac:dyDescent="0.25">
      <c r="A686" t="s">
        <v>34</v>
      </c>
      <c r="B686" t="s">
        <v>7</v>
      </c>
      <c r="C686">
        <v>5</v>
      </c>
      <c r="D686" t="s">
        <v>15</v>
      </c>
      <c r="E686" s="1">
        <v>574494330.78854108</v>
      </c>
      <c r="F686" s="1">
        <v>584141888</v>
      </c>
      <c r="G686">
        <f t="shared" si="10"/>
        <v>93075360148373.047</v>
      </c>
      <c r="H686" t="str">
        <f>VLOOKUP(D686,Referência!$A$2:$D$28,2,FALSE)</f>
        <v>CO</v>
      </c>
      <c r="I686" t="str">
        <f>VLOOKUP(D686,Referência!$A$2:$D$28,3,FALSE)</f>
        <v>imposto</v>
      </c>
      <c r="J686" t="str">
        <f>VLOOKUP(D686,Referência!$A$2:$D$28,4,FALSE)</f>
        <v>alto</v>
      </c>
      <c r="K686" t="str">
        <f>VLOOKUP(C686,Referência!$F$2:$G$21,2,FALSE)</f>
        <v>médio</v>
      </c>
      <c r="L686" t="str">
        <f>VLOOKUP(A686,Referência!$I$2:$K$10,2,FALSE)</f>
        <v>ingênuo</v>
      </c>
      <c r="M686" t="str">
        <f>VLOOKUP(A686,Referência!$I$2:$K$10,3,FALSE)</f>
        <v>ingênuo</v>
      </c>
    </row>
    <row r="687" spans="1:13" x14ac:dyDescent="0.25">
      <c r="A687" t="s">
        <v>34</v>
      </c>
      <c r="B687" t="s">
        <v>7</v>
      </c>
      <c r="C687">
        <v>6</v>
      </c>
      <c r="D687" t="s">
        <v>15</v>
      </c>
      <c r="E687" s="1">
        <v>588515309.43216991</v>
      </c>
      <c r="F687" s="1">
        <v>620417002</v>
      </c>
      <c r="G687">
        <f t="shared" si="10"/>
        <v>1017717988692345.4</v>
      </c>
      <c r="H687" t="str">
        <f>VLOOKUP(D687,Referência!$A$2:$D$28,2,FALSE)</f>
        <v>CO</v>
      </c>
      <c r="I687" t="str">
        <f>VLOOKUP(D687,Referência!$A$2:$D$28,3,FALSE)</f>
        <v>imposto</v>
      </c>
      <c r="J687" t="str">
        <f>VLOOKUP(D687,Referência!$A$2:$D$28,4,FALSE)</f>
        <v>alto</v>
      </c>
      <c r="K687" t="str">
        <f>VLOOKUP(C687,Referência!$F$2:$G$21,2,FALSE)</f>
        <v>médio</v>
      </c>
      <c r="L687" t="str">
        <f>VLOOKUP(A687,Referência!$I$2:$K$10,2,FALSE)</f>
        <v>ingênuo</v>
      </c>
      <c r="M687" t="str">
        <f>VLOOKUP(A687,Referência!$I$2:$K$10,3,FALSE)</f>
        <v>ingênuo</v>
      </c>
    </row>
    <row r="688" spans="1:13" x14ac:dyDescent="0.25">
      <c r="A688" t="s">
        <v>34</v>
      </c>
      <c r="B688" t="s">
        <v>7</v>
      </c>
      <c r="C688">
        <v>7</v>
      </c>
      <c r="D688" t="s">
        <v>15</v>
      </c>
      <c r="E688" s="1">
        <v>592622380.52780235</v>
      </c>
      <c r="F688" s="1">
        <v>614982249</v>
      </c>
      <c r="G688">
        <f t="shared" si="10"/>
        <v>499963718093978.56</v>
      </c>
      <c r="H688" t="str">
        <f>VLOOKUP(D688,Referência!$A$2:$D$28,2,FALSE)</f>
        <v>CO</v>
      </c>
      <c r="I688" t="str">
        <f>VLOOKUP(D688,Referência!$A$2:$D$28,3,FALSE)</f>
        <v>imposto</v>
      </c>
      <c r="J688" t="str">
        <f>VLOOKUP(D688,Referência!$A$2:$D$28,4,FALSE)</f>
        <v>alto</v>
      </c>
      <c r="K688" t="str">
        <f>VLOOKUP(C688,Referência!$F$2:$G$21,2,FALSE)</f>
        <v>médio</v>
      </c>
      <c r="L688" t="str">
        <f>VLOOKUP(A688,Referência!$I$2:$K$10,2,FALSE)</f>
        <v>ingênuo</v>
      </c>
      <c r="M688" t="str">
        <f>VLOOKUP(A688,Referência!$I$2:$K$10,3,FALSE)</f>
        <v>ingênuo</v>
      </c>
    </row>
    <row r="689" spans="1:13" x14ac:dyDescent="0.25">
      <c r="A689" t="s">
        <v>34</v>
      </c>
      <c r="B689" t="s">
        <v>7</v>
      </c>
      <c r="C689">
        <v>8</v>
      </c>
      <c r="D689" t="s">
        <v>15</v>
      </c>
      <c r="E689" s="1">
        <v>698874074.93050671</v>
      </c>
      <c r="F689" s="1">
        <v>656230734</v>
      </c>
      <c r="G689">
        <f t="shared" si="10"/>
        <v>1818454525715428.5</v>
      </c>
      <c r="H689" t="str">
        <f>VLOOKUP(D689,Referência!$A$2:$D$28,2,FALSE)</f>
        <v>CO</v>
      </c>
      <c r="I689" t="str">
        <f>VLOOKUP(D689,Referência!$A$2:$D$28,3,FALSE)</f>
        <v>imposto</v>
      </c>
      <c r="J689" t="str">
        <f>VLOOKUP(D689,Referência!$A$2:$D$28,4,FALSE)</f>
        <v>alto</v>
      </c>
      <c r="K689" t="str">
        <f>VLOOKUP(C689,Referência!$F$2:$G$21,2,FALSE)</f>
        <v>médio</v>
      </c>
      <c r="L689" t="str">
        <f>VLOOKUP(A689,Referência!$I$2:$K$10,2,FALSE)</f>
        <v>ingênuo</v>
      </c>
      <c r="M689" t="str">
        <f>VLOOKUP(A689,Referência!$I$2:$K$10,3,FALSE)</f>
        <v>ingênuo</v>
      </c>
    </row>
    <row r="690" spans="1:13" x14ac:dyDescent="0.25">
      <c r="A690" t="s">
        <v>34</v>
      </c>
      <c r="B690" t="s">
        <v>7</v>
      </c>
      <c r="C690">
        <v>9</v>
      </c>
      <c r="D690" t="s">
        <v>15</v>
      </c>
      <c r="E690" s="1">
        <v>552971151.27473092</v>
      </c>
      <c r="F690" s="1">
        <v>767141671</v>
      </c>
      <c r="G690">
        <f t="shared" si="10"/>
        <v>4.5869011519391872E+16</v>
      </c>
      <c r="H690" t="str">
        <f>VLOOKUP(D690,Referência!$A$2:$D$28,2,FALSE)</f>
        <v>CO</v>
      </c>
      <c r="I690" t="str">
        <f>VLOOKUP(D690,Referência!$A$2:$D$28,3,FALSE)</f>
        <v>imposto</v>
      </c>
      <c r="J690" t="str">
        <f>VLOOKUP(D690,Referência!$A$2:$D$28,4,FALSE)</f>
        <v>alto</v>
      </c>
      <c r="K690" t="str">
        <f>VLOOKUP(C690,Referência!$F$2:$G$21,2,FALSE)</f>
        <v>longo</v>
      </c>
      <c r="L690" t="str">
        <f>VLOOKUP(A690,Referência!$I$2:$K$10,2,FALSE)</f>
        <v>ingênuo</v>
      </c>
      <c r="M690" t="str">
        <f>VLOOKUP(A690,Referência!$I$2:$K$10,3,FALSE)</f>
        <v>ingênuo</v>
      </c>
    </row>
    <row r="691" spans="1:13" x14ac:dyDescent="0.25">
      <c r="A691" t="s">
        <v>34</v>
      </c>
      <c r="B691" t="s">
        <v>7</v>
      </c>
      <c r="C691">
        <v>10</v>
      </c>
      <c r="D691" t="s">
        <v>15</v>
      </c>
      <c r="E691" s="1">
        <v>504278423.50652045</v>
      </c>
      <c r="F691" s="1">
        <v>645720476</v>
      </c>
      <c r="G691">
        <f t="shared" si="10"/>
        <v>2.0005854213568224E+16</v>
      </c>
      <c r="H691" t="str">
        <f>VLOOKUP(D691,Referência!$A$2:$D$28,2,FALSE)</f>
        <v>CO</v>
      </c>
      <c r="I691" t="str">
        <f>VLOOKUP(D691,Referência!$A$2:$D$28,3,FALSE)</f>
        <v>imposto</v>
      </c>
      <c r="J691" t="str">
        <f>VLOOKUP(D691,Referência!$A$2:$D$28,4,FALSE)</f>
        <v>alto</v>
      </c>
      <c r="K691" t="str">
        <f>VLOOKUP(C691,Referência!$F$2:$G$21,2,FALSE)</f>
        <v>longo</v>
      </c>
      <c r="L691" t="str">
        <f>VLOOKUP(A691,Referência!$I$2:$K$10,2,FALSE)</f>
        <v>ingênuo</v>
      </c>
      <c r="M691" t="str">
        <f>VLOOKUP(A691,Referência!$I$2:$K$10,3,FALSE)</f>
        <v>ingênuo</v>
      </c>
    </row>
    <row r="692" spans="1:13" x14ac:dyDescent="0.25">
      <c r="A692" t="s">
        <v>34</v>
      </c>
      <c r="B692" t="s">
        <v>7</v>
      </c>
      <c r="C692">
        <v>11</v>
      </c>
      <c r="D692" t="s">
        <v>15</v>
      </c>
      <c r="E692" s="1">
        <v>628835546.95106411</v>
      </c>
      <c r="F692" s="1">
        <v>583161133</v>
      </c>
      <c r="G692">
        <f t="shared" si="10"/>
        <v>2086152089773159.7</v>
      </c>
      <c r="H692" t="str">
        <f>VLOOKUP(D692,Referência!$A$2:$D$28,2,FALSE)</f>
        <v>CO</v>
      </c>
      <c r="I692" t="str">
        <f>VLOOKUP(D692,Referência!$A$2:$D$28,3,FALSE)</f>
        <v>imposto</v>
      </c>
      <c r="J692" t="str">
        <f>VLOOKUP(D692,Referência!$A$2:$D$28,4,FALSE)</f>
        <v>alto</v>
      </c>
      <c r="K692" t="str">
        <f>VLOOKUP(C692,Referência!$F$2:$G$21,2,FALSE)</f>
        <v>longo</v>
      </c>
      <c r="L692" t="str">
        <f>VLOOKUP(A692,Referência!$I$2:$K$10,2,FALSE)</f>
        <v>ingênuo</v>
      </c>
      <c r="M692" t="str">
        <f>VLOOKUP(A692,Referência!$I$2:$K$10,3,FALSE)</f>
        <v>ingênuo</v>
      </c>
    </row>
    <row r="693" spans="1:13" x14ac:dyDescent="0.25">
      <c r="A693" t="s">
        <v>34</v>
      </c>
      <c r="B693" t="s">
        <v>7</v>
      </c>
      <c r="C693">
        <v>12</v>
      </c>
      <c r="D693" t="s">
        <v>15</v>
      </c>
      <c r="E693" s="1">
        <v>625365990.62633467</v>
      </c>
      <c r="F693" s="1">
        <v>637477419</v>
      </c>
      <c r="G693">
        <f t="shared" si="10"/>
        <v>146686697250425.69</v>
      </c>
      <c r="H693" t="str">
        <f>VLOOKUP(D693,Referência!$A$2:$D$28,2,FALSE)</f>
        <v>CO</v>
      </c>
      <c r="I693" t="str">
        <f>VLOOKUP(D693,Referência!$A$2:$D$28,3,FALSE)</f>
        <v>imposto</v>
      </c>
      <c r="J693" t="str">
        <f>VLOOKUP(D693,Referência!$A$2:$D$28,4,FALSE)</f>
        <v>alto</v>
      </c>
      <c r="K693" t="str">
        <f>VLOOKUP(C693,Referência!$F$2:$G$21,2,FALSE)</f>
        <v>longo</v>
      </c>
      <c r="L693" t="str">
        <f>VLOOKUP(A693,Referência!$I$2:$K$10,2,FALSE)</f>
        <v>ingênuo</v>
      </c>
      <c r="M693" t="str">
        <f>VLOOKUP(A693,Referência!$I$2:$K$10,3,FALSE)</f>
        <v>ingênuo</v>
      </c>
    </row>
    <row r="694" spans="1:13" x14ac:dyDescent="0.25">
      <c r="A694" t="s">
        <v>34</v>
      </c>
      <c r="B694" t="s">
        <v>7</v>
      </c>
      <c r="C694">
        <v>13</v>
      </c>
      <c r="D694" t="s">
        <v>15</v>
      </c>
      <c r="E694" s="1">
        <v>598746419.45115674</v>
      </c>
      <c r="F694" s="1">
        <v>649357017</v>
      </c>
      <c r="G694">
        <f t="shared" si="10"/>
        <v>2561432584250980</v>
      </c>
      <c r="H694" t="str">
        <f>VLOOKUP(D694,Referência!$A$2:$D$28,2,FALSE)</f>
        <v>CO</v>
      </c>
      <c r="I694" t="str">
        <f>VLOOKUP(D694,Referência!$A$2:$D$28,3,FALSE)</f>
        <v>imposto</v>
      </c>
      <c r="J694" t="str">
        <f>VLOOKUP(D694,Referência!$A$2:$D$28,4,FALSE)</f>
        <v>alto</v>
      </c>
      <c r="K694" t="str">
        <f>VLOOKUP(C694,Referência!$F$2:$G$21,2,FALSE)</f>
        <v>longo</v>
      </c>
      <c r="L694" t="str">
        <f>VLOOKUP(A694,Referência!$I$2:$K$10,2,FALSE)</f>
        <v>ingênuo</v>
      </c>
      <c r="M694" t="str">
        <f>VLOOKUP(A694,Referência!$I$2:$K$10,3,FALSE)</f>
        <v>ingênuo</v>
      </c>
    </row>
    <row r="695" spans="1:13" x14ac:dyDescent="0.25">
      <c r="A695" t="s">
        <v>34</v>
      </c>
      <c r="B695" t="s">
        <v>7</v>
      </c>
      <c r="C695">
        <v>14</v>
      </c>
      <c r="D695" t="s">
        <v>15</v>
      </c>
      <c r="E695" s="1">
        <v>612571803.64739442</v>
      </c>
      <c r="F695" s="1">
        <v>654660060</v>
      </c>
      <c r="G695">
        <f t="shared" si="10"/>
        <v>1771421322802644</v>
      </c>
      <c r="H695" t="str">
        <f>VLOOKUP(D695,Referência!$A$2:$D$28,2,FALSE)</f>
        <v>CO</v>
      </c>
      <c r="I695" t="str">
        <f>VLOOKUP(D695,Referência!$A$2:$D$28,3,FALSE)</f>
        <v>imposto</v>
      </c>
      <c r="J695" t="str">
        <f>VLOOKUP(D695,Referência!$A$2:$D$28,4,FALSE)</f>
        <v>alto</v>
      </c>
      <c r="K695" t="str">
        <f>VLOOKUP(C695,Referência!$F$2:$G$21,2,FALSE)</f>
        <v>longo</v>
      </c>
      <c r="L695" t="str">
        <f>VLOOKUP(A695,Referência!$I$2:$K$10,2,FALSE)</f>
        <v>ingênuo</v>
      </c>
      <c r="M695" t="str">
        <f>VLOOKUP(A695,Referência!$I$2:$K$10,3,FALSE)</f>
        <v>ingênuo</v>
      </c>
    </row>
    <row r="696" spans="1:13" x14ac:dyDescent="0.25">
      <c r="A696" t="s">
        <v>34</v>
      </c>
      <c r="B696" t="s">
        <v>7</v>
      </c>
      <c r="C696">
        <v>15</v>
      </c>
      <c r="D696" t="s">
        <v>15</v>
      </c>
      <c r="E696" s="1">
        <v>642913422.42878842</v>
      </c>
      <c r="F696" s="1">
        <v>620449557</v>
      </c>
      <c r="G696">
        <f t="shared" si="10"/>
        <v>504625250002715.69</v>
      </c>
      <c r="H696" t="str">
        <f>VLOOKUP(D696,Referência!$A$2:$D$28,2,FALSE)</f>
        <v>CO</v>
      </c>
      <c r="I696" t="str">
        <f>VLOOKUP(D696,Referência!$A$2:$D$28,3,FALSE)</f>
        <v>imposto</v>
      </c>
      <c r="J696" t="str">
        <f>VLOOKUP(D696,Referência!$A$2:$D$28,4,FALSE)</f>
        <v>alto</v>
      </c>
      <c r="K696" t="str">
        <f>VLOOKUP(C696,Referência!$F$2:$G$21,2,FALSE)</f>
        <v>longo</v>
      </c>
      <c r="L696" t="str">
        <f>VLOOKUP(A696,Referência!$I$2:$K$10,2,FALSE)</f>
        <v>ingênuo</v>
      </c>
      <c r="M696" t="str">
        <f>VLOOKUP(A696,Referência!$I$2:$K$10,3,FALSE)</f>
        <v>ingênuo</v>
      </c>
    </row>
    <row r="697" spans="1:13" x14ac:dyDescent="0.25">
      <c r="A697" t="s">
        <v>34</v>
      </c>
      <c r="B697" t="s">
        <v>7</v>
      </c>
      <c r="C697">
        <v>16</v>
      </c>
      <c r="D697" t="s">
        <v>15</v>
      </c>
      <c r="E697" s="1">
        <v>592868239.00281107</v>
      </c>
      <c r="F697" s="1">
        <v>639078506</v>
      </c>
      <c r="G697">
        <f t="shared" si="10"/>
        <v>2135388775951488</v>
      </c>
      <c r="H697" t="str">
        <f>VLOOKUP(D697,Referência!$A$2:$D$28,2,FALSE)</f>
        <v>CO</v>
      </c>
      <c r="I697" t="str">
        <f>VLOOKUP(D697,Referência!$A$2:$D$28,3,FALSE)</f>
        <v>imposto</v>
      </c>
      <c r="J697" t="str">
        <f>VLOOKUP(D697,Referência!$A$2:$D$28,4,FALSE)</f>
        <v>alto</v>
      </c>
      <c r="K697" t="str">
        <f>VLOOKUP(C697,Referência!$F$2:$G$21,2,FALSE)</f>
        <v>longo</v>
      </c>
      <c r="L697" t="str">
        <f>VLOOKUP(A697,Referência!$I$2:$K$10,2,FALSE)</f>
        <v>ingênuo</v>
      </c>
      <c r="M697" t="str">
        <f>VLOOKUP(A697,Referência!$I$2:$K$10,3,FALSE)</f>
        <v>ingênuo</v>
      </c>
    </row>
    <row r="698" spans="1:13" x14ac:dyDescent="0.25">
      <c r="A698" t="s">
        <v>34</v>
      </c>
      <c r="B698" t="s">
        <v>7</v>
      </c>
      <c r="C698">
        <v>17</v>
      </c>
      <c r="D698" t="s">
        <v>15</v>
      </c>
      <c r="E698" s="1">
        <v>626597542.67306709</v>
      </c>
      <c r="F698" s="1">
        <v>712156114</v>
      </c>
      <c r="G698">
        <f t="shared" si="10"/>
        <v>7320269127505866</v>
      </c>
      <c r="H698" t="str">
        <f>VLOOKUP(D698,Referência!$A$2:$D$28,2,FALSE)</f>
        <v>CO</v>
      </c>
      <c r="I698" t="str">
        <f>VLOOKUP(D698,Referência!$A$2:$D$28,3,FALSE)</f>
        <v>imposto</v>
      </c>
      <c r="J698" t="str">
        <f>VLOOKUP(D698,Referência!$A$2:$D$28,4,FALSE)</f>
        <v>alto</v>
      </c>
      <c r="K698" t="str">
        <f>VLOOKUP(C698,Referência!$F$2:$G$21,2,FALSE)</f>
        <v>longo</v>
      </c>
      <c r="L698" t="str">
        <f>VLOOKUP(A698,Referência!$I$2:$K$10,2,FALSE)</f>
        <v>ingênuo</v>
      </c>
      <c r="M698" t="str">
        <f>VLOOKUP(A698,Referência!$I$2:$K$10,3,FALSE)</f>
        <v>ingênuo</v>
      </c>
    </row>
    <row r="699" spans="1:13" x14ac:dyDescent="0.25">
      <c r="A699" t="s">
        <v>34</v>
      </c>
      <c r="B699" t="s">
        <v>7</v>
      </c>
      <c r="C699">
        <v>18</v>
      </c>
      <c r="D699" t="s">
        <v>15</v>
      </c>
      <c r="E699" s="1">
        <v>641890140.51630294</v>
      </c>
      <c r="F699" s="1">
        <v>661780269</v>
      </c>
      <c r="G699">
        <f t="shared" si="10"/>
        <v>395617211097977</v>
      </c>
      <c r="H699" t="str">
        <f>VLOOKUP(D699,Referência!$A$2:$D$28,2,FALSE)</f>
        <v>CO</v>
      </c>
      <c r="I699" t="str">
        <f>VLOOKUP(D699,Referência!$A$2:$D$28,3,FALSE)</f>
        <v>imposto</v>
      </c>
      <c r="J699" t="str">
        <f>VLOOKUP(D699,Referência!$A$2:$D$28,4,FALSE)</f>
        <v>alto</v>
      </c>
      <c r="K699" t="str">
        <f>VLOOKUP(C699,Referência!$F$2:$G$21,2,FALSE)</f>
        <v>longo</v>
      </c>
      <c r="L699" t="str">
        <f>VLOOKUP(A699,Referência!$I$2:$K$10,2,FALSE)</f>
        <v>ingênuo</v>
      </c>
      <c r="M699" t="str">
        <f>VLOOKUP(A699,Referência!$I$2:$K$10,3,FALSE)</f>
        <v>ingênuo</v>
      </c>
    </row>
    <row r="700" spans="1:13" x14ac:dyDescent="0.25">
      <c r="A700" t="s">
        <v>34</v>
      </c>
      <c r="B700" t="s">
        <v>7</v>
      </c>
      <c r="C700">
        <v>19</v>
      </c>
      <c r="D700" t="s">
        <v>15</v>
      </c>
      <c r="E700" s="1">
        <v>646369698.48265326</v>
      </c>
      <c r="F700" s="1">
        <v>678759593</v>
      </c>
      <c r="G700">
        <f t="shared" si="10"/>
        <v>1049105266844848.4</v>
      </c>
      <c r="H700" t="str">
        <f>VLOOKUP(D700,Referência!$A$2:$D$28,2,FALSE)</f>
        <v>CO</v>
      </c>
      <c r="I700" t="str">
        <f>VLOOKUP(D700,Referência!$A$2:$D$28,3,FALSE)</f>
        <v>imposto</v>
      </c>
      <c r="J700" t="str">
        <f>VLOOKUP(D700,Referência!$A$2:$D$28,4,FALSE)</f>
        <v>alto</v>
      </c>
      <c r="K700" t="str">
        <f>VLOOKUP(C700,Referência!$F$2:$G$21,2,FALSE)</f>
        <v>longo</v>
      </c>
      <c r="L700" t="str">
        <f>VLOOKUP(A700,Referência!$I$2:$K$10,2,FALSE)</f>
        <v>ingênuo</v>
      </c>
      <c r="M700" t="str">
        <f>VLOOKUP(A700,Referência!$I$2:$K$10,3,FALSE)</f>
        <v>ingênuo</v>
      </c>
    </row>
    <row r="701" spans="1:13" x14ac:dyDescent="0.25">
      <c r="A701" t="s">
        <v>34</v>
      </c>
      <c r="B701" t="s">
        <v>7</v>
      </c>
      <c r="C701">
        <v>20</v>
      </c>
      <c r="D701" t="s">
        <v>15</v>
      </c>
      <c r="E701" s="1">
        <v>762257788.32020044</v>
      </c>
      <c r="F701" s="1">
        <v>845847442</v>
      </c>
      <c r="G701">
        <f t="shared" si="10"/>
        <v>6987230202308828</v>
      </c>
      <c r="H701" t="str">
        <f>VLOOKUP(D701,Referência!$A$2:$D$28,2,FALSE)</f>
        <v>CO</v>
      </c>
      <c r="I701" t="str">
        <f>VLOOKUP(D701,Referência!$A$2:$D$28,3,FALSE)</f>
        <v>imposto</v>
      </c>
      <c r="J701" t="str">
        <f>VLOOKUP(D701,Referência!$A$2:$D$28,4,FALSE)</f>
        <v>alto</v>
      </c>
      <c r="K701" t="str">
        <f>VLOOKUP(C701,Referência!$F$2:$G$21,2,FALSE)</f>
        <v>longo</v>
      </c>
      <c r="L701" t="str">
        <f>VLOOKUP(A701,Referência!$I$2:$K$10,2,FALSE)</f>
        <v>ingênuo</v>
      </c>
      <c r="M701" t="str">
        <f>VLOOKUP(A701,Referência!$I$2:$K$10,3,FALSE)</f>
        <v>ingênuo</v>
      </c>
    </row>
    <row r="702" spans="1:13" x14ac:dyDescent="0.25">
      <c r="A702" t="s">
        <v>34</v>
      </c>
      <c r="B702" t="s">
        <v>7</v>
      </c>
      <c r="C702">
        <v>1</v>
      </c>
      <c r="D702" t="s">
        <v>16</v>
      </c>
      <c r="E702" s="1">
        <v>844984797.53555596</v>
      </c>
      <c r="F702" s="1">
        <v>911426751</v>
      </c>
      <c r="G702">
        <f t="shared" si="10"/>
        <v>4414533180171347.5</v>
      </c>
      <c r="H702" t="str">
        <f>VLOOKUP(D702,Referência!$A$2:$D$28,2,FALSE)</f>
        <v>CO</v>
      </c>
      <c r="I702" t="str">
        <f>VLOOKUP(D702,Referência!$A$2:$D$28,3,FALSE)</f>
        <v>imposto</v>
      </c>
      <c r="J702" t="str">
        <f>VLOOKUP(D702,Referência!$A$2:$D$28,4,FALSE)</f>
        <v>alto</v>
      </c>
      <c r="K702" t="str">
        <f>VLOOKUP(C702,Referência!$F$2:$G$21,2,FALSE)</f>
        <v>curto</v>
      </c>
      <c r="L702" t="str">
        <f>VLOOKUP(A702,Referência!$I$2:$K$10,2,FALSE)</f>
        <v>ingênuo</v>
      </c>
      <c r="M702" t="str">
        <f>VLOOKUP(A702,Referência!$I$2:$K$10,3,FALSE)</f>
        <v>ingênuo</v>
      </c>
    </row>
    <row r="703" spans="1:13" x14ac:dyDescent="0.25">
      <c r="A703" t="s">
        <v>34</v>
      </c>
      <c r="B703" t="s">
        <v>7</v>
      </c>
      <c r="C703">
        <v>2</v>
      </c>
      <c r="D703" t="s">
        <v>16</v>
      </c>
      <c r="E703" s="1">
        <v>856005487.46680176</v>
      </c>
      <c r="F703" s="1">
        <v>783961524</v>
      </c>
      <c r="G703">
        <f t="shared" si="10"/>
        <v>5190332672005867</v>
      </c>
      <c r="H703" t="str">
        <f>VLOOKUP(D703,Referência!$A$2:$D$28,2,FALSE)</f>
        <v>CO</v>
      </c>
      <c r="I703" t="str">
        <f>VLOOKUP(D703,Referência!$A$2:$D$28,3,FALSE)</f>
        <v>imposto</v>
      </c>
      <c r="J703" t="str">
        <f>VLOOKUP(D703,Referência!$A$2:$D$28,4,FALSE)</f>
        <v>alto</v>
      </c>
      <c r="K703" t="str">
        <f>VLOOKUP(C703,Referência!$F$2:$G$21,2,FALSE)</f>
        <v>curto</v>
      </c>
      <c r="L703" t="str">
        <f>VLOOKUP(A703,Referência!$I$2:$K$10,2,FALSE)</f>
        <v>ingênuo</v>
      </c>
      <c r="M703" t="str">
        <f>VLOOKUP(A703,Referência!$I$2:$K$10,3,FALSE)</f>
        <v>ingênuo</v>
      </c>
    </row>
    <row r="704" spans="1:13" x14ac:dyDescent="0.25">
      <c r="A704" t="s">
        <v>34</v>
      </c>
      <c r="B704" t="s">
        <v>7</v>
      </c>
      <c r="C704">
        <v>3</v>
      </c>
      <c r="D704" t="s">
        <v>16</v>
      </c>
      <c r="E704" s="1">
        <v>844543590.20021021</v>
      </c>
      <c r="F704" s="1">
        <v>793926967</v>
      </c>
      <c r="G704">
        <f t="shared" si="10"/>
        <v>2562042544192059</v>
      </c>
      <c r="H704" t="str">
        <f>VLOOKUP(D704,Referência!$A$2:$D$28,2,FALSE)</f>
        <v>CO</v>
      </c>
      <c r="I704" t="str">
        <f>VLOOKUP(D704,Referência!$A$2:$D$28,3,FALSE)</f>
        <v>imposto</v>
      </c>
      <c r="J704" t="str">
        <f>VLOOKUP(D704,Referência!$A$2:$D$28,4,FALSE)</f>
        <v>alto</v>
      </c>
      <c r="K704" t="str">
        <f>VLOOKUP(C704,Referência!$F$2:$G$21,2,FALSE)</f>
        <v>curto</v>
      </c>
      <c r="L704" t="str">
        <f>VLOOKUP(A704,Referência!$I$2:$K$10,2,FALSE)</f>
        <v>ingênuo</v>
      </c>
      <c r="M704" t="str">
        <f>VLOOKUP(A704,Referência!$I$2:$K$10,3,FALSE)</f>
        <v>ingênuo</v>
      </c>
    </row>
    <row r="705" spans="1:13" x14ac:dyDescent="0.25">
      <c r="A705" t="s">
        <v>34</v>
      </c>
      <c r="B705" t="s">
        <v>7</v>
      </c>
      <c r="C705">
        <v>4</v>
      </c>
      <c r="D705" t="s">
        <v>16</v>
      </c>
      <c r="E705" s="1">
        <v>868342892.40625167</v>
      </c>
      <c r="F705" s="1">
        <v>803912055</v>
      </c>
      <c r="G705">
        <f t="shared" si="10"/>
        <v>4151332808870839.5</v>
      </c>
      <c r="H705" t="str">
        <f>VLOOKUP(D705,Referência!$A$2:$D$28,2,FALSE)</f>
        <v>CO</v>
      </c>
      <c r="I705" t="str">
        <f>VLOOKUP(D705,Referência!$A$2:$D$28,3,FALSE)</f>
        <v>imposto</v>
      </c>
      <c r="J705" t="str">
        <f>VLOOKUP(D705,Referência!$A$2:$D$28,4,FALSE)</f>
        <v>alto</v>
      </c>
      <c r="K705" t="str">
        <f>VLOOKUP(C705,Referência!$F$2:$G$21,2,FALSE)</f>
        <v>curto</v>
      </c>
      <c r="L705" t="str">
        <f>VLOOKUP(A705,Referência!$I$2:$K$10,2,FALSE)</f>
        <v>ingênuo</v>
      </c>
      <c r="M705" t="str">
        <f>VLOOKUP(A705,Referência!$I$2:$K$10,3,FALSE)</f>
        <v>ingênuo</v>
      </c>
    </row>
    <row r="706" spans="1:13" x14ac:dyDescent="0.25">
      <c r="A706" t="s">
        <v>34</v>
      </c>
      <c r="B706" t="s">
        <v>7</v>
      </c>
      <c r="C706">
        <v>5</v>
      </c>
      <c r="D706" t="s">
        <v>16</v>
      </c>
      <c r="E706" s="1">
        <v>846094930.75381565</v>
      </c>
      <c r="F706" s="1">
        <v>778866311</v>
      </c>
      <c r="G706">
        <f t="shared" si="10"/>
        <v>4519687314003132</v>
      </c>
      <c r="H706" t="str">
        <f>VLOOKUP(D706,Referência!$A$2:$D$28,2,FALSE)</f>
        <v>CO</v>
      </c>
      <c r="I706" t="str">
        <f>VLOOKUP(D706,Referência!$A$2:$D$28,3,FALSE)</f>
        <v>imposto</v>
      </c>
      <c r="J706" t="str">
        <f>VLOOKUP(D706,Referência!$A$2:$D$28,4,FALSE)</f>
        <v>alto</v>
      </c>
      <c r="K706" t="str">
        <f>VLOOKUP(C706,Referência!$F$2:$G$21,2,FALSE)</f>
        <v>médio</v>
      </c>
      <c r="L706" t="str">
        <f>VLOOKUP(A706,Referência!$I$2:$K$10,2,FALSE)</f>
        <v>ingênuo</v>
      </c>
      <c r="M706" t="str">
        <f>VLOOKUP(A706,Referência!$I$2:$K$10,3,FALSE)</f>
        <v>ingênuo</v>
      </c>
    </row>
    <row r="707" spans="1:13" x14ac:dyDescent="0.25">
      <c r="A707" t="s">
        <v>34</v>
      </c>
      <c r="B707" t="s">
        <v>7</v>
      </c>
      <c r="C707">
        <v>6</v>
      </c>
      <c r="D707" t="s">
        <v>16</v>
      </c>
      <c r="E707" s="1">
        <v>939177580.40591276</v>
      </c>
      <c r="F707" s="1">
        <v>817490738</v>
      </c>
      <c r="G707">
        <f t="shared" ref="G707:G770" si="11">(F707-E707)^2</f>
        <v>1.4807687614721448E+16</v>
      </c>
      <c r="H707" t="str">
        <f>VLOOKUP(D707,Referência!$A$2:$D$28,2,FALSE)</f>
        <v>CO</v>
      </c>
      <c r="I707" t="str">
        <f>VLOOKUP(D707,Referência!$A$2:$D$28,3,FALSE)</f>
        <v>imposto</v>
      </c>
      <c r="J707" t="str">
        <f>VLOOKUP(D707,Referência!$A$2:$D$28,4,FALSE)</f>
        <v>alto</v>
      </c>
      <c r="K707" t="str">
        <f>VLOOKUP(C707,Referência!$F$2:$G$21,2,FALSE)</f>
        <v>médio</v>
      </c>
      <c r="L707" t="str">
        <f>VLOOKUP(A707,Referência!$I$2:$K$10,2,FALSE)</f>
        <v>ingênuo</v>
      </c>
      <c r="M707" t="str">
        <f>VLOOKUP(A707,Referência!$I$2:$K$10,3,FALSE)</f>
        <v>ingênuo</v>
      </c>
    </row>
    <row r="708" spans="1:13" x14ac:dyDescent="0.25">
      <c r="A708" t="s">
        <v>34</v>
      </c>
      <c r="B708" t="s">
        <v>7</v>
      </c>
      <c r="C708">
        <v>7</v>
      </c>
      <c r="D708" t="s">
        <v>16</v>
      </c>
      <c r="E708" s="1">
        <v>908341573.94914937</v>
      </c>
      <c r="F708" s="1">
        <v>876891667</v>
      </c>
      <c r="G708">
        <f t="shared" si="11"/>
        <v>989096647110153.87</v>
      </c>
      <c r="H708" t="str">
        <f>VLOOKUP(D708,Referência!$A$2:$D$28,2,FALSE)</f>
        <v>CO</v>
      </c>
      <c r="I708" t="str">
        <f>VLOOKUP(D708,Referência!$A$2:$D$28,3,FALSE)</f>
        <v>imposto</v>
      </c>
      <c r="J708" t="str">
        <f>VLOOKUP(D708,Referência!$A$2:$D$28,4,FALSE)</f>
        <v>alto</v>
      </c>
      <c r="K708" t="str">
        <f>VLOOKUP(C708,Referência!$F$2:$G$21,2,FALSE)</f>
        <v>médio</v>
      </c>
      <c r="L708" t="str">
        <f>VLOOKUP(A708,Referência!$I$2:$K$10,2,FALSE)</f>
        <v>ingênuo</v>
      </c>
      <c r="M708" t="str">
        <f>VLOOKUP(A708,Referência!$I$2:$K$10,3,FALSE)</f>
        <v>ingênuo</v>
      </c>
    </row>
    <row r="709" spans="1:13" x14ac:dyDescent="0.25">
      <c r="A709" t="s">
        <v>34</v>
      </c>
      <c r="B709" t="s">
        <v>7</v>
      </c>
      <c r="C709">
        <v>8</v>
      </c>
      <c r="D709" t="s">
        <v>16</v>
      </c>
      <c r="E709" s="1">
        <v>1011769052.8341</v>
      </c>
      <c r="F709" s="1">
        <v>799181670</v>
      </c>
      <c r="G709">
        <f t="shared" si="11"/>
        <v>4.51933953402522E+16</v>
      </c>
      <c r="H709" t="str">
        <f>VLOOKUP(D709,Referência!$A$2:$D$28,2,FALSE)</f>
        <v>CO</v>
      </c>
      <c r="I709" t="str">
        <f>VLOOKUP(D709,Referência!$A$2:$D$28,3,FALSE)</f>
        <v>imposto</v>
      </c>
      <c r="J709" t="str">
        <f>VLOOKUP(D709,Referência!$A$2:$D$28,4,FALSE)</f>
        <v>alto</v>
      </c>
      <c r="K709" t="str">
        <f>VLOOKUP(C709,Referência!$F$2:$G$21,2,FALSE)</f>
        <v>médio</v>
      </c>
      <c r="L709" t="str">
        <f>VLOOKUP(A709,Referência!$I$2:$K$10,2,FALSE)</f>
        <v>ingênuo</v>
      </c>
      <c r="M709" t="str">
        <f>VLOOKUP(A709,Referência!$I$2:$K$10,3,FALSE)</f>
        <v>ingênuo</v>
      </c>
    </row>
    <row r="710" spans="1:13" x14ac:dyDescent="0.25">
      <c r="A710" t="s">
        <v>34</v>
      </c>
      <c r="B710" t="s">
        <v>7</v>
      </c>
      <c r="C710">
        <v>9</v>
      </c>
      <c r="D710" t="s">
        <v>16</v>
      </c>
      <c r="E710" s="1">
        <v>743781924.2689023</v>
      </c>
      <c r="F710" s="1">
        <v>1128284508</v>
      </c>
      <c r="G710">
        <f t="shared" si="11"/>
        <v>1.4784223689588979E+17</v>
      </c>
      <c r="H710" t="str">
        <f>VLOOKUP(D710,Referência!$A$2:$D$28,2,FALSE)</f>
        <v>CO</v>
      </c>
      <c r="I710" t="str">
        <f>VLOOKUP(D710,Referência!$A$2:$D$28,3,FALSE)</f>
        <v>imposto</v>
      </c>
      <c r="J710" t="str">
        <f>VLOOKUP(D710,Referência!$A$2:$D$28,4,FALSE)</f>
        <v>alto</v>
      </c>
      <c r="K710" t="str">
        <f>VLOOKUP(C710,Referência!$F$2:$G$21,2,FALSE)</f>
        <v>longo</v>
      </c>
      <c r="L710" t="str">
        <f>VLOOKUP(A710,Referência!$I$2:$K$10,2,FALSE)</f>
        <v>ingênuo</v>
      </c>
      <c r="M710" t="str">
        <f>VLOOKUP(A710,Referência!$I$2:$K$10,3,FALSE)</f>
        <v>ingênuo</v>
      </c>
    </row>
    <row r="711" spans="1:13" x14ac:dyDescent="0.25">
      <c r="A711" t="s">
        <v>34</v>
      </c>
      <c r="B711" t="s">
        <v>7</v>
      </c>
      <c r="C711">
        <v>10</v>
      </c>
      <c r="D711" t="s">
        <v>16</v>
      </c>
      <c r="E711" s="1">
        <v>869152221.20354199</v>
      </c>
      <c r="F711" s="1">
        <v>873830295</v>
      </c>
      <c r="G711">
        <f t="shared" si="11"/>
        <v>21884374445107.02</v>
      </c>
      <c r="H711" t="str">
        <f>VLOOKUP(D711,Referência!$A$2:$D$28,2,FALSE)</f>
        <v>CO</v>
      </c>
      <c r="I711" t="str">
        <f>VLOOKUP(D711,Referência!$A$2:$D$28,3,FALSE)</f>
        <v>imposto</v>
      </c>
      <c r="J711" t="str">
        <f>VLOOKUP(D711,Referência!$A$2:$D$28,4,FALSE)</f>
        <v>alto</v>
      </c>
      <c r="K711" t="str">
        <f>VLOOKUP(C711,Referência!$F$2:$G$21,2,FALSE)</f>
        <v>longo</v>
      </c>
      <c r="L711" t="str">
        <f>VLOOKUP(A711,Referência!$I$2:$K$10,2,FALSE)</f>
        <v>ingênuo</v>
      </c>
      <c r="M711" t="str">
        <f>VLOOKUP(A711,Referência!$I$2:$K$10,3,FALSE)</f>
        <v>ingênuo</v>
      </c>
    </row>
    <row r="712" spans="1:13" x14ac:dyDescent="0.25">
      <c r="A712" t="s">
        <v>34</v>
      </c>
      <c r="B712" t="s">
        <v>7</v>
      </c>
      <c r="C712">
        <v>11</v>
      </c>
      <c r="D712" t="s">
        <v>16</v>
      </c>
      <c r="E712" s="1">
        <v>997897523.51271653</v>
      </c>
      <c r="F712" s="1">
        <v>841027036</v>
      </c>
      <c r="G712">
        <f t="shared" si="11"/>
        <v>2.4608349852477352E+16</v>
      </c>
      <c r="H712" t="str">
        <f>VLOOKUP(D712,Referência!$A$2:$D$28,2,FALSE)</f>
        <v>CO</v>
      </c>
      <c r="I712" t="str">
        <f>VLOOKUP(D712,Referência!$A$2:$D$28,3,FALSE)</f>
        <v>imposto</v>
      </c>
      <c r="J712" t="str">
        <f>VLOOKUP(D712,Referência!$A$2:$D$28,4,FALSE)</f>
        <v>alto</v>
      </c>
      <c r="K712" t="str">
        <f>VLOOKUP(C712,Referência!$F$2:$G$21,2,FALSE)</f>
        <v>longo</v>
      </c>
      <c r="L712" t="str">
        <f>VLOOKUP(A712,Referência!$I$2:$K$10,2,FALSE)</f>
        <v>ingênuo</v>
      </c>
      <c r="M712" t="str">
        <f>VLOOKUP(A712,Referência!$I$2:$K$10,3,FALSE)</f>
        <v>ingênuo</v>
      </c>
    </row>
    <row r="713" spans="1:13" x14ac:dyDescent="0.25">
      <c r="A713" t="s">
        <v>34</v>
      </c>
      <c r="B713" t="s">
        <v>7</v>
      </c>
      <c r="C713">
        <v>12</v>
      </c>
      <c r="D713" t="s">
        <v>16</v>
      </c>
      <c r="E713" s="1">
        <v>987042562.19728017</v>
      </c>
      <c r="F713" s="1">
        <v>939521437</v>
      </c>
      <c r="G713">
        <f t="shared" si="11"/>
        <v>2258257340015576</v>
      </c>
      <c r="H713" t="str">
        <f>VLOOKUP(D713,Referência!$A$2:$D$28,2,FALSE)</f>
        <v>CO</v>
      </c>
      <c r="I713" t="str">
        <f>VLOOKUP(D713,Referência!$A$2:$D$28,3,FALSE)</f>
        <v>imposto</v>
      </c>
      <c r="J713" t="str">
        <f>VLOOKUP(D713,Referência!$A$2:$D$28,4,FALSE)</f>
        <v>alto</v>
      </c>
      <c r="K713" t="str">
        <f>VLOOKUP(C713,Referência!$F$2:$G$21,2,FALSE)</f>
        <v>longo</v>
      </c>
      <c r="L713" t="str">
        <f>VLOOKUP(A713,Referência!$I$2:$K$10,2,FALSE)</f>
        <v>ingênuo</v>
      </c>
      <c r="M713" t="str">
        <f>VLOOKUP(A713,Referência!$I$2:$K$10,3,FALSE)</f>
        <v>ingênuo</v>
      </c>
    </row>
    <row r="714" spans="1:13" x14ac:dyDescent="0.25">
      <c r="A714" t="s">
        <v>34</v>
      </c>
      <c r="B714" t="s">
        <v>7</v>
      </c>
      <c r="C714">
        <v>13</v>
      </c>
      <c r="D714" t="s">
        <v>16</v>
      </c>
      <c r="E714" s="1">
        <v>943273134.09202683</v>
      </c>
      <c r="F714" s="1">
        <v>918861385</v>
      </c>
      <c r="G714">
        <f t="shared" si="11"/>
        <v>595933493732072.75</v>
      </c>
      <c r="H714" t="str">
        <f>VLOOKUP(D714,Referência!$A$2:$D$28,2,FALSE)</f>
        <v>CO</v>
      </c>
      <c r="I714" t="str">
        <f>VLOOKUP(D714,Referência!$A$2:$D$28,3,FALSE)</f>
        <v>imposto</v>
      </c>
      <c r="J714" t="str">
        <f>VLOOKUP(D714,Referência!$A$2:$D$28,4,FALSE)</f>
        <v>alto</v>
      </c>
      <c r="K714" t="str">
        <f>VLOOKUP(C714,Referência!$F$2:$G$21,2,FALSE)</f>
        <v>longo</v>
      </c>
      <c r="L714" t="str">
        <f>VLOOKUP(A714,Referência!$I$2:$K$10,2,FALSE)</f>
        <v>ingênuo</v>
      </c>
      <c r="M714" t="str">
        <f>VLOOKUP(A714,Referência!$I$2:$K$10,3,FALSE)</f>
        <v>ingênuo</v>
      </c>
    </row>
    <row r="715" spans="1:13" x14ac:dyDescent="0.25">
      <c r="A715" t="s">
        <v>34</v>
      </c>
      <c r="B715" t="s">
        <v>7</v>
      </c>
      <c r="C715">
        <v>14</v>
      </c>
      <c r="D715" t="s">
        <v>16</v>
      </c>
      <c r="E715" s="1">
        <v>955575746.82733488</v>
      </c>
      <c r="F715" s="1">
        <v>905053073</v>
      </c>
      <c r="G715">
        <f t="shared" si="11"/>
        <v>2552540570663269</v>
      </c>
      <c r="H715" t="str">
        <f>VLOOKUP(D715,Referência!$A$2:$D$28,2,FALSE)</f>
        <v>CO</v>
      </c>
      <c r="I715" t="str">
        <f>VLOOKUP(D715,Referência!$A$2:$D$28,3,FALSE)</f>
        <v>imposto</v>
      </c>
      <c r="J715" t="str">
        <f>VLOOKUP(D715,Referência!$A$2:$D$28,4,FALSE)</f>
        <v>alto</v>
      </c>
      <c r="K715" t="str">
        <f>VLOOKUP(C715,Referência!$F$2:$G$21,2,FALSE)</f>
        <v>longo</v>
      </c>
      <c r="L715" t="str">
        <f>VLOOKUP(A715,Referência!$I$2:$K$10,2,FALSE)</f>
        <v>ingênuo</v>
      </c>
      <c r="M715" t="str">
        <f>VLOOKUP(A715,Referência!$I$2:$K$10,3,FALSE)</f>
        <v>ingênuo</v>
      </c>
    </row>
    <row r="716" spans="1:13" x14ac:dyDescent="0.25">
      <c r="A716" t="s">
        <v>34</v>
      </c>
      <c r="B716" t="s">
        <v>7</v>
      </c>
      <c r="C716">
        <v>15</v>
      </c>
      <c r="D716" t="s">
        <v>16</v>
      </c>
      <c r="E716" s="1">
        <v>942780605.67351592</v>
      </c>
      <c r="F716" s="1">
        <v>876050868</v>
      </c>
      <c r="G716">
        <f t="shared" si="11"/>
        <v>4452857889976249.5</v>
      </c>
      <c r="H716" t="str">
        <f>VLOOKUP(D716,Referência!$A$2:$D$28,2,FALSE)</f>
        <v>CO</v>
      </c>
      <c r="I716" t="str">
        <f>VLOOKUP(D716,Referência!$A$2:$D$28,3,FALSE)</f>
        <v>imposto</v>
      </c>
      <c r="J716" t="str">
        <f>VLOOKUP(D716,Referência!$A$2:$D$28,4,FALSE)</f>
        <v>alto</v>
      </c>
      <c r="K716" t="str">
        <f>VLOOKUP(C716,Referência!$F$2:$G$21,2,FALSE)</f>
        <v>longo</v>
      </c>
      <c r="L716" t="str">
        <f>VLOOKUP(A716,Referência!$I$2:$K$10,2,FALSE)</f>
        <v>ingênuo</v>
      </c>
      <c r="M716" t="str">
        <f>VLOOKUP(A716,Referência!$I$2:$K$10,3,FALSE)</f>
        <v>ingênuo</v>
      </c>
    </row>
    <row r="717" spans="1:13" x14ac:dyDescent="0.25">
      <c r="A717" t="s">
        <v>34</v>
      </c>
      <c r="B717" t="s">
        <v>7</v>
      </c>
      <c r="C717">
        <v>16</v>
      </c>
      <c r="D717" t="s">
        <v>16</v>
      </c>
      <c r="E717" s="1">
        <v>969348234.40076685</v>
      </c>
      <c r="F717" s="1">
        <v>860030808</v>
      </c>
      <c r="G717">
        <f t="shared" si="11"/>
        <v>1.1950299714887076E+16</v>
      </c>
      <c r="H717" t="str">
        <f>VLOOKUP(D717,Referência!$A$2:$D$28,2,FALSE)</f>
        <v>CO</v>
      </c>
      <c r="I717" t="str">
        <f>VLOOKUP(D717,Referência!$A$2:$D$28,3,FALSE)</f>
        <v>imposto</v>
      </c>
      <c r="J717" t="str">
        <f>VLOOKUP(D717,Referência!$A$2:$D$28,4,FALSE)</f>
        <v>alto</v>
      </c>
      <c r="K717" t="str">
        <f>VLOOKUP(C717,Referência!$F$2:$G$21,2,FALSE)</f>
        <v>longo</v>
      </c>
      <c r="L717" t="str">
        <f>VLOOKUP(A717,Referência!$I$2:$K$10,2,FALSE)</f>
        <v>ingênuo</v>
      </c>
      <c r="M717" t="str">
        <f>VLOOKUP(A717,Referência!$I$2:$K$10,3,FALSE)</f>
        <v>ingênuo</v>
      </c>
    </row>
    <row r="718" spans="1:13" x14ac:dyDescent="0.25">
      <c r="A718" t="s">
        <v>34</v>
      </c>
      <c r="B718" t="s">
        <v>7</v>
      </c>
      <c r="C718">
        <v>17</v>
      </c>
      <c r="D718" t="s">
        <v>16</v>
      </c>
      <c r="E718" s="1">
        <v>944512397.61854422</v>
      </c>
      <c r="F718" s="1">
        <v>851658759</v>
      </c>
      <c r="G718">
        <f t="shared" si="11"/>
        <v>8621798204703207</v>
      </c>
      <c r="H718" t="str">
        <f>VLOOKUP(D718,Referência!$A$2:$D$28,2,FALSE)</f>
        <v>CO</v>
      </c>
      <c r="I718" t="str">
        <f>VLOOKUP(D718,Referência!$A$2:$D$28,3,FALSE)</f>
        <v>imposto</v>
      </c>
      <c r="J718" t="str">
        <f>VLOOKUP(D718,Referência!$A$2:$D$28,4,FALSE)</f>
        <v>alto</v>
      </c>
      <c r="K718" t="str">
        <f>VLOOKUP(C718,Referência!$F$2:$G$21,2,FALSE)</f>
        <v>longo</v>
      </c>
      <c r="L718" t="str">
        <f>VLOOKUP(A718,Referência!$I$2:$K$10,2,FALSE)</f>
        <v>ingênuo</v>
      </c>
      <c r="M718" t="str">
        <f>VLOOKUP(A718,Referência!$I$2:$K$10,3,FALSE)</f>
        <v>ingênuo</v>
      </c>
    </row>
    <row r="719" spans="1:13" x14ac:dyDescent="0.25">
      <c r="A719" t="s">
        <v>34</v>
      </c>
      <c r="B719" t="s">
        <v>7</v>
      </c>
      <c r="C719">
        <v>18</v>
      </c>
      <c r="D719" t="s">
        <v>16</v>
      </c>
      <c r="E719" s="1">
        <v>1048422388.5710491</v>
      </c>
      <c r="F719" s="1">
        <v>887638348</v>
      </c>
      <c r="G719">
        <f t="shared" si="11"/>
        <v>2.585150770235276E+16</v>
      </c>
      <c r="H719" t="str">
        <f>VLOOKUP(D719,Referência!$A$2:$D$28,2,FALSE)</f>
        <v>CO</v>
      </c>
      <c r="I719" t="str">
        <f>VLOOKUP(D719,Referência!$A$2:$D$28,3,FALSE)</f>
        <v>imposto</v>
      </c>
      <c r="J719" t="str">
        <f>VLOOKUP(D719,Referência!$A$2:$D$28,4,FALSE)</f>
        <v>alto</v>
      </c>
      <c r="K719" t="str">
        <f>VLOOKUP(C719,Referência!$F$2:$G$21,2,FALSE)</f>
        <v>longo</v>
      </c>
      <c r="L719" t="str">
        <f>VLOOKUP(A719,Referência!$I$2:$K$10,2,FALSE)</f>
        <v>ingênuo</v>
      </c>
      <c r="M719" t="str">
        <f>VLOOKUP(A719,Referência!$I$2:$K$10,3,FALSE)</f>
        <v>ingênuo</v>
      </c>
    </row>
    <row r="720" spans="1:13" x14ac:dyDescent="0.25">
      <c r="A720" t="s">
        <v>34</v>
      </c>
      <c r="B720" t="s">
        <v>7</v>
      </c>
      <c r="C720">
        <v>19</v>
      </c>
      <c r="D720" t="s">
        <v>16</v>
      </c>
      <c r="E720" s="1">
        <v>1013999548.6120505</v>
      </c>
      <c r="F720" s="1">
        <v>898743610</v>
      </c>
      <c r="G720">
        <f t="shared" si="11"/>
        <v>1.3283931385344762E+16</v>
      </c>
      <c r="H720" t="str">
        <f>VLOOKUP(D720,Referência!$A$2:$D$28,2,FALSE)</f>
        <v>CO</v>
      </c>
      <c r="I720" t="str">
        <f>VLOOKUP(D720,Referência!$A$2:$D$28,3,FALSE)</f>
        <v>imposto</v>
      </c>
      <c r="J720" t="str">
        <f>VLOOKUP(D720,Referência!$A$2:$D$28,4,FALSE)</f>
        <v>alto</v>
      </c>
      <c r="K720" t="str">
        <f>VLOOKUP(C720,Referência!$F$2:$G$21,2,FALSE)</f>
        <v>longo</v>
      </c>
      <c r="L720" t="str">
        <f>VLOOKUP(A720,Referência!$I$2:$K$10,2,FALSE)</f>
        <v>ingênuo</v>
      </c>
      <c r="M720" t="str">
        <f>VLOOKUP(A720,Referência!$I$2:$K$10,3,FALSE)</f>
        <v>ingênuo</v>
      </c>
    </row>
    <row r="721" spans="1:13" x14ac:dyDescent="0.25">
      <c r="A721" t="s">
        <v>34</v>
      </c>
      <c r="B721" t="s">
        <v>7</v>
      </c>
      <c r="C721">
        <v>20</v>
      </c>
      <c r="D721" t="s">
        <v>16</v>
      </c>
      <c r="E721" s="1">
        <v>1129457675.7210641</v>
      </c>
      <c r="F721" s="1">
        <v>947031183</v>
      </c>
      <c r="G721">
        <f t="shared" si="11"/>
        <v>3.3279425246508448E+16</v>
      </c>
      <c r="H721" t="str">
        <f>VLOOKUP(D721,Referência!$A$2:$D$28,2,FALSE)</f>
        <v>CO</v>
      </c>
      <c r="I721" t="str">
        <f>VLOOKUP(D721,Referência!$A$2:$D$28,3,FALSE)</f>
        <v>imposto</v>
      </c>
      <c r="J721" t="str">
        <f>VLOOKUP(D721,Referência!$A$2:$D$28,4,FALSE)</f>
        <v>alto</v>
      </c>
      <c r="K721" t="str">
        <f>VLOOKUP(C721,Referência!$F$2:$G$21,2,FALSE)</f>
        <v>longo</v>
      </c>
      <c r="L721" t="str">
        <f>VLOOKUP(A721,Referência!$I$2:$K$10,2,FALSE)</f>
        <v>ingênuo</v>
      </c>
      <c r="M721" t="str">
        <f>VLOOKUP(A721,Referência!$I$2:$K$10,3,FALSE)</f>
        <v>ingênuo</v>
      </c>
    </row>
    <row r="722" spans="1:13" x14ac:dyDescent="0.25">
      <c r="A722" t="s">
        <v>34</v>
      </c>
      <c r="B722" t="s">
        <v>7</v>
      </c>
      <c r="C722">
        <v>1</v>
      </c>
      <c r="D722" t="s">
        <v>17</v>
      </c>
      <c r="E722" s="1">
        <v>1228821146.4046006</v>
      </c>
      <c r="F722" s="1">
        <v>1221135548</v>
      </c>
      <c r="G722">
        <f t="shared" si="11"/>
        <v>59068422836799.602</v>
      </c>
      <c r="H722" t="str">
        <f>VLOOKUP(D722,Referência!$A$2:$D$28,2,FALSE)</f>
        <v>CO</v>
      </c>
      <c r="I722" t="str">
        <f>VLOOKUP(D722,Referência!$A$2:$D$28,3,FALSE)</f>
        <v>imposto</v>
      </c>
      <c r="J722" t="str">
        <f>VLOOKUP(D722,Referência!$A$2:$D$28,4,FALSE)</f>
        <v>alto</v>
      </c>
      <c r="K722" t="str">
        <f>VLOOKUP(C722,Referência!$F$2:$G$21,2,FALSE)</f>
        <v>curto</v>
      </c>
      <c r="L722" t="str">
        <f>VLOOKUP(A722,Referência!$I$2:$K$10,2,FALSE)</f>
        <v>ingênuo</v>
      </c>
      <c r="M722" t="str">
        <f>VLOOKUP(A722,Referência!$I$2:$K$10,3,FALSE)</f>
        <v>ingênuo</v>
      </c>
    </row>
    <row r="723" spans="1:13" x14ac:dyDescent="0.25">
      <c r="A723" t="s">
        <v>34</v>
      </c>
      <c r="B723" t="s">
        <v>7</v>
      </c>
      <c r="C723">
        <v>2</v>
      </c>
      <c r="D723" t="s">
        <v>17</v>
      </c>
      <c r="E723" s="1">
        <v>1134097089.34553</v>
      </c>
      <c r="F723" s="1">
        <v>1329171703</v>
      </c>
      <c r="G723">
        <f t="shared" si="11"/>
        <v>3.805410489244072E+16</v>
      </c>
      <c r="H723" t="str">
        <f>VLOOKUP(D723,Referência!$A$2:$D$28,2,FALSE)</f>
        <v>CO</v>
      </c>
      <c r="I723" t="str">
        <f>VLOOKUP(D723,Referência!$A$2:$D$28,3,FALSE)</f>
        <v>imposto</v>
      </c>
      <c r="J723" t="str">
        <f>VLOOKUP(D723,Referência!$A$2:$D$28,4,FALSE)</f>
        <v>alto</v>
      </c>
      <c r="K723" t="str">
        <f>VLOOKUP(C723,Referência!$F$2:$G$21,2,FALSE)</f>
        <v>curto</v>
      </c>
      <c r="L723" t="str">
        <f>VLOOKUP(A723,Referência!$I$2:$K$10,2,FALSE)</f>
        <v>ingênuo</v>
      </c>
      <c r="M723" t="str">
        <f>VLOOKUP(A723,Referência!$I$2:$K$10,3,FALSE)</f>
        <v>ingênuo</v>
      </c>
    </row>
    <row r="724" spans="1:13" x14ac:dyDescent="0.25">
      <c r="A724" t="s">
        <v>34</v>
      </c>
      <c r="B724" t="s">
        <v>7</v>
      </c>
      <c r="C724">
        <v>3</v>
      </c>
      <c r="D724" t="s">
        <v>17</v>
      </c>
      <c r="E724" s="1">
        <v>1095019800.8225198</v>
      </c>
      <c r="F724" s="1">
        <v>1183105033</v>
      </c>
      <c r="G724">
        <f t="shared" si="11"/>
        <v>7759008127760597</v>
      </c>
      <c r="H724" t="str">
        <f>VLOOKUP(D724,Referência!$A$2:$D$28,2,FALSE)</f>
        <v>CO</v>
      </c>
      <c r="I724" t="str">
        <f>VLOOKUP(D724,Referência!$A$2:$D$28,3,FALSE)</f>
        <v>imposto</v>
      </c>
      <c r="J724" t="str">
        <f>VLOOKUP(D724,Referência!$A$2:$D$28,4,FALSE)</f>
        <v>alto</v>
      </c>
      <c r="K724" t="str">
        <f>VLOOKUP(C724,Referência!$F$2:$G$21,2,FALSE)</f>
        <v>curto</v>
      </c>
      <c r="L724" t="str">
        <f>VLOOKUP(A724,Referência!$I$2:$K$10,2,FALSE)</f>
        <v>ingênuo</v>
      </c>
      <c r="M724" t="str">
        <f>VLOOKUP(A724,Referência!$I$2:$K$10,3,FALSE)</f>
        <v>ingênuo</v>
      </c>
    </row>
    <row r="725" spans="1:13" x14ac:dyDescent="0.25">
      <c r="A725" t="s">
        <v>34</v>
      </c>
      <c r="B725" t="s">
        <v>7</v>
      </c>
      <c r="C725">
        <v>4</v>
      </c>
      <c r="D725" t="s">
        <v>17</v>
      </c>
      <c r="E725" s="1">
        <v>1184354808.363122</v>
      </c>
      <c r="F725" s="1">
        <v>1187314008</v>
      </c>
      <c r="G725">
        <f t="shared" si="11"/>
        <v>8756862490898.9678</v>
      </c>
      <c r="H725" t="str">
        <f>VLOOKUP(D725,Referência!$A$2:$D$28,2,FALSE)</f>
        <v>CO</v>
      </c>
      <c r="I725" t="str">
        <f>VLOOKUP(D725,Referência!$A$2:$D$28,3,FALSE)</f>
        <v>imposto</v>
      </c>
      <c r="J725" t="str">
        <f>VLOOKUP(D725,Referência!$A$2:$D$28,4,FALSE)</f>
        <v>alto</v>
      </c>
      <c r="K725" t="str">
        <f>VLOOKUP(C725,Referência!$F$2:$G$21,2,FALSE)</f>
        <v>curto</v>
      </c>
      <c r="L725" t="str">
        <f>VLOOKUP(A725,Referência!$I$2:$K$10,2,FALSE)</f>
        <v>ingênuo</v>
      </c>
      <c r="M725" t="str">
        <f>VLOOKUP(A725,Referência!$I$2:$K$10,3,FALSE)</f>
        <v>ingênuo</v>
      </c>
    </row>
    <row r="726" spans="1:13" x14ac:dyDescent="0.25">
      <c r="A726" t="s">
        <v>34</v>
      </c>
      <c r="B726" t="s">
        <v>7</v>
      </c>
      <c r="C726">
        <v>5</v>
      </c>
      <c r="D726" t="s">
        <v>17</v>
      </c>
      <c r="E726" s="1">
        <v>1133428564.0293026</v>
      </c>
      <c r="F726" s="1">
        <v>1262217954</v>
      </c>
      <c r="G726">
        <f t="shared" si="11"/>
        <v>1.6586706969024372E+16</v>
      </c>
      <c r="H726" t="str">
        <f>VLOOKUP(D726,Referência!$A$2:$D$28,2,FALSE)</f>
        <v>CO</v>
      </c>
      <c r="I726" t="str">
        <f>VLOOKUP(D726,Referência!$A$2:$D$28,3,FALSE)</f>
        <v>imposto</v>
      </c>
      <c r="J726" t="str">
        <f>VLOOKUP(D726,Referência!$A$2:$D$28,4,FALSE)</f>
        <v>alto</v>
      </c>
      <c r="K726" t="str">
        <f>VLOOKUP(C726,Referência!$F$2:$G$21,2,FALSE)</f>
        <v>médio</v>
      </c>
      <c r="L726" t="str">
        <f>VLOOKUP(A726,Referência!$I$2:$K$10,2,FALSE)</f>
        <v>ingênuo</v>
      </c>
      <c r="M726" t="str">
        <f>VLOOKUP(A726,Referência!$I$2:$K$10,3,FALSE)</f>
        <v>ingênuo</v>
      </c>
    </row>
    <row r="727" spans="1:13" x14ac:dyDescent="0.25">
      <c r="A727" t="s">
        <v>34</v>
      </c>
      <c r="B727" t="s">
        <v>7</v>
      </c>
      <c r="C727">
        <v>6</v>
      </c>
      <c r="D727" t="s">
        <v>17</v>
      </c>
      <c r="E727" s="1">
        <v>1204290975.6281488</v>
      </c>
      <c r="F727" s="1">
        <v>1439575283</v>
      </c>
      <c r="G727">
        <f t="shared" si="11"/>
        <v>5.5358705295451752E+16</v>
      </c>
      <c r="H727" t="str">
        <f>VLOOKUP(D727,Referência!$A$2:$D$28,2,FALSE)</f>
        <v>CO</v>
      </c>
      <c r="I727" t="str">
        <f>VLOOKUP(D727,Referência!$A$2:$D$28,3,FALSE)</f>
        <v>imposto</v>
      </c>
      <c r="J727" t="str">
        <f>VLOOKUP(D727,Referência!$A$2:$D$28,4,FALSE)</f>
        <v>alto</v>
      </c>
      <c r="K727" t="str">
        <f>VLOOKUP(C727,Referência!$F$2:$G$21,2,FALSE)</f>
        <v>médio</v>
      </c>
      <c r="L727" t="str">
        <f>VLOOKUP(A727,Referência!$I$2:$K$10,2,FALSE)</f>
        <v>ingênuo</v>
      </c>
      <c r="M727" t="str">
        <f>VLOOKUP(A727,Referência!$I$2:$K$10,3,FALSE)</f>
        <v>ingênuo</v>
      </c>
    </row>
    <row r="728" spans="1:13" x14ac:dyDescent="0.25">
      <c r="A728" t="s">
        <v>34</v>
      </c>
      <c r="B728" t="s">
        <v>7</v>
      </c>
      <c r="C728">
        <v>7</v>
      </c>
      <c r="D728" t="s">
        <v>17</v>
      </c>
      <c r="E728" s="1">
        <v>1224351329.8207018</v>
      </c>
      <c r="F728" s="1">
        <v>1359317961</v>
      </c>
      <c r="G728">
        <f t="shared" si="11"/>
        <v>1.82159915318887E+16</v>
      </c>
      <c r="H728" t="str">
        <f>VLOOKUP(D728,Referência!$A$2:$D$28,2,FALSE)</f>
        <v>CO</v>
      </c>
      <c r="I728" t="str">
        <f>VLOOKUP(D728,Referência!$A$2:$D$28,3,FALSE)</f>
        <v>imposto</v>
      </c>
      <c r="J728" t="str">
        <f>VLOOKUP(D728,Referência!$A$2:$D$28,4,FALSE)</f>
        <v>alto</v>
      </c>
      <c r="K728" t="str">
        <f>VLOOKUP(C728,Referência!$F$2:$G$21,2,FALSE)</f>
        <v>médio</v>
      </c>
      <c r="L728" t="str">
        <f>VLOOKUP(A728,Referência!$I$2:$K$10,2,FALSE)</f>
        <v>ingênuo</v>
      </c>
      <c r="M728" t="str">
        <f>VLOOKUP(A728,Referência!$I$2:$K$10,3,FALSE)</f>
        <v>ingênuo</v>
      </c>
    </row>
    <row r="729" spans="1:13" x14ac:dyDescent="0.25">
      <c r="A729" t="s">
        <v>34</v>
      </c>
      <c r="B729" t="s">
        <v>7</v>
      </c>
      <c r="C729">
        <v>8</v>
      </c>
      <c r="D729" t="s">
        <v>17</v>
      </c>
      <c r="E729" s="1">
        <v>1265340364.9903173</v>
      </c>
      <c r="F729" s="1">
        <v>1629682191</v>
      </c>
      <c r="G729">
        <f t="shared" si="11"/>
        <v>1.3274496618006987E+17</v>
      </c>
      <c r="H729" t="str">
        <f>VLOOKUP(D729,Referência!$A$2:$D$28,2,FALSE)</f>
        <v>CO</v>
      </c>
      <c r="I729" t="str">
        <f>VLOOKUP(D729,Referência!$A$2:$D$28,3,FALSE)</f>
        <v>imposto</v>
      </c>
      <c r="J729" t="str">
        <f>VLOOKUP(D729,Referência!$A$2:$D$28,4,FALSE)</f>
        <v>alto</v>
      </c>
      <c r="K729" t="str">
        <f>VLOOKUP(C729,Referência!$F$2:$G$21,2,FALSE)</f>
        <v>médio</v>
      </c>
      <c r="L729" t="str">
        <f>VLOOKUP(A729,Referência!$I$2:$K$10,2,FALSE)</f>
        <v>ingênuo</v>
      </c>
      <c r="M729" t="str">
        <f>VLOOKUP(A729,Referência!$I$2:$K$10,3,FALSE)</f>
        <v>ingênuo</v>
      </c>
    </row>
    <row r="730" spans="1:13" x14ac:dyDescent="0.25">
      <c r="A730" t="s">
        <v>34</v>
      </c>
      <c r="B730" t="s">
        <v>7</v>
      </c>
      <c r="C730">
        <v>9</v>
      </c>
      <c r="D730" t="s">
        <v>17</v>
      </c>
      <c r="E730" s="1">
        <v>1063410966.4001117</v>
      </c>
      <c r="F730" s="1">
        <v>1254134984</v>
      </c>
      <c r="G730">
        <f t="shared" si="11"/>
        <v>3.6375650889442512E+16</v>
      </c>
      <c r="H730" t="str">
        <f>VLOOKUP(D730,Referência!$A$2:$D$28,2,FALSE)</f>
        <v>CO</v>
      </c>
      <c r="I730" t="str">
        <f>VLOOKUP(D730,Referência!$A$2:$D$28,3,FALSE)</f>
        <v>imposto</v>
      </c>
      <c r="J730" t="str">
        <f>VLOOKUP(D730,Referência!$A$2:$D$28,4,FALSE)</f>
        <v>alto</v>
      </c>
      <c r="K730" t="str">
        <f>VLOOKUP(C730,Referência!$F$2:$G$21,2,FALSE)</f>
        <v>longo</v>
      </c>
      <c r="L730" t="str">
        <f>VLOOKUP(A730,Referência!$I$2:$K$10,2,FALSE)</f>
        <v>ingênuo</v>
      </c>
      <c r="M730" t="str">
        <f>VLOOKUP(A730,Referência!$I$2:$K$10,3,FALSE)</f>
        <v>ingênuo</v>
      </c>
    </row>
    <row r="731" spans="1:13" x14ac:dyDescent="0.25">
      <c r="A731" t="s">
        <v>34</v>
      </c>
      <c r="B731" t="s">
        <v>7</v>
      </c>
      <c r="C731">
        <v>10</v>
      </c>
      <c r="D731" t="s">
        <v>17</v>
      </c>
      <c r="E731" s="1">
        <v>1180956823.8474853</v>
      </c>
      <c r="F731" s="1">
        <v>1275603539</v>
      </c>
      <c r="G731">
        <f t="shared" si="11"/>
        <v>8958000689161255</v>
      </c>
      <c r="H731" t="str">
        <f>VLOOKUP(D731,Referência!$A$2:$D$28,2,FALSE)</f>
        <v>CO</v>
      </c>
      <c r="I731" t="str">
        <f>VLOOKUP(D731,Referência!$A$2:$D$28,3,FALSE)</f>
        <v>imposto</v>
      </c>
      <c r="J731" t="str">
        <f>VLOOKUP(D731,Referência!$A$2:$D$28,4,FALSE)</f>
        <v>alto</v>
      </c>
      <c r="K731" t="str">
        <f>VLOOKUP(C731,Referência!$F$2:$G$21,2,FALSE)</f>
        <v>longo</v>
      </c>
      <c r="L731" t="str">
        <f>VLOOKUP(A731,Referência!$I$2:$K$10,2,FALSE)</f>
        <v>ingênuo</v>
      </c>
      <c r="M731" t="str">
        <f>VLOOKUP(A731,Referência!$I$2:$K$10,3,FALSE)</f>
        <v>ingênuo</v>
      </c>
    </row>
    <row r="732" spans="1:13" x14ac:dyDescent="0.25">
      <c r="A732" t="s">
        <v>34</v>
      </c>
      <c r="B732" t="s">
        <v>7</v>
      </c>
      <c r="C732">
        <v>11</v>
      </c>
      <c r="D732" t="s">
        <v>17</v>
      </c>
      <c r="E732" s="1">
        <v>1258777837.2886755</v>
      </c>
      <c r="F732" s="1">
        <v>1155796303</v>
      </c>
      <c r="G732">
        <f t="shared" si="11"/>
        <v>1.0605196404449658E+16</v>
      </c>
      <c r="H732" t="str">
        <f>VLOOKUP(D732,Referência!$A$2:$D$28,2,FALSE)</f>
        <v>CO</v>
      </c>
      <c r="I732" t="str">
        <f>VLOOKUP(D732,Referência!$A$2:$D$28,3,FALSE)</f>
        <v>imposto</v>
      </c>
      <c r="J732" t="str">
        <f>VLOOKUP(D732,Referência!$A$2:$D$28,4,FALSE)</f>
        <v>alto</v>
      </c>
      <c r="K732" t="str">
        <f>VLOOKUP(C732,Referência!$F$2:$G$21,2,FALSE)</f>
        <v>longo</v>
      </c>
      <c r="L732" t="str">
        <f>VLOOKUP(A732,Referência!$I$2:$K$10,2,FALSE)</f>
        <v>ingênuo</v>
      </c>
      <c r="M732" t="str">
        <f>VLOOKUP(A732,Referência!$I$2:$K$10,3,FALSE)</f>
        <v>ingênuo</v>
      </c>
    </row>
    <row r="733" spans="1:13" x14ac:dyDescent="0.25">
      <c r="A733" t="s">
        <v>34</v>
      </c>
      <c r="B733" t="s">
        <v>7</v>
      </c>
      <c r="C733">
        <v>12</v>
      </c>
      <c r="D733" t="s">
        <v>17</v>
      </c>
      <c r="E733" s="1">
        <v>1219165595.8877904</v>
      </c>
      <c r="F733" s="1">
        <v>1397055072</v>
      </c>
      <c r="G733">
        <f t="shared" si="11"/>
        <v>3.1644665711476376E+16</v>
      </c>
      <c r="H733" t="str">
        <f>VLOOKUP(D733,Referência!$A$2:$D$28,2,FALSE)</f>
        <v>CO</v>
      </c>
      <c r="I733" t="str">
        <f>VLOOKUP(D733,Referência!$A$2:$D$28,3,FALSE)</f>
        <v>imposto</v>
      </c>
      <c r="J733" t="str">
        <f>VLOOKUP(D733,Referência!$A$2:$D$28,4,FALSE)</f>
        <v>alto</v>
      </c>
      <c r="K733" t="str">
        <f>VLOOKUP(C733,Referência!$F$2:$G$21,2,FALSE)</f>
        <v>longo</v>
      </c>
      <c r="L733" t="str">
        <f>VLOOKUP(A733,Referência!$I$2:$K$10,2,FALSE)</f>
        <v>ingênuo</v>
      </c>
      <c r="M733" t="str">
        <f>VLOOKUP(A733,Referência!$I$2:$K$10,3,FALSE)</f>
        <v>ingênuo</v>
      </c>
    </row>
    <row r="734" spans="1:13" x14ac:dyDescent="0.25">
      <c r="A734" t="s">
        <v>34</v>
      </c>
      <c r="B734" t="s">
        <v>7</v>
      </c>
      <c r="C734">
        <v>13</v>
      </c>
      <c r="D734" t="s">
        <v>17</v>
      </c>
      <c r="E734" s="1">
        <v>1365536819.8584397</v>
      </c>
      <c r="F734" s="1">
        <v>1392608120</v>
      </c>
      <c r="G734">
        <f t="shared" si="11"/>
        <v>732855291354443.62</v>
      </c>
      <c r="H734" t="str">
        <f>VLOOKUP(D734,Referência!$A$2:$D$28,2,FALSE)</f>
        <v>CO</v>
      </c>
      <c r="I734" t="str">
        <f>VLOOKUP(D734,Referência!$A$2:$D$28,3,FALSE)</f>
        <v>imposto</v>
      </c>
      <c r="J734" t="str">
        <f>VLOOKUP(D734,Referência!$A$2:$D$28,4,FALSE)</f>
        <v>alto</v>
      </c>
      <c r="K734" t="str">
        <f>VLOOKUP(C734,Referência!$F$2:$G$21,2,FALSE)</f>
        <v>longo</v>
      </c>
      <c r="L734" t="str">
        <f>VLOOKUP(A734,Referência!$I$2:$K$10,2,FALSE)</f>
        <v>ingênuo</v>
      </c>
      <c r="M734" t="str">
        <f>VLOOKUP(A734,Referência!$I$2:$K$10,3,FALSE)</f>
        <v>ingênuo</v>
      </c>
    </row>
    <row r="735" spans="1:13" x14ac:dyDescent="0.25">
      <c r="A735" t="s">
        <v>34</v>
      </c>
      <c r="B735" t="s">
        <v>7</v>
      </c>
      <c r="C735">
        <v>14</v>
      </c>
      <c r="D735" t="s">
        <v>17</v>
      </c>
      <c r="E735" s="1">
        <v>1260273992.945842</v>
      </c>
      <c r="F735" s="1">
        <v>1367244610</v>
      </c>
      <c r="G735">
        <f t="shared" si="11"/>
        <v>1.1442712912947312E+16</v>
      </c>
      <c r="H735" t="str">
        <f>VLOOKUP(D735,Referência!$A$2:$D$28,2,FALSE)</f>
        <v>CO</v>
      </c>
      <c r="I735" t="str">
        <f>VLOOKUP(D735,Referência!$A$2:$D$28,3,FALSE)</f>
        <v>imposto</v>
      </c>
      <c r="J735" t="str">
        <f>VLOOKUP(D735,Referência!$A$2:$D$28,4,FALSE)</f>
        <v>alto</v>
      </c>
      <c r="K735" t="str">
        <f>VLOOKUP(C735,Referência!$F$2:$G$21,2,FALSE)</f>
        <v>longo</v>
      </c>
      <c r="L735" t="str">
        <f>VLOOKUP(A735,Referência!$I$2:$K$10,2,FALSE)</f>
        <v>ingênuo</v>
      </c>
      <c r="M735" t="str">
        <f>VLOOKUP(A735,Referência!$I$2:$K$10,3,FALSE)</f>
        <v>ingênuo</v>
      </c>
    </row>
    <row r="736" spans="1:13" x14ac:dyDescent="0.25">
      <c r="A736" t="s">
        <v>34</v>
      </c>
      <c r="B736" t="s">
        <v>7</v>
      </c>
      <c r="C736">
        <v>15</v>
      </c>
      <c r="D736" t="s">
        <v>17</v>
      </c>
      <c r="E736" s="1">
        <v>1216849059.6636167</v>
      </c>
      <c r="F736" s="1">
        <v>1345577819</v>
      </c>
      <c r="G736">
        <f t="shared" si="11"/>
        <v>1.6571093480284502E+16</v>
      </c>
      <c r="H736" t="str">
        <f>VLOOKUP(D736,Referência!$A$2:$D$28,2,FALSE)</f>
        <v>CO</v>
      </c>
      <c r="I736" t="str">
        <f>VLOOKUP(D736,Referência!$A$2:$D$28,3,FALSE)</f>
        <v>imposto</v>
      </c>
      <c r="J736" t="str">
        <f>VLOOKUP(D736,Referência!$A$2:$D$28,4,FALSE)</f>
        <v>alto</v>
      </c>
      <c r="K736" t="str">
        <f>VLOOKUP(C736,Referência!$F$2:$G$21,2,FALSE)</f>
        <v>longo</v>
      </c>
      <c r="L736" t="str">
        <f>VLOOKUP(A736,Referência!$I$2:$K$10,2,FALSE)</f>
        <v>ingênuo</v>
      </c>
      <c r="M736" t="str">
        <f>VLOOKUP(A736,Referência!$I$2:$K$10,3,FALSE)</f>
        <v>ingênuo</v>
      </c>
    </row>
    <row r="737" spans="1:13" x14ac:dyDescent="0.25">
      <c r="A737" t="s">
        <v>34</v>
      </c>
      <c r="B737" t="s">
        <v>7</v>
      </c>
      <c r="C737">
        <v>16</v>
      </c>
      <c r="D737" t="s">
        <v>17</v>
      </c>
      <c r="E737" s="1">
        <v>1316123264.4215343</v>
      </c>
      <c r="F737" s="1">
        <v>1369170776</v>
      </c>
      <c r="G737">
        <f t="shared" si="11"/>
        <v>2814038484667452.5</v>
      </c>
      <c r="H737" t="str">
        <f>VLOOKUP(D737,Referência!$A$2:$D$28,2,FALSE)</f>
        <v>CO</v>
      </c>
      <c r="I737" t="str">
        <f>VLOOKUP(D737,Referência!$A$2:$D$28,3,FALSE)</f>
        <v>imposto</v>
      </c>
      <c r="J737" t="str">
        <f>VLOOKUP(D737,Referência!$A$2:$D$28,4,FALSE)</f>
        <v>alto</v>
      </c>
      <c r="K737" t="str">
        <f>VLOOKUP(C737,Referência!$F$2:$G$21,2,FALSE)</f>
        <v>longo</v>
      </c>
      <c r="L737" t="str">
        <f>VLOOKUP(A737,Referência!$I$2:$K$10,2,FALSE)</f>
        <v>ingênuo</v>
      </c>
      <c r="M737" t="str">
        <f>VLOOKUP(A737,Referência!$I$2:$K$10,3,FALSE)</f>
        <v>ingênuo</v>
      </c>
    </row>
    <row r="738" spans="1:13" x14ac:dyDescent="0.25">
      <c r="A738" t="s">
        <v>34</v>
      </c>
      <c r="B738" t="s">
        <v>7</v>
      </c>
      <c r="C738">
        <v>17</v>
      </c>
      <c r="D738" t="s">
        <v>17</v>
      </c>
      <c r="E738" s="1">
        <v>1259531089.1172521</v>
      </c>
      <c r="F738" s="1">
        <v>1509616129</v>
      </c>
      <c r="G738">
        <f t="shared" si="11"/>
        <v>6.25425271731556E+16</v>
      </c>
      <c r="H738" t="str">
        <f>VLOOKUP(D738,Referência!$A$2:$D$28,2,FALSE)</f>
        <v>CO</v>
      </c>
      <c r="I738" t="str">
        <f>VLOOKUP(D738,Referência!$A$2:$D$28,3,FALSE)</f>
        <v>imposto</v>
      </c>
      <c r="J738" t="str">
        <f>VLOOKUP(D738,Referência!$A$2:$D$28,4,FALSE)</f>
        <v>alto</v>
      </c>
      <c r="K738" t="str">
        <f>VLOOKUP(C738,Referência!$F$2:$G$21,2,FALSE)</f>
        <v>longo</v>
      </c>
      <c r="L738" t="str">
        <f>VLOOKUP(A738,Referência!$I$2:$K$10,2,FALSE)</f>
        <v>ingênuo</v>
      </c>
      <c r="M738" t="str">
        <f>VLOOKUP(A738,Referência!$I$2:$K$10,3,FALSE)</f>
        <v>ingênuo</v>
      </c>
    </row>
    <row r="739" spans="1:13" x14ac:dyDescent="0.25">
      <c r="A739" t="s">
        <v>34</v>
      </c>
      <c r="B739" t="s">
        <v>7</v>
      </c>
      <c r="C739">
        <v>18</v>
      </c>
      <c r="D739" t="s">
        <v>17</v>
      </c>
      <c r="E739" s="1">
        <v>1338277481.5156152</v>
      </c>
      <c r="F739" s="1">
        <v>1419883463</v>
      </c>
      <c r="G739">
        <f t="shared" si="11"/>
        <v>6659536214029751</v>
      </c>
      <c r="H739" t="str">
        <f>VLOOKUP(D739,Referência!$A$2:$D$28,2,FALSE)</f>
        <v>CO</v>
      </c>
      <c r="I739" t="str">
        <f>VLOOKUP(D739,Referência!$A$2:$D$28,3,FALSE)</f>
        <v>imposto</v>
      </c>
      <c r="J739" t="str">
        <f>VLOOKUP(D739,Referência!$A$2:$D$28,4,FALSE)</f>
        <v>alto</v>
      </c>
      <c r="K739" t="str">
        <f>VLOOKUP(C739,Referência!$F$2:$G$21,2,FALSE)</f>
        <v>longo</v>
      </c>
      <c r="L739" t="str">
        <f>VLOOKUP(A739,Referência!$I$2:$K$10,2,FALSE)</f>
        <v>ingênuo</v>
      </c>
      <c r="M739" t="str">
        <f>VLOOKUP(A739,Referência!$I$2:$K$10,3,FALSE)</f>
        <v>ingênuo</v>
      </c>
    </row>
    <row r="740" spans="1:13" x14ac:dyDescent="0.25">
      <c r="A740" t="s">
        <v>34</v>
      </c>
      <c r="B740" t="s">
        <v>7</v>
      </c>
      <c r="C740">
        <v>19</v>
      </c>
      <c r="D740" t="s">
        <v>17</v>
      </c>
      <c r="E740" s="1">
        <v>1360569702.2749081</v>
      </c>
      <c r="F740" s="1">
        <v>1568561268</v>
      </c>
      <c r="G740">
        <f t="shared" si="11"/>
        <v>4.326049141277524E+16</v>
      </c>
      <c r="H740" t="str">
        <f>VLOOKUP(D740,Referência!$A$2:$D$28,2,FALSE)</f>
        <v>CO</v>
      </c>
      <c r="I740" t="str">
        <f>VLOOKUP(D740,Referência!$A$2:$D$28,3,FALSE)</f>
        <v>imposto</v>
      </c>
      <c r="J740" t="str">
        <f>VLOOKUP(D740,Referência!$A$2:$D$28,4,FALSE)</f>
        <v>alto</v>
      </c>
      <c r="K740" t="str">
        <f>VLOOKUP(C740,Referência!$F$2:$G$21,2,FALSE)</f>
        <v>longo</v>
      </c>
      <c r="L740" t="str">
        <f>VLOOKUP(A740,Referência!$I$2:$K$10,2,FALSE)</f>
        <v>ingênuo</v>
      </c>
      <c r="M740" t="str">
        <f>VLOOKUP(A740,Referência!$I$2:$K$10,3,FALSE)</f>
        <v>ingênuo</v>
      </c>
    </row>
    <row r="741" spans="1:13" x14ac:dyDescent="0.25">
      <c r="A741" t="s">
        <v>34</v>
      </c>
      <c r="B741" t="s">
        <v>7</v>
      </c>
      <c r="C741">
        <v>20</v>
      </c>
      <c r="D741" t="s">
        <v>17</v>
      </c>
      <c r="E741" s="1">
        <v>1406119078.5192418</v>
      </c>
      <c r="F741" s="1">
        <v>1601240068</v>
      </c>
      <c r="G741">
        <f t="shared" si="11"/>
        <v>3.8072200535950152E+16</v>
      </c>
      <c r="H741" t="str">
        <f>VLOOKUP(D741,Referência!$A$2:$D$28,2,FALSE)</f>
        <v>CO</v>
      </c>
      <c r="I741" t="str">
        <f>VLOOKUP(D741,Referência!$A$2:$D$28,3,FALSE)</f>
        <v>imposto</v>
      </c>
      <c r="J741" t="str">
        <f>VLOOKUP(D741,Referência!$A$2:$D$28,4,FALSE)</f>
        <v>alto</v>
      </c>
      <c r="K741" t="str">
        <f>VLOOKUP(C741,Referência!$F$2:$G$21,2,FALSE)</f>
        <v>longo</v>
      </c>
      <c r="L741" t="str">
        <f>VLOOKUP(A741,Referência!$I$2:$K$10,2,FALSE)</f>
        <v>ingênuo</v>
      </c>
      <c r="M741" t="str">
        <f>VLOOKUP(A741,Referência!$I$2:$K$10,3,FALSE)</f>
        <v>ingênuo</v>
      </c>
    </row>
    <row r="742" spans="1:13" x14ac:dyDescent="0.25">
      <c r="A742" t="s">
        <v>34</v>
      </c>
      <c r="B742" t="s">
        <v>7</v>
      </c>
      <c r="C742">
        <v>1</v>
      </c>
      <c r="D742" t="s">
        <v>18</v>
      </c>
      <c r="E742" s="1">
        <v>1471823887.282172</v>
      </c>
      <c r="F742" s="1">
        <v>1670262630</v>
      </c>
      <c r="G742">
        <f t="shared" si="11"/>
        <v>3.9377934611432352E+16</v>
      </c>
      <c r="H742" t="str">
        <f>VLOOKUP(D742,Referência!$A$2:$D$28,2,FALSE)</f>
        <v>CO</v>
      </c>
      <c r="I742" t="str">
        <f>VLOOKUP(D742,Referência!$A$2:$D$28,3,FALSE)</f>
        <v>imposto</v>
      </c>
      <c r="J742" t="str">
        <f>VLOOKUP(D742,Referência!$A$2:$D$28,4,FALSE)</f>
        <v>alto</v>
      </c>
      <c r="K742" t="str">
        <f>VLOOKUP(C742,Referência!$F$2:$G$21,2,FALSE)</f>
        <v>curto</v>
      </c>
      <c r="L742" t="str">
        <f>VLOOKUP(A742,Referência!$I$2:$K$10,2,FALSE)</f>
        <v>ingênuo</v>
      </c>
      <c r="M742" t="str">
        <f>VLOOKUP(A742,Referência!$I$2:$K$10,3,FALSE)</f>
        <v>ingênuo</v>
      </c>
    </row>
    <row r="743" spans="1:13" x14ac:dyDescent="0.25">
      <c r="A743" t="s">
        <v>34</v>
      </c>
      <c r="B743" t="s">
        <v>7</v>
      </c>
      <c r="C743">
        <v>2</v>
      </c>
      <c r="D743" t="s">
        <v>18</v>
      </c>
      <c r="E743" s="1">
        <v>1428279481.1225507</v>
      </c>
      <c r="F743" s="1">
        <v>1337419006</v>
      </c>
      <c r="G743">
        <f t="shared" si="11"/>
        <v>8255625939495659</v>
      </c>
      <c r="H743" t="str">
        <f>VLOOKUP(D743,Referência!$A$2:$D$28,2,FALSE)</f>
        <v>CO</v>
      </c>
      <c r="I743" t="str">
        <f>VLOOKUP(D743,Referência!$A$2:$D$28,3,FALSE)</f>
        <v>imposto</v>
      </c>
      <c r="J743" t="str">
        <f>VLOOKUP(D743,Referência!$A$2:$D$28,4,FALSE)</f>
        <v>alto</v>
      </c>
      <c r="K743" t="str">
        <f>VLOOKUP(C743,Referência!$F$2:$G$21,2,FALSE)</f>
        <v>curto</v>
      </c>
      <c r="L743" t="str">
        <f>VLOOKUP(A743,Referência!$I$2:$K$10,2,FALSE)</f>
        <v>ingênuo</v>
      </c>
      <c r="M743" t="str">
        <f>VLOOKUP(A743,Referência!$I$2:$K$10,3,FALSE)</f>
        <v>ingênuo</v>
      </c>
    </row>
    <row r="744" spans="1:13" x14ac:dyDescent="0.25">
      <c r="A744" t="s">
        <v>34</v>
      </c>
      <c r="B744" t="s">
        <v>7</v>
      </c>
      <c r="C744">
        <v>3</v>
      </c>
      <c r="D744" t="s">
        <v>18</v>
      </c>
      <c r="E744" s="1">
        <v>1423937976.2281024</v>
      </c>
      <c r="F744" s="1">
        <v>1335556131</v>
      </c>
      <c r="G744">
        <f t="shared" si="11"/>
        <v>7811350565924255</v>
      </c>
      <c r="H744" t="str">
        <f>VLOOKUP(D744,Referência!$A$2:$D$28,2,FALSE)</f>
        <v>CO</v>
      </c>
      <c r="I744" t="str">
        <f>VLOOKUP(D744,Referência!$A$2:$D$28,3,FALSE)</f>
        <v>imposto</v>
      </c>
      <c r="J744" t="str">
        <f>VLOOKUP(D744,Referência!$A$2:$D$28,4,FALSE)</f>
        <v>alto</v>
      </c>
      <c r="K744" t="str">
        <f>VLOOKUP(C744,Referência!$F$2:$G$21,2,FALSE)</f>
        <v>curto</v>
      </c>
      <c r="L744" t="str">
        <f>VLOOKUP(A744,Referência!$I$2:$K$10,2,FALSE)</f>
        <v>ingênuo</v>
      </c>
      <c r="M744" t="str">
        <f>VLOOKUP(A744,Referência!$I$2:$K$10,3,FALSE)</f>
        <v>ingênuo</v>
      </c>
    </row>
    <row r="745" spans="1:13" x14ac:dyDescent="0.25">
      <c r="A745" t="s">
        <v>34</v>
      </c>
      <c r="B745" t="s">
        <v>7</v>
      </c>
      <c r="C745">
        <v>4</v>
      </c>
      <c r="D745" t="s">
        <v>18</v>
      </c>
      <c r="E745" s="1">
        <v>1429208046.4087241</v>
      </c>
      <c r="F745" s="1">
        <v>1233550944</v>
      </c>
      <c r="G745">
        <f t="shared" si="11"/>
        <v>3.8281701722977936E+16</v>
      </c>
      <c r="H745" t="str">
        <f>VLOOKUP(D745,Referência!$A$2:$D$28,2,FALSE)</f>
        <v>CO</v>
      </c>
      <c r="I745" t="str">
        <f>VLOOKUP(D745,Referência!$A$2:$D$28,3,FALSE)</f>
        <v>imposto</v>
      </c>
      <c r="J745" t="str">
        <f>VLOOKUP(D745,Referência!$A$2:$D$28,4,FALSE)</f>
        <v>alto</v>
      </c>
      <c r="K745" t="str">
        <f>VLOOKUP(C745,Referência!$F$2:$G$21,2,FALSE)</f>
        <v>curto</v>
      </c>
      <c r="L745" t="str">
        <f>VLOOKUP(A745,Referência!$I$2:$K$10,2,FALSE)</f>
        <v>ingênuo</v>
      </c>
      <c r="M745" t="str">
        <f>VLOOKUP(A745,Referência!$I$2:$K$10,3,FALSE)</f>
        <v>ingênuo</v>
      </c>
    </row>
    <row r="746" spans="1:13" x14ac:dyDescent="0.25">
      <c r="A746" t="s">
        <v>34</v>
      </c>
      <c r="B746" t="s">
        <v>7</v>
      </c>
      <c r="C746">
        <v>5</v>
      </c>
      <c r="D746" t="s">
        <v>18</v>
      </c>
      <c r="E746" s="1">
        <v>1521233796.7414603</v>
      </c>
      <c r="F746" s="1">
        <v>1322702230</v>
      </c>
      <c r="G746">
        <f t="shared" si="11"/>
        <v>3.9414782992818912E+16</v>
      </c>
      <c r="H746" t="str">
        <f>VLOOKUP(D746,Referência!$A$2:$D$28,2,FALSE)</f>
        <v>CO</v>
      </c>
      <c r="I746" t="str">
        <f>VLOOKUP(D746,Referência!$A$2:$D$28,3,FALSE)</f>
        <v>imposto</v>
      </c>
      <c r="J746" t="str">
        <f>VLOOKUP(D746,Referência!$A$2:$D$28,4,FALSE)</f>
        <v>alto</v>
      </c>
      <c r="K746" t="str">
        <f>VLOOKUP(C746,Referência!$F$2:$G$21,2,FALSE)</f>
        <v>médio</v>
      </c>
      <c r="L746" t="str">
        <f>VLOOKUP(A746,Referência!$I$2:$K$10,2,FALSE)</f>
        <v>ingênuo</v>
      </c>
      <c r="M746" t="str">
        <f>VLOOKUP(A746,Referência!$I$2:$K$10,3,FALSE)</f>
        <v>ingênuo</v>
      </c>
    </row>
    <row r="747" spans="1:13" x14ac:dyDescent="0.25">
      <c r="A747" t="s">
        <v>34</v>
      </c>
      <c r="B747" t="s">
        <v>7</v>
      </c>
      <c r="C747">
        <v>6</v>
      </c>
      <c r="D747" t="s">
        <v>18</v>
      </c>
      <c r="E747" s="1">
        <v>1513383443.8192799</v>
      </c>
      <c r="F747" s="1">
        <v>1377490762</v>
      </c>
      <c r="G747">
        <f t="shared" si="11"/>
        <v>1.8466820972036048E+16</v>
      </c>
      <c r="H747" t="str">
        <f>VLOOKUP(D747,Referência!$A$2:$D$28,2,FALSE)</f>
        <v>CO</v>
      </c>
      <c r="I747" t="str">
        <f>VLOOKUP(D747,Referência!$A$2:$D$28,3,FALSE)</f>
        <v>imposto</v>
      </c>
      <c r="J747" t="str">
        <f>VLOOKUP(D747,Referência!$A$2:$D$28,4,FALSE)</f>
        <v>alto</v>
      </c>
      <c r="K747" t="str">
        <f>VLOOKUP(C747,Referência!$F$2:$G$21,2,FALSE)</f>
        <v>médio</v>
      </c>
      <c r="L747" t="str">
        <f>VLOOKUP(A747,Referência!$I$2:$K$10,2,FALSE)</f>
        <v>ingênuo</v>
      </c>
      <c r="M747" t="str">
        <f>VLOOKUP(A747,Referência!$I$2:$K$10,3,FALSE)</f>
        <v>ingênuo</v>
      </c>
    </row>
    <row r="748" spans="1:13" x14ac:dyDescent="0.25">
      <c r="A748" t="s">
        <v>34</v>
      </c>
      <c r="B748" t="s">
        <v>7</v>
      </c>
      <c r="C748">
        <v>7</v>
      </c>
      <c r="D748" t="s">
        <v>18</v>
      </c>
      <c r="E748" s="1">
        <v>1563448494.1954839</v>
      </c>
      <c r="F748" s="1">
        <v>1286099707</v>
      </c>
      <c r="G748">
        <f t="shared" si="11"/>
        <v>7.6922349758805824E+16</v>
      </c>
      <c r="H748" t="str">
        <f>VLOOKUP(D748,Referência!$A$2:$D$28,2,FALSE)</f>
        <v>CO</v>
      </c>
      <c r="I748" t="str">
        <f>VLOOKUP(D748,Referência!$A$2:$D$28,3,FALSE)</f>
        <v>imposto</v>
      </c>
      <c r="J748" t="str">
        <f>VLOOKUP(D748,Referência!$A$2:$D$28,4,FALSE)</f>
        <v>alto</v>
      </c>
      <c r="K748" t="str">
        <f>VLOOKUP(C748,Referência!$F$2:$G$21,2,FALSE)</f>
        <v>médio</v>
      </c>
      <c r="L748" t="str">
        <f>VLOOKUP(A748,Referência!$I$2:$K$10,2,FALSE)</f>
        <v>ingênuo</v>
      </c>
      <c r="M748" t="str">
        <f>VLOOKUP(A748,Referência!$I$2:$K$10,3,FALSE)</f>
        <v>ingênuo</v>
      </c>
    </row>
    <row r="749" spans="1:13" x14ac:dyDescent="0.25">
      <c r="A749" t="s">
        <v>34</v>
      </c>
      <c r="B749" t="s">
        <v>7</v>
      </c>
      <c r="C749">
        <v>8</v>
      </c>
      <c r="D749" t="s">
        <v>18</v>
      </c>
      <c r="E749" s="1">
        <v>1864745975.0657566</v>
      </c>
      <c r="F749" s="1">
        <v>1521885106</v>
      </c>
      <c r="G749">
        <f t="shared" si="11"/>
        <v>1.1755357553652586E+17</v>
      </c>
      <c r="H749" t="str">
        <f>VLOOKUP(D749,Referência!$A$2:$D$28,2,FALSE)</f>
        <v>CO</v>
      </c>
      <c r="I749" t="str">
        <f>VLOOKUP(D749,Referência!$A$2:$D$28,3,FALSE)</f>
        <v>imposto</v>
      </c>
      <c r="J749" t="str">
        <f>VLOOKUP(D749,Referência!$A$2:$D$28,4,FALSE)</f>
        <v>alto</v>
      </c>
      <c r="K749" t="str">
        <f>VLOOKUP(C749,Referência!$F$2:$G$21,2,FALSE)</f>
        <v>médio</v>
      </c>
      <c r="L749" t="str">
        <f>VLOOKUP(A749,Referência!$I$2:$K$10,2,FALSE)</f>
        <v>ingênuo</v>
      </c>
      <c r="M749" t="str">
        <f>VLOOKUP(A749,Referência!$I$2:$K$10,3,FALSE)</f>
        <v>ingênuo</v>
      </c>
    </row>
    <row r="750" spans="1:13" x14ac:dyDescent="0.25">
      <c r="A750" t="s">
        <v>34</v>
      </c>
      <c r="B750" t="s">
        <v>7</v>
      </c>
      <c r="C750">
        <v>9</v>
      </c>
      <c r="D750" t="s">
        <v>18</v>
      </c>
      <c r="E750" s="1">
        <v>1420696713.4176931</v>
      </c>
      <c r="F750" s="1">
        <v>1245052755</v>
      </c>
      <c r="G750">
        <f t="shared" si="11"/>
        <v>3.0850800128636316E+16</v>
      </c>
      <c r="H750" t="str">
        <f>VLOOKUP(D750,Referência!$A$2:$D$28,2,FALSE)</f>
        <v>CO</v>
      </c>
      <c r="I750" t="str">
        <f>VLOOKUP(D750,Referência!$A$2:$D$28,3,FALSE)</f>
        <v>imposto</v>
      </c>
      <c r="J750" t="str">
        <f>VLOOKUP(D750,Referência!$A$2:$D$28,4,FALSE)</f>
        <v>alto</v>
      </c>
      <c r="K750" t="str">
        <f>VLOOKUP(C750,Referência!$F$2:$G$21,2,FALSE)</f>
        <v>longo</v>
      </c>
      <c r="L750" t="str">
        <f>VLOOKUP(A750,Referência!$I$2:$K$10,2,FALSE)</f>
        <v>ingênuo</v>
      </c>
      <c r="M750" t="str">
        <f>VLOOKUP(A750,Referência!$I$2:$K$10,3,FALSE)</f>
        <v>ingênuo</v>
      </c>
    </row>
    <row r="751" spans="1:13" x14ac:dyDescent="0.25">
      <c r="A751" t="s">
        <v>34</v>
      </c>
      <c r="B751" t="s">
        <v>7</v>
      </c>
      <c r="C751">
        <v>10</v>
      </c>
      <c r="D751" t="s">
        <v>18</v>
      </c>
      <c r="E751" s="1">
        <v>1552271640.608865</v>
      </c>
      <c r="F751" s="1">
        <v>1190685422</v>
      </c>
      <c r="G751">
        <f t="shared" si="11"/>
        <v>1.3074459348785792E+17</v>
      </c>
      <c r="H751" t="str">
        <f>VLOOKUP(D751,Referência!$A$2:$D$28,2,FALSE)</f>
        <v>CO</v>
      </c>
      <c r="I751" t="str">
        <f>VLOOKUP(D751,Referência!$A$2:$D$28,3,FALSE)</f>
        <v>imposto</v>
      </c>
      <c r="J751" t="str">
        <f>VLOOKUP(D751,Referência!$A$2:$D$28,4,FALSE)</f>
        <v>alto</v>
      </c>
      <c r="K751" t="str">
        <f>VLOOKUP(C751,Referência!$F$2:$G$21,2,FALSE)</f>
        <v>longo</v>
      </c>
      <c r="L751" t="str">
        <f>VLOOKUP(A751,Referência!$I$2:$K$10,2,FALSE)</f>
        <v>ingênuo</v>
      </c>
      <c r="M751" t="str">
        <f>VLOOKUP(A751,Referência!$I$2:$K$10,3,FALSE)</f>
        <v>ingênuo</v>
      </c>
    </row>
    <row r="752" spans="1:13" x14ac:dyDescent="0.25">
      <c r="A752" t="s">
        <v>34</v>
      </c>
      <c r="B752" t="s">
        <v>7</v>
      </c>
      <c r="C752">
        <v>11</v>
      </c>
      <c r="D752" t="s">
        <v>18</v>
      </c>
      <c r="E752" s="1">
        <v>1732391356.3596456</v>
      </c>
      <c r="F752" s="1">
        <v>1258355469</v>
      </c>
      <c r="G752">
        <f t="shared" si="11"/>
        <v>2.2471002250484662E+17</v>
      </c>
      <c r="H752" t="str">
        <f>VLOOKUP(D752,Referência!$A$2:$D$28,2,FALSE)</f>
        <v>CO</v>
      </c>
      <c r="I752" t="str">
        <f>VLOOKUP(D752,Referência!$A$2:$D$28,3,FALSE)</f>
        <v>imposto</v>
      </c>
      <c r="J752" t="str">
        <f>VLOOKUP(D752,Referência!$A$2:$D$28,4,FALSE)</f>
        <v>alto</v>
      </c>
      <c r="K752" t="str">
        <f>VLOOKUP(C752,Referência!$F$2:$G$21,2,FALSE)</f>
        <v>longo</v>
      </c>
      <c r="L752" t="str">
        <f>VLOOKUP(A752,Referência!$I$2:$K$10,2,FALSE)</f>
        <v>ingênuo</v>
      </c>
      <c r="M752" t="str">
        <f>VLOOKUP(A752,Referência!$I$2:$K$10,3,FALSE)</f>
        <v>ingênuo</v>
      </c>
    </row>
    <row r="753" spans="1:13" x14ac:dyDescent="0.25">
      <c r="A753" t="s">
        <v>34</v>
      </c>
      <c r="B753" t="s">
        <v>7</v>
      </c>
      <c r="C753">
        <v>12</v>
      </c>
      <c r="D753" t="s">
        <v>18</v>
      </c>
      <c r="E753" s="1">
        <v>1838973162.3564336</v>
      </c>
      <c r="F753" s="1">
        <v>1545815300</v>
      </c>
      <c r="G753">
        <f t="shared" si="11"/>
        <v>8.594153226139368E+16</v>
      </c>
      <c r="H753" t="str">
        <f>VLOOKUP(D753,Referência!$A$2:$D$28,2,FALSE)</f>
        <v>CO</v>
      </c>
      <c r="I753" t="str">
        <f>VLOOKUP(D753,Referência!$A$2:$D$28,3,FALSE)</f>
        <v>imposto</v>
      </c>
      <c r="J753" t="str">
        <f>VLOOKUP(D753,Referência!$A$2:$D$28,4,FALSE)</f>
        <v>alto</v>
      </c>
      <c r="K753" t="str">
        <f>VLOOKUP(C753,Referência!$F$2:$G$21,2,FALSE)</f>
        <v>longo</v>
      </c>
      <c r="L753" t="str">
        <f>VLOOKUP(A753,Referência!$I$2:$K$10,2,FALSE)</f>
        <v>ingênuo</v>
      </c>
      <c r="M753" t="str">
        <f>VLOOKUP(A753,Referência!$I$2:$K$10,3,FALSE)</f>
        <v>ingênuo</v>
      </c>
    </row>
    <row r="754" spans="1:13" x14ac:dyDescent="0.25">
      <c r="A754" t="s">
        <v>34</v>
      </c>
      <c r="B754" t="s">
        <v>7</v>
      </c>
      <c r="C754">
        <v>13</v>
      </c>
      <c r="D754" t="s">
        <v>18</v>
      </c>
      <c r="E754" s="1">
        <v>1711577371.7993321</v>
      </c>
      <c r="F754" s="1">
        <v>1681016044</v>
      </c>
      <c r="G754">
        <f t="shared" si="11"/>
        <v>933994756858231.62</v>
      </c>
      <c r="H754" t="str">
        <f>VLOOKUP(D754,Referência!$A$2:$D$28,2,FALSE)</f>
        <v>CO</v>
      </c>
      <c r="I754" t="str">
        <f>VLOOKUP(D754,Referência!$A$2:$D$28,3,FALSE)</f>
        <v>imposto</v>
      </c>
      <c r="J754" t="str">
        <f>VLOOKUP(D754,Referência!$A$2:$D$28,4,FALSE)</f>
        <v>alto</v>
      </c>
      <c r="K754" t="str">
        <f>VLOOKUP(C754,Referência!$F$2:$G$21,2,FALSE)</f>
        <v>longo</v>
      </c>
      <c r="L754" t="str">
        <f>VLOOKUP(A754,Referência!$I$2:$K$10,2,FALSE)</f>
        <v>ingênuo</v>
      </c>
      <c r="M754" t="str">
        <f>VLOOKUP(A754,Referência!$I$2:$K$10,3,FALSE)</f>
        <v>ingênuo</v>
      </c>
    </row>
    <row r="755" spans="1:13" x14ac:dyDescent="0.25">
      <c r="A755" t="s">
        <v>34</v>
      </c>
      <c r="B755" t="s">
        <v>7</v>
      </c>
      <c r="C755">
        <v>14</v>
      </c>
      <c r="D755" t="s">
        <v>18</v>
      </c>
      <c r="E755" s="1">
        <v>1660939777.9300938</v>
      </c>
      <c r="F755" s="1">
        <v>1458658264</v>
      </c>
      <c r="G755">
        <f t="shared" si="11"/>
        <v>4.091781087785072E+16</v>
      </c>
      <c r="H755" t="str">
        <f>VLOOKUP(D755,Referência!$A$2:$D$28,2,FALSE)</f>
        <v>CO</v>
      </c>
      <c r="I755" t="str">
        <f>VLOOKUP(D755,Referência!$A$2:$D$28,3,FALSE)</f>
        <v>imposto</v>
      </c>
      <c r="J755" t="str">
        <f>VLOOKUP(D755,Referência!$A$2:$D$28,4,FALSE)</f>
        <v>alto</v>
      </c>
      <c r="K755" t="str">
        <f>VLOOKUP(C755,Referência!$F$2:$G$21,2,FALSE)</f>
        <v>longo</v>
      </c>
      <c r="L755" t="str">
        <f>VLOOKUP(A755,Referência!$I$2:$K$10,2,FALSE)</f>
        <v>ingênuo</v>
      </c>
      <c r="M755" t="str">
        <f>VLOOKUP(A755,Referência!$I$2:$K$10,3,FALSE)</f>
        <v>ingênuo</v>
      </c>
    </row>
    <row r="756" spans="1:13" x14ac:dyDescent="0.25">
      <c r="A756" t="s">
        <v>34</v>
      </c>
      <c r="B756" t="s">
        <v>7</v>
      </c>
      <c r="C756">
        <v>15</v>
      </c>
      <c r="D756" t="s">
        <v>18</v>
      </c>
      <c r="E756" s="1">
        <v>1655891061.4354761</v>
      </c>
      <c r="F756" s="1">
        <v>1406484852</v>
      </c>
      <c r="G756">
        <f t="shared" si="11"/>
        <v>6.2203457304972552E+16</v>
      </c>
      <c r="H756" t="str">
        <f>VLOOKUP(D756,Referência!$A$2:$D$28,2,FALSE)</f>
        <v>CO</v>
      </c>
      <c r="I756" t="str">
        <f>VLOOKUP(D756,Referência!$A$2:$D$28,3,FALSE)</f>
        <v>imposto</v>
      </c>
      <c r="J756" t="str">
        <f>VLOOKUP(D756,Referência!$A$2:$D$28,4,FALSE)</f>
        <v>alto</v>
      </c>
      <c r="K756" t="str">
        <f>VLOOKUP(C756,Referência!$F$2:$G$21,2,FALSE)</f>
        <v>longo</v>
      </c>
      <c r="L756" t="str">
        <f>VLOOKUP(A756,Referência!$I$2:$K$10,2,FALSE)</f>
        <v>ingênuo</v>
      </c>
      <c r="M756" t="str">
        <f>VLOOKUP(A756,Referência!$I$2:$K$10,3,FALSE)</f>
        <v>ingênuo</v>
      </c>
    </row>
    <row r="757" spans="1:13" x14ac:dyDescent="0.25">
      <c r="A757" t="s">
        <v>34</v>
      </c>
      <c r="B757" t="s">
        <v>7</v>
      </c>
      <c r="C757">
        <v>16</v>
      </c>
      <c r="D757" t="s">
        <v>18</v>
      </c>
      <c r="E757" s="1">
        <v>1662019602.3206241</v>
      </c>
      <c r="F757" s="1">
        <v>1508541864</v>
      </c>
      <c r="G757">
        <f t="shared" si="11"/>
        <v>2.3555416160013972E+16</v>
      </c>
      <c r="H757" t="str">
        <f>VLOOKUP(D757,Referência!$A$2:$D$28,2,FALSE)</f>
        <v>CO</v>
      </c>
      <c r="I757" t="str">
        <f>VLOOKUP(D757,Referência!$A$2:$D$28,3,FALSE)</f>
        <v>imposto</v>
      </c>
      <c r="J757" t="str">
        <f>VLOOKUP(D757,Referência!$A$2:$D$28,4,FALSE)</f>
        <v>alto</v>
      </c>
      <c r="K757" t="str">
        <f>VLOOKUP(C757,Referência!$F$2:$G$21,2,FALSE)</f>
        <v>longo</v>
      </c>
      <c r="L757" t="str">
        <f>VLOOKUP(A757,Referência!$I$2:$K$10,2,FALSE)</f>
        <v>ingênuo</v>
      </c>
      <c r="M757" t="str">
        <f>VLOOKUP(A757,Referência!$I$2:$K$10,3,FALSE)</f>
        <v>ingênuo</v>
      </c>
    </row>
    <row r="758" spans="1:13" x14ac:dyDescent="0.25">
      <c r="A758" t="s">
        <v>34</v>
      </c>
      <c r="B758" t="s">
        <v>7</v>
      </c>
      <c r="C758">
        <v>17</v>
      </c>
      <c r="D758" t="s">
        <v>18</v>
      </c>
      <c r="E758" s="1">
        <v>1769035933.0469923</v>
      </c>
      <c r="F758" s="1">
        <v>1569653479</v>
      </c>
      <c r="G758">
        <f t="shared" si="11"/>
        <v>3.9753362981801E+16</v>
      </c>
      <c r="H758" t="str">
        <f>VLOOKUP(D758,Referência!$A$2:$D$28,2,FALSE)</f>
        <v>CO</v>
      </c>
      <c r="I758" t="str">
        <f>VLOOKUP(D758,Referência!$A$2:$D$28,3,FALSE)</f>
        <v>imposto</v>
      </c>
      <c r="J758" t="str">
        <f>VLOOKUP(D758,Referência!$A$2:$D$28,4,FALSE)</f>
        <v>alto</v>
      </c>
      <c r="K758" t="str">
        <f>VLOOKUP(C758,Referência!$F$2:$G$21,2,FALSE)</f>
        <v>longo</v>
      </c>
      <c r="L758" t="str">
        <f>VLOOKUP(A758,Referência!$I$2:$K$10,2,FALSE)</f>
        <v>ingênuo</v>
      </c>
      <c r="M758" t="str">
        <f>VLOOKUP(A758,Referência!$I$2:$K$10,3,FALSE)</f>
        <v>ingênuo</v>
      </c>
    </row>
    <row r="759" spans="1:13" x14ac:dyDescent="0.25">
      <c r="A759" t="s">
        <v>34</v>
      </c>
      <c r="B759" t="s">
        <v>7</v>
      </c>
      <c r="C759">
        <v>18</v>
      </c>
      <c r="D759" t="s">
        <v>18</v>
      </c>
      <c r="E759" s="1">
        <v>1759906792.9791238</v>
      </c>
      <c r="F759" s="1">
        <v>1582447206</v>
      </c>
      <c r="G759">
        <f t="shared" si="11"/>
        <v>3.1491905010801216E+16</v>
      </c>
      <c r="H759" t="str">
        <f>VLOOKUP(D759,Referência!$A$2:$D$28,2,FALSE)</f>
        <v>CO</v>
      </c>
      <c r="I759" t="str">
        <f>VLOOKUP(D759,Referência!$A$2:$D$28,3,FALSE)</f>
        <v>imposto</v>
      </c>
      <c r="J759" t="str">
        <f>VLOOKUP(D759,Referência!$A$2:$D$28,4,FALSE)</f>
        <v>alto</v>
      </c>
      <c r="K759" t="str">
        <f>VLOOKUP(C759,Referência!$F$2:$G$21,2,FALSE)</f>
        <v>longo</v>
      </c>
      <c r="L759" t="str">
        <f>VLOOKUP(A759,Referência!$I$2:$K$10,2,FALSE)</f>
        <v>ingênuo</v>
      </c>
      <c r="M759" t="str">
        <f>VLOOKUP(A759,Referência!$I$2:$K$10,3,FALSE)</f>
        <v>ingênuo</v>
      </c>
    </row>
    <row r="760" spans="1:13" x14ac:dyDescent="0.25">
      <c r="A760" t="s">
        <v>34</v>
      </c>
      <c r="B760" t="s">
        <v>7</v>
      </c>
      <c r="C760">
        <v>19</v>
      </c>
      <c r="D760" t="s">
        <v>18</v>
      </c>
      <c r="E760" s="1">
        <v>1818127214.6493671</v>
      </c>
      <c r="F760" s="1">
        <v>1397025896</v>
      </c>
      <c r="G760">
        <f t="shared" si="11"/>
        <v>1.7732632056823581E+17</v>
      </c>
      <c r="H760" t="str">
        <f>VLOOKUP(D760,Referência!$A$2:$D$28,2,FALSE)</f>
        <v>CO</v>
      </c>
      <c r="I760" t="str">
        <f>VLOOKUP(D760,Referência!$A$2:$D$28,3,FALSE)</f>
        <v>imposto</v>
      </c>
      <c r="J760" t="str">
        <f>VLOOKUP(D760,Referência!$A$2:$D$28,4,FALSE)</f>
        <v>alto</v>
      </c>
      <c r="K760" t="str">
        <f>VLOOKUP(C760,Referência!$F$2:$G$21,2,FALSE)</f>
        <v>longo</v>
      </c>
      <c r="L760" t="str">
        <f>VLOOKUP(A760,Referência!$I$2:$K$10,2,FALSE)</f>
        <v>ingênuo</v>
      </c>
      <c r="M760" t="str">
        <f>VLOOKUP(A760,Referência!$I$2:$K$10,3,FALSE)</f>
        <v>ingênuo</v>
      </c>
    </row>
    <row r="761" spans="1:13" x14ac:dyDescent="0.25">
      <c r="A761" t="s">
        <v>34</v>
      </c>
      <c r="B761" t="s">
        <v>7</v>
      </c>
      <c r="C761">
        <v>20</v>
      </c>
      <c r="D761" t="s">
        <v>18</v>
      </c>
      <c r="E761" s="1">
        <v>2168504698.5954642</v>
      </c>
      <c r="F761" s="1">
        <v>1660533072</v>
      </c>
      <c r="G761">
        <f t="shared" si="11"/>
        <v>2.5803517342604173E+17</v>
      </c>
      <c r="H761" t="str">
        <f>VLOOKUP(D761,Referência!$A$2:$D$28,2,FALSE)</f>
        <v>CO</v>
      </c>
      <c r="I761" t="str">
        <f>VLOOKUP(D761,Referência!$A$2:$D$28,3,FALSE)</f>
        <v>imposto</v>
      </c>
      <c r="J761" t="str">
        <f>VLOOKUP(D761,Referência!$A$2:$D$28,4,FALSE)</f>
        <v>alto</v>
      </c>
      <c r="K761" t="str">
        <f>VLOOKUP(C761,Referência!$F$2:$G$21,2,FALSE)</f>
        <v>longo</v>
      </c>
      <c r="L761" t="str">
        <f>VLOOKUP(A761,Referência!$I$2:$K$10,2,FALSE)</f>
        <v>ingênuo</v>
      </c>
      <c r="M761" t="str">
        <f>VLOOKUP(A761,Referência!$I$2:$K$10,3,FALSE)</f>
        <v>ingênuo</v>
      </c>
    </row>
    <row r="762" spans="1:13" x14ac:dyDescent="0.25">
      <c r="A762" t="s">
        <v>34</v>
      </c>
      <c r="B762" t="s">
        <v>7</v>
      </c>
      <c r="C762">
        <v>1</v>
      </c>
      <c r="D762" t="s">
        <v>19</v>
      </c>
      <c r="E762" s="1">
        <v>263078261.97146416</v>
      </c>
      <c r="F762" s="1">
        <v>312167408</v>
      </c>
      <c r="G762">
        <f t="shared" si="11"/>
        <v>2409744257810916.5</v>
      </c>
      <c r="H762" t="str">
        <f>VLOOKUP(D762,Referência!$A$2:$D$28,2,FALSE)</f>
        <v>N</v>
      </c>
      <c r="I762" t="str">
        <f>VLOOKUP(D762,Referência!$A$2:$D$28,3,FALSE)</f>
        <v>transferência</v>
      </c>
      <c r="J762" t="str">
        <f>VLOOKUP(D762,Referência!$A$2:$D$28,4,FALSE)</f>
        <v>baixo</v>
      </c>
      <c r="K762" t="str">
        <f>VLOOKUP(C762,Referência!$F$2:$G$21,2,FALSE)</f>
        <v>curto</v>
      </c>
      <c r="L762" t="str">
        <f>VLOOKUP(A762,Referência!$I$2:$K$10,2,FALSE)</f>
        <v>ingênuo</v>
      </c>
      <c r="M762" t="str">
        <f>VLOOKUP(A762,Referência!$I$2:$K$10,3,FALSE)</f>
        <v>ingênuo</v>
      </c>
    </row>
    <row r="763" spans="1:13" x14ac:dyDescent="0.25">
      <c r="A763" t="s">
        <v>34</v>
      </c>
      <c r="B763" t="s">
        <v>7</v>
      </c>
      <c r="C763">
        <v>2</v>
      </c>
      <c r="D763" t="s">
        <v>19</v>
      </c>
      <c r="E763" s="1">
        <v>256400215.41722369</v>
      </c>
      <c r="F763" s="1">
        <v>291680743</v>
      </c>
      <c r="G763">
        <f t="shared" si="11"/>
        <v>1244715626519040</v>
      </c>
      <c r="H763" t="str">
        <f>VLOOKUP(D763,Referência!$A$2:$D$28,2,FALSE)</f>
        <v>N</v>
      </c>
      <c r="I763" t="str">
        <f>VLOOKUP(D763,Referência!$A$2:$D$28,3,FALSE)</f>
        <v>transferência</v>
      </c>
      <c r="J763" t="str">
        <f>VLOOKUP(D763,Referência!$A$2:$D$28,4,FALSE)</f>
        <v>baixo</v>
      </c>
      <c r="K763" t="str">
        <f>VLOOKUP(C763,Referência!$F$2:$G$21,2,FALSE)</f>
        <v>curto</v>
      </c>
      <c r="L763" t="str">
        <f>VLOOKUP(A763,Referência!$I$2:$K$10,2,FALSE)</f>
        <v>ingênuo</v>
      </c>
      <c r="M763" t="str">
        <f>VLOOKUP(A763,Referência!$I$2:$K$10,3,FALSE)</f>
        <v>ingênuo</v>
      </c>
    </row>
    <row r="764" spans="1:13" x14ac:dyDescent="0.25">
      <c r="A764" t="s">
        <v>34</v>
      </c>
      <c r="B764" t="s">
        <v>7</v>
      </c>
      <c r="C764">
        <v>3</v>
      </c>
      <c r="D764" t="s">
        <v>19</v>
      </c>
      <c r="E764" s="1">
        <v>271209930.34191805</v>
      </c>
      <c r="F764" s="1">
        <v>231422374</v>
      </c>
      <c r="G764">
        <f t="shared" si="11"/>
        <v>1583049639661303.2</v>
      </c>
      <c r="H764" t="str">
        <f>VLOOKUP(D764,Referência!$A$2:$D$28,2,FALSE)</f>
        <v>N</v>
      </c>
      <c r="I764" t="str">
        <f>VLOOKUP(D764,Referência!$A$2:$D$28,3,FALSE)</f>
        <v>transferência</v>
      </c>
      <c r="J764" t="str">
        <f>VLOOKUP(D764,Referência!$A$2:$D$28,4,FALSE)</f>
        <v>baixo</v>
      </c>
      <c r="K764" t="str">
        <f>VLOOKUP(C764,Referência!$F$2:$G$21,2,FALSE)</f>
        <v>curto</v>
      </c>
      <c r="L764" t="str">
        <f>VLOOKUP(A764,Referência!$I$2:$K$10,2,FALSE)</f>
        <v>ingênuo</v>
      </c>
      <c r="M764" t="str">
        <f>VLOOKUP(A764,Referência!$I$2:$K$10,3,FALSE)</f>
        <v>ingênuo</v>
      </c>
    </row>
    <row r="765" spans="1:13" x14ac:dyDescent="0.25">
      <c r="A765" t="s">
        <v>34</v>
      </c>
      <c r="B765" t="s">
        <v>7</v>
      </c>
      <c r="C765">
        <v>4</v>
      </c>
      <c r="D765" t="s">
        <v>19</v>
      </c>
      <c r="E765" s="1">
        <v>281623092.12985218</v>
      </c>
      <c r="F765" s="1">
        <v>286663710</v>
      </c>
      <c r="G765">
        <f t="shared" si="11"/>
        <v>25407828512853.59</v>
      </c>
      <c r="H765" t="str">
        <f>VLOOKUP(D765,Referência!$A$2:$D$28,2,FALSE)</f>
        <v>N</v>
      </c>
      <c r="I765" t="str">
        <f>VLOOKUP(D765,Referência!$A$2:$D$28,3,FALSE)</f>
        <v>transferência</v>
      </c>
      <c r="J765" t="str">
        <f>VLOOKUP(D765,Referência!$A$2:$D$28,4,FALSE)</f>
        <v>baixo</v>
      </c>
      <c r="K765" t="str">
        <f>VLOOKUP(C765,Referência!$F$2:$G$21,2,FALSE)</f>
        <v>curto</v>
      </c>
      <c r="L765" t="str">
        <f>VLOOKUP(A765,Referência!$I$2:$K$10,2,FALSE)</f>
        <v>ingênuo</v>
      </c>
      <c r="M765" t="str">
        <f>VLOOKUP(A765,Referência!$I$2:$K$10,3,FALSE)</f>
        <v>ingênuo</v>
      </c>
    </row>
    <row r="766" spans="1:13" x14ac:dyDescent="0.25">
      <c r="A766" t="s">
        <v>34</v>
      </c>
      <c r="B766" t="s">
        <v>7</v>
      </c>
      <c r="C766">
        <v>5</v>
      </c>
      <c r="D766" t="s">
        <v>19</v>
      </c>
      <c r="E766" s="1">
        <v>266502431.02410203</v>
      </c>
      <c r="F766" s="1">
        <v>283255487</v>
      </c>
      <c r="G766">
        <f t="shared" si="11"/>
        <v>280664884531570.62</v>
      </c>
      <c r="H766" t="str">
        <f>VLOOKUP(D766,Referência!$A$2:$D$28,2,FALSE)</f>
        <v>N</v>
      </c>
      <c r="I766" t="str">
        <f>VLOOKUP(D766,Referência!$A$2:$D$28,3,FALSE)</f>
        <v>transferência</v>
      </c>
      <c r="J766" t="str">
        <f>VLOOKUP(D766,Referência!$A$2:$D$28,4,FALSE)</f>
        <v>baixo</v>
      </c>
      <c r="K766" t="str">
        <f>VLOOKUP(C766,Referência!$F$2:$G$21,2,FALSE)</f>
        <v>médio</v>
      </c>
      <c r="L766" t="str">
        <f>VLOOKUP(A766,Referência!$I$2:$K$10,2,FALSE)</f>
        <v>ingênuo</v>
      </c>
      <c r="M766" t="str">
        <f>VLOOKUP(A766,Referência!$I$2:$K$10,3,FALSE)</f>
        <v>ingênuo</v>
      </c>
    </row>
    <row r="767" spans="1:13" x14ac:dyDescent="0.25">
      <c r="A767" t="s">
        <v>34</v>
      </c>
      <c r="B767" t="s">
        <v>7</v>
      </c>
      <c r="C767">
        <v>6</v>
      </c>
      <c r="D767" t="s">
        <v>19</v>
      </c>
      <c r="E767" s="1">
        <v>308923811.50441098</v>
      </c>
      <c r="F767" s="1">
        <v>273991364</v>
      </c>
      <c r="G767">
        <f t="shared" si="11"/>
        <v>1220275888648429</v>
      </c>
      <c r="H767" t="str">
        <f>VLOOKUP(D767,Referência!$A$2:$D$28,2,FALSE)</f>
        <v>N</v>
      </c>
      <c r="I767" t="str">
        <f>VLOOKUP(D767,Referência!$A$2:$D$28,3,FALSE)</f>
        <v>transferência</v>
      </c>
      <c r="J767" t="str">
        <f>VLOOKUP(D767,Referência!$A$2:$D$28,4,FALSE)</f>
        <v>baixo</v>
      </c>
      <c r="K767" t="str">
        <f>VLOOKUP(C767,Referência!$F$2:$G$21,2,FALSE)</f>
        <v>médio</v>
      </c>
      <c r="L767" t="str">
        <f>VLOOKUP(A767,Referência!$I$2:$K$10,2,FALSE)</f>
        <v>ingênuo</v>
      </c>
      <c r="M767" t="str">
        <f>VLOOKUP(A767,Referência!$I$2:$K$10,3,FALSE)</f>
        <v>ingênuo</v>
      </c>
    </row>
    <row r="768" spans="1:13" x14ac:dyDescent="0.25">
      <c r="A768" t="s">
        <v>34</v>
      </c>
      <c r="B768" t="s">
        <v>7</v>
      </c>
      <c r="C768">
        <v>7</v>
      </c>
      <c r="D768" t="s">
        <v>19</v>
      </c>
      <c r="E768" s="1">
        <v>282929732.18927085</v>
      </c>
      <c r="F768" s="1">
        <v>341908729</v>
      </c>
      <c r="G768">
        <f t="shared" si="11"/>
        <v>3478522064799999</v>
      </c>
      <c r="H768" t="str">
        <f>VLOOKUP(D768,Referência!$A$2:$D$28,2,FALSE)</f>
        <v>N</v>
      </c>
      <c r="I768" t="str">
        <f>VLOOKUP(D768,Referência!$A$2:$D$28,3,FALSE)</f>
        <v>transferência</v>
      </c>
      <c r="J768" t="str">
        <f>VLOOKUP(D768,Referência!$A$2:$D$28,4,FALSE)</f>
        <v>baixo</v>
      </c>
      <c r="K768" t="str">
        <f>VLOOKUP(C768,Referência!$F$2:$G$21,2,FALSE)</f>
        <v>médio</v>
      </c>
      <c r="L768" t="str">
        <f>VLOOKUP(A768,Referência!$I$2:$K$10,2,FALSE)</f>
        <v>ingênuo</v>
      </c>
      <c r="M768" t="str">
        <f>VLOOKUP(A768,Referência!$I$2:$K$10,3,FALSE)</f>
        <v>ingênuo</v>
      </c>
    </row>
    <row r="769" spans="1:13" x14ac:dyDescent="0.25">
      <c r="A769" t="s">
        <v>34</v>
      </c>
      <c r="B769" t="s">
        <v>7</v>
      </c>
      <c r="C769">
        <v>8</v>
      </c>
      <c r="D769" t="s">
        <v>19</v>
      </c>
      <c r="E769" s="1">
        <v>381775253.04800552</v>
      </c>
      <c r="F769" s="1">
        <v>531831548</v>
      </c>
      <c r="G769">
        <f t="shared" si="11"/>
        <v>2.2516891654719964E+16</v>
      </c>
      <c r="H769" t="str">
        <f>VLOOKUP(D769,Referência!$A$2:$D$28,2,FALSE)</f>
        <v>N</v>
      </c>
      <c r="I769" t="str">
        <f>VLOOKUP(D769,Referência!$A$2:$D$28,3,FALSE)</f>
        <v>transferência</v>
      </c>
      <c r="J769" t="str">
        <f>VLOOKUP(D769,Referência!$A$2:$D$28,4,FALSE)</f>
        <v>baixo</v>
      </c>
      <c r="K769" t="str">
        <f>VLOOKUP(C769,Referência!$F$2:$G$21,2,FALSE)</f>
        <v>médio</v>
      </c>
      <c r="L769" t="str">
        <f>VLOOKUP(A769,Referência!$I$2:$K$10,2,FALSE)</f>
        <v>ingênuo</v>
      </c>
      <c r="M769" t="str">
        <f>VLOOKUP(A769,Referência!$I$2:$K$10,3,FALSE)</f>
        <v>ingênuo</v>
      </c>
    </row>
    <row r="770" spans="1:13" x14ac:dyDescent="0.25">
      <c r="A770" t="s">
        <v>34</v>
      </c>
      <c r="B770" t="s">
        <v>7</v>
      </c>
      <c r="C770">
        <v>9</v>
      </c>
      <c r="D770" t="s">
        <v>19</v>
      </c>
      <c r="E770" s="1">
        <v>240884206.14049941</v>
      </c>
      <c r="F770" s="1">
        <v>459334557</v>
      </c>
      <c r="G770">
        <f t="shared" si="11"/>
        <v>4.7720555790638912E+16</v>
      </c>
      <c r="H770" t="str">
        <f>VLOOKUP(D770,Referência!$A$2:$D$28,2,FALSE)</f>
        <v>N</v>
      </c>
      <c r="I770" t="str">
        <f>VLOOKUP(D770,Referência!$A$2:$D$28,3,FALSE)</f>
        <v>transferência</v>
      </c>
      <c r="J770" t="str">
        <f>VLOOKUP(D770,Referência!$A$2:$D$28,4,FALSE)</f>
        <v>baixo</v>
      </c>
      <c r="K770" t="str">
        <f>VLOOKUP(C770,Referência!$F$2:$G$21,2,FALSE)</f>
        <v>longo</v>
      </c>
      <c r="L770" t="str">
        <f>VLOOKUP(A770,Referência!$I$2:$K$10,2,FALSE)</f>
        <v>ingênuo</v>
      </c>
      <c r="M770" t="str">
        <f>VLOOKUP(A770,Referência!$I$2:$K$10,3,FALSE)</f>
        <v>ingênuo</v>
      </c>
    </row>
    <row r="771" spans="1:13" x14ac:dyDescent="0.25">
      <c r="A771" t="s">
        <v>34</v>
      </c>
      <c r="B771" t="s">
        <v>7</v>
      </c>
      <c r="C771">
        <v>10</v>
      </c>
      <c r="D771" t="s">
        <v>19</v>
      </c>
      <c r="E771" s="1">
        <v>302623898.48656172</v>
      </c>
      <c r="F771" s="1">
        <v>418233920</v>
      </c>
      <c r="G771">
        <f t="shared" ref="G771:G834" si="12">(F771-E771)^2</f>
        <v>1.3365677074337662E+16</v>
      </c>
      <c r="H771" t="str">
        <f>VLOOKUP(D771,Referência!$A$2:$D$28,2,FALSE)</f>
        <v>N</v>
      </c>
      <c r="I771" t="str">
        <f>VLOOKUP(D771,Referência!$A$2:$D$28,3,FALSE)</f>
        <v>transferência</v>
      </c>
      <c r="J771" t="str">
        <f>VLOOKUP(D771,Referência!$A$2:$D$28,4,FALSE)</f>
        <v>baixo</v>
      </c>
      <c r="K771" t="str">
        <f>VLOOKUP(C771,Referência!$F$2:$G$21,2,FALSE)</f>
        <v>longo</v>
      </c>
      <c r="L771" t="str">
        <f>VLOOKUP(A771,Referência!$I$2:$K$10,2,FALSE)</f>
        <v>ingênuo</v>
      </c>
      <c r="M771" t="str">
        <f>VLOOKUP(A771,Referência!$I$2:$K$10,3,FALSE)</f>
        <v>ingênuo</v>
      </c>
    </row>
    <row r="772" spans="1:13" x14ac:dyDescent="0.25">
      <c r="A772" t="s">
        <v>34</v>
      </c>
      <c r="B772" t="s">
        <v>7</v>
      </c>
      <c r="C772">
        <v>11</v>
      </c>
      <c r="D772" t="s">
        <v>19</v>
      </c>
      <c r="E772" s="1">
        <v>256081789.22951794</v>
      </c>
      <c r="F772" s="1">
        <v>275269060</v>
      </c>
      <c r="G772">
        <f t="shared" si="12"/>
        <v>368151359619795.37</v>
      </c>
      <c r="H772" t="str">
        <f>VLOOKUP(D772,Referência!$A$2:$D$28,2,FALSE)</f>
        <v>N</v>
      </c>
      <c r="I772" t="str">
        <f>VLOOKUP(D772,Referência!$A$2:$D$28,3,FALSE)</f>
        <v>transferência</v>
      </c>
      <c r="J772" t="str">
        <f>VLOOKUP(D772,Referência!$A$2:$D$28,4,FALSE)</f>
        <v>baixo</v>
      </c>
      <c r="K772" t="str">
        <f>VLOOKUP(C772,Referência!$F$2:$G$21,2,FALSE)</f>
        <v>longo</v>
      </c>
      <c r="L772" t="str">
        <f>VLOOKUP(A772,Referência!$I$2:$K$10,2,FALSE)</f>
        <v>ingênuo</v>
      </c>
      <c r="M772" t="str">
        <f>VLOOKUP(A772,Referência!$I$2:$K$10,3,FALSE)</f>
        <v>ingênuo</v>
      </c>
    </row>
    <row r="773" spans="1:13" x14ac:dyDescent="0.25">
      <c r="A773" t="s">
        <v>34</v>
      </c>
      <c r="B773" t="s">
        <v>7</v>
      </c>
      <c r="C773">
        <v>12</v>
      </c>
      <c r="D773" t="s">
        <v>19</v>
      </c>
      <c r="E773" s="1">
        <v>359769215.7692908</v>
      </c>
      <c r="F773" s="1">
        <v>282024689</v>
      </c>
      <c r="G773">
        <f t="shared" si="12"/>
        <v>6044211442580975</v>
      </c>
      <c r="H773" t="str">
        <f>VLOOKUP(D773,Referência!$A$2:$D$28,2,FALSE)</f>
        <v>N</v>
      </c>
      <c r="I773" t="str">
        <f>VLOOKUP(D773,Referência!$A$2:$D$28,3,FALSE)</f>
        <v>transferência</v>
      </c>
      <c r="J773" t="str">
        <f>VLOOKUP(D773,Referência!$A$2:$D$28,4,FALSE)</f>
        <v>baixo</v>
      </c>
      <c r="K773" t="str">
        <f>VLOOKUP(C773,Referência!$F$2:$G$21,2,FALSE)</f>
        <v>longo</v>
      </c>
      <c r="L773" t="str">
        <f>VLOOKUP(A773,Referência!$I$2:$K$10,2,FALSE)</f>
        <v>ingênuo</v>
      </c>
      <c r="M773" t="str">
        <f>VLOOKUP(A773,Referência!$I$2:$K$10,3,FALSE)</f>
        <v>ingênuo</v>
      </c>
    </row>
    <row r="774" spans="1:13" x14ac:dyDescent="0.25">
      <c r="A774" t="s">
        <v>34</v>
      </c>
      <c r="B774" t="s">
        <v>7</v>
      </c>
      <c r="C774">
        <v>13</v>
      </c>
      <c r="D774" t="s">
        <v>19</v>
      </c>
      <c r="E774" s="1">
        <v>290206298.88522881</v>
      </c>
      <c r="F774" s="1">
        <v>367542657</v>
      </c>
      <c r="G774">
        <f t="shared" si="12"/>
        <v>5980912286456135</v>
      </c>
      <c r="H774" t="str">
        <f>VLOOKUP(D774,Referência!$A$2:$D$28,2,FALSE)</f>
        <v>N</v>
      </c>
      <c r="I774" t="str">
        <f>VLOOKUP(D774,Referência!$A$2:$D$28,3,FALSE)</f>
        <v>transferência</v>
      </c>
      <c r="J774" t="str">
        <f>VLOOKUP(D774,Referência!$A$2:$D$28,4,FALSE)</f>
        <v>baixo</v>
      </c>
      <c r="K774" t="str">
        <f>VLOOKUP(C774,Referência!$F$2:$G$21,2,FALSE)</f>
        <v>longo</v>
      </c>
      <c r="L774" t="str">
        <f>VLOOKUP(A774,Referência!$I$2:$K$10,2,FALSE)</f>
        <v>ingênuo</v>
      </c>
      <c r="M774" t="str">
        <f>VLOOKUP(A774,Referência!$I$2:$K$10,3,FALSE)</f>
        <v>ingênuo</v>
      </c>
    </row>
    <row r="775" spans="1:13" x14ac:dyDescent="0.25">
      <c r="A775" t="s">
        <v>34</v>
      </c>
      <c r="B775" t="s">
        <v>7</v>
      </c>
      <c r="C775">
        <v>14</v>
      </c>
      <c r="D775" t="s">
        <v>19</v>
      </c>
      <c r="E775" s="1">
        <v>282839627.23487657</v>
      </c>
      <c r="F775" s="1">
        <v>311524365</v>
      </c>
      <c r="G775">
        <f t="shared" si="12"/>
        <v>822814180653898.12</v>
      </c>
      <c r="H775" t="str">
        <f>VLOOKUP(D775,Referência!$A$2:$D$28,2,FALSE)</f>
        <v>N</v>
      </c>
      <c r="I775" t="str">
        <f>VLOOKUP(D775,Referência!$A$2:$D$28,3,FALSE)</f>
        <v>transferência</v>
      </c>
      <c r="J775" t="str">
        <f>VLOOKUP(D775,Referência!$A$2:$D$28,4,FALSE)</f>
        <v>baixo</v>
      </c>
      <c r="K775" t="str">
        <f>VLOOKUP(C775,Referência!$F$2:$G$21,2,FALSE)</f>
        <v>longo</v>
      </c>
      <c r="L775" t="str">
        <f>VLOOKUP(A775,Referência!$I$2:$K$10,2,FALSE)</f>
        <v>ingênuo</v>
      </c>
      <c r="M775" t="str">
        <f>VLOOKUP(A775,Referência!$I$2:$K$10,3,FALSE)</f>
        <v>ingênuo</v>
      </c>
    </row>
    <row r="776" spans="1:13" x14ac:dyDescent="0.25">
      <c r="A776" t="s">
        <v>34</v>
      </c>
      <c r="B776" t="s">
        <v>7</v>
      </c>
      <c r="C776">
        <v>15</v>
      </c>
      <c r="D776" t="s">
        <v>19</v>
      </c>
      <c r="E776" s="1">
        <v>299176486.55435473</v>
      </c>
      <c r="F776" s="1">
        <v>320542995</v>
      </c>
      <c r="G776">
        <f t="shared" si="12"/>
        <v>456527683157830.75</v>
      </c>
      <c r="H776" t="str">
        <f>VLOOKUP(D776,Referência!$A$2:$D$28,2,FALSE)</f>
        <v>N</v>
      </c>
      <c r="I776" t="str">
        <f>VLOOKUP(D776,Referência!$A$2:$D$28,3,FALSE)</f>
        <v>transferência</v>
      </c>
      <c r="J776" t="str">
        <f>VLOOKUP(D776,Referência!$A$2:$D$28,4,FALSE)</f>
        <v>baixo</v>
      </c>
      <c r="K776" t="str">
        <f>VLOOKUP(C776,Referência!$F$2:$G$21,2,FALSE)</f>
        <v>longo</v>
      </c>
      <c r="L776" t="str">
        <f>VLOOKUP(A776,Referência!$I$2:$K$10,2,FALSE)</f>
        <v>ingênuo</v>
      </c>
      <c r="M776" t="str">
        <f>VLOOKUP(A776,Referência!$I$2:$K$10,3,FALSE)</f>
        <v>ingênuo</v>
      </c>
    </row>
    <row r="777" spans="1:13" x14ac:dyDescent="0.25">
      <c r="A777" t="s">
        <v>34</v>
      </c>
      <c r="B777" t="s">
        <v>7</v>
      </c>
      <c r="C777">
        <v>16</v>
      </c>
      <c r="D777" t="s">
        <v>19</v>
      </c>
      <c r="E777" s="1">
        <v>310663430.09550345</v>
      </c>
      <c r="F777" s="1">
        <v>365815350</v>
      </c>
      <c r="G777">
        <f t="shared" si="12"/>
        <v>3041734269152003</v>
      </c>
      <c r="H777" t="str">
        <f>VLOOKUP(D777,Referência!$A$2:$D$28,2,FALSE)</f>
        <v>N</v>
      </c>
      <c r="I777" t="str">
        <f>VLOOKUP(D777,Referência!$A$2:$D$28,3,FALSE)</f>
        <v>transferência</v>
      </c>
      <c r="J777" t="str">
        <f>VLOOKUP(D777,Referência!$A$2:$D$28,4,FALSE)</f>
        <v>baixo</v>
      </c>
      <c r="K777" t="str">
        <f>VLOOKUP(C777,Referência!$F$2:$G$21,2,FALSE)</f>
        <v>longo</v>
      </c>
      <c r="L777" t="str">
        <f>VLOOKUP(A777,Referência!$I$2:$K$10,2,FALSE)</f>
        <v>ingênuo</v>
      </c>
      <c r="M777" t="str">
        <f>VLOOKUP(A777,Referência!$I$2:$K$10,3,FALSE)</f>
        <v>ingênuo</v>
      </c>
    </row>
    <row r="778" spans="1:13" x14ac:dyDescent="0.25">
      <c r="A778" t="s">
        <v>34</v>
      </c>
      <c r="B778" t="s">
        <v>7</v>
      </c>
      <c r="C778">
        <v>17</v>
      </c>
      <c r="D778" t="s">
        <v>19</v>
      </c>
      <c r="E778" s="1">
        <v>293983560.52621979</v>
      </c>
      <c r="F778" s="1">
        <v>322443975</v>
      </c>
      <c r="G778">
        <f t="shared" si="12"/>
        <v>809995192019358.37</v>
      </c>
      <c r="H778" t="str">
        <f>VLOOKUP(D778,Referência!$A$2:$D$28,2,FALSE)</f>
        <v>N</v>
      </c>
      <c r="I778" t="str">
        <f>VLOOKUP(D778,Referência!$A$2:$D$28,3,FALSE)</f>
        <v>transferência</v>
      </c>
      <c r="J778" t="str">
        <f>VLOOKUP(D778,Referência!$A$2:$D$28,4,FALSE)</f>
        <v>baixo</v>
      </c>
      <c r="K778" t="str">
        <f>VLOOKUP(C778,Referência!$F$2:$G$21,2,FALSE)</f>
        <v>longo</v>
      </c>
      <c r="L778" t="str">
        <f>VLOOKUP(A778,Referência!$I$2:$K$10,2,FALSE)</f>
        <v>ingênuo</v>
      </c>
      <c r="M778" t="str">
        <f>VLOOKUP(A778,Referência!$I$2:$K$10,3,FALSE)</f>
        <v>ingênuo</v>
      </c>
    </row>
    <row r="779" spans="1:13" x14ac:dyDescent="0.25">
      <c r="A779" t="s">
        <v>34</v>
      </c>
      <c r="B779" t="s">
        <v>7</v>
      </c>
      <c r="C779">
        <v>18</v>
      </c>
      <c r="D779" t="s">
        <v>19</v>
      </c>
      <c r="E779" s="1">
        <v>340779338.06609201</v>
      </c>
      <c r="F779" s="1">
        <v>295414016</v>
      </c>
      <c r="G779">
        <f t="shared" si="12"/>
        <v>2058012446160255</v>
      </c>
      <c r="H779" t="str">
        <f>VLOOKUP(D779,Referência!$A$2:$D$28,2,FALSE)</f>
        <v>N</v>
      </c>
      <c r="I779" t="str">
        <f>VLOOKUP(D779,Referência!$A$2:$D$28,3,FALSE)</f>
        <v>transferência</v>
      </c>
      <c r="J779" t="str">
        <f>VLOOKUP(D779,Referência!$A$2:$D$28,4,FALSE)</f>
        <v>baixo</v>
      </c>
      <c r="K779" t="str">
        <f>VLOOKUP(C779,Referência!$F$2:$G$21,2,FALSE)</f>
        <v>longo</v>
      </c>
      <c r="L779" t="str">
        <f>VLOOKUP(A779,Referência!$I$2:$K$10,2,FALSE)</f>
        <v>ingênuo</v>
      </c>
      <c r="M779" t="str">
        <f>VLOOKUP(A779,Referência!$I$2:$K$10,3,FALSE)</f>
        <v>ingênuo</v>
      </c>
    </row>
    <row r="780" spans="1:13" x14ac:dyDescent="0.25">
      <c r="A780" t="s">
        <v>34</v>
      </c>
      <c r="B780" t="s">
        <v>7</v>
      </c>
      <c r="C780">
        <v>19</v>
      </c>
      <c r="D780" t="s">
        <v>19</v>
      </c>
      <c r="E780" s="1">
        <v>312104807.93028599</v>
      </c>
      <c r="F780" s="1">
        <v>328627855</v>
      </c>
      <c r="G780">
        <f t="shared" si="12"/>
        <v>273011084467984.72</v>
      </c>
      <c r="H780" t="str">
        <f>VLOOKUP(D780,Referência!$A$2:$D$28,2,FALSE)</f>
        <v>N</v>
      </c>
      <c r="I780" t="str">
        <f>VLOOKUP(D780,Referência!$A$2:$D$28,3,FALSE)</f>
        <v>transferência</v>
      </c>
      <c r="J780" t="str">
        <f>VLOOKUP(D780,Referência!$A$2:$D$28,4,FALSE)</f>
        <v>baixo</v>
      </c>
      <c r="K780" t="str">
        <f>VLOOKUP(C780,Referência!$F$2:$G$21,2,FALSE)</f>
        <v>longo</v>
      </c>
      <c r="L780" t="str">
        <f>VLOOKUP(A780,Referência!$I$2:$K$10,2,FALSE)</f>
        <v>ingênuo</v>
      </c>
      <c r="M780" t="str">
        <f>VLOOKUP(A780,Referência!$I$2:$K$10,3,FALSE)</f>
        <v>ingênuo</v>
      </c>
    </row>
    <row r="781" spans="1:13" x14ac:dyDescent="0.25">
      <c r="A781" t="s">
        <v>34</v>
      </c>
      <c r="B781" t="s">
        <v>7</v>
      </c>
      <c r="C781">
        <v>20</v>
      </c>
      <c r="D781" t="s">
        <v>19</v>
      </c>
      <c r="E781" s="1">
        <v>421143055.92094648</v>
      </c>
      <c r="F781" s="1">
        <v>520457258</v>
      </c>
      <c r="G781">
        <f t="shared" si="12"/>
        <v>9863310734599078</v>
      </c>
      <c r="H781" t="str">
        <f>VLOOKUP(D781,Referência!$A$2:$D$28,2,FALSE)</f>
        <v>N</v>
      </c>
      <c r="I781" t="str">
        <f>VLOOKUP(D781,Referência!$A$2:$D$28,3,FALSE)</f>
        <v>transferência</v>
      </c>
      <c r="J781" t="str">
        <f>VLOOKUP(D781,Referência!$A$2:$D$28,4,FALSE)</f>
        <v>baixo</v>
      </c>
      <c r="K781" t="str">
        <f>VLOOKUP(C781,Referência!$F$2:$G$21,2,FALSE)</f>
        <v>longo</v>
      </c>
      <c r="L781" t="str">
        <f>VLOOKUP(A781,Referência!$I$2:$K$10,2,FALSE)</f>
        <v>ingênuo</v>
      </c>
      <c r="M781" t="str">
        <f>VLOOKUP(A781,Referência!$I$2:$K$10,3,FALSE)</f>
        <v>ingênuo</v>
      </c>
    </row>
    <row r="782" spans="1:13" x14ac:dyDescent="0.25">
      <c r="A782" t="s">
        <v>34</v>
      </c>
      <c r="B782" t="s">
        <v>7</v>
      </c>
      <c r="C782">
        <v>1</v>
      </c>
      <c r="D782" t="s">
        <v>20</v>
      </c>
      <c r="E782" s="1">
        <v>256142939.78149915</v>
      </c>
      <c r="F782" s="1">
        <v>308513493</v>
      </c>
      <c r="G782">
        <f t="shared" si="12"/>
        <v>2742674844411830</v>
      </c>
      <c r="H782" t="str">
        <f>VLOOKUP(D782,Referência!$A$2:$D$28,2,FALSE)</f>
        <v>N</v>
      </c>
      <c r="I782" t="str">
        <f>VLOOKUP(D782,Referência!$A$2:$D$28,3,FALSE)</f>
        <v>transferência</v>
      </c>
      <c r="J782" t="str">
        <f>VLOOKUP(D782,Referência!$A$2:$D$28,4,FALSE)</f>
        <v>baixo</v>
      </c>
      <c r="K782" t="str">
        <f>VLOOKUP(C782,Referência!$F$2:$G$21,2,FALSE)</f>
        <v>curto</v>
      </c>
      <c r="L782" t="str">
        <f>VLOOKUP(A782,Referência!$I$2:$K$10,2,FALSE)</f>
        <v>ingênuo</v>
      </c>
      <c r="M782" t="str">
        <f>VLOOKUP(A782,Referência!$I$2:$K$10,3,FALSE)</f>
        <v>ingênuo</v>
      </c>
    </row>
    <row r="783" spans="1:13" x14ac:dyDescent="0.25">
      <c r="A783" t="s">
        <v>34</v>
      </c>
      <c r="B783" t="s">
        <v>7</v>
      </c>
      <c r="C783">
        <v>2</v>
      </c>
      <c r="D783" t="s">
        <v>20</v>
      </c>
      <c r="E783" s="1">
        <v>248566079.17737713</v>
      </c>
      <c r="F783" s="1">
        <v>189623150</v>
      </c>
      <c r="G783">
        <f t="shared" si="12"/>
        <v>3474268900009296.5</v>
      </c>
      <c r="H783" t="str">
        <f>VLOOKUP(D783,Referência!$A$2:$D$28,2,FALSE)</f>
        <v>N</v>
      </c>
      <c r="I783" t="str">
        <f>VLOOKUP(D783,Referência!$A$2:$D$28,3,FALSE)</f>
        <v>transferência</v>
      </c>
      <c r="J783" t="str">
        <f>VLOOKUP(D783,Referência!$A$2:$D$28,4,FALSE)</f>
        <v>baixo</v>
      </c>
      <c r="K783" t="str">
        <f>VLOOKUP(C783,Referência!$F$2:$G$21,2,FALSE)</f>
        <v>curto</v>
      </c>
      <c r="L783" t="str">
        <f>VLOOKUP(A783,Referência!$I$2:$K$10,2,FALSE)</f>
        <v>ingênuo</v>
      </c>
      <c r="M783" t="str">
        <f>VLOOKUP(A783,Referência!$I$2:$K$10,3,FALSE)</f>
        <v>ingênuo</v>
      </c>
    </row>
    <row r="784" spans="1:13" x14ac:dyDescent="0.25">
      <c r="A784" t="s">
        <v>34</v>
      </c>
      <c r="B784" t="s">
        <v>7</v>
      </c>
      <c r="C784">
        <v>3</v>
      </c>
      <c r="D784" t="s">
        <v>20</v>
      </c>
      <c r="E784" s="1">
        <v>272439965.11266989</v>
      </c>
      <c r="F784" s="1">
        <v>233711910</v>
      </c>
      <c r="G784">
        <f t="shared" si="12"/>
        <v>1499862252809996</v>
      </c>
      <c r="H784" t="str">
        <f>VLOOKUP(D784,Referência!$A$2:$D$28,2,FALSE)</f>
        <v>N</v>
      </c>
      <c r="I784" t="str">
        <f>VLOOKUP(D784,Referência!$A$2:$D$28,3,FALSE)</f>
        <v>transferência</v>
      </c>
      <c r="J784" t="str">
        <f>VLOOKUP(D784,Referência!$A$2:$D$28,4,FALSE)</f>
        <v>baixo</v>
      </c>
      <c r="K784" t="str">
        <f>VLOOKUP(C784,Referência!$F$2:$G$21,2,FALSE)</f>
        <v>curto</v>
      </c>
      <c r="L784" t="str">
        <f>VLOOKUP(A784,Referência!$I$2:$K$10,2,FALSE)</f>
        <v>ingênuo</v>
      </c>
      <c r="M784" t="str">
        <f>VLOOKUP(A784,Referência!$I$2:$K$10,3,FALSE)</f>
        <v>ingênuo</v>
      </c>
    </row>
    <row r="785" spans="1:13" x14ac:dyDescent="0.25">
      <c r="A785" t="s">
        <v>34</v>
      </c>
      <c r="B785" t="s">
        <v>7</v>
      </c>
      <c r="C785">
        <v>4</v>
      </c>
      <c r="D785" t="s">
        <v>20</v>
      </c>
      <c r="E785" s="1">
        <v>255804667.17802736</v>
      </c>
      <c r="F785" s="1">
        <v>422360440</v>
      </c>
      <c r="G785">
        <f t="shared" si="12"/>
        <v>2.774082546032456E+16</v>
      </c>
      <c r="H785" t="str">
        <f>VLOOKUP(D785,Referência!$A$2:$D$28,2,FALSE)</f>
        <v>N</v>
      </c>
      <c r="I785" t="str">
        <f>VLOOKUP(D785,Referência!$A$2:$D$28,3,FALSE)</f>
        <v>transferência</v>
      </c>
      <c r="J785" t="str">
        <f>VLOOKUP(D785,Referência!$A$2:$D$28,4,FALSE)</f>
        <v>baixo</v>
      </c>
      <c r="K785" t="str">
        <f>VLOOKUP(C785,Referência!$F$2:$G$21,2,FALSE)</f>
        <v>curto</v>
      </c>
      <c r="L785" t="str">
        <f>VLOOKUP(A785,Referência!$I$2:$K$10,2,FALSE)</f>
        <v>ingênuo</v>
      </c>
      <c r="M785" t="str">
        <f>VLOOKUP(A785,Referência!$I$2:$K$10,3,FALSE)</f>
        <v>ingênuo</v>
      </c>
    </row>
    <row r="786" spans="1:13" x14ac:dyDescent="0.25">
      <c r="A786" t="s">
        <v>34</v>
      </c>
      <c r="B786" t="s">
        <v>7</v>
      </c>
      <c r="C786">
        <v>5</v>
      </c>
      <c r="D786" t="s">
        <v>20</v>
      </c>
      <c r="E786" s="1">
        <v>308630015.46553594</v>
      </c>
      <c r="F786" s="1">
        <v>247581716</v>
      </c>
      <c r="G786">
        <f t="shared" si="12"/>
        <v>3726894867633755.5</v>
      </c>
      <c r="H786" t="str">
        <f>VLOOKUP(D786,Referência!$A$2:$D$28,2,FALSE)</f>
        <v>N</v>
      </c>
      <c r="I786" t="str">
        <f>VLOOKUP(D786,Referência!$A$2:$D$28,3,FALSE)</f>
        <v>transferência</v>
      </c>
      <c r="J786" t="str">
        <f>VLOOKUP(D786,Referência!$A$2:$D$28,4,FALSE)</f>
        <v>baixo</v>
      </c>
      <c r="K786" t="str">
        <f>VLOOKUP(C786,Referência!$F$2:$G$21,2,FALSE)</f>
        <v>médio</v>
      </c>
      <c r="L786" t="str">
        <f>VLOOKUP(A786,Referência!$I$2:$K$10,2,FALSE)</f>
        <v>ingênuo</v>
      </c>
      <c r="M786" t="str">
        <f>VLOOKUP(A786,Referência!$I$2:$K$10,3,FALSE)</f>
        <v>ingênuo</v>
      </c>
    </row>
    <row r="787" spans="1:13" x14ac:dyDescent="0.25">
      <c r="A787" t="s">
        <v>34</v>
      </c>
      <c r="B787" t="s">
        <v>7</v>
      </c>
      <c r="C787">
        <v>6</v>
      </c>
      <c r="D787" t="s">
        <v>20</v>
      </c>
      <c r="E787" s="1">
        <v>302128098.96377856</v>
      </c>
      <c r="F787" s="1">
        <v>282606973</v>
      </c>
      <c r="G787">
        <f t="shared" si="12"/>
        <v>381074358893709.25</v>
      </c>
      <c r="H787" t="str">
        <f>VLOOKUP(D787,Referência!$A$2:$D$28,2,FALSE)</f>
        <v>N</v>
      </c>
      <c r="I787" t="str">
        <f>VLOOKUP(D787,Referência!$A$2:$D$28,3,FALSE)</f>
        <v>transferência</v>
      </c>
      <c r="J787" t="str">
        <f>VLOOKUP(D787,Referência!$A$2:$D$28,4,FALSE)</f>
        <v>baixo</v>
      </c>
      <c r="K787" t="str">
        <f>VLOOKUP(C787,Referência!$F$2:$G$21,2,FALSE)</f>
        <v>médio</v>
      </c>
      <c r="L787" t="str">
        <f>VLOOKUP(A787,Referência!$I$2:$K$10,2,FALSE)</f>
        <v>ingênuo</v>
      </c>
      <c r="M787" t="str">
        <f>VLOOKUP(A787,Referência!$I$2:$K$10,3,FALSE)</f>
        <v>ingênuo</v>
      </c>
    </row>
    <row r="788" spans="1:13" x14ac:dyDescent="0.25">
      <c r="A788" t="s">
        <v>34</v>
      </c>
      <c r="B788" t="s">
        <v>7</v>
      </c>
      <c r="C788">
        <v>7</v>
      </c>
      <c r="D788" t="s">
        <v>20</v>
      </c>
      <c r="E788" s="1">
        <v>322278958.82128745</v>
      </c>
      <c r="F788" s="1">
        <v>314411246</v>
      </c>
      <c r="G788">
        <f t="shared" si="12"/>
        <v>61900905038250.977</v>
      </c>
      <c r="H788" t="str">
        <f>VLOOKUP(D788,Referência!$A$2:$D$28,2,FALSE)</f>
        <v>N</v>
      </c>
      <c r="I788" t="str">
        <f>VLOOKUP(D788,Referência!$A$2:$D$28,3,FALSE)</f>
        <v>transferência</v>
      </c>
      <c r="J788" t="str">
        <f>VLOOKUP(D788,Referência!$A$2:$D$28,4,FALSE)</f>
        <v>baixo</v>
      </c>
      <c r="K788" t="str">
        <f>VLOOKUP(C788,Referência!$F$2:$G$21,2,FALSE)</f>
        <v>médio</v>
      </c>
      <c r="L788" t="str">
        <f>VLOOKUP(A788,Referência!$I$2:$K$10,2,FALSE)</f>
        <v>ingênuo</v>
      </c>
      <c r="M788" t="str">
        <f>VLOOKUP(A788,Referência!$I$2:$K$10,3,FALSE)</f>
        <v>ingênuo</v>
      </c>
    </row>
    <row r="789" spans="1:13" x14ac:dyDescent="0.25">
      <c r="A789" t="s">
        <v>34</v>
      </c>
      <c r="B789" t="s">
        <v>7</v>
      </c>
      <c r="C789">
        <v>8</v>
      </c>
      <c r="D789" t="s">
        <v>20</v>
      </c>
      <c r="E789" s="1">
        <v>255200595.50744745</v>
      </c>
      <c r="F789" s="1">
        <v>426007596</v>
      </c>
      <c r="G789">
        <f t="shared" si="12"/>
        <v>2.9175031417262848E+16</v>
      </c>
      <c r="H789" t="str">
        <f>VLOOKUP(D789,Referência!$A$2:$D$28,2,FALSE)</f>
        <v>N</v>
      </c>
      <c r="I789" t="str">
        <f>VLOOKUP(D789,Referência!$A$2:$D$28,3,FALSE)</f>
        <v>transferência</v>
      </c>
      <c r="J789" t="str">
        <f>VLOOKUP(D789,Referência!$A$2:$D$28,4,FALSE)</f>
        <v>baixo</v>
      </c>
      <c r="K789" t="str">
        <f>VLOOKUP(C789,Referência!$F$2:$G$21,2,FALSE)</f>
        <v>médio</v>
      </c>
      <c r="L789" t="str">
        <f>VLOOKUP(A789,Referência!$I$2:$K$10,2,FALSE)</f>
        <v>ingênuo</v>
      </c>
      <c r="M789" t="str">
        <f>VLOOKUP(A789,Referência!$I$2:$K$10,3,FALSE)</f>
        <v>ingênuo</v>
      </c>
    </row>
    <row r="790" spans="1:13" x14ac:dyDescent="0.25">
      <c r="A790" t="s">
        <v>34</v>
      </c>
      <c r="B790" t="s">
        <v>7</v>
      </c>
      <c r="C790">
        <v>9</v>
      </c>
      <c r="D790" t="s">
        <v>20</v>
      </c>
      <c r="E790" s="1">
        <v>285184888.43545192</v>
      </c>
      <c r="F790" s="1">
        <v>346365589</v>
      </c>
      <c r="G790">
        <f t="shared" si="12"/>
        <v>3743078121568893</v>
      </c>
      <c r="H790" t="str">
        <f>VLOOKUP(D790,Referência!$A$2:$D$28,2,FALSE)</f>
        <v>N</v>
      </c>
      <c r="I790" t="str">
        <f>VLOOKUP(D790,Referência!$A$2:$D$28,3,FALSE)</f>
        <v>transferência</v>
      </c>
      <c r="J790" t="str">
        <f>VLOOKUP(D790,Referência!$A$2:$D$28,4,FALSE)</f>
        <v>baixo</v>
      </c>
      <c r="K790" t="str">
        <f>VLOOKUP(C790,Referência!$F$2:$G$21,2,FALSE)</f>
        <v>longo</v>
      </c>
      <c r="L790" t="str">
        <f>VLOOKUP(A790,Referência!$I$2:$K$10,2,FALSE)</f>
        <v>ingênuo</v>
      </c>
      <c r="M790" t="str">
        <f>VLOOKUP(A790,Referência!$I$2:$K$10,3,FALSE)</f>
        <v>ingênuo</v>
      </c>
    </row>
    <row r="791" spans="1:13" x14ac:dyDescent="0.25">
      <c r="A791" t="s">
        <v>34</v>
      </c>
      <c r="B791" t="s">
        <v>7</v>
      </c>
      <c r="C791">
        <v>10</v>
      </c>
      <c r="D791" t="s">
        <v>20</v>
      </c>
      <c r="E791" s="1">
        <v>268288858.91173029</v>
      </c>
      <c r="F791" s="1">
        <v>367304404</v>
      </c>
      <c r="G791">
        <f t="shared" si="12"/>
        <v>9804078169127172</v>
      </c>
      <c r="H791" t="str">
        <f>VLOOKUP(D791,Referência!$A$2:$D$28,2,FALSE)</f>
        <v>N</v>
      </c>
      <c r="I791" t="str">
        <f>VLOOKUP(D791,Referência!$A$2:$D$28,3,FALSE)</f>
        <v>transferência</v>
      </c>
      <c r="J791" t="str">
        <f>VLOOKUP(D791,Referência!$A$2:$D$28,4,FALSE)</f>
        <v>baixo</v>
      </c>
      <c r="K791" t="str">
        <f>VLOOKUP(C791,Referência!$F$2:$G$21,2,FALSE)</f>
        <v>longo</v>
      </c>
      <c r="L791" t="str">
        <f>VLOOKUP(A791,Referência!$I$2:$K$10,2,FALSE)</f>
        <v>ingênuo</v>
      </c>
      <c r="M791" t="str">
        <f>VLOOKUP(A791,Referência!$I$2:$K$10,3,FALSE)</f>
        <v>ingênuo</v>
      </c>
    </row>
    <row r="792" spans="1:13" x14ac:dyDescent="0.25">
      <c r="A792" t="s">
        <v>34</v>
      </c>
      <c r="B792" t="s">
        <v>7</v>
      </c>
      <c r="C792">
        <v>11</v>
      </c>
      <c r="D792" t="s">
        <v>20</v>
      </c>
      <c r="E792" s="1">
        <v>319308914.56765956</v>
      </c>
      <c r="F792" s="1">
        <v>276882178</v>
      </c>
      <c r="G792">
        <f t="shared" si="12"/>
        <v>1800027975781580.7</v>
      </c>
      <c r="H792" t="str">
        <f>VLOOKUP(D792,Referência!$A$2:$D$28,2,FALSE)</f>
        <v>N</v>
      </c>
      <c r="I792" t="str">
        <f>VLOOKUP(D792,Referência!$A$2:$D$28,3,FALSE)</f>
        <v>transferência</v>
      </c>
      <c r="J792" t="str">
        <f>VLOOKUP(D792,Referência!$A$2:$D$28,4,FALSE)</f>
        <v>baixo</v>
      </c>
      <c r="K792" t="str">
        <f>VLOOKUP(C792,Referência!$F$2:$G$21,2,FALSE)</f>
        <v>longo</v>
      </c>
      <c r="L792" t="str">
        <f>VLOOKUP(A792,Referência!$I$2:$K$10,2,FALSE)</f>
        <v>ingênuo</v>
      </c>
      <c r="M792" t="str">
        <f>VLOOKUP(A792,Referência!$I$2:$K$10,3,FALSE)</f>
        <v>ingênuo</v>
      </c>
    </row>
    <row r="793" spans="1:13" x14ac:dyDescent="0.25">
      <c r="A793" t="s">
        <v>34</v>
      </c>
      <c r="B793" t="s">
        <v>7</v>
      </c>
      <c r="C793">
        <v>12</v>
      </c>
      <c r="D793" t="s">
        <v>20</v>
      </c>
      <c r="E793" s="1">
        <v>295795368.35047042</v>
      </c>
      <c r="F793" s="1">
        <v>252291991</v>
      </c>
      <c r="G793">
        <f t="shared" si="12"/>
        <v>1892543840897423</v>
      </c>
      <c r="H793" t="str">
        <f>VLOOKUP(D793,Referência!$A$2:$D$28,2,FALSE)</f>
        <v>N</v>
      </c>
      <c r="I793" t="str">
        <f>VLOOKUP(D793,Referência!$A$2:$D$28,3,FALSE)</f>
        <v>transferência</v>
      </c>
      <c r="J793" t="str">
        <f>VLOOKUP(D793,Referência!$A$2:$D$28,4,FALSE)</f>
        <v>baixo</v>
      </c>
      <c r="K793" t="str">
        <f>VLOOKUP(C793,Referência!$F$2:$G$21,2,FALSE)</f>
        <v>longo</v>
      </c>
      <c r="L793" t="str">
        <f>VLOOKUP(A793,Referência!$I$2:$K$10,2,FALSE)</f>
        <v>ingênuo</v>
      </c>
      <c r="M793" t="str">
        <f>VLOOKUP(A793,Referência!$I$2:$K$10,3,FALSE)</f>
        <v>ingênuo</v>
      </c>
    </row>
    <row r="794" spans="1:13" x14ac:dyDescent="0.25">
      <c r="A794" t="s">
        <v>34</v>
      </c>
      <c r="B794" t="s">
        <v>7</v>
      </c>
      <c r="C794">
        <v>13</v>
      </c>
      <c r="D794" t="s">
        <v>20</v>
      </c>
      <c r="E794" s="1">
        <v>285719536.91318905</v>
      </c>
      <c r="F794" s="1">
        <v>511703058</v>
      </c>
      <c r="G794">
        <f t="shared" si="12"/>
        <v>5.1068551802793128E+16</v>
      </c>
      <c r="H794" t="str">
        <f>VLOOKUP(D794,Referência!$A$2:$D$28,2,FALSE)</f>
        <v>N</v>
      </c>
      <c r="I794" t="str">
        <f>VLOOKUP(D794,Referência!$A$2:$D$28,3,FALSE)</f>
        <v>transferência</v>
      </c>
      <c r="J794" t="str">
        <f>VLOOKUP(D794,Referência!$A$2:$D$28,4,FALSE)</f>
        <v>baixo</v>
      </c>
      <c r="K794" t="str">
        <f>VLOOKUP(C794,Referência!$F$2:$G$21,2,FALSE)</f>
        <v>longo</v>
      </c>
      <c r="L794" t="str">
        <f>VLOOKUP(A794,Referência!$I$2:$K$10,2,FALSE)</f>
        <v>ingênuo</v>
      </c>
      <c r="M794" t="str">
        <f>VLOOKUP(A794,Referência!$I$2:$K$10,3,FALSE)</f>
        <v>ingênuo</v>
      </c>
    </row>
    <row r="795" spans="1:13" x14ac:dyDescent="0.25">
      <c r="A795" t="s">
        <v>34</v>
      </c>
      <c r="B795" t="s">
        <v>7</v>
      </c>
      <c r="C795">
        <v>14</v>
      </c>
      <c r="D795" t="s">
        <v>20</v>
      </c>
      <c r="E795" s="1">
        <v>277267782.96317977</v>
      </c>
      <c r="F795" s="1">
        <v>259863287</v>
      </c>
      <c r="G795">
        <f t="shared" si="12"/>
        <v>302916479732340.81</v>
      </c>
      <c r="H795" t="str">
        <f>VLOOKUP(D795,Referência!$A$2:$D$28,2,FALSE)</f>
        <v>N</v>
      </c>
      <c r="I795" t="str">
        <f>VLOOKUP(D795,Referência!$A$2:$D$28,3,FALSE)</f>
        <v>transferência</v>
      </c>
      <c r="J795" t="str">
        <f>VLOOKUP(D795,Referência!$A$2:$D$28,4,FALSE)</f>
        <v>baixo</v>
      </c>
      <c r="K795" t="str">
        <f>VLOOKUP(C795,Referência!$F$2:$G$21,2,FALSE)</f>
        <v>longo</v>
      </c>
      <c r="L795" t="str">
        <f>VLOOKUP(A795,Referência!$I$2:$K$10,2,FALSE)</f>
        <v>ingênuo</v>
      </c>
      <c r="M795" t="str">
        <f>VLOOKUP(A795,Referência!$I$2:$K$10,3,FALSE)</f>
        <v>ingênuo</v>
      </c>
    </row>
    <row r="796" spans="1:13" x14ac:dyDescent="0.25">
      <c r="A796" t="s">
        <v>34</v>
      </c>
      <c r="B796" t="s">
        <v>7</v>
      </c>
      <c r="C796">
        <v>15</v>
      </c>
      <c r="D796" t="s">
        <v>20</v>
      </c>
      <c r="E796" s="1">
        <v>303898365.24496627</v>
      </c>
      <c r="F796" s="1">
        <v>323218498</v>
      </c>
      <c r="G796">
        <f t="shared" si="12"/>
        <v>373267529672127.31</v>
      </c>
      <c r="H796" t="str">
        <f>VLOOKUP(D796,Referência!$A$2:$D$28,2,FALSE)</f>
        <v>N</v>
      </c>
      <c r="I796" t="str">
        <f>VLOOKUP(D796,Referência!$A$2:$D$28,3,FALSE)</f>
        <v>transferência</v>
      </c>
      <c r="J796" t="str">
        <f>VLOOKUP(D796,Referência!$A$2:$D$28,4,FALSE)</f>
        <v>baixo</v>
      </c>
      <c r="K796" t="str">
        <f>VLOOKUP(C796,Referência!$F$2:$G$21,2,FALSE)</f>
        <v>longo</v>
      </c>
      <c r="L796" t="str">
        <f>VLOOKUP(A796,Referência!$I$2:$K$10,2,FALSE)</f>
        <v>ingênuo</v>
      </c>
      <c r="M796" t="str">
        <f>VLOOKUP(A796,Referência!$I$2:$K$10,3,FALSE)</f>
        <v>ingênuo</v>
      </c>
    </row>
    <row r="797" spans="1:13" x14ac:dyDescent="0.25">
      <c r="A797" t="s">
        <v>34</v>
      </c>
      <c r="B797" t="s">
        <v>7</v>
      </c>
      <c r="C797">
        <v>16</v>
      </c>
      <c r="D797" t="s">
        <v>20</v>
      </c>
      <c r="E797" s="1">
        <v>285342204.27346522</v>
      </c>
      <c r="F797" s="1">
        <v>366055806</v>
      </c>
      <c r="G797">
        <f t="shared" si="12"/>
        <v>6514685503669679</v>
      </c>
      <c r="H797" t="str">
        <f>VLOOKUP(D797,Referência!$A$2:$D$28,2,FALSE)</f>
        <v>N</v>
      </c>
      <c r="I797" t="str">
        <f>VLOOKUP(D797,Referência!$A$2:$D$28,3,FALSE)</f>
        <v>transferência</v>
      </c>
      <c r="J797" t="str">
        <f>VLOOKUP(D797,Referência!$A$2:$D$28,4,FALSE)</f>
        <v>baixo</v>
      </c>
      <c r="K797" t="str">
        <f>VLOOKUP(C797,Referência!$F$2:$G$21,2,FALSE)</f>
        <v>longo</v>
      </c>
      <c r="L797" t="str">
        <f>VLOOKUP(A797,Referência!$I$2:$K$10,2,FALSE)</f>
        <v>ingênuo</v>
      </c>
      <c r="M797" t="str">
        <f>VLOOKUP(A797,Referência!$I$2:$K$10,3,FALSE)</f>
        <v>ingênuo</v>
      </c>
    </row>
    <row r="798" spans="1:13" x14ac:dyDescent="0.25">
      <c r="A798" t="s">
        <v>34</v>
      </c>
      <c r="B798" t="s">
        <v>7</v>
      </c>
      <c r="C798">
        <v>17</v>
      </c>
      <c r="D798" t="s">
        <v>20</v>
      </c>
      <c r="E798" s="1">
        <v>344267248.48065686</v>
      </c>
      <c r="F798" s="1">
        <v>303375098</v>
      </c>
      <c r="G798">
        <f t="shared" si="12"/>
        <v>1672167970932685.2</v>
      </c>
      <c r="H798" t="str">
        <f>VLOOKUP(D798,Referência!$A$2:$D$28,2,FALSE)</f>
        <v>N</v>
      </c>
      <c r="I798" t="str">
        <f>VLOOKUP(D798,Referência!$A$2:$D$28,3,FALSE)</f>
        <v>transferência</v>
      </c>
      <c r="J798" t="str">
        <f>VLOOKUP(D798,Referência!$A$2:$D$28,4,FALSE)</f>
        <v>baixo</v>
      </c>
      <c r="K798" t="str">
        <f>VLOOKUP(C798,Referência!$F$2:$G$21,2,FALSE)</f>
        <v>longo</v>
      </c>
      <c r="L798" t="str">
        <f>VLOOKUP(A798,Referência!$I$2:$K$10,2,FALSE)</f>
        <v>ingênuo</v>
      </c>
      <c r="M798" t="str">
        <f>VLOOKUP(A798,Referência!$I$2:$K$10,3,FALSE)</f>
        <v>ingênuo</v>
      </c>
    </row>
    <row r="799" spans="1:13" x14ac:dyDescent="0.25">
      <c r="A799" t="s">
        <v>34</v>
      </c>
      <c r="B799" t="s">
        <v>7</v>
      </c>
      <c r="C799">
        <v>18</v>
      </c>
      <c r="D799" t="s">
        <v>20</v>
      </c>
      <c r="E799" s="1">
        <v>337014561.47114944</v>
      </c>
      <c r="F799" s="1">
        <v>238075455</v>
      </c>
      <c r="G799">
        <f t="shared" si="12"/>
        <v>9788946789309446</v>
      </c>
      <c r="H799" t="str">
        <f>VLOOKUP(D799,Referência!$A$2:$D$28,2,FALSE)</f>
        <v>N</v>
      </c>
      <c r="I799" t="str">
        <f>VLOOKUP(D799,Referência!$A$2:$D$28,3,FALSE)</f>
        <v>transferência</v>
      </c>
      <c r="J799" t="str">
        <f>VLOOKUP(D799,Referência!$A$2:$D$28,4,FALSE)</f>
        <v>baixo</v>
      </c>
      <c r="K799" t="str">
        <f>VLOOKUP(C799,Referência!$F$2:$G$21,2,FALSE)</f>
        <v>longo</v>
      </c>
      <c r="L799" t="str">
        <f>VLOOKUP(A799,Referência!$I$2:$K$10,2,FALSE)</f>
        <v>ingênuo</v>
      </c>
      <c r="M799" t="str">
        <f>VLOOKUP(A799,Referência!$I$2:$K$10,3,FALSE)</f>
        <v>ingênuo</v>
      </c>
    </row>
    <row r="800" spans="1:13" x14ac:dyDescent="0.25">
      <c r="A800" t="s">
        <v>34</v>
      </c>
      <c r="B800" t="s">
        <v>7</v>
      </c>
      <c r="C800">
        <v>19</v>
      </c>
      <c r="D800" t="s">
        <v>20</v>
      </c>
      <c r="E800" s="1">
        <v>359492223.16973615</v>
      </c>
      <c r="F800" s="1">
        <v>371070822</v>
      </c>
      <c r="G800">
        <f t="shared" si="12"/>
        <v>134063950872187.47</v>
      </c>
      <c r="H800" t="str">
        <f>VLOOKUP(D800,Referência!$A$2:$D$28,2,FALSE)</f>
        <v>N</v>
      </c>
      <c r="I800" t="str">
        <f>VLOOKUP(D800,Referência!$A$2:$D$28,3,FALSE)</f>
        <v>transferência</v>
      </c>
      <c r="J800" t="str">
        <f>VLOOKUP(D800,Referência!$A$2:$D$28,4,FALSE)</f>
        <v>baixo</v>
      </c>
      <c r="K800" t="str">
        <f>VLOOKUP(C800,Referência!$F$2:$G$21,2,FALSE)</f>
        <v>longo</v>
      </c>
      <c r="L800" t="str">
        <f>VLOOKUP(A800,Referência!$I$2:$K$10,2,FALSE)</f>
        <v>ingênuo</v>
      </c>
      <c r="M800" t="str">
        <f>VLOOKUP(A800,Referência!$I$2:$K$10,3,FALSE)</f>
        <v>ingênuo</v>
      </c>
    </row>
    <row r="801" spans="1:13" x14ac:dyDescent="0.25">
      <c r="A801" t="s">
        <v>34</v>
      </c>
      <c r="B801" t="s">
        <v>7</v>
      </c>
      <c r="C801">
        <v>20</v>
      </c>
      <c r="D801" t="s">
        <v>20</v>
      </c>
      <c r="E801" s="1">
        <v>284668380.98508006</v>
      </c>
      <c r="F801" s="1">
        <v>403923855</v>
      </c>
      <c r="G801">
        <f t="shared" si="12"/>
        <v>1.4221868082523244E+16</v>
      </c>
      <c r="H801" t="str">
        <f>VLOOKUP(D801,Referência!$A$2:$D$28,2,FALSE)</f>
        <v>N</v>
      </c>
      <c r="I801" t="str">
        <f>VLOOKUP(D801,Referência!$A$2:$D$28,3,FALSE)</f>
        <v>transferência</v>
      </c>
      <c r="J801" t="str">
        <f>VLOOKUP(D801,Referência!$A$2:$D$28,4,FALSE)</f>
        <v>baixo</v>
      </c>
      <c r="K801" t="str">
        <f>VLOOKUP(C801,Referência!$F$2:$G$21,2,FALSE)</f>
        <v>longo</v>
      </c>
      <c r="L801" t="str">
        <f>VLOOKUP(A801,Referência!$I$2:$K$10,2,FALSE)</f>
        <v>ingênuo</v>
      </c>
      <c r="M801" t="str">
        <f>VLOOKUP(A801,Referência!$I$2:$K$10,3,FALSE)</f>
        <v>ingênuo</v>
      </c>
    </row>
    <row r="802" spans="1:13" x14ac:dyDescent="0.25">
      <c r="A802" t="s">
        <v>34</v>
      </c>
      <c r="B802" t="s">
        <v>7</v>
      </c>
      <c r="C802">
        <v>1</v>
      </c>
      <c r="D802" t="s">
        <v>21</v>
      </c>
      <c r="E802" s="1">
        <v>936877864.96536636</v>
      </c>
      <c r="F802" s="1">
        <v>892168393</v>
      </c>
      <c r="G802">
        <f t="shared" si="12"/>
        <v>1998936883421880.7</v>
      </c>
      <c r="H802" t="str">
        <f>VLOOKUP(D802,Referência!$A$2:$D$28,2,FALSE)</f>
        <v>N</v>
      </c>
      <c r="I802" t="str">
        <f>VLOOKUP(D802,Referência!$A$2:$D$28,3,FALSE)</f>
        <v>imposto</v>
      </c>
      <c r="J802" t="str">
        <f>VLOOKUP(D802,Referência!$A$2:$D$28,4,FALSE)</f>
        <v>alto</v>
      </c>
      <c r="K802" t="str">
        <f>VLOOKUP(C802,Referência!$F$2:$G$21,2,FALSE)</f>
        <v>curto</v>
      </c>
      <c r="L802" t="str">
        <f>VLOOKUP(A802,Referência!$I$2:$K$10,2,FALSE)</f>
        <v>ingênuo</v>
      </c>
      <c r="M802" t="str">
        <f>VLOOKUP(A802,Referência!$I$2:$K$10,3,FALSE)</f>
        <v>ingênuo</v>
      </c>
    </row>
    <row r="803" spans="1:13" x14ac:dyDescent="0.25">
      <c r="A803" t="s">
        <v>34</v>
      </c>
      <c r="B803" t="s">
        <v>7</v>
      </c>
      <c r="C803">
        <v>2</v>
      </c>
      <c r="D803" t="s">
        <v>21</v>
      </c>
      <c r="E803" s="1">
        <v>867176751.10494971</v>
      </c>
      <c r="F803" s="1">
        <v>811941570</v>
      </c>
      <c r="G803">
        <f t="shared" si="12"/>
        <v>3050925231696594</v>
      </c>
      <c r="H803" t="str">
        <f>VLOOKUP(D803,Referência!$A$2:$D$28,2,FALSE)</f>
        <v>N</v>
      </c>
      <c r="I803" t="str">
        <f>VLOOKUP(D803,Referência!$A$2:$D$28,3,FALSE)</f>
        <v>imposto</v>
      </c>
      <c r="J803" t="str">
        <f>VLOOKUP(D803,Referência!$A$2:$D$28,4,FALSE)</f>
        <v>alto</v>
      </c>
      <c r="K803" t="str">
        <f>VLOOKUP(C803,Referência!$F$2:$G$21,2,FALSE)</f>
        <v>curto</v>
      </c>
      <c r="L803" t="str">
        <f>VLOOKUP(A803,Referência!$I$2:$K$10,2,FALSE)</f>
        <v>ingênuo</v>
      </c>
      <c r="M803" t="str">
        <f>VLOOKUP(A803,Referência!$I$2:$K$10,3,FALSE)</f>
        <v>ingênuo</v>
      </c>
    </row>
    <row r="804" spans="1:13" x14ac:dyDescent="0.25">
      <c r="A804" t="s">
        <v>34</v>
      </c>
      <c r="B804" t="s">
        <v>7</v>
      </c>
      <c r="C804">
        <v>3</v>
      </c>
      <c r="D804" t="s">
        <v>21</v>
      </c>
      <c r="E804" s="1">
        <v>880010061.61599886</v>
      </c>
      <c r="F804" s="1">
        <v>861928839</v>
      </c>
      <c r="G804">
        <f t="shared" si="12"/>
        <v>326930611289308.81</v>
      </c>
      <c r="H804" t="str">
        <f>VLOOKUP(D804,Referência!$A$2:$D$28,2,FALSE)</f>
        <v>N</v>
      </c>
      <c r="I804" t="str">
        <f>VLOOKUP(D804,Referência!$A$2:$D$28,3,FALSE)</f>
        <v>imposto</v>
      </c>
      <c r="J804" t="str">
        <f>VLOOKUP(D804,Referência!$A$2:$D$28,4,FALSE)</f>
        <v>alto</v>
      </c>
      <c r="K804" t="str">
        <f>VLOOKUP(C804,Referência!$F$2:$G$21,2,FALSE)</f>
        <v>curto</v>
      </c>
      <c r="L804" t="str">
        <f>VLOOKUP(A804,Referência!$I$2:$K$10,2,FALSE)</f>
        <v>ingênuo</v>
      </c>
      <c r="M804" t="str">
        <f>VLOOKUP(A804,Referência!$I$2:$K$10,3,FALSE)</f>
        <v>ingênuo</v>
      </c>
    </row>
    <row r="805" spans="1:13" x14ac:dyDescent="0.25">
      <c r="A805" t="s">
        <v>34</v>
      </c>
      <c r="B805" t="s">
        <v>7</v>
      </c>
      <c r="C805">
        <v>4</v>
      </c>
      <c r="D805" t="s">
        <v>21</v>
      </c>
      <c r="E805" s="1">
        <v>927503051.33760965</v>
      </c>
      <c r="F805" s="1">
        <v>884995971</v>
      </c>
      <c r="G805">
        <f t="shared" si="12"/>
        <v>1806851878828000.7</v>
      </c>
      <c r="H805" t="str">
        <f>VLOOKUP(D805,Referência!$A$2:$D$28,2,FALSE)</f>
        <v>N</v>
      </c>
      <c r="I805" t="str">
        <f>VLOOKUP(D805,Referência!$A$2:$D$28,3,FALSE)</f>
        <v>imposto</v>
      </c>
      <c r="J805" t="str">
        <f>VLOOKUP(D805,Referência!$A$2:$D$28,4,FALSE)</f>
        <v>alto</v>
      </c>
      <c r="K805" t="str">
        <f>VLOOKUP(C805,Referência!$F$2:$G$21,2,FALSE)</f>
        <v>curto</v>
      </c>
      <c r="L805" t="str">
        <f>VLOOKUP(A805,Referência!$I$2:$K$10,2,FALSE)</f>
        <v>ingênuo</v>
      </c>
      <c r="M805" t="str">
        <f>VLOOKUP(A805,Referência!$I$2:$K$10,3,FALSE)</f>
        <v>ingênuo</v>
      </c>
    </row>
    <row r="806" spans="1:13" x14ac:dyDescent="0.25">
      <c r="A806" t="s">
        <v>34</v>
      </c>
      <c r="B806" t="s">
        <v>7</v>
      </c>
      <c r="C806">
        <v>5</v>
      </c>
      <c r="D806" t="s">
        <v>21</v>
      </c>
      <c r="E806" s="1">
        <v>968243440.80792797</v>
      </c>
      <c r="F806" s="1">
        <v>887164024</v>
      </c>
      <c r="G806">
        <f t="shared" si="12"/>
        <v>6573871829913712</v>
      </c>
      <c r="H806" t="str">
        <f>VLOOKUP(D806,Referência!$A$2:$D$28,2,FALSE)</f>
        <v>N</v>
      </c>
      <c r="I806" t="str">
        <f>VLOOKUP(D806,Referência!$A$2:$D$28,3,FALSE)</f>
        <v>imposto</v>
      </c>
      <c r="J806" t="str">
        <f>VLOOKUP(D806,Referência!$A$2:$D$28,4,FALSE)</f>
        <v>alto</v>
      </c>
      <c r="K806" t="str">
        <f>VLOOKUP(C806,Referência!$F$2:$G$21,2,FALSE)</f>
        <v>médio</v>
      </c>
      <c r="L806" t="str">
        <f>VLOOKUP(A806,Referência!$I$2:$K$10,2,FALSE)</f>
        <v>ingênuo</v>
      </c>
      <c r="M806" t="str">
        <f>VLOOKUP(A806,Referência!$I$2:$K$10,3,FALSE)</f>
        <v>ingênuo</v>
      </c>
    </row>
    <row r="807" spans="1:13" x14ac:dyDescent="0.25">
      <c r="A807" t="s">
        <v>34</v>
      </c>
      <c r="B807" t="s">
        <v>7</v>
      </c>
      <c r="C807">
        <v>6</v>
      </c>
      <c r="D807" t="s">
        <v>21</v>
      </c>
      <c r="E807" s="1">
        <v>954279272.11712658</v>
      </c>
      <c r="F807" s="1">
        <v>925856833</v>
      </c>
      <c r="G807">
        <f t="shared" si="12"/>
        <v>807835045366767.37</v>
      </c>
      <c r="H807" t="str">
        <f>VLOOKUP(D807,Referência!$A$2:$D$28,2,FALSE)</f>
        <v>N</v>
      </c>
      <c r="I807" t="str">
        <f>VLOOKUP(D807,Referência!$A$2:$D$28,3,FALSE)</f>
        <v>imposto</v>
      </c>
      <c r="J807" t="str">
        <f>VLOOKUP(D807,Referência!$A$2:$D$28,4,FALSE)</f>
        <v>alto</v>
      </c>
      <c r="K807" t="str">
        <f>VLOOKUP(C807,Referência!$F$2:$G$21,2,FALSE)</f>
        <v>médio</v>
      </c>
      <c r="L807" t="str">
        <f>VLOOKUP(A807,Referência!$I$2:$K$10,2,FALSE)</f>
        <v>ingênuo</v>
      </c>
      <c r="M807" t="str">
        <f>VLOOKUP(A807,Referência!$I$2:$K$10,3,FALSE)</f>
        <v>ingênuo</v>
      </c>
    </row>
    <row r="808" spans="1:13" x14ac:dyDescent="0.25">
      <c r="A808" t="s">
        <v>34</v>
      </c>
      <c r="B808" t="s">
        <v>7</v>
      </c>
      <c r="C808">
        <v>7</v>
      </c>
      <c r="D808" t="s">
        <v>21</v>
      </c>
      <c r="E808" s="1">
        <v>985730938.62635386</v>
      </c>
      <c r="F808" s="1">
        <v>1068011007</v>
      </c>
      <c r="G808">
        <f t="shared" si="12"/>
        <v>6770009651571884</v>
      </c>
      <c r="H808" t="str">
        <f>VLOOKUP(D808,Referência!$A$2:$D$28,2,FALSE)</f>
        <v>N</v>
      </c>
      <c r="I808" t="str">
        <f>VLOOKUP(D808,Referência!$A$2:$D$28,3,FALSE)</f>
        <v>imposto</v>
      </c>
      <c r="J808" t="str">
        <f>VLOOKUP(D808,Referência!$A$2:$D$28,4,FALSE)</f>
        <v>alto</v>
      </c>
      <c r="K808" t="str">
        <f>VLOOKUP(C808,Referência!$F$2:$G$21,2,FALSE)</f>
        <v>médio</v>
      </c>
      <c r="L808" t="str">
        <f>VLOOKUP(A808,Referência!$I$2:$K$10,2,FALSE)</f>
        <v>ingênuo</v>
      </c>
      <c r="M808" t="str">
        <f>VLOOKUP(A808,Referência!$I$2:$K$10,3,FALSE)</f>
        <v>ingênuo</v>
      </c>
    </row>
    <row r="809" spans="1:13" x14ac:dyDescent="0.25">
      <c r="A809" t="s">
        <v>34</v>
      </c>
      <c r="B809" t="s">
        <v>7</v>
      </c>
      <c r="C809">
        <v>8</v>
      </c>
      <c r="D809" t="s">
        <v>21</v>
      </c>
      <c r="E809" s="1">
        <v>1059721968.9482673</v>
      </c>
      <c r="F809" s="1">
        <v>933482574</v>
      </c>
      <c r="G809">
        <f t="shared" si="12"/>
        <v>1.5936384836904626E+16</v>
      </c>
      <c r="H809" t="str">
        <f>VLOOKUP(D809,Referência!$A$2:$D$28,2,FALSE)</f>
        <v>N</v>
      </c>
      <c r="I809" t="str">
        <f>VLOOKUP(D809,Referência!$A$2:$D$28,3,FALSE)</f>
        <v>imposto</v>
      </c>
      <c r="J809" t="str">
        <f>VLOOKUP(D809,Referência!$A$2:$D$28,4,FALSE)</f>
        <v>alto</v>
      </c>
      <c r="K809" t="str">
        <f>VLOOKUP(C809,Referência!$F$2:$G$21,2,FALSE)</f>
        <v>médio</v>
      </c>
      <c r="L809" t="str">
        <f>VLOOKUP(A809,Referência!$I$2:$K$10,2,FALSE)</f>
        <v>ingênuo</v>
      </c>
      <c r="M809" t="str">
        <f>VLOOKUP(A809,Referência!$I$2:$K$10,3,FALSE)</f>
        <v>ingênuo</v>
      </c>
    </row>
    <row r="810" spans="1:13" x14ac:dyDescent="0.25">
      <c r="A810" t="s">
        <v>34</v>
      </c>
      <c r="B810" t="s">
        <v>7</v>
      </c>
      <c r="C810">
        <v>9</v>
      </c>
      <c r="D810" t="s">
        <v>21</v>
      </c>
      <c r="E810" s="1">
        <v>750740574.21156991</v>
      </c>
      <c r="F810" s="1">
        <v>951532296</v>
      </c>
      <c r="G810">
        <f t="shared" si="12"/>
        <v>4.0317315538762312E+16</v>
      </c>
      <c r="H810" t="str">
        <f>VLOOKUP(D810,Referência!$A$2:$D$28,2,FALSE)</f>
        <v>N</v>
      </c>
      <c r="I810" t="str">
        <f>VLOOKUP(D810,Referência!$A$2:$D$28,3,FALSE)</f>
        <v>imposto</v>
      </c>
      <c r="J810" t="str">
        <f>VLOOKUP(D810,Referência!$A$2:$D$28,4,FALSE)</f>
        <v>alto</v>
      </c>
      <c r="K810" t="str">
        <f>VLOOKUP(C810,Referência!$F$2:$G$21,2,FALSE)</f>
        <v>longo</v>
      </c>
      <c r="L810" t="str">
        <f>VLOOKUP(A810,Referência!$I$2:$K$10,2,FALSE)</f>
        <v>ingênuo</v>
      </c>
      <c r="M810" t="str">
        <f>VLOOKUP(A810,Referência!$I$2:$K$10,3,FALSE)</f>
        <v>ingênuo</v>
      </c>
    </row>
    <row r="811" spans="1:13" x14ac:dyDescent="0.25">
      <c r="A811" t="s">
        <v>34</v>
      </c>
      <c r="B811" t="s">
        <v>7</v>
      </c>
      <c r="C811">
        <v>10</v>
      </c>
      <c r="D811" t="s">
        <v>21</v>
      </c>
      <c r="E811" s="1">
        <v>1000149616.2629378</v>
      </c>
      <c r="F811" s="1">
        <v>1045402858</v>
      </c>
      <c r="G811">
        <f t="shared" si="12"/>
        <v>2047855887712989.7</v>
      </c>
      <c r="H811" t="str">
        <f>VLOOKUP(D811,Referência!$A$2:$D$28,2,FALSE)</f>
        <v>N</v>
      </c>
      <c r="I811" t="str">
        <f>VLOOKUP(D811,Referência!$A$2:$D$28,3,FALSE)</f>
        <v>imposto</v>
      </c>
      <c r="J811" t="str">
        <f>VLOOKUP(D811,Referência!$A$2:$D$28,4,FALSE)</f>
        <v>alto</v>
      </c>
      <c r="K811" t="str">
        <f>VLOOKUP(C811,Referência!$F$2:$G$21,2,FALSE)</f>
        <v>longo</v>
      </c>
      <c r="L811" t="str">
        <f>VLOOKUP(A811,Referência!$I$2:$K$10,2,FALSE)</f>
        <v>ingênuo</v>
      </c>
      <c r="M811" t="str">
        <f>VLOOKUP(A811,Referência!$I$2:$K$10,3,FALSE)</f>
        <v>ingênuo</v>
      </c>
    </row>
    <row r="812" spans="1:13" x14ac:dyDescent="0.25">
      <c r="A812" t="s">
        <v>34</v>
      </c>
      <c r="B812" t="s">
        <v>7</v>
      </c>
      <c r="C812">
        <v>11</v>
      </c>
      <c r="D812" t="s">
        <v>21</v>
      </c>
      <c r="E812" s="1">
        <v>993218551.92965341</v>
      </c>
      <c r="F812" s="1">
        <v>941789643</v>
      </c>
      <c r="G812">
        <f t="shared" si="12"/>
        <v>2644932673694584</v>
      </c>
      <c r="H812" t="str">
        <f>VLOOKUP(D812,Referência!$A$2:$D$28,2,FALSE)</f>
        <v>N</v>
      </c>
      <c r="I812" t="str">
        <f>VLOOKUP(D812,Referência!$A$2:$D$28,3,FALSE)</f>
        <v>imposto</v>
      </c>
      <c r="J812" t="str">
        <f>VLOOKUP(D812,Referência!$A$2:$D$28,4,FALSE)</f>
        <v>alto</v>
      </c>
      <c r="K812" t="str">
        <f>VLOOKUP(C812,Referência!$F$2:$G$21,2,FALSE)</f>
        <v>longo</v>
      </c>
      <c r="L812" t="str">
        <f>VLOOKUP(A812,Referência!$I$2:$K$10,2,FALSE)</f>
        <v>ingênuo</v>
      </c>
      <c r="M812" t="str">
        <f>VLOOKUP(A812,Referência!$I$2:$K$10,3,FALSE)</f>
        <v>ingênuo</v>
      </c>
    </row>
    <row r="813" spans="1:13" x14ac:dyDescent="0.25">
      <c r="A813" t="s">
        <v>34</v>
      </c>
      <c r="B813" t="s">
        <v>7</v>
      </c>
      <c r="C813">
        <v>12</v>
      </c>
      <c r="D813" t="s">
        <v>21</v>
      </c>
      <c r="E813" s="1">
        <v>1050112016.7107971</v>
      </c>
      <c r="F813" s="1">
        <v>873908785</v>
      </c>
      <c r="G813">
        <f t="shared" si="12"/>
        <v>3.1047578865328844E+16</v>
      </c>
      <c r="H813" t="str">
        <f>VLOOKUP(D813,Referência!$A$2:$D$28,2,FALSE)</f>
        <v>N</v>
      </c>
      <c r="I813" t="str">
        <f>VLOOKUP(D813,Referência!$A$2:$D$28,3,FALSE)</f>
        <v>imposto</v>
      </c>
      <c r="J813" t="str">
        <f>VLOOKUP(D813,Referência!$A$2:$D$28,4,FALSE)</f>
        <v>alto</v>
      </c>
      <c r="K813" t="str">
        <f>VLOOKUP(C813,Referência!$F$2:$G$21,2,FALSE)</f>
        <v>longo</v>
      </c>
      <c r="L813" t="str">
        <f>VLOOKUP(A813,Referência!$I$2:$K$10,2,FALSE)</f>
        <v>ingênuo</v>
      </c>
      <c r="M813" t="str">
        <f>VLOOKUP(A813,Referência!$I$2:$K$10,3,FALSE)</f>
        <v>ingênuo</v>
      </c>
    </row>
    <row r="814" spans="1:13" x14ac:dyDescent="0.25">
      <c r="A814" t="s">
        <v>34</v>
      </c>
      <c r="B814" t="s">
        <v>7</v>
      </c>
      <c r="C814">
        <v>13</v>
      </c>
      <c r="D814" t="s">
        <v>21</v>
      </c>
      <c r="E814" s="1">
        <v>1074933510.8833117</v>
      </c>
      <c r="F814" s="1">
        <v>980079414</v>
      </c>
      <c r="G814">
        <f t="shared" si="12"/>
        <v>8997299695548692</v>
      </c>
      <c r="H814" t="str">
        <f>VLOOKUP(D814,Referência!$A$2:$D$28,2,FALSE)</f>
        <v>N</v>
      </c>
      <c r="I814" t="str">
        <f>VLOOKUP(D814,Referência!$A$2:$D$28,3,FALSE)</f>
        <v>imposto</v>
      </c>
      <c r="J814" t="str">
        <f>VLOOKUP(D814,Referência!$A$2:$D$28,4,FALSE)</f>
        <v>alto</v>
      </c>
      <c r="K814" t="str">
        <f>VLOOKUP(C814,Referência!$F$2:$G$21,2,FALSE)</f>
        <v>longo</v>
      </c>
      <c r="L814" t="str">
        <f>VLOOKUP(A814,Referência!$I$2:$K$10,2,FALSE)</f>
        <v>ingênuo</v>
      </c>
      <c r="M814" t="str">
        <f>VLOOKUP(A814,Referência!$I$2:$K$10,3,FALSE)</f>
        <v>ingênuo</v>
      </c>
    </row>
    <row r="815" spans="1:13" x14ac:dyDescent="0.25">
      <c r="A815" t="s">
        <v>34</v>
      </c>
      <c r="B815" t="s">
        <v>7</v>
      </c>
      <c r="C815">
        <v>14</v>
      </c>
      <c r="D815" t="s">
        <v>21</v>
      </c>
      <c r="E815" s="1">
        <v>994961439.99099219</v>
      </c>
      <c r="F815" s="1">
        <v>863624928</v>
      </c>
      <c r="G815">
        <f t="shared" si="12"/>
        <v>1.7249279381960034E+16</v>
      </c>
      <c r="H815" t="str">
        <f>VLOOKUP(D815,Referência!$A$2:$D$28,2,FALSE)</f>
        <v>N</v>
      </c>
      <c r="I815" t="str">
        <f>VLOOKUP(D815,Referência!$A$2:$D$28,3,FALSE)</f>
        <v>imposto</v>
      </c>
      <c r="J815" t="str">
        <f>VLOOKUP(D815,Referência!$A$2:$D$28,4,FALSE)</f>
        <v>alto</v>
      </c>
      <c r="K815" t="str">
        <f>VLOOKUP(C815,Referência!$F$2:$G$21,2,FALSE)</f>
        <v>longo</v>
      </c>
      <c r="L815" t="str">
        <f>VLOOKUP(A815,Referência!$I$2:$K$10,2,FALSE)</f>
        <v>ingênuo</v>
      </c>
      <c r="M815" t="str">
        <f>VLOOKUP(A815,Referência!$I$2:$K$10,3,FALSE)</f>
        <v>ingênuo</v>
      </c>
    </row>
    <row r="816" spans="1:13" x14ac:dyDescent="0.25">
      <c r="A816" t="s">
        <v>34</v>
      </c>
      <c r="B816" t="s">
        <v>7</v>
      </c>
      <c r="C816">
        <v>15</v>
      </c>
      <c r="D816" t="s">
        <v>21</v>
      </c>
      <c r="E816" s="1">
        <v>1009685830.4796156</v>
      </c>
      <c r="F816" s="1">
        <v>757027193</v>
      </c>
      <c r="G816">
        <f t="shared" si="12"/>
        <v>6.38363870930558E+16</v>
      </c>
      <c r="H816" t="str">
        <f>VLOOKUP(D816,Referência!$A$2:$D$28,2,FALSE)</f>
        <v>N</v>
      </c>
      <c r="I816" t="str">
        <f>VLOOKUP(D816,Referência!$A$2:$D$28,3,FALSE)</f>
        <v>imposto</v>
      </c>
      <c r="J816" t="str">
        <f>VLOOKUP(D816,Referência!$A$2:$D$28,4,FALSE)</f>
        <v>alto</v>
      </c>
      <c r="K816" t="str">
        <f>VLOOKUP(C816,Referência!$F$2:$G$21,2,FALSE)</f>
        <v>longo</v>
      </c>
      <c r="L816" t="str">
        <f>VLOOKUP(A816,Referência!$I$2:$K$10,2,FALSE)</f>
        <v>ingênuo</v>
      </c>
      <c r="M816" t="str">
        <f>VLOOKUP(A816,Referência!$I$2:$K$10,3,FALSE)</f>
        <v>ingênuo</v>
      </c>
    </row>
    <row r="817" spans="1:13" x14ac:dyDescent="0.25">
      <c r="A817" t="s">
        <v>34</v>
      </c>
      <c r="B817" t="s">
        <v>7</v>
      </c>
      <c r="C817">
        <v>16</v>
      </c>
      <c r="D817" t="s">
        <v>21</v>
      </c>
      <c r="E817" s="1">
        <v>1064177251.4992378</v>
      </c>
      <c r="F817" s="1">
        <v>901227246</v>
      </c>
      <c r="G817">
        <f t="shared" si="12"/>
        <v>2.655270429220162E+16</v>
      </c>
      <c r="H817" t="str">
        <f>VLOOKUP(D817,Referência!$A$2:$D$28,2,FALSE)</f>
        <v>N</v>
      </c>
      <c r="I817" t="str">
        <f>VLOOKUP(D817,Referência!$A$2:$D$28,3,FALSE)</f>
        <v>imposto</v>
      </c>
      <c r="J817" t="str">
        <f>VLOOKUP(D817,Referência!$A$2:$D$28,4,FALSE)</f>
        <v>alto</v>
      </c>
      <c r="K817" t="str">
        <f>VLOOKUP(C817,Referência!$F$2:$G$21,2,FALSE)</f>
        <v>longo</v>
      </c>
      <c r="L817" t="str">
        <f>VLOOKUP(A817,Referência!$I$2:$K$10,2,FALSE)</f>
        <v>ingênuo</v>
      </c>
      <c r="M817" t="str">
        <f>VLOOKUP(A817,Referência!$I$2:$K$10,3,FALSE)</f>
        <v>ingênuo</v>
      </c>
    </row>
    <row r="818" spans="1:13" x14ac:dyDescent="0.25">
      <c r="A818" t="s">
        <v>34</v>
      </c>
      <c r="B818" t="s">
        <v>7</v>
      </c>
      <c r="C818">
        <v>17</v>
      </c>
      <c r="D818" t="s">
        <v>21</v>
      </c>
      <c r="E818" s="1">
        <v>1110921028.3838603</v>
      </c>
      <c r="F818" s="1">
        <v>862729092</v>
      </c>
      <c r="G818">
        <f t="shared" si="12"/>
        <v>6.1599237285970184E+16</v>
      </c>
      <c r="H818" t="str">
        <f>VLOOKUP(D818,Referência!$A$2:$D$28,2,FALSE)</f>
        <v>N</v>
      </c>
      <c r="I818" t="str">
        <f>VLOOKUP(D818,Referência!$A$2:$D$28,3,FALSE)</f>
        <v>imposto</v>
      </c>
      <c r="J818" t="str">
        <f>VLOOKUP(D818,Referência!$A$2:$D$28,4,FALSE)</f>
        <v>alto</v>
      </c>
      <c r="K818" t="str">
        <f>VLOOKUP(C818,Referência!$F$2:$G$21,2,FALSE)</f>
        <v>longo</v>
      </c>
      <c r="L818" t="str">
        <f>VLOOKUP(A818,Referência!$I$2:$K$10,2,FALSE)</f>
        <v>ingênuo</v>
      </c>
      <c r="M818" t="str">
        <f>VLOOKUP(A818,Referência!$I$2:$K$10,3,FALSE)</f>
        <v>ingênuo</v>
      </c>
    </row>
    <row r="819" spans="1:13" x14ac:dyDescent="0.25">
      <c r="A819" t="s">
        <v>34</v>
      </c>
      <c r="B819" t="s">
        <v>7</v>
      </c>
      <c r="C819">
        <v>18</v>
      </c>
      <c r="D819" t="s">
        <v>21</v>
      </c>
      <c r="E819" s="1">
        <v>1094899139.6844995</v>
      </c>
      <c r="F819" s="1">
        <v>886006649</v>
      </c>
      <c r="G819">
        <f t="shared" si="12"/>
        <v>4.3636072664373712E+16</v>
      </c>
      <c r="H819" t="str">
        <f>VLOOKUP(D819,Referência!$A$2:$D$28,2,FALSE)</f>
        <v>N</v>
      </c>
      <c r="I819" t="str">
        <f>VLOOKUP(D819,Referência!$A$2:$D$28,3,FALSE)</f>
        <v>imposto</v>
      </c>
      <c r="J819" t="str">
        <f>VLOOKUP(D819,Referência!$A$2:$D$28,4,FALSE)</f>
        <v>alto</v>
      </c>
      <c r="K819" t="str">
        <f>VLOOKUP(C819,Referência!$F$2:$G$21,2,FALSE)</f>
        <v>longo</v>
      </c>
      <c r="L819" t="str">
        <f>VLOOKUP(A819,Referência!$I$2:$K$10,2,FALSE)</f>
        <v>ingênuo</v>
      </c>
      <c r="M819" t="str">
        <f>VLOOKUP(A819,Referência!$I$2:$K$10,3,FALSE)</f>
        <v>ingênuo</v>
      </c>
    </row>
    <row r="820" spans="1:13" x14ac:dyDescent="0.25">
      <c r="A820" t="s">
        <v>34</v>
      </c>
      <c r="B820" t="s">
        <v>7</v>
      </c>
      <c r="C820">
        <v>19</v>
      </c>
      <c r="D820" t="s">
        <v>21</v>
      </c>
      <c r="E820" s="1">
        <v>1130985433.9264328</v>
      </c>
      <c r="F820" s="1">
        <v>1039698264</v>
      </c>
      <c r="G820">
        <f t="shared" si="12"/>
        <v>8333347393177426</v>
      </c>
      <c r="H820" t="str">
        <f>VLOOKUP(D820,Referência!$A$2:$D$28,2,FALSE)</f>
        <v>N</v>
      </c>
      <c r="I820" t="str">
        <f>VLOOKUP(D820,Referência!$A$2:$D$28,3,FALSE)</f>
        <v>imposto</v>
      </c>
      <c r="J820" t="str">
        <f>VLOOKUP(D820,Referência!$A$2:$D$28,4,FALSE)</f>
        <v>alto</v>
      </c>
      <c r="K820" t="str">
        <f>VLOOKUP(C820,Referência!$F$2:$G$21,2,FALSE)</f>
        <v>longo</v>
      </c>
      <c r="L820" t="str">
        <f>VLOOKUP(A820,Referência!$I$2:$K$10,2,FALSE)</f>
        <v>ingênuo</v>
      </c>
      <c r="M820" t="str">
        <f>VLOOKUP(A820,Referência!$I$2:$K$10,3,FALSE)</f>
        <v>ingênuo</v>
      </c>
    </row>
    <row r="821" spans="1:13" x14ac:dyDescent="0.25">
      <c r="A821" t="s">
        <v>34</v>
      </c>
      <c r="B821" t="s">
        <v>7</v>
      </c>
      <c r="C821">
        <v>20</v>
      </c>
      <c r="D821" t="s">
        <v>21</v>
      </c>
      <c r="E821" s="1">
        <v>1215879571.1155446</v>
      </c>
      <c r="F821" s="1">
        <v>936929897</v>
      </c>
      <c r="G821">
        <f t="shared" si="12"/>
        <v>7.7812920689168512E+16</v>
      </c>
      <c r="H821" t="str">
        <f>VLOOKUP(D821,Referência!$A$2:$D$28,2,FALSE)</f>
        <v>N</v>
      </c>
      <c r="I821" t="str">
        <f>VLOOKUP(D821,Referência!$A$2:$D$28,3,FALSE)</f>
        <v>imposto</v>
      </c>
      <c r="J821" t="str">
        <f>VLOOKUP(D821,Referência!$A$2:$D$28,4,FALSE)</f>
        <v>alto</v>
      </c>
      <c r="K821" t="str">
        <f>VLOOKUP(C821,Referência!$F$2:$G$21,2,FALSE)</f>
        <v>longo</v>
      </c>
      <c r="L821" t="str">
        <f>VLOOKUP(A821,Referência!$I$2:$K$10,2,FALSE)</f>
        <v>ingênuo</v>
      </c>
      <c r="M821" t="str">
        <f>VLOOKUP(A821,Referência!$I$2:$K$10,3,FALSE)</f>
        <v>ingênuo</v>
      </c>
    </row>
    <row r="822" spans="1:13" x14ac:dyDescent="0.25">
      <c r="A822" t="s">
        <v>34</v>
      </c>
      <c r="B822" t="s">
        <v>7</v>
      </c>
      <c r="C822">
        <v>1</v>
      </c>
      <c r="D822" t="s">
        <v>22</v>
      </c>
      <c r="E822" s="1">
        <v>1097164198.6229331</v>
      </c>
      <c r="F822" s="1">
        <v>1119320501</v>
      </c>
      <c r="G822">
        <f t="shared" si="12"/>
        <v>490901735024018.19</v>
      </c>
      <c r="H822" t="str">
        <f>VLOOKUP(D822,Referência!$A$2:$D$28,2,FALSE)</f>
        <v>N</v>
      </c>
      <c r="I822" t="str">
        <f>VLOOKUP(D822,Referência!$A$2:$D$28,3,FALSE)</f>
        <v>imposto</v>
      </c>
      <c r="J822" t="str">
        <f>VLOOKUP(D822,Referência!$A$2:$D$28,4,FALSE)</f>
        <v>baixo</v>
      </c>
      <c r="K822" t="str">
        <f>VLOOKUP(C822,Referência!$F$2:$G$21,2,FALSE)</f>
        <v>curto</v>
      </c>
      <c r="L822" t="str">
        <f>VLOOKUP(A822,Referência!$I$2:$K$10,2,FALSE)</f>
        <v>ingênuo</v>
      </c>
      <c r="M822" t="str">
        <f>VLOOKUP(A822,Referência!$I$2:$K$10,3,FALSE)</f>
        <v>ingênuo</v>
      </c>
    </row>
    <row r="823" spans="1:13" x14ac:dyDescent="0.25">
      <c r="A823" t="s">
        <v>34</v>
      </c>
      <c r="B823" t="s">
        <v>7</v>
      </c>
      <c r="C823">
        <v>2</v>
      </c>
      <c r="D823" t="s">
        <v>22</v>
      </c>
      <c r="E823" s="1">
        <v>1147652513.4061489</v>
      </c>
      <c r="F823" s="1">
        <v>1065577731</v>
      </c>
      <c r="G823">
        <f t="shared" si="12"/>
        <v>6736269907016691</v>
      </c>
      <c r="H823" t="str">
        <f>VLOOKUP(D823,Referência!$A$2:$D$28,2,FALSE)</f>
        <v>N</v>
      </c>
      <c r="I823" t="str">
        <f>VLOOKUP(D823,Referência!$A$2:$D$28,3,FALSE)</f>
        <v>imposto</v>
      </c>
      <c r="J823" t="str">
        <f>VLOOKUP(D823,Referência!$A$2:$D$28,4,FALSE)</f>
        <v>baixo</v>
      </c>
      <c r="K823" t="str">
        <f>VLOOKUP(C823,Referência!$F$2:$G$21,2,FALSE)</f>
        <v>curto</v>
      </c>
      <c r="L823" t="str">
        <f>VLOOKUP(A823,Referência!$I$2:$K$10,2,FALSE)</f>
        <v>ingênuo</v>
      </c>
      <c r="M823" t="str">
        <f>VLOOKUP(A823,Referência!$I$2:$K$10,3,FALSE)</f>
        <v>ingênuo</v>
      </c>
    </row>
    <row r="824" spans="1:13" x14ac:dyDescent="0.25">
      <c r="A824" t="s">
        <v>34</v>
      </c>
      <c r="B824" t="s">
        <v>7</v>
      </c>
      <c r="C824">
        <v>3</v>
      </c>
      <c r="D824" t="s">
        <v>22</v>
      </c>
      <c r="E824" s="1">
        <v>1026350483.1470747</v>
      </c>
      <c r="F824" s="1">
        <v>1010953870</v>
      </c>
      <c r="G824">
        <f t="shared" si="12"/>
        <v>237055696400673.47</v>
      </c>
      <c r="H824" t="str">
        <f>VLOOKUP(D824,Referência!$A$2:$D$28,2,FALSE)</f>
        <v>N</v>
      </c>
      <c r="I824" t="str">
        <f>VLOOKUP(D824,Referência!$A$2:$D$28,3,FALSE)</f>
        <v>imposto</v>
      </c>
      <c r="J824" t="str">
        <f>VLOOKUP(D824,Referência!$A$2:$D$28,4,FALSE)</f>
        <v>baixo</v>
      </c>
      <c r="K824" t="str">
        <f>VLOOKUP(C824,Referência!$F$2:$G$21,2,FALSE)</f>
        <v>curto</v>
      </c>
      <c r="L824" t="str">
        <f>VLOOKUP(A824,Referência!$I$2:$K$10,2,FALSE)</f>
        <v>ingênuo</v>
      </c>
      <c r="M824" t="str">
        <f>VLOOKUP(A824,Referência!$I$2:$K$10,3,FALSE)</f>
        <v>ingênuo</v>
      </c>
    </row>
    <row r="825" spans="1:13" x14ac:dyDescent="0.25">
      <c r="A825" t="s">
        <v>34</v>
      </c>
      <c r="B825" t="s">
        <v>7</v>
      </c>
      <c r="C825">
        <v>4</v>
      </c>
      <c r="D825" t="s">
        <v>22</v>
      </c>
      <c r="E825" s="1">
        <v>1172234885.473119</v>
      </c>
      <c r="F825" s="1">
        <v>1079222052</v>
      </c>
      <c r="G825">
        <f t="shared" si="12"/>
        <v>8651387190698170</v>
      </c>
      <c r="H825" t="str">
        <f>VLOOKUP(D825,Referência!$A$2:$D$28,2,FALSE)</f>
        <v>N</v>
      </c>
      <c r="I825" t="str">
        <f>VLOOKUP(D825,Referência!$A$2:$D$28,3,FALSE)</f>
        <v>imposto</v>
      </c>
      <c r="J825" t="str">
        <f>VLOOKUP(D825,Referência!$A$2:$D$28,4,FALSE)</f>
        <v>baixo</v>
      </c>
      <c r="K825" t="str">
        <f>VLOOKUP(C825,Referência!$F$2:$G$21,2,FALSE)</f>
        <v>curto</v>
      </c>
      <c r="L825" t="str">
        <f>VLOOKUP(A825,Referência!$I$2:$K$10,2,FALSE)</f>
        <v>ingênuo</v>
      </c>
      <c r="M825" t="str">
        <f>VLOOKUP(A825,Referência!$I$2:$K$10,3,FALSE)</f>
        <v>ingênuo</v>
      </c>
    </row>
    <row r="826" spans="1:13" x14ac:dyDescent="0.25">
      <c r="A826" t="s">
        <v>34</v>
      </c>
      <c r="B826" t="s">
        <v>7</v>
      </c>
      <c r="C826">
        <v>5</v>
      </c>
      <c r="D826" t="s">
        <v>22</v>
      </c>
      <c r="E826" s="1">
        <v>1127160833.2513278</v>
      </c>
      <c r="F826" s="1">
        <v>1027311578</v>
      </c>
      <c r="G826">
        <f t="shared" si="12"/>
        <v>9969873774244802</v>
      </c>
      <c r="H826" t="str">
        <f>VLOOKUP(D826,Referência!$A$2:$D$28,2,FALSE)</f>
        <v>N</v>
      </c>
      <c r="I826" t="str">
        <f>VLOOKUP(D826,Referência!$A$2:$D$28,3,FALSE)</f>
        <v>imposto</v>
      </c>
      <c r="J826" t="str">
        <f>VLOOKUP(D826,Referência!$A$2:$D$28,4,FALSE)</f>
        <v>baixo</v>
      </c>
      <c r="K826" t="str">
        <f>VLOOKUP(C826,Referência!$F$2:$G$21,2,FALSE)</f>
        <v>médio</v>
      </c>
      <c r="L826" t="str">
        <f>VLOOKUP(A826,Referência!$I$2:$K$10,2,FALSE)</f>
        <v>ingênuo</v>
      </c>
      <c r="M826" t="str">
        <f>VLOOKUP(A826,Referência!$I$2:$K$10,3,FALSE)</f>
        <v>ingênuo</v>
      </c>
    </row>
    <row r="827" spans="1:13" x14ac:dyDescent="0.25">
      <c r="A827" t="s">
        <v>34</v>
      </c>
      <c r="B827" t="s">
        <v>7</v>
      </c>
      <c r="C827">
        <v>6</v>
      </c>
      <c r="D827" t="s">
        <v>22</v>
      </c>
      <c r="E827" s="1">
        <v>1230169903.4518678</v>
      </c>
      <c r="F827" s="1">
        <v>1032809549</v>
      </c>
      <c r="G827">
        <f t="shared" si="12"/>
        <v>3.8951109509366904E+16</v>
      </c>
      <c r="H827" t="str">
        <f>VLOOKUP(D827,Referência!$A$2:$D$28,2,FALSE)</f>
        <v>N</v>
      </c>
      <c r="I827" t="str">
        <f>VLOOKUP(D827,Referência!$A$2:$D$28,3,FALSE)</f>
        <v>imposto</v>
      </c>
      <c r="J827" t="str">
        <f>VLOOKUP(D827,Referência!$A$2:$D$28,4,FALSE)</f>
        <v>baixo</v>
      </c>
      <c r="K827" t="str">
        <f>VLOOKUP(C827,Referência!$F$2:$G$21,2,FALSE)</f>
        <v>médio</v>
      </c>
      <c r="L827" t="str">
        <f>VLOOKUP(A827,Referência!$I$2:$K$10,2,FALSE)</f>
        <v>ingênuo</v>
      </c>
      <c r="M827" t="str">
        <f>VLOOKUP(A827,Referência!$I$2:$K$10,3,FALSE)</f>
        <v>ingênuo</v>
      </c>
    </row>
    <row r="828" spans="1:13" x14ac:dyDescent="0.25">
      <c r="A828" t="s">
        <v>34</v>
      </c>
      <c r="B828" t="s">
        <v>7</v>
      </c>
      <c r="C828">
        <v>7</v>
      </c>
      <c r="D828" t="s">
        <v>22</v>
      </c>
      <c r="E828" s="1">
        <v>1235911369.5115175</v>
      </c>
      <c r="F828" s="1">
        <v>1245022601</v>
      </c>
      <c r="G828">
        <f t="shared" si="12"/>
        <v>83014539236714.578</v>
      </c>
      <c r="H828" t="str">
        <f>VLOOKUP(D828,Referência!$A$2:$D$28,2,FALSE)</f>
        <v>N</v>
      </c>
      <c r="I828" t="str">
        <f>VLOOKUP(D828,Referência!$A$2:$D$28,3,FALSE)</f>
        <v>imposto</v>
      </c>
      <c r="J828" t="str">
        <f>VLOOKUP(D828,Referência!$A$2:$D$28,4,FALSE)</f>
        <v>baixo</v>
      </c>
      <c r="K828" t="str">
        <f>VLOOKUP(C828,Referência!$F$2:$G$21,2,FALSE)</f>
        <v>médio</v>
      </c>
      <c r="L828" t="str">
        <f>VLOOKUP(A828,Referência!$I$2:$K$10,2,FALSE)</f>
        <v>ingênuo</v>
      </c>
      <c r="M828" t="str">
        <f>VLOOKUP(A828,Referência!$I$2:$K$10,3,FALSE)</f>
        <v>ingênuo</v>
      </c>
    </row>
    <row r="829" spans="1:13" x14ac:dyDescent="0.25">
      <c r="A829" t="s">
        <v>34</v>
      </c>
      <c r="B829" t="s">
        <v>7</v>
      </c>
      <c r="C829">
        <v>8</v>
      </c>
      <c r="D829" t="s">
        <v>22</v>
      </c>
      <c r="E829" s="1">
        <v>1402587263.8705971</v>
      </c>
      <c r="F829" s="1">
        <v>1525057208</v>
      </c>
      <c r="G829">
        <f t="shared" si="12"/>
        <v>1.4998887215059062E+16</v>
      </c>
      <c r="H829" t="str">
        <f>VLOOKUP(D829,Referência!$A$2:$D$28,2,FALSE)</f>
        <v>N</v>
      </c>
      <c r="I829" t="str">
        <f>VLOOKUP(D829,Referência!$A$2:$D$28,3,FALSE)</f>
        <v>imposto</v>
      </c>
      <c r="J829" t="str">
        <f>VLOOKUP(D829,Referência!$A$2:$D$28,4,FALSE)</f>
        <v>baixo</v>
      </c>
      <c r="K829" t="str">
        <f>VLOOKUP(C829,Referência!$F$2:$G$21,2,FALSE)</f>
        <v>médio</v>
      </c>
      <c r="L829" t="str">
        <f>VLOOKUP(A829,Referência!$I$2:$K$10,2,FALSE)</f>
        <v>ingênuo</v>
      </c>
      <c r="M829" t="str">
        <f>VLOOKUP(A829,Referência!$I$2:$K$10,3,FALSE)</f>
        <v>ingênuo</v>
      </c>
    </row>
    <row r="830" spans="1:13" x14ac:dyDescent="0.25">
      <c r="A830" t="s">
        <v>34</v>
      </c>
      <c r="B830" t="s">
        <v>7</v>
      </c>
      <c r="C830">
        <v>9</v>
      </c>
      <c r="D830" t="s">
        <v>22</v>
      </c>
      <c r="E830" s="1">
        <v>981151532.69997633</v>
      </c>
      <c r="F830" s="1">
        <v>1234916893</v>
      </c>
      <c r="G830">
        <f t="shared" si="12"/>
        <v>6.4396858088200832E+16</v>
      </c>
      <c r="H830" t="str">
        <f>VLOOKUP(D830,Referência!$A$2:$D$28,2,FALSE)</f>
        <v>N</v>
      </c>
      <c r="I830" t="str">
        <f>VLOOKUP(D830,Referência!$A$2:$D$28,3,FALSE)</f>
        <v>imposto</v>
      </c>
      <c r="J830" t="str">
        <f>VLOOKUP(D830,Referência!$A$2:$D$28,4,FALSE)</f>
        <v>baixo</v>
      </c>
      <c r="K830" t="str">
        <f>VLOOKUP(C830,Referência!$F$2:$G$21,2,FALSE)</f>
        <v>longo</v>
      </c>
      <c r="L830" t="str">
        <f>VLOOKUP(A830,Referência!$I$2:$K$10,2,FALSE)</f>
        <v>ingênuo</v>
      </c>
      <c r="M830" t="str">
        <f>VLOOKUP(A830,Referência!$I$2:$K$10,3,FALSE)</f>
        <v>ingênuo</v>
      </c>
    </row>
    <row r="831" spans="1:13" x14ac:dyDescent="0.25">
      <c r="A831" t="s">
        <v>34</v>
      </c>
      <c r="B831" t="s">
        <v>7</v>
      </c>
      <c r="C831">
        <v>10</v>
      </c>
      <c r="D831" t="s">
        <v>22</v>
      </c>
      <c r="E831" s="1">
        <v>1145978319.8246012</v>
      </c>
      <c r="F831" s="1">
        <v>1359449989</v>
      </c>
      <c r="G831">
        <f t="shared" si="12"/>
        <v>4.557015354053092E+16</v>
      </c>
      <c r="H831" t="str">
        <f>VLOOKUP(D831,Referência!$A$2:$D$28,2,FALSE)</f>
        <v>N</v>
      </c>
      <c r="I831" t="str">
        <f>VLOOKUP(D831,Referência!$A$2:$D$28,3,FALSE)</f>
        <v>imposto</v>
      </c>
      <c r="J831" t="str">
        <f>VLOOKUP(D831,Referência!$A$2:$D$28,4,FALSE)</f>
        <v>baixo</v>
      </c>
      <c r="K831" t="str">
        <f>VLOOKUP(C831,Referência!$F$2:$G$21,2,FALSE)</f>
        <v>longo</v>
      </c>
      <c r="L831" t="str">
        <f>VLOOKUP(A831,Referência!$I$2:$K$10,2,FALSE)</f>
        <v>ingênuo</v>
      </c>
      <c r="M831" t="str">
        <f>VLOOKUP(A831,Referência!$I$2:$K$10,3,FALSE)</f>
        <v>ingênuo</v>
      </c>
    </row>
    <row r="832" spans="1:13" x14ac:dyDescent="0.25">
      <c r="A832" t="s">
        <v>34</v>
      </c>
      <c r="B832" t="s">
        <v>7</v>
      </c>
      <c r="C832">
        <v>11</v>
      </c>
      <c r="D832" t="s">
        <v>22</v>
      </c>
      <c r="E832" s="1">
        <v>1216989728.5222657</v>
      </c>
      <c r="F832" s="1">
        <v>1108009971</v>
      </c>
      <c r="G832">
        <f t="shared" si="12"/>
        <v>1.1876587549611822E+16</v>
      </c>
      <c r="H832" t="str">
        <f>VLOOKUP(D832,Referência!$A$2:$D$28,2,FALSE)</f>
        <v>N</v>
      </c>
      <c r="I832" t="str">
        <f>VLOOKUP(D832,Referência!$A$2:$D$28,3,FALSE)</f>
        <v>imposto</v>
      </c>
      <c r="J832" t="str">
        <f>VLOOKUP(D832,Referência!$A$2:$D$28,4,FALSE)</f>
        <v>baixo</v>
      </c>
      <c r="K832" t="str">
        <f>VLOOKUP(C832,Referência!$F$2:$G$21,2,FALSE)</f>
        <v>longo</v>
      </c>
      <c r="L832" t="str">
        <f>VLOOKUP(A832,Referência!$I$2:$K$10,2,FALSE)</f>
        <v>ingênuo</v>
      </c>
      <c r="M832" t="str">
        <f>VLOOKUP(A832,Referência!$I$2:$K$10,3,FALSE)</f>
        <v>ingênuo</v>
      </c>
    </row>
    <row r="833" spans="1:13" x14ac:dyDescent="0.25">
      <c r="A833" t="s">
        <v>34</v>
      </c>
      <c r="B833" t="s">
        <v>7</v>
      </c>
      <c r="C833">
        <v>12</v>
      </c>
      <c r="D833" t="s">
        <v>22</v>
      </c>
      <c r="E833" s="1">
        <v>1334318469.9814281</v>
      </c>
      <c r="F833" s="1">
        <v>1102124604</v>
      </c>
      <c r="G833">
        <f t="shared" si="12"/>
        <v>5.3913991399401416E+16</v>
      </c>
      <c r="H833" t="str">
        <f>VLOOKUP(D833,Referência!$A$2:$D$28,2,FALSE)</f>
        <v>N</v>
      </c>
      <c r="I833" t="str">
        <f>VLOOKUP(D833,Referência!$A$2:$D$28,3,FALSE)</f>
        <v>imposto</v>
      </c>
      <c r="J833" t="str">
        <f>VLOOKUP(D833,Referência!$A$2:$D$28,4,FALSE)</f>
        <v>baixo</v>
      </c>
      <c r="K833" t="str">
        <f>VLOOKUP(C833,Referência!$F$2:$G$21,2,FALSE)</f>
        <v>longo</v>
      </c>
      <c r="L833" t="str">
        <f>VLOOKUP(A833,Referência!$I$2:$K$10,2,FALSE)</f>
        <v>ingênuo</v>
      </c>
      <c r="M833" t="str">
        <f>VLOOKUP(A833,Referência!$I$2:$K$10,3,FALSE)</f>
        <v>ingênuo</v>
      </c>
    </row>
    <row r="834" spans="1:13" x14ac:dyDescent="0.25">
      <c r="A834" t="s">
        <v>34</v>
      </c>
      <c r="B834" t="s">
        <v>7</v>
      </c>
      <c r="C834">
        <v>13</v>
      </c>
      <c r="D834" t="s">
        <v>22</v>
      </c>
      <c r="E834" s="1">
        <v>1247831618.2399855</v>
      </c>
      <c r="F834" s="1">
        <v>1397946267</v>
      </c>
      <c r="G834">
        <f t="shared" si="12"/>
        <v>2.2534407772342532E+16</v>
      </c>
      <c r="H834" t="str">
        <f>VLOOKUP(D834,Referência!$A$2:$D$28,2,FALSE)</f>
        <v>N</v>
      </c>
      <c r="I834" t="str">
        <f>VLOOKUP(D834,Referência!$A$2:$D$28,3,FALSE)</f>
        <v>imposto</v>
      </c>
      <c r="J834" t="str">
        <f>VLOOKUP(D834,Referência!$A$2:$D$28,4,FALSE)</f>
        <v>baixo</v>
      </c>
      <c r="K834" t="str">
        <f>VLOOKUP(C834,Referência!$F$2:$G$21,2,FALSE)</f>
        <v>longo</v>
      </c>
      <c r="L834" t="str">
        <f>VLOOKUP(A834,Referência!$I$2:$K$10,2,FALSE)</f>
        <v>ingênuo</v>
      </c>
      <c r="M834" t="str">
        <f>VLOOKUP(A834,Referência!$I$2:$K$10,3,FALSE)</f>
        <v>ingênuo</v>
      </c>
    </row>
    <row r="835" spans="1:13" x14ac:dyDescent="0.25">
      <c r="A835" t="s">
        <v>34</v>
      </c>
      <c r="B835" t="s">
        <v>7</v>
      </c>
      <c r="C835">
        <v>14</v>
      </c>
      <c r="D835" t="s">
        <v>22</v>
      </c>
      <c r="E835" s="1">
        <v>1305253210.7575169</v>
      </c>
      <c r="F835" s="1">
        <v>1192049636</v>
      </c>
      <c r="G835">
        <f t="shared" ref="G835:G898" si="13">(F835-E835)^2</f>
        <v>1.2815049337880708E+16</v>
      </c>
      <c r="H835" t="str">
        <f>VLOOKUP(D835,Referência!$A$2:$D$28,2,FALSE)</f>
        <v>N</v>
      </c>
      <c r="I835" t="str">
        <f>VLOOKUP(D835,Referência!$A$2:$D$28,3,FALSE)</f>
        <v>imposto</v>
      </c>
      <c r="J835" t="str">
        <f>VLOOKUP(D835,Referência!$A$2:$D$28,4,FALSE)</f>
        <v>baixo</v>
      </c>
      <c r="K835" t="str">
        <f>VLOOKUP(C835,Referência!$F$2:$G$21,2,FALSE)</f>
        <v>longo</v>
      </c>
      <c r="L835" t="str">
        <f>VLOOKUP(A835,Referência!$I$2:$K$10,2,FALSE)</f>
        <v>ingênuo</v>
      </c>
      <c r="M835" t="str">
        <f>VLOOKUP(A835,Referência!$I$2:$K$10,3,FALSE)</f>
        <v>ingênuo</v>
      </c>
    </row>
    <row r="836" spans="1:13" x14ac:dyDescent="0.25">
      <c r="A836" t="s">
        <v>34</v>
      </c>
      <c r="B836" t="s">
        <v>7</v>
      </c>
      <c r="C836">
        <v>15</v>
      </c>
      <c r="D836" t="s">
        <v>22</v>
      </c>
      <c r="E836" s="1">
        <v>1167293451.4945405</v>
      </c>
      <c r="F836" s="1">
        <v>1152362098</v>
      </c>
      <c r="G836">
        <f t="shared" si="13"/>
        <v>222945317178925.41</v>
      </c>
      <c r="H836" t="str">
        <f>VLOOKUP(D836,Referência!$A$2:$D$28,2,FALSE)</f>
        <v>N</v>
      </c>
      <c r="I836" t="str">
        <f>VLOOKUP(D836,Referência!$A$2:$D$28,3,FALSE)</f>
        <v>imposto</v>
      </c>
      <c r="J836" t="str">
        <f>VLOOKUP(D836,Referência!$A$2:$D$28,4,FALSE)</f>
        <v>baixo</v>
      </c>
      <c r="K836" t="str">
        <f>VLOOKUP(C836,Referência!$F$2:$G$21,2,FALSE)</f>
        <v>longo</v>
      </c>
      <c r="L836" t="str">
        <f>VLOOKUP(A836,Referência!$I$2:$K$10,2,FALSE)</f>
        <v>ingênuo</v>
      </c>
      <c r="M836" t="str">
        <f>VLOOKUP(A836,Referência!$I$2:$K$10,3,FALSE)</f>
        <v>ingênuo</v>
      </c>
    </row>
    <row r="837" spans="1:13" x14ac:dyDescent="0.25">
      <c r="A837" t="s">
        <v>34</v>
      </c>
      <c r="B837" t="s">
        <v>7</v>
      </c>
      <c r="C837">
        <v>16</v>
      </c>
      <c r="D837" t="s">
        <v>22</v>
      </c>
      <c r="E837" s="1">
        <v>1333211342.4163926</v>
      </c>
      <c r="F837" s="1">
        <v>1289563373</v>
      </c>
      <c r="G837">
        <f t="shared" si="13"/>
        <v>1905145234174340.7</v>
      </c>
      <c r="H837" t="str">
        <f>VLOOKUP(D837,Referência!$A$2:$D$28,2,FALSE)</f>
        <v>N</v>
      </c>
      <c r="I837" t="str">
        <f>VLOOKUP(D837,Referência!$A$2:$D$28,3,FALSE)</f>
        <v>imposto</v>
      </c>
      <c r="J837" t="str">
        <f>VLOOKUP(D837,Referência!$A$2:$D$28,4,FALSE)</f>
        <v>baixo</v>
      </c>
      <c r="K837" t="str">
        <f>VLOOKUP(C837,Referência!$F$2:$G$21,2,FALSE)</f>
        <v>longo</v>
      </c>
      <c r="L837" t="str">
        <f>VLOOKUP(A837,Referência!$I$2:$K$10,2,FALSE)</f>
        <v>ingênuo</v>
      </c>
      <c r="M837" t="str">
        <f>VLOOKUP(A837,Referência!$I$2:$K$10,3,FALSE)</f>
        <v>ingênuo</v>
      </c>
    </row>
    <row r="838" spans="1:13" x14ac:dyDescent="0.25">
      <c r="A838" t="s">
        <v>34</v>
      </c>
      <c r="B838" t="s">
        <v>7</v>
      </c>
      <c r="C838">
        <v>17</v>
      </c>
      <c r="D838" t="s">
        <v>22</v>
      </c>
      <c r="E838" s="1">
        <v>1281947522.8393958</v>
      </c>
      <c r="F838" s="1">
        <v>1154960095</v>
      </c>
      <c r="G838">
        <f t="shared" si="13"/>
        <v>1.6125806829265746E+16</v>
      </c>
      <c r="H838" t="str">
        <f>VLOOKUP(D838,Referência!$A$2:$D$28,2,FALSE)</f>
        <v>N</v>
      </c>
      <c r="I838" t="str">
        <f>VLOOKUP(D838,Referência!$A$2:$D$28,3,FALSE)</f>
        <v>imposto</v>
      </c>
      <c r="J838" t="str">
        <f>VLOOKUP(D838,Referência!$A$2:$D$28,4,FALSE)</f>
        <v>baixo</v>
      </c>
      <c r="K838" t="str">
        <f>VLOOKUP(C838,Referência!$F$2:$G$21,2,FALSE)</f>
        <v>longo</v>
      </c>
      <c r="L838" t="str">
        <f>VLOOKUP(A838,Referência!$I$2:$K$10,2,FALSE)</f>
        <v>ingênuo</v>
      </c>
      <c r="M838" t="str">
        <f>VLOOKUP(A838,Referência!$I$2:$K$10,3,FALSE)</f>
        <v>ingênuo</v>
      </c>
    </row>
    <row r="839" spans="1:13" x14ac:dyDescent="0.25">
      <c r="A839" t="s">
        <v>34</v>
      </c>
      <c r="B839" t="s">
        <v>7</v>
      </c>
      <c r="C839">
        <v>18</v>
      </c>
      <c r="D839" t="s">
        <v>22</v>
      </c>
      <c r="E839" s="1">
        <v>1399102252.2072208</v>
      </c>
      <c r="F839" s="1">
        <v>1221066259</v>
      </c>
      <c r="G839">
        <f t="shared" si="13"/>
        <v>3.1696814877281568E+16</v>
      </c>
      <c r="H839" t="str">
        <f>VLOOKUP(D839,Referência!$A$2:$D$28,2,FALSE)</f>
        <v>N</v>
      </c>
      <c r="I839" t="str">
        <f>VLOOKUP(D839,Referência!$A$2:$D$28,3,FALSE)</f>
        <v>imposto</v>
      </c>
      <c r="J839" t="str">
        <f>VLOOKUP(D839,Referência!$A$2:$D$28,4,FALSE)</f>
        <v>baixo</v>
      </c>
      <c r="K839" t="str">
        <f>VLOOKUP(C839,Referência!$F$2:$G$21,2,FALSE)</f>
        <v>longo</v>
      </c>
      <c r="L839" t="str">
        <f>VLOOKUP(A839,Referência!$I$2:$K$10,2,FALSE)</f>
        <v>ingênuo</v>
      </c>
      <c r="M839" t="str">
        <f>VLOOKUP(A839,Referência!$I$2:$K$10,3,FALSE)</f>
        <v>ingênuo</v>
      </c>
    </row>
    <row r="840" spans="1:13" x14ac:dyDescent="0.25">
      <c r="A840" t="s">
        <v>34</v>
      </c>
      <c r="B840" t="s">
        <v>7</v>
      </c>
      <c r="C840">
        <v>19</v>
      </c>
      <c r="D840" t="s">
        <v>22</v>
      </c>
      <c r="E840" s="1">
        <v>1405632161.6713419</v>
      </c>
      <c r="F840" s="1">
        <v>1340840281</v>
      </c>
      <c r="G840">
        <f t="shared" si="13"/>
        <v>4197987800929407.5</v>
      </c>
      <c r="H840" t="str">
        <f>VLOOKUP(D840,Referência!$A$2:$D$28,2,FALSE)</f>
        <v>N</v>
      </c>
      <c r="I840" t="str">
        <f>VLOOKUP(D840,Referência!$A$2:$D$28,3,FALSE)</f>
        <v>imposto</v>
      </c>
      <c r="J840" t="str">
        <f>VLOOKUP(D840,Referência!$A$2:$D$28,4,FALSE)</f>
        <v>baixo</v>
      </c>
      <c r="K840" t="str">
        <f>VLOOKUP(C840,Referência!$F$2:$G$21,2,FALSE)</f>
        <v>longo</v>
      </c>
      <c r="L840" t="str">
        <f>VLOOKUP(A840,Referência!$I$2:$K$10,2,FALSE)</f>
        <v>ingênuo</v>
      </c>
      <c r="M840" t="str">
        <f>VLOOKUP(A840,Referência!$I$2:$K$10,3,FALSE)</f>
        <v>ingênuo</v>
      </c>
    </row>
    <row r="841" spans="1:13" x14ac:dyDescent="0.25">
      <c r="A841" t="s">
        <v>34</v>
      </c>
      <c r="B841" t="s">
        <v>7</v>
      </c>
      <c r="C841">
        <v>20</v>
      </c>
      <c r="D841" t="s">
        <v>22</v>
      </c>
      <c r="E841" s="1">
        <v>1595196723.8770089</v>
      </c>
      <c r="F841" s="1">
        <v>1539174079</v>
      </c>
      <c r="G841">
        <f t="shared" si="13"/>
        <v>3138536739015453</v>
      </c>
      <c r="H841" t="str">
        <f>VLOOKUP(D841,Referência!$A$2:$D$28,2,FALSE)</f>
        <v>N</v>
      </c>
      <c r="I841" t="str">
        <f>VLOOKUP(D841,Referência!$A$2:$D$28,3,FALSE)</f>
        <v>imposto</v>
      </c>
      <c r="J841" t="str">
        <f>VLOOKUP(D841,Referência!$A$2:$D$28,4,FALSE)</f>
        <v>baixo</v>
      </c>
      <c r="K841" t="str">
        <f>VLOOKUP(C841,Referência!$F$2:$G$21,2,FALSE)</f>
        <v>longo</v>
      </c>
      <c r="L841" t="str">
        <f>VLOOKUP(A841,Referência!$I$2:$K$10,2,FALSE)</f>
        <v>ingênuo</v>
      </c>
      <c r="M841" t="str">
        <f>VLOOKUP(A841,Referência!$I$2:$K$10,3,FALSE)</f>
        <v>ingênuo</v>
      </c>
    </row>
    <row r="842" spans="1:13" x14ac:dyDescent="0.25">
      <c r="A842" t="s">
        <v>34</v>
      </c>
      <c r="B842" t="s">
        <v>7</v>
      </c>
      <c r="C842">
        <v>1</v>
      </c>
      <c r="D842" t="s">
        <v>23</v>
      </c>
      <c r="E842" s="1">
        <v>415842641.10567433</v>
      </c>
      <c r="F842" s="1">
        <v>448576910</v>
      </c>
      <c r="G842">
        <f t="shared" si="13"/>
        <v>1071532360046017.4</v>
      </c>
      <c r="H842" t="str">
        <f>VLOOKUP(D842,Referência!$A$2:$D$28,2,FALSE)</f>
        <v>N</v>
      </c>
      <c r="I842" t="str">
        <f>VLOOKUP(D842,Referência!$A$2:$D$28,3,FALSE)</f>
        <v>transferência</v>
      </c>
      <c r="J842" t="str">
        <f>VLOOKUP(D842,Referência!$A$2:$D$28,4,FALSE)</f>
        <v>alto</v>
      </c>
      <c r="K842" t="str">
        <f>VLOOKUP(C842,Referência!$F$2:$G$21,2,FALSE)</f>
        <v>curto</v>
      </c>
      <c r="L842" t="str">
        <f>VLOOKUP(A842,Referência!$I$2:$K$10,2,FALSE)</f>
        <v>ingênuo</v>
      </c>
      <c r="M842" t="str">
        <f>VLOOKUP(A842,Referência!$I$2:$K$10,3,FALSE)</f>
        <v>ingênuo</v>
      </c>
    </row>
    <row r="843" spans="1:13" x14ac:dyDescent="0.25">
      <c r="A843" t="s">
        <v>34</v>
      </c>
      <c r="B843" t="s">
        <v>7</v>
      </c>
      <c r="C843">
        <v>2</v>
      </c>
      <c r="D843" t="s">
        <v>23</v>
      </c>
      <c r="E843" s="1">
        <v>365077598.05545175</v>
      </c>
      <c r="F843" s="1">
        <v>461074271</v>
      </c>
      <c r="G843">
        <f t="shared" si="13"/>
        <v>9215361216422562</v>
      </c>
      <c r="H843" t="str">
        <f>VLOOKUP(D843,Referência!$A$2:$D$28,2,FALSE)</f>
        <v>N</v>
      </c>
      <c r="I843" t="str">
        <f>VLOOKUP(D843,Referência!$A$2:$D$28,3,FALSE)</f>
        <v>transferência</v>
      </c>
      <c r="J843" t="str">
        <f>VLOOKUP(D843,Referência!$A$2:$D$28,4,FALSE)</f>
        <v>alto</v>
      </c>
      <c r="K843" t="str">
        <f>VLOOKUP(C843,Referência!$F$2:$G$21,2,FALSE)</f>
        <v>curto</v>
      </c>
      <c r="L843" t="str">
        <f>VLOOKUP(A843,Referência!$I$2:$K$10,2,FALSE)</f>
        <v>ingênuo</v>
      </c>
      <c r="M843" t="str">
        <f>VLOOKUP(A843,Referência!$I$2:$K$10,3,FALSE)</f>
        <v>ingênuo</v>
      </c>
    </row>
    <row r="844" spans="1:13" x14ac:dyDescent="0.25">
      <c r="A844" t="s">
        <v>34</v>
      </c>
      <c r="B844" t="s">
        <v>7</v>
      </c>
      <c r="C844">
        <v>3</v>
      </c>
      <c r="D844" t="s">
        <v>23</v>
      </c>
      <c r="E844" s="1">
        <v>366656133.99271297</v>
      </c>
      <c r="F844" s="1">
        <v>337728251</v>
      </c>
      <c r="G844">
        <f t="shared" si="13"/>
        <v>836822414440092.5</v>
      </c>
      <c r="H844" t="str">
        <f>VLOOKUP(D844,Referência!$A$2:$D$28,2,FALSE)</f>
        <v>N</v>
      </c>
      <c r="I844" t="str">
        <f>VLOOKUP(D844,Referência!$A$2:$D$28,3,FALSE)</f>
        <v>transferência</v>
      </c>
      <c r="J844" t="str">
        <f>VLOOKUP(D844,Referência!$A$2:$D$28,4,FALSE)</f>
        <v>alto</v>
      </c>
      <c r="K844" t="str">
        <f>VLOOKUP(C844,Referência!$F$2:$G$21,2,FALSE)</f>
        <v>curto</v>
      </c>
      <c r="L844" t="str">
        <f>VLOOKUP(A844,Referência!$I$2:$K$10,2,FALSE)</f>
        <v>ingênuo</v>
      </c>
      <c r="M844" t="str">
        <f>VLOOKUP(A844,Referência!$I$2:$K$10,3,FALSE)</f>
        <v>ingênuo</v>
      </c>
    </row>
    <row r="845" spans="1:13" x14ac:dyDescent="0.25">
      <c r="A845" t="s">
        <v>34</v>
      </c>
      <c r="B845" t="s">
        <v>7</v>
      </c>
      <c r="C845">
        <v>4</v>
      </c>
      <c r="D845" t="s">
        <v>23</v>
      </c>
      <c r="E845" s="1">
        <v>391652475.87548667</v>
      </c>
      <c r="F845" s="1">
        <v>404749757</v>
      </c>
      <c r="G845">
        <f t="shared" si="13"/>
        <v>171538772854533.09</v>
      </c>
      <c r="H845" t="str">
        <f>VLOOKUP(D845,Referência!$A$2:$D$28,2,FALSE)</f>
        <v>N</v>
      </c>
      <c r="I845" t="str">
        <f>VLOOKUP(D845,Referência!$A$2:$D$28,3,FALSE)</f>
        <v>transferência</v>
      </c>
      <c r="J845" t="str">
        <f>VLOOKUP(D845,Referência!$A$2:$D$28,4,FALSE)</f>
        <v>alto</v>
      </c>
      <c r="K845" t="str">
        <f>VLOOKUP(C845,Referência!$F$2:$G$21,2,FALSE)</f>
        <v>curto</v>
      </c>
      <c r="L845" t="str">
        <f>VLOOKUP(A845,Referência!$I$2:$K$10,2,FALSE)</f>
        <v>ingênuo</v>
      </c>
      <c r="M845" t="str">
        <f>VLOOKUP(A845,Referência!$I$2:$K$10,3,FALSE)</f>
        <v>ingênuo</v>
      </c>
    </row>
    <row r="846" spans="1:13" x14ac:dyDescent="0.25">
      <c r="A846" t="s">
        <v>34</v>
      </c>
      <c r="B846" t="s">
        <v>7</v>
      </c>
      <c r="C846">
        <v>5</v>
      </c>
      <c r="D846" t="s">
        <v>23</v>
      </c>
      <c r="E846" s="1">
        <v>388170514.95917106</v>
      </c>
      <c r="F846" s="1">
        <v>375242416</v>
      </c>
      <c r="G846">
        <f t="shared" si="13"/>
        <v>167135742698119.75</v>
      </c>
      <c r="H846" t="str">
        <f>VLOOKUP(D846,Referência!$A$2:$D$28,2,FALSE)</f>
        <v>N</v>
      </c>
      <c r="I846" t="str">
        <f>VLOOKUP(D846,Referência!$A$2:$D$28,3,FALSE)</f>
        <v>transferência</v>
      </c>
      <c r="J846" t="str">
        <f>VLOOKUP(D846,Referência!$A$2:$D$28,4,FALSE)</f>
        <v>alto</v>
      </c>
      <c r="K846" t="str">
        <f>VLOOKUP(C846,Referência!$F$2:$G$21,2,FALSE)</f>
        <v>médio</v>
      </c>
      <c r="L846" t="str">
        <f>VLOOKUP(A846,Referência!$I$2:$K$10,2,FALSE)</f>
        <v>ingênuo</v>
      </c>
      <c r="M846" t="str">
        <f>VLOOKUP(A846,Referência!$I$2:$K$10,3,FALSE)</f>
        <v>ingênuo</v>
      </c>
    </row>
    <row r="847" spans="1:13" x14ac:dyDescent="0.25">
      <c r="A847" t="s">
        <v>34</v>
      </c>
      <c r="B847" t="s">
        <v>7</v>
      </c>
      <c r="C847">
        <v>6</v>
      </c>
      <c r="D847" t="s">
        <v>23</v>
      </c>
      <c r="E847" s="1">
        <v>418142921.3925544</v>
      </c>
      <c r="F847" s="1">
        <v>366801668</v>
      </c>
      <c r="G847">
        <f t="shared" si="13"/>
        <v>2635924299918479</v>
      </c>
      <c r="H847" t="str">
        <f>VLOOKUP(D847,Referência!$A$2:$D$28,2,FALSE)</f>
        <v>N</v>
      </c>
      <c r="I847" t="str">
        <f>VLOOKUP(D847,Referência!$A$2:$D$28,3,FALSE)</f>
        <v>transferência</v>
      </c>
      <c r="J847" t="str">
        <f>VLOOKUP(D847,Referência!$A$2:$D$28,4,FALSE)</f>
        <v>alto</v>
      </c>
      <c r="K847" t="str">
        <f>VLOOKUP(C847,Referência!$F$2:$G$21,2,FALSE)</f>
        <v>médio</v>
      </c>
      <c r="L847" t="str">
        <f>VLOOKUP(A847,Referência!$I$2:$K$10,2,FALSE)</f>
        <v>ingênuo</v>
      </c>
      <c r="M847" t="str">
        <f>VLOOKUP(A847,Referência!$I$2:$K$10,3,FALSE)</f>
        <v>ingênuo</v>
      </c>
    </row>
    <row r="848" spans="1:13" x14ac:dyDescent="0.25">
      <c r="A848" t="s">
        <v>34</v>
      </c>
      <c r="B848" t="s">
        <v>7</v>
      </c>
      <c r="C848">
        <v>7</v>
      </c>
      <c r="D848" t="s">
        <v>23</v>
      </c>
      <c r="E848" s="1">
        <v>366401702.94077969</v>
      </c>
      <c r="F848" s="1">
        <v>446014130</v>
      </c>
      <c r="G848">
        <f t="shared" si="13"/>
        <v>6338138542259675</v>
      </c>
      <c r="H848" t="str">
        <f>VLOOKUP(D848,Referência!$A$2:$D$28,2,FALSE)</f>
        <v>N</v>
      </c>
      <c r="I848" t="str">
        <f>VLOOKUP(D848,Referência!$A$2:$D$28,3,FALSE)</f>
        <v>transferência</v>
      </c>
      <c r="J848" t="str">
        <f>VLOOKUP(D848,Referência!$A$2:$D$28,4,FALSE)</f>
        <v>alto</v>
      </c>
      <c r="K848" t="str">
        <f>VLOOKUP(C848,Referência!$F$2:$G$21,2,FALSE)</f>
        <v>médio</v>
      </c>
      <c r="L848" t="str">
        <f>VLOOKUP(A848,Referência!$I$2:$K$10,2,FALSE)</f>
        <v>ingênuo</v>
      </c>
      <c r="M848" t="str">
        <f>VLOOKUP(A848,Referência!$I$2:$K$10,3,FALSE)</f>
        <v>ingênuo</v>
      </c>
    </row>
    <row r="849" spans="1:13" x14ac:dyDescent="0.25">
      <c r="A849" t="s">
        <v>34</v>
      </c>
      <c r="B849" t="s">
        <v>7</v>
      </c>
      <c r="C849">
        <v>8</v>
      </c>
      <c r="D849" t="s">
        <v>23</v>
      </c>
      <c r="E849" s="1">
        <v>301887711.44943219</v>
      </c>
      <c r="F849" s="1">
        <v>488058052</v>
      </c>
      <c r="G849">
        <f t="shared" si="13"/>
        <v>3.4659395700714392E+16</v>
      </c>
      <c r="H849" t="str">
        <f>VLOOKUP(D849,Referência!$A$2:$D$28,2,FALSE)</f>
        <v>N</v>
      </c>
      <c r="I849" t="str">
        <f>VLOOKUP(D849,Referência!$A$2:$D$28,3,FALSE)</f>
        <v>transferência</v>
      </c>
      <c r="J849" t="str">
        <f>VLOOKUP(D849,Referência!$A$2:$D$28,4,FALSE)</f>
        <v>alto</v>
      </c>
      <c r="K849" t="str">
        <f>VLOOKUP(C849,Referência!$F$2:$G$21,2,FALSE)</f>
        <v>médio</v>
      </c>
      <c r="L849" t="str">
        <f>VLOOKUP(A849,Referência!$I$2:$K$10,2,FALSE)</f>
        <v>ingênuo</v>
      </c>
      <c r="M849" t="str">
        <f>VLOOKUP(A849,Referência!$I$2:$K$10,3,FALSE)</f>
        <v>ingênuo</v>
      </c>
    </row>
    <row r="850" spans="1:13" x14ac:dyDescent="0.25">
      <c r="A850" t="s">
        <v>34</v>
      </c>
      <c r="B850" t="s">
        <v>7</v>
      </c>
      <c r="C850">
        <v>9</v>
      </c>
      <c r="D850" t="s">
        <v>23</v>
      </c>
      <c r="E850" s="1">
        <v>540120398.59804821</v>
      </c>
      <c r="F850" s="1">
        <v>561378662</v>
      </c>
      <c r="G850">
        <f t="shared" si="13"/>
        <v>451913762866762.87</v>
      </c>
      <c r="H850" t="str">
        <f>VLOOKUP(D850,Referência!$A$2:$D$28,2,FALSE)</f>
        <v>N</v>
      </c>
      <c r="I850" t="str">
        <f>VLOOKUP(D850,Referência!$A$2:$D$28,3,FALSE)</f>
        <v>transferência</v>
      </c>
      <c r="J850" t="str">
        <f>VLOOKUP(D850,Referência!$A$2:$D$28,4,FALSE)</f>
        <v>alto</v>
      </c>
      <c r="K850" t="str">
        <f>VLOOKUP(C850,Referência!$F$2:$G$21,2,FALSE)</f>
        <v>longo</v>
      </c>
      <c r="L850" t="str">
        <f>VLOOKUP(A850,Referência!$I$2:$K$10,2,FALSE)</f>
        <v>ingênuo</v>
      </c>
      <c r="M850" t="str">
        <f>VLOOKUP(A850,Referência!$I$2:$K$10,3,FALSE)</f>
        <v>ingênuo</v>
      </c>
    </row>
    <row r="851" spans="1:13" x14ac:dyDescent="0.25">
      <c r="A851" t="s">
        <v>34</v>
      </c>
      <c r="B851" t="s">
        <v>7</v>
      </c>
      <c r="C851">
        <v>10</v>
      </c>
      <c r="D851" t="s">
        <v>23</v>
      </c>
      <c r="E851" s="1">
        <v>370223554.75831538</v>
      </c>
      <c r="F851" s="1">
        <v>416347002</v>
      </c>
      <c r="G851">
        <f t="shared" si="13"/>
        <v>2127372385456464.2</v>
      </c>
      <c r="H851" t="str">
        <f>VLOOKUP(D851,Referência!$A$2:$D$28,2,FALSE)</f>
        <v>N</v>
      </c>
      <c r="I851" t="str">
        <f>VLOOKUP(D851,Referência!$A$2:$D$28,3,FALSE)</f>
        <v>transferência</v>
      </c>
      <c r="J851" t="str">
        <f>VLOOKUP(D851,Referência!$A$2:$D$28,4,FALSE)</f>
        <v>alto</v>
      </c>
      <c r="K851" t="str">
        <f>VLOOKUP(C851,Referência!$F$2:$G$21,2,FALSE)</f>
        <v>longo</v>
      </c>
      <c r="L851" t="str">
        <f>VLOOKUP(A851,Referência!$I$2:$K$10,2,FALSE)</f>
        <v>ingênuo</v>
      </c>
      <c r="M851" t="str">
        <f>VLOOKUP(A851,Referência!$I$2:$K$10,3,FALSE)</f>
        <v>ingênuo</v>
      </c>
    </row>
    <row r="852" spans="1:13" x14ac:dyDescent="0.25">
      <c r="A852" t="s">
        <v>34</v>
      </c>
      <c r="B852" t="s">
        <v>7</v>
      </c>
      <c r="C852">
        <v>11</v>
      </c>
      <c r="D852" t="s">
        <v>23</v>
      </c>
      <c r="E852" s="1">
        <v>365281536.20365453</v>
      </c>
      <c r="F852" s="1">
        <v>355983324</v>
      </c>
      <c r="G852">
        <f t="shared" si="13"/>
        <v>86456750184189.984</v>
      </c>
      <c r="H852" t="str">
        <f>VLOOKUP(D852,Referência!$A$2:$D$28,2,FALSE)</f>
        <v>N</v>
      </c>
      <c r="I852" t="str">
        <f>VLOOKUP(D852,Referência!$A$2:$D$28,3,FALSE)</f>
        <v>transferência</v>
      </c>
      <c r="J852" t="str">
        <f>VLOOKUP(D852,Referência!$A$2:$D$28,4,FALSE)</f>
        <v>alto</v>
      </c>
      <c r="K852" t="str">
        <f>VLOOKUP(C852,Referência!$F$2:$G$21,2,FALSE)</f>
        <v>longo</v>
      </c>
      <c r="L852" t="str">
        <f>VLOOKUP(A852,Referência!$I$2:$K$10,2,FALSE)</f>
        <v>ingênuo</v>
      </c>
      <c r="M852" t="str">
        <f>VLOOKUP(A852,Referência!$I$2:$K$10,3,FALSE)</f>
        <v>ingênuo</v>
      </c>
    </row>
    <row r="853" spans="1:13" x14ac:dyDescent="0.25">
      <c r="A853" t="s">
        <v>34</v>
      </c>
      <c r="B853" t="s">
        <v>7</v>
      </c>
      <c r="C853">
        <v>12</v>
      </c>
      <c r="D853" t="s">
        <v>23</v>
      </c>
      <c r="E853" s="1">
        <v>464671322.05301398</v>
      </c>
      <c r="F853" s="1">
        <v>458700699</v>
      </c>
      <c r="G853">
        <f t="shared" si="13"/>
        <v>35648339641181.984</v>
      </c>
      <c r="H853" t="str">
        <f>VLOOKUP(D853,Referência!$A$2:$D$28,2,FALSE)</f>
        <v>N</v>
      </c>
      <c r="I853" t="str">
        <f>VLOOKUP(D853,Referência!$A$2:$D$28,3,FALSE)</f>
        <v>transferência</v>
      </c>
      <c r="J853" t="str">
        <f>VLOOKUP(D853,Referência!$A$2:$D$28,4,FALSE)</f>
        <v>alto</v>
      </c>
      <c r="K853" t="str">
        <f>VLOOKUP(C853,Referência!$F$2:$G$21,2,FALSE)</f>
        <v>longo</v>
      </c>
      <c r="L853" t="str">
        <f>VLOOKUP(A853,Referência!$I$2:$K$10,2,FALSE)</f>
        <v>ingênuo</v>
      </c>
      <c r="M853" t="str">
        <f>VLOOKUP(A853,Referência!$I$2:$K$10,3,FALSE)</f>
        <v>ingênuo</v>
      </c>
    </row>
    <row r="854" spans="1:13" x14ac:dyDescent="0.25">
      <c r="A854" t="s">
        <v>34</v>
      </c>
      <c r="B854" t="s">
        <v>7</v>
      </c>
      <c r="C854">
        <v>13</v>
      </c>
      <c r="D854" t="s">
        <v>23</v>
      </c>
      <c r="E854" s="1">
        <v>462268456.87611896</v>
      </c>
      <c r="F854" s="1">
        <v>459408718</v>
      </c>
      <c r="G854">
        <f t="shared" si="13"/>
        <v>8178106439586.1211</v>
      </c>
      <c r="H854" t="str">
        <f>VLOOKUP(D854,Referência!$A$2:$D$28,2,FALSE)</f>
        <v>N</v>
      </c>
      <c r="I854" t="str">
        <f>VLOOKUP(D854,Referência!$A$2:$D$28,3,FALSE)</f>
        <v>transferência</v>
      </c>
      <c r="J854" t="str">
        <f>VLOOKUP(D854,Referência!$A$2:$D$28,4,FALSE)</f>
        <v>alto</v>
      </c>
      <c r="K854" t="str">
        <f>VLOOKUP(C854,Referência!$F$2:$G$21,2,FALSE)</f>
        <v>longo</v>
      </c>
      <c r="L854" t="str">
        <f>VLOOKUP(A854,Referência!$I$2:$K$10,2,FALSE)</f>
        <v>ingênuo</v>
      </c>
      <c r="M854" t="str">
        <f>VLOOKUP(A854,Referência!$I$2:$K$10,3,FALSE)</f>
        <v>ingênuo</v>
      </c>
    </row>
    <row r="855" spans="1:13" x14ac:dyDescent="0.25">
      <c r="A855" t="s">
        <v>34</v>
      </c>
      <c r="B855" t="s">
        <v>7</v>
      </c>
      <c r="C855">
        <v>14</v>
      </c>
      <c r="D855" t="s">
        <v>23</v>
      </c>
      <c r="E855" s="1">
        <v>405835864.84640443</v>
      </c>
      <c r="F855" s="1">
        <v>440621838</v>
      </c>
      <c r="G855">
        <f t="shared" si="13"/>
        <v>1210063928242671.5</v>
      </c>
      <c r="H855" t="str">
        <f>VLOOKUP(D855,Referência!$A$2:$D$28,2,FALSE)</f>
        <v>N</v>
      </c>
      <c r="I855" t="str">
        <f>VLOOKUP(D855,Referência!$A$2:$D$28,3,FALSE)</f>
        <v>transferência</v>
      </c>
      <c r="J855" t="str">
        <f>VLOOKUP(D855,Referência!$A$2:$D$28,4,FALSE)</f>
        <v>alto</v>
      </c>
      <c r="K855" t="str">
        <f>VLOOKUP(C855,Referência!$F$2:$G$21,2,FALSE)</f>
        <v>longo</v>
      </c>
      <c r="L855" t="str">
        <f>VLOOKUP(A855,Referência!$I$2:$K$10,2,FALSE)</f>
        <v>ingênuo</v>
      </c>
      <c r="M855" t="str">
        <f>VLOOKUP(A855,Referência!$I$2:$K$10,3,FALSE)</f>
        <v>ingênuo</v>
      </c>
    </row>
    <row r="856" spans="1:13" x14ac:dyDescent="0.25">
      <c r="A856" t="s">
        <v>34</v>
      </c>
      <c r="B856" t="s">
        <v>7</v>
      </c>
      <c r="C856">
        <v>15</v>
      </c>
      <c r="D856" t="s">
        <v>23</v>
      </c>
      <c r="E856" s="1">
        <v>407590632.87572539</v>
      </c>
      <c r="F856" s="1">
        <v>474729315</v>
      </c>
      <c r="G856">
        <f t="shared" si="13"/>
        <v>4507602637384391</v>
      </c>
      <c r="H856" t="str">
        <f>VLOOKUP(D856,Referência!$A$2:$D$28,2,FALSE)</f>
        <v>N</v>
      </c>
      <c r="I856" t="str">
        <f>VLOOKUP(D856,Referência!$A$2:$D$28,3,FALSE)</f>
        <v>transferência</v>
      </c>
      <c r="J856" t="str">
        <f>VLOOKUP(D856,Referência!$A$2:$D$28,4,FALSE)</f>
        <v>alto</v>
      </c>
      <c r="K856" t="str">
        <f>VLOOKUP(C856,Referência!$F$2:$G$21,2,FALSE)</f>
        <v>longo</v>
      </c>
      <c r="L856" t="str">
        <f>VLOOKUP(A856,Referência!$I$2:$K$10,2,FALSE)</f>
        <v>ingênuo</v>
      </c>
      <c r="M856" t="str">
        <f>VLOOKUP(A856,Referência!$I$2:$K$10,3,FALSE)</f>
        <v>ingênuo</v>
      </c>
    </row>
    <row r="857" spans="1:13" x14ac:dyDescent="0.25">
      <c r="A857" t="s">
        <v>34</v>
      </c>
      <c r="B857" t="s">
        <v>7</v>
      </c>
      <c r="C857">
        <v>16</v>
      </c>
      <c r="D857" t="s">
        <v>23</v>
      </c>
      <c r="E857" s="1">
        <v>435377635.09121484</v>
      </c>
      <c r="F857" s="1">
        <v>497003747</v>
      </c>
      <c r="G857">
        <f t="shared" si="13"/>
        <v>3797777668994112.5</v>
      </c>
      <c r="H857" t="str">
        <f>VLOOKUP(D857,Referência!$A$2:$D$28,2,FALSE)</f>
        <v>N</v>
      </c>
      <c r="I857" t="str">
        <f>VLOOKUP(D857,Referência!$A$2:$D$28,3,FALSE)</f>
        <v>transferência</v>
      </c>
      <c r="J857" t="str">
        <f>VLOOKUP(D857,Referência!$A$2:$D$28,4,FALSE)</f>
        <v>alto</v>
      </c>
      <c r="K857" t="str">
        <f>VLOOKUP(C857,Referência!$F$2:$G$21,2,FALSE)</f>
        <v>longo</v>
      </c>
      <c r="L857" t="str">
        <f>VLOOKUP(A857,Referência!$I$2:$K$10,2,FALSE)</f>
        <v>ingênuo</v>
      </c>
      <c r="M857" t="str">
        <f>VLOOKUP(A857,Referência!$I$2:$K$10,3,FALSE)</f>
        <v>ingênuo</v>
      </c>
    </row>
    <row r="858" spans="1:13" x14ac:dyDescent="0.25">
      <c r="A858" t="s">
        <v>34</v>
      </c>
      <c r="B858" t="s">
        <v>7</v>
      </c>
      <c r="C858">
        <v>17</v>
      </c>
      <c r="D858" t="s">
        <v>23</v>
      </c>
      <c r="E858" s="1">
        <v>431506938.48489976</v>
      </c>
      <c r="F858" s="1">
        <v>490470380</v>
      </c>
      <c r="G858">
        <f t="shared" si="13"/>
        <v>3476687435304646.5</v>
      </c>
      <c r="H858" t="str">
        <f>VLOOKUP(D858,Referência!$A$2:$D$28,2,FALSE)</f>
        <v>N</v>
      </c>
      <c r="I858" t="str">
        <f>VLOOKUP(D858,Referência!$A$2:$D$28,3,FALSE)</f>
        <v>transferência</v>
      </c>
      <c r="J858" t="str">
        <f>VLOOKUP(D858,Referência!$A$2:$D$28,4,FALSE)</f>
        <v>alto</v>
      </c>
      <c r="K858" t="str">
        <f>VLOOKUP(C858,Referência!$F$2:$G$21,2,FALSE)</f>
        <v>longo</v>
      </c>
      <c r="L858" t="str">
        <f>VLOOKUP(A858,Referência!$I$2:$K$10,2,FALSE)</f>
        <v>ingênuo</v>
      </c>
      <c r="M858" t="str">
        <f>VLOOKUP(A858,Referência!$I$2:$K$10,3,FALSE)</f>
        <v>ingênuo</v>
      </c>
    </row>
    <row r="859" spans="1:13" x14ac:dyDescent="0.25">
      <c r="A859" t="s">
        <v>34</v>
      </c>
      <c r="B859" t="s">
        <v>7</v>
      </c>
      <c r="C859">
        <v>18</v>
      </c>
      <c r="D859" t="s">
        <v>23</v>
      </c>
      <c r="E859" s="1">
        <v>464825546.77861506</v>
      </c>
      <c r="F859" s="1">
        <v>479347981</v>
      </c>
      <c r="G859">
        <f t="shared" si="13"/>
        <v>210901095714452.47</v>
      </c>
      <c r="H859" t="str">
        <f>VLOOKUP(D859,Referência!$A$2:$D$28,2,FALSE)</f>
        <v>N</v>
      </c>
      <c r="I859" t="str">
        <f>VLOOKUP(D859,Referência!$A$2:$D$28,3,FALSE)</f>
        <v>transferência</v>
      </c>
      <c r="J859" t="str">
        <f>VLOOKUP(D859,Referência!$A$2:$D$28,4,FALSE)</f>
        <v>alto</v>
      </c>
      <c r="K859" t="str">
        <f>VLOOKUP(C859,Referência!$F$2:$G$21,2,FALSE)</f>
        <v>longo</v>
      </c>
      <c r="L859" t="str">
        <f>VLOOKUP(A859,Referência!$I$2:$K$10,2,FALSE)</f>
        <v>ingênuo</v>
      </c>
      <c r="M859" t="str">
        <f>VLOOKUP(A859,Referência!$I$2:$K$10,3,FALSE)</f>
        <v>ingênuo</v>
      </c>
    </row>
    <row r="860" spans="1:13" x14ac:dyDescent="0.25">
      <c r="A860" t="s">
        <v>34</v>
      </c>
      <c r="B860" t="s">
        <v>7</v>
      </c>
      <c r="C860">
        <v>19</v>
      </c>
      <c r="D860" t="s">
        <v>23</v>
      </c>
      <c r="E860" s="1">
        <v>407307796.44162321</v>
      </c>
      <c r="F860" s="1">
        <v>542361673</v>
      </c>
      <c r="G860">
        <f t="shared" si="13"/>
        <v>1.8239549573445276E+16</v>
      </c>
      <c r="H860" t="str">
        <f>VLOOKUP(D860,Referência!$A$2:$D$28,2,FALSE)</f>
        <v>N</v>
      </c>
      <c r="I860" t="str">
        <f>VLOOKUP(D860,Referência!$A$2:$D$28,3,FALSE)</f>
        <v>transferência</v>
      </c>
      <c r="J860" t="str">
        <f>VLOOKUP(D860,Referência!$A$2:$D$28,4,FALSE)</f>
        <v>alto</v>
      </c>
      <c r="K860" t="str">
        <f>VLOOKUP(C860,Referência!$F$2:$G$21,2,FALSE)</f>
        <v>longo</v>
      </c>
      <c r="L860" t="str">
        <f>VLOOKUP(A860,Referência!$I$2:$K$10,2,FALSE)</f>
        <v>ingênuo</v>
      </c>
      <c r="M860" t="str">
        <f>VLOOKUP(A860,Referência!$I$2:$K$10,3,FALSE)</f>
        <v>ingênuo</v>
      </c>
    </row>
    <row r="861" spans="1:13" x14ac:dyDescent="0.25">
      <c r="A861" t="s">
        <v>34</v>
      </c>
      <c r="B861" t="s">
        <v>7</v>
      </c>
      <c r="C861">
        <v>20</v>
      </c>
      <c r="D861" t="s">
        <v>23</v>
      </c>
      <c r="E861" s="1">
        <v>335591285.5654664</v>
      </c>
      <c r="F861" s="1">
        <v>312913749</v>
      </c>
      <c r="G861">
        <f t="shared" si="13"/>
        <v>514270664678065.81</v>
      </c>
      <c r="H861" t="str">
        <f>VLOOKUP(D861,Referência!$A$2:$D$28,2,FALSE)</f>
        <v>N</v>
      </c>
      <c r="I861" t="str">
        <f>VLOOKUP(D861,Referência!$A$2:$D$28,3,FALSE)</f>
        <v>transferência</v>
      </c>
      <c r="J861" t="str">
        <f>VLOOKUP(D861,Referência!$A$2:$D$28,4,FALSE)</f>
        <v>alto</v>
      </c>
      <c r="K861" t="str">
        <f>VLOOKUP(C861,Referência!$F$2:$G$21,2,FALSE)</f>
        <v>longo</v>
      </c>
      <c r="L861" t="str">
        <f>VLOOKUP(A861,Referência!$I$2:$K$10,2,FALSE)</f>
        <v>ingênuo</v>
      </c>
      <c r="M861" t="str">
        <f>VLOOKUP(A861,Referência!$I$2:$K$10,3,FALSE)</f>
        <v>ingênuo</v>
      </c>
    </row>
    <row r="862" spans="1:13" x14ac:dyDescent="0.25">
      <c r="A862" t="s">
        <v>34</v>
      </c>
      <c r="B862" t="s">
        <v>7</v>
      </c>
      <c r="C862">
        <v>1</v>
      </c>
      <c r="D862" t="s">
        <v>24</v>
      </c>
      <c r="E862" s="1">
        <v>189829665.48186773</v>
      </c>
      <c r="F862" s="1">
        <v>213103220</v>
      </c>
      <c r="G862">
        <f t="shared" si="13"/>
        <v>541658339908475</v>
      </c>
      <c r="H862" t="str">
        <f>VLOOKUP(D862,Referência!$A$2:$D$28,2,FALSE)</f>
        <v>N</v>
      </c>
      <c r="I862" t="str">
        <f>VLOOKUP(D862,Referência!$A$2:$D$28,3,FALSE)</f>
        <v>transferência</v>
      </c>
      <c r="J862" t="str">
        <f>VLOOKUP(D862,Referência!$A$2:$D$28,4,FALSE)</f>
        <v>baixo</v>
      </c>
      <c r="K862" t="str">
        <f>VLOOKUP(C862,Referência!$F$2:$G$21,2,FALSE)</f>
        <v>curto</v>
      </c>
      <c r="L862" t="str">
        <f>VLOOKUP(A862,Referência!$I$2:$K$10,2,FALSE)</f>
        <v>ingênuo</v>
      </c>
      <c r="M862" t="str">
        <f>VLOOKUP(A862,Referência!$I$2:$K$10,3,FALSE)</f>
        <v>ingênuo</v>
      </c>
    </row>
    <row r="863" spans="1:13" x14ac:dyDescent="0.25">
      <c r="A863" t="s">
        <v>34</v>
      </c>
      <c r="B863" t="s">
        <v>7</v>
      </c>
      <c r="C863">
        <v>2</v>
      </c>
      <c r="D863" t="s">
        <v>24</v>
      </c>
      <c r="E863" s="1">
        <v>220720696.56696451</v>
      </c>
      <c r="F863" s="1">
        <v>189506627</v>
      </c>
      <c r="G863">
        <f t="shared" si="13"/>
        <v>974318138931299.75</v>
      </c>
      <c r="H863" t="str">
        <f>VLOOKUP(D863,Referência!$A$2:$D$28,2,FALSE)</f>
        <v>N</v>
      </c>
      <c r="I863" t="str">
        <f>VLOOKUP(D863,Referência!$A$2:$D$28,3,FALSE)</f>
        <v>transferência</v>
      </c>
      <c r="J863" t="str">
        <f>VLOOKUP(D863,Referência!$A$2:$D$28,4,FALSE)</f>
        <v>baixo</v>
      </c>
      <c r="K863" t="str">
        <f>VLOOKUP(C863,Referência!$F$2:$G$21,2,FALSE)</f>
        <v>curto</v>
      </c>
      <c r="L863" t="str">
        <f>VLOOKUP(A863,Referência!$I$2:$K$10,2,FALSE)</f>
        <v>ingênuo</v>
      </c>
      <c r="M863" t="str">
        <f>VLOOKUP(A863,Referência!$I$2:$K$10,3,FALSE)</f>
        <v>ingênuo</v>
      </c>
    </row>
    <row r="864" spans="1:13" x14ac:dyDescent="0.25">
      <c r="A864" t="s">
        <v>34</v>
      </c>
      <c r="B864" t="s">
        <v>7</v>
      </c>
      <c r="C864">
        <v>3</v>
      </c>
      <c r="D864" t="s">
        <v>24</v>
      </c>
      <c r="E864" s="1">
        <v>170106560.48232877</v>
      </c>
      <c r="F864" s="1">
        <v>31181553</v>
      </c>
      <c r="G864">
        <f t="shared" si="13"/>
        <v>1.9300157703965104E+16</v>
      </c>
      <c r="H864" t="str">
        <f>VLOOKUP(D864,Referência!$A$2:$D$28,2,FALSE)</f>
        <v>N</v>
      </c>
      <c r="I864" t="str">
        <f>VLOOKUP(D864,Referência!$A$2:$D$28,3,FALSE)</f>
        <v>transferência</v>
      </c>
      <c r="J864" t="str">
        <f>VLOOKUP(D864,Referência!$A$2:$D$28,4,FALSE)</f>
        <v>baixo</v>
      </c>
      <c r="K864" t="str">
        <f>VLOOKUP(C864,Referência!$F$2:$G$21,2,FALSE)</f>
        <v>curto</v>
      </c>
      <c r="L864" t="str">
        <f>VLOOKUP(A864,Referência!$I$2:$K$10,2,FALSE)</f>
        <v>ingênuo</v>
      </c>
      <c r="M864" t="str">
        <f>VLOOKUP(A864,Referência!$I$2:$K$10,3,FALSE)</f>
        <v>ingênuo</v>
      </c>
    </row>
    <row r="865" spans="1:13" x14ac:dyDescent="0.25">
      <c r="A865" t="s">
        <v>34</v>
      </c>
      <c r="B865" t="s">
        <v>7</v>
      </c>
      <c r="C865">
        <v>4</v>
      </c>
      <c r="D865" t="s">
        <v>24</v>
      </c>
      <c r="E865" s="1">
        <v>205790943.69402653</v>
      </c>
      <c r="F865" s="1">
        <v>323744259</v>
      </c>
      <c r="G865">
        <f t="shared" si="13"/>
        <v>1.3912984591670396E+16</v>
      </c>
      <c r="H865" t="str">
        <f>VLOOKUP(D865,Referência!$A$2:$D$28,2,FALSE)</f>
        <v>N</v>
      </c>
      <c r="I865" t="str">
        <f>VLOOKUP(D865,Referência!$A$2:$D$28,3,FALSE)</f>
        <v>transferência</v>
      </c>
      <c r="J865" t="str">
        <f>VLOOKUP(D865,Referência!$A$2:$D$28,4,FALSE)</f>
        <v>baixo</v>
      </c>
      <c r="K865" t="str">
        <f>VLOOKUP(C865,Referência!$F$2:$G$21,2,FALSE)</f>
        <v>curto</v>
      </c>
      <c r="L865" t="str">
        <f>VLOOKUP(A865,Referência!$I$2:$K$10,2,FALSE)</f>
        <v>ingênuo</v>
      </c>
      <c r="M865" t="str">
        <f>VLOOKUP(A865,Referência!$I$2:$K$10,3,FALSE)</f>
        <v>ingênuo</v>
      </c>
    </row>
    <row r="866" spans="1:13" x14ac:dyDescent="0.25">
      <c r="A866" t="s">
        <v>34</v>
      </c>
      <c r="B866" t="s">
        <v>7</v>
      </c>
      <c r="C866">
        <v>5</v>
      </c>
      <c r="D866" t="s">
        <v>24</v>
      </c>
      <c r="E866" s="1">
        <v>187325515.33929342</v>
      </c>
      <c r="F866" s="1">
        <v>171660458</v>
      </c>
      <c r="G866">
        <f t="shared" si="13"/>
        <v>245394021443350.66</v>
      </c>
      <c r="H866" t="str">
        <f>VLOOKUP(D866,Referência!$A$2:$D$28,2,FALSE)</f>
        <v>N</v>
      </c>
      <c r="I866" t="str">
        <f>VLOOKUP(D866,Referência!$A$2:$D$28,3,FALSE)</f>
        <v>transferência</v>
      </c>
      <c r="J866" t="str">
        <f>VLOOKUP(D866,Referência!$A$2:$D$28,4,FALSE)</f>
        <v>baixo</v>
      </c>
      <c r="K866" t="str">
        <f>VLOOKUP(C866,Referência!$F$2:$G$21,2,FALSE)</f>
        <v>médio</v>
      </c>
      <c r="L866" t="str">
        <f>VLOOKUP(A866,Referência!$I$2:$K$10,2,FALSE)</f>
        <v>ingênuo</v>
      </c>
      <c r="M866" t="str">
        <f>VLOOKUP(A866,Referência!$I$2:$K$10,3,FALSE)</f>
        <v>ingênuo</v>
      </c>
    </row>
    <row r="867" spans="1:13" x14ac:dyDescent="0.25">
      <c r="A867" t="s">
        <v>34</v>
      </c>
      <c r="B867" t="s">
        <v>7</v>
      </c>
      <c r="C867">
        <v>6</v>
      </c>
      <c r="D867" t="s">
        <v>24</v>
      </c>
      <c r="E867" s="1">
        <v>238100405.96917945</v>
      </c>
      <c r="F867" s="1">
        <v>230029114</v>
      </c>
      <c r="G867">
        <f t="shared" si="13"/>
        <v>65145754051740.711</v>
      </c>
      <c r="H867" t="str">
        <f>VLOOKUP(D867,Referência!$A$2:$D$28,2,FALSE)</f>
        <v>N</v>
      </c>
      <c r="I867" t="str">
        <f>VLOOKUP(D867,Referência!$A$2:$D$28,3,FALSE)</f>
        <v>transferência</v>
      </c>
      <c r="J867" t="str">
        <f>VLOOKUP(D867,Referência!$A$2:$D$28,4,FALSE)</f>
        <v>baixo</v>
      </c>
      <c r="K867" t="str">
        <f>VLOOKUP(C867,Referência!$F$2:$G$21,2,FALSE)</f>
        <v>médio</v>
      </c>
      <c r="L867" t="str">
        <f>VLOOKUP(A867,Referência!$I$2:$K$10,2,FALSE)</f>
        <v>ingênuo</v>
      </c>
      <c r="M867" t="str">
        <f>VLOOKUP(A867,Referência!$I$2:$K$10,3,FALSE)</f>
        <v>ingênuo</v>
      </c>
    </row>
    <row r="868" spans="1:13" x14ac:dyDescent="0.25">
      <c r="A868" t="s">
        <v>34</v>
      </c>
      <c r="B868" t="s">
        <v>7</v>
      </c>
      <c r="C868">
        <v>7</v>
      </c>
      <c r="D868" t="s">
        <v>24</v>
      </c>
      <c r="E868" s="1">
        <v>262000560.94532931</v>
      </c>
      <c r="F868" s="1">
        <v>191393648</v>
      </c>
      <c r="G868">
        <f t="shared" si="13"/>
        <v>4985336155669311</v>
      </c>
      <c r="H868" t="str">
        <f>VLOOKUP(D868,Referência!$A$2:$D$28,2,FALSE)</f>
        <v>N</v>
      </c>
      <c r="I868" t="str">
        <f>VLOOKUP(D868,Referência!$A$2:$D$28,3,FALSE)</f>
        <v>transferência</v>
      </c>
      <c r="J868" t="str">
        <f>VLOOKUP(D868,Referência!$A$2:$D$28,4,FALSE)</f>
        <v>baixo</v>
      </c>
      <c r="K868" t="str">
        <f>VLOOKUP(C868,Referência!$F$2:$G$21,2,FALSE)</f>
        <v>médio</v>
      </c>
      <c r="L868" t="str">
        <f>VLOOKUP(A868,Referência!$I$2:$K$10,2,FALSE)</f>
        <v>ingênuo</v>
      </c>
      <c r="M868" t="str">
        <f>VLOOKUP(A868,Referência!$I$2:$K$10,3,FALSE)</f>
        <v>ingênuo</v>
      </c>
    </row>
    <row r="869" spans="1:13" x14ac:dyDescent="0.25">
      <c r="A869" t="s">
        <v>34</v>
      </c>
      <c r="B869" t="s">
        <v>7</v>
      </c>
      <c r="C869">
        <v>8</v>
      </c>
      <c r="D869" t="s">
        <v>24</v>
      </c>
      <c r="E869" s="1">
        <v>182166933.7621085</v>
      </c>
      <c r="F869" s="1">
        <v>231943849</v>
      </c>
      <c r="G869">
        <f t="shared" si="13"/>
        <v>2477741290600234.5</v>
      </c>
      <c r="H869" t="str">
        <f>VLOOKUP(D869,Referência!$A$2:$D$28,2,FALSE)</f>
        <v>N</v>
      </c>
      <c r="I869" t="str">
        <f>VLOOKUP(D869,Referência!$A$2:$D$28,3,FALSE)</f>
        <v>transferência</v>
      </c>
      <c r="J869" t="str">
        <f>VLOOKUP(D869,Referência!$A$2:$D$28,4,FALSE)</f>
        <v>baixo</v>
      </c>
      <c r="K869" t="str">
        <f>VLOOKUP(C869,Referência!$F$2:$G$21,2,FALSE)</f>
        <v>médio</v>
      </c>
      <c r="L869" t="str">
        <f>VLOOKUP(A869,Referência!$I$2:$K$10,2,FALSE)</f>
        <v>ingênuo</v>
      </c>
      <c r="M869" t="str">
        <f>VLOOKUP(A869,Referência!$I$2:$K$10,3,FALSE)</f>
        <v>ingênuo</v>
      </c>
    </row>
    <row r="870" spans="1:13" x14ac:dyDescent="0.25">
      <c r="A870" t="s">
        <v>34</v>
      </c>
      <c r="B870" t="s">
        <v>7</v>
      </c>
      <c r="C870">
        <v>9</v>
      </c>
      <c r="D870" t="s">
        <v>24</v>
      </c>
      <c r="E870" s="1">
        <v>219795524.76888371</v>
      </c>
      <c r="F870" s="1">
        <v>265707016</v>
      </c>
      <c r="G870">
        <f t="shared" si="13"/>
        <v>2107865027064868.5</v>
      </c>
      <c r="H870" t="str">
        <f>VLOOKUP(D870,Referência!$A$2:$D$28,2,FALSE)</f>
        <v>N</v>
      </c>
      <c r="I870" t="str">
        <f>VLOOKUP(D870,Referência!$A$2:$D$28,3,FALSE)</f>
        <v>transferência</v>
      </c>
      <c r="J870" t="str">
        <f>VLOOKUP(D870,Referência!$A$2:$D$28,4,FALSE)</f>
        <v>baixo</v>
      </c>
      <c r="K870" t="str">
        <f>VLOOKUP(C870,Referência!$F$2:$G$21,2,FALSE)</f>
        <v>longo</v>
      </c>
      <c r="L870" t="str">
        <f>VLOOKUP(A870,Referência!$I$2:$K$10,2,FALSE)</f>
        <v>ingênuo</v>
      </c>
      <c r="M870" t="str">
        <f>VLOOKUP(A870,Referência!$I$2:$K$10,3,FALSE)</f>
        <v>ingênuo</v>
      </c>
    </row>
    <row r="871" spans="1:13" x14ac:dyDescent="0.25">
      <c r="A871" t="s">
        <v>34</v>
      </c>
      <c r="B871" t="s">
        <v>7</v>
      </c>
      <c r="C871">
        <v>10</v>
      </c>
      <c r="D871" t="s">
        <v>24</v>
      </c>
      <c r="E871" s="1">
        <v>165385441.35144082</v>
      </c>
      <c r="F871" s="1">
        <v>282819915</v>
      </c>
      <c r="G871">
        <f t="shared" si="13"/>
        <v>1.3790855601114142E+16</v>
      </c>
      <c r="H871" t="str">
        <f>VLOOKUP(D871,Referência!$A$2:$D$28,2,FALSE)</f>
        <v>N</v>
      </c>
      <c r="I871" t="str">
        <f>VLOOKUP(D871,Referência!$A$2:$D$28,3,FALSE)</f>
        <v>transferência</v>
      </c>
      <c r="J871" t="str">
        <f>VLOOKUP(D871,Referência!$A$2:$D$28,4,FALSE)</f>
        <v>baixo</v>
      </c>
      <c r="K871" t="str">
        <f>VLOOKUP(C871,Referência!$F$2:$G$21,2,FALSE)</f>
        <v>longo</v>
      </c>
      <c r="L871" t="str">
        <f>VLOOKUP(A871,Referência!$I$2:$K$10,2,FALSE)</f>
        <v>ingênuo</v>
      </c>
      <c r="M871" t="str">
        <f>VLOOKUP(A871,Referência!$I$2:$K$10,3,FALSE)</f>
        <v>ingênuo</v>
      </c>
    </row>
    <row r="872" spans="1:13" x14ac:dyDescent="0.25">
      <c r="A872" t="s">
        <v>34</v>
      </c>
      <c r="B872" t="s">
        <v>7</v>
      </c>
      <c r="C872">
        <v>11</v>
      </c>
      <c r="D872" t="s">
        <v>24</v>
      </c>
      <c r="E872" s="1">
        <v>249133615.01663005</v>
      </c>
      <c r="F872" s="1">
        <v>220879617</v>
      </c>
      <c r="G872">
        <f t="shared" si="13"/>
        <v>798288403923735</v>
      </c>
      <c r="H872" t="str">
        <f>VLOOKUP(D872,Referência!$A$2:$D$28,2,FALSE)</f>
        <v>N</v>
      </c>
      <c r="I872" t="str">
        <f>VLOOKUP(D872,Referência!$A$2:$D$28,3,FALSE)</f>
        <v>transferência</v>
      </c>
      <c r="J872" t="str">
        <f>VLOOKUP(D872,Referência!$A$2:$D$28,4,FALSE)</f>
        <v>baixo</v>
      </c>
      <c r="K872" t="str">
        <f>VLOOKUP(C872,Referência!$F$2:$G$21,2,FALSE)</f>
        <v>longo</v>
      </c>
      <c r="L872" t="str">
        <f>VLOOKUP(A872,Referência!$I$2:$K$10,2,FALSE)</f>
        <v>ingênuo</v>
      </c>
      <c r="M872" t="str">
        <f>VLOOKUP(A872,Referência!$I$2:$K$10,3,FALSE)</f>
        <v>ingênuo</v>
      </c>
    </row>
    <row r="873" spans="1:13" x14ac:dyDescent="0.25">
      <c r="A873" t="s">
        <v>34</v>
      </c>
      <c r="B873" t="s">
        <v>7</v>
      </c>
      <c r="C873">
        <v>12</v>
      </c>
      <c r="D873" t="s">
        <v>24</v>
      </c>
      <c r="E873" s="1">
        <v>226660931.5919053</v>
      </c>
      <c r="F873" s="1">
        <v>182496829</v>
      </c>
      <c r="G873">
        <f t="shared" si="13"/>
        <v>1950467957748336</v>
      </c>
      <c r="H873" t="str">
        <f>VLOOKUP(D873,Referência!$A$2:$D$28,2,FALSE)</f>
        <v>N</v>
      </c>
      <c r="I873" t="str">
        <f>VLOOKUP(D873,Referência!$A$2:$D$28,3,FALSE)</f>
        <v>transferência</v>
      </c>
      <c r="J873" t="str">
        <f>VLOOKUP(D873,Referência!$A$2:$D$28,4,FALSE)</f>
        <v>baixo</v>
      </c>
      <c r="K873" t="str">
        <f>VLOOKUP(C873,Referência!$F$2:$G$21,2,FALSE)</f>
        <v>longo</v>
      </c>
      <c r="L873" t="str">
        <f>VLOOKUP(A873,Referência!$I$2:$K$10,2,FALSE)</f>
        <v>ingênuo</v>
      </c>
      <c r="M873" t="str">
        <f>VLOOKUP(A873,Referência!$I$2:$K$10,3,FALSE)</f>
        <v>ingênuo</v>
      </c>
    </row>
    <row r="874" spans="1:13" x14ac:dyDescent="0.25">
      <c r="A874" t="s">
        <v>34</v>
      </c>
      <c r="B874" t="s">
        <v>7</v>
      </c>
      <c r="C874">
        <v>13</v>
      </c>
      <c r="D874" t="s">
        <v>24</v>
      </c>
      <c r="E874" s="1">
        <v>205990326.58652383</v>
      </c>
      <c r="F874" s="1">
        <v>281715915</v>
      </c>
      <c r="G874">
        <f t="shared" si="13"/>
        <v>5734364740567196</v>
      </c>
      <c r="H874" t="str">
        <f>VLOOKUP(D874,Referência!$A$2:$D$28,2,FALSE)</f>
        <v>N</v>
      </c>
      <c r="I874" t="str">
        <f>VLOOKUP(D874,Referência!$A$2:$D$28,3,FALSE)</f>
        <v>transferência</v>
      </c>
      <c r="J874" t="str">
        <f>VLOOKUP(D874,Referência!$A$2:$D$28,4,FALSE)</f>
        <v>baixo</v>
      </c>
      <c r="K874" t="str">
        <f>VLOOKUP(C874,Referência!$F$2:$G$21,2,FALSE)</f>
        <v>longo</v>
      </c>
      <c r="L874" t="str">
        <f>VLOOKUP(A874,Referência!$I$2:$K$10,2,FALSE)</f>
        <v>ingênuo</v>
      </c>
      <c r="M874" t="str">
        <f>VLOOKUP(A874,Referência!$I$2:$K$10,3,FALSE)</f>
        <v>ingênuo</v>
      </c>
    </row>
    <row r="875" spans="1:13" x14ac:dyDescent="0.25">
      <c r="A875" t="s">
        <v>34</v>
      </c>
      <c r="B875" t="s">
        <v>7</v>
      </c>
      <c r="C875">
        <v>14</v>
      </c>
      <c r="D875" t="s">
        <v>24</v>
      </c>
      <c r="E875" s="1">
        <v>239511186.27755836</v>
      </c>
      <c r="F875" s="1">
        <v>211458743</v>
      </c>
      <c r="G875">
        <f t="shared" si="13"/>
        <v>786939573840629</v>
      </c>
      <c r="H875" t="str">
        <f>VLOOKUP(D875,Referência!$A$2:$D$28,2,FALSE)</f>
        <v>N</v>
      </c>
      <c r="I875" t="str">
        <f>VLOOKUP(D875,Referência!$A$2:$D$28,3,FALSE)</f>
        <v>transferência</v>
      </c>
      <c r="J875" t="str">
        <f>VLOOKUP(D875,Referência!$A$2:$D$28,4,FALSE)</f>
        <v>baixo</v>
      </c>
      <c r="K875" t="str">
        <f>VLOOKUP(C875,Referência!$F$2:$G$21,2,FALSE)</f>
        <v>longo</v>
      </c>
      <c r="L875" t="str">
        <f>VLOOKUP(A875,Referência!$I$2:$K$10,2,FALSE)</f>
        <v>ingênuo</v>
      </c>
      <c r="M875" t="str">
        <f>VLOOKUP(A875,Referência!$I$2:$K$10,3,FALSE)</f>
        <v>ingênuo</v>
      </c>
    </row>
    <row r="876" spans="1:13" x14ac:dyDescent="0.25">
      <c r="A876" t="s">
        <v>34</v>
      </c>
      <c r="B876" t="s">
        <v>7</v>
      </c>
      <c r="C876">
        <v>15</v>
      </c>
      <c r="D876" t="s">
        <v>24</v>
      </c>
      <c r="E876" s="1">
        <v>184588145.69007483</v>
      </c>
      <c r="F876" s="1">
        <v>226545745</v>
      </c>
      <c r="G876">
        <f t="shared" si="13"/>
        <v>1760440139852233</v>
      </c>
      <c r="H876" t="str">
        <f>VLOOKUP(D876,Referência!$A$2:$D$28,2,FALSE)</f>
        <v>N</v>
      </c>
      <c r="I876" t="str">
        <f>VLOOKUP(D876,Referência!$A$2:$D$28,3,FALSE)</f>
        <v>transferência</v>
      </c>
      <c r="J876" t="str">
        <f>VLOOKUP(D876,Referência!$A$2:$D$28,4,FALSE)</f>
        <v>baixo</v>
      </c>
      <c r="K876" t="str">
        <f>VLOOKUP(C876,Referência!$F$2:$G$21,2,FALSE)</f>
        <v>longo</v>
      </c>
      <c r="L876" t="str">
        <f>VLOOKUP(A876,Referência!$I$2:$K$10,2,FALSE)</f>
        <v>ingênuo</v>
      </c>
      <c r="M876" t="str">
        <f>VLOOKUP(A876,Referência!$I$2:$K$10,3,FALSE)</f>
        <v>ingênuo</v>
      </c>
    </row>
    <row r="877" spans="1:13" x14ac:dyDescent="0.25">
      <c r="A877" t="s">
        <v>34</v>
      </c>
      <c r="B877" t="s">
        <v>7</v>
      </c>
      <c r="C877">
        <v>16</v>
      </c>
      <c r="D877" t="s">
        <v>24</v>
      </c>
      <c r="E877" s="1">
        <v>223310427.2320945</v>
      </c>
      <c r="F877" s="1">
        <v>229155848</v>
      </c>
      <c r="G877">
        <f t="shared" si="13"/>
        <v>34168943953860.965</v>
      </c>
      <c r="H877" t="str">
        <f>VLOOKUP(D877,Referência!$A$2:$D$28,2,FALSE)</f>
        <v>N</v>
      </c>
      <c r="I877" t="str">
        <f>VLOOKUP(D877,Referência!$A$2:$D$28,3,FALSE)</f>
        <v>transferência</v>
      </c>
      <c r="J877" t="str">
        <f>VLOOKUP(D877,Referência!$A$2:$D$28,4,FALSE)</f>
        <v>baixo</v>
      </c>
      <c r="K877" t="str">
        <f>VLOOKUP(C877,Referência!$F$2:$G$21,2,FALSE)</f>
        <v>longo</v>
      </c>
      <c r="L877" t="str">
        <f>VLOOKUP(A877,Referência!$I$2:$K$10,2,FALSE)</f>
        <v>ingênuo</v>
      </c>
      <c r="M877" t="str">
        <f>VLOOKUP(A877,Referência!$I$2:$K$10,3,FALSE)</f>
        <v>ingênuo</v>
      </c>
    </row>
    <row r="878" spans="1:13" x14ac:dyDescent="0.25">
      <c r="A878" t="s">
        <v>34</v>
      </c>
      <c r="B878" t="s">
        <v>7</v>
      </c>
      <c r="C878">
        <v>17</v>
      </c>
      <c r="D878" t="s">
        <v>24</v>
      </c>
      <c r="E878" s="1">
        <v>203272992.05200216</v>
      </c>
      <c r="F878" s="1">
        <v>212474853</v>
      </c>
      <c r="G878">
        <f t="shared" si="13"/>
        <v>84674244906287.672</v>
      </c>
      <c r="H878" t="str">
        <f>VLOOKUP(D878,Referência!$A$2:$D$28,2,FALSE)</f>
        <v>N</v>
      </c>
      <c r="I878" t="str">
        <f>VLOOKUP(D878,Referência!$A$2:$D$28,3,FALSE)</f>
        <v>transferência</v>
      </c>
      <c r="J878" t="str">
        <f>VLOOKUP(D878,Referência!$A$2:$D$28,4,FALSE)</f>
        <v>baixo</v>
      </c>
      <c r="K878" t="str">
        <f>VLOOKUP(C878,Referência!$F$2:$G$21,2,FALSE)</f>
        <v>longo</v>
      </c>
      <c r="L878" t="str">
        <f>VLOOKUP(A878,Referência!$I$2:$K$10,2,FALSE)</f>
        <v>ingênuo</v>
      </c>
      <c r="M878" t="str">
        <f>VLOOKUP(A878,Referência!$I$2:$K$10,3,FALSE)</f>
        <v>ingênuo</v>
      </c>
    </row>
    <row r="879" spans="1:13" x14ac:dyDescent="0.25">
      <c r="A879" t="s">
        <v>34</v>
      </c>
      <c r="B879" t="s">
        <v>7</v>
      </c>
      <c r="C879">
        <v>18</v>
      </c>
      <c r="D879" t="s">
        <v>24</v>
      </c>
      <c r="E879" s="1">
        <v>258370472.61014214</v>
      </c>
      <c r="F879" s="1">
        <v>218264883</v>
      </c>
      <c r="G879">
        <f t="shared" si="13"/>
        <v>1608458317977141.2</v>
      </c>
      <c r="H879" t="str">
        <f>VLOOKUP(D879,Referência!$A$2:$D$28,2,FALSE)</f>
        <v>N</v>
      </c>
      <c r="I879" t="str">
        <f>VLOOKUP(D879,Referência!$A$2:$D$28,3,FALSE)</f>
        <v>transferência</v>
      </c>
      <c r="J879" t="str">
        <f>VLOOKUP(D879,Referência!$A$2:$D$28,4,FALSE)</f>
        <v>baixo</v>
      </c>
      <c r="K879" t="str">
        <f>VLOOKUP(C879,Referência!$F$2:$G$21,2,FALSE)</f>
        <v>longo</v>
      </c>
      <c r="L879" t="str">
        <f>VLOOKUP(A879,Referência!$I$2:$K$10,2,FALSE)</f>
        <v>ingênuo</v>
      </c>
      <c r="M879" t="str">
        <f>VLOOKUP(A879,Referência!$I$2:$K$10,3,FALSE)</f>
        <v>ingênuo</v>
      </c>
    </row>
    <row r="880" spans="1:13" x14ac:dyDescent="0.25">
      <c r="A880" t="s">
        <v>34</v>
      </c>
      <c r="B880" t="s">
        <v>7</v>
      </c>
      <c r="C880">
        <v>19</v>
      </c>
      <c r="D880" t="s">
        <v>24</v>
      </c>
      <c r="E880" s="1">
        <v>284305305.90665728</v>
      </c>
      <c r="F880" s="1">
        <v>231873258</v>
      </c>
      <c r="G880">
        <f t="shared" si="13"/>
        <v>2749119647686004</v>
      </c>
      <c r="H880" t="str">
        <f>VLOOKUP(D880,Referência!$A$2:$D$28,2,FALSE)</f>
        <v>N</v>
      </c>
      <c r="I880" t="str">
        <f>VLOOKUP(D880,Referência!$A$2:$D$28,3,FALSE)</f>
        <v>transferência</v>
      </c>
      <c r="J880" t="str">
        <f>VLOOKUP(D880,Referência!$A$2:$D$28,4,FALSE)</f>
        <v>baixo</v>
      </c>
      <c r="K880" t="str">
        <f>VLOOKUP(C880,Referência!$F$2:$G$21,2,FALSE)</f>
        <v>longo</v>
      </c>
      <c r="L880" t="str">
        <f>VLOOKUP(A880,Referência!$I$2:$K$10,2,FALSE)</f>
        <v>ingênuo</v>
      </c>
      <c r="M880" t="str">
        <f>VLOOKUP(A880,Referência!$I$2:$K$10,3,FALSE)</f>
        <v>ingênuo</v>
      </c>
    </row>
    <row r="881" spans="1:13" x14ac:dyDescent="0.25">
      <c r="A881" t="s">
        <v>34</v>
      </c>
      <c r="B881" t="s">
        <v>7</v>
      </c>
      <c r="C881">
        <v>20</v>
      </c>
      <c r="D881" t="s">
        <v>24</v>
      </c>
      <c r="E881" s="1">
        <v>197675247.8790344</v>
      </c>
      <c r="F881" s="1">
        <v>221901117</v>
      </c>
      <c r="G881">
        <f t="shared" si="13"/>
        <v>586892734666154.62</v>
      </c>
      <c r="H881" t="str">
        <f>VLOOKUP(D881,Referência!$A$2:$D$28,2,FALSE)</f>
        <v>N</v>
      </c>
      <c r="I881" t="str">
        <f>VLOOKUP(D881,Referência!$A$2:$D$28,3,FALSE)</f>
        <v>transferência</v>
      </c>
      <c r="J881" t="str">
        <f>VLOOKUP(D881,Referência!$A$2:$D$28,4,FALSE)</f>
        <v>baixo</v>
      </c>
      <c r="K881" t="str">
        <f>VLOOKUP(C881,Referência!$F$2:$G$21,2,FALSE)</f>
        <v>longo</v>
      </c>
      <c r="L881" t="str">
        <f>VLOOKUP(A881,Referência!$I$2:$K$10,2,FALSE)</f>
        <v>ingênuo</v>
      </c>
      <c r="M881" t="str">
        <f>VLOOKUP(A881,Referência!$I$2:$K$10,3,FALSE)</f>
        <v>ingênuo</v>
      </c>
    </row>
    <row r="882" spans="1:13" x14ac:dyDescent="0.25">
      <c r="A882" t="s">
        <v>34</v>
      </c>
      <c r="B882" t="s">
        <v>7</v>
      </c>
      <c r="C882">
        <v>1</v>
      </c>
      <c r="D882" t="s">
        <v>25</v>
      </c>
      <c r="E882" s="1">
        <v>426532866.10395771</v>
      </c>
      <c r="F882" s="1">
        <v>480335641</v>
      </c>
      <c r="G882">
        <f t="shared" si="13"/>
        <v>2894738586514198</v>
      </c>
      <c r="H882" t="str">
        <f>VLOOKUP(D882,Referência!$A$2:$D$28,2,FALSE)</f>
        <v>N</v>
      </c>
      <c r="I882" t="str">
        <f>VLOOKUP(D882,Referência!$A$2:$D$28,3,FALSE)</f>
        <v>transferência</v>
      </c>
      <c r="J882" t="str">
        <f>VLOOKUP(D882,Referência!$A$2:$D$28,4,FALSE)</f>
        <v>baixo</v>
      </c>
      <c r="K882" t="str">
        <f>VLOOKUP(C882,Referência!$F$2:$G$21,2,FALSE)</f>
        <v>curto</v>
      </c>
      <c r="L882" t="str">
        <f>VLOOKUP(A882,Referência!$I$2:$K$10,2,FALSE)</f>
        <v>ingênuo</v>
      </c>
      <c r="M882" t="str">
        <f>VLOOKUP(A882,Referência!$I$2:$K$10,3,FALSE)</f>
        <v>ingênuo</v>
      </c>
    </row>
    <row r="883" spans="1:13" x14ac:dyDescent="0.25">
      <c r="A883" t="s">
        <v>34</v>
      </c>
      <c r="B883" t="s">
        <v>7</v>
      </c>
      <c r="C883">
        <v>2</v>
      </c>
      <c r="D883" t="s">
        <v>25</v>
      </c>
      <c r="E883" s="1">
        <v>383932215.95936358</v>
      </c>
      <c r="F883" s="1">
        <v>444583344</v>
      </c>
      <c r="G883">
        <f t="shared" si="13"/>
        <v>3678559332601673.5</v>
      </c>
      <c r="H883" t="str">
        <f>VLOOKUP(D883,Referência!$A$2:$D$28,2,FALSE)</f>
        <v>N</v>
      </c>
      <c r="I883" t="str">
        <f>VLOOKUP(D883,Referência!$A$2:$D$28,3,FALSE)</f>
        <v>transferência</v>
      </c>
      <c r="J883" t="str">
        <f>VLOOKUP(D883,Referência!$A$2:$D$28,4,FALSE)</f>
        <v>baixo</v>
      </c>
      <c r="K883" t="str">
        <f>VLOOKUP(C883,Referência!$F$2:$G$21,2,FALSE)</f>
        <v>curto</v>
      </c>
      <c r="L883" t="str">
        <f>VLOOKUP(A883,Referência!$I$2:$K$10,2,FALSE)</f>
        <v>ingênuo</v>
      </c>
      <c r="M883" t="str">
        <f>VLOOKUP(A883,Referência!$I$2:$K$10,3,FALSE)</f>
        <v>ingênuo</v>
      </c>
    </row>
    <row r="884" spans="1:13" x14ac:dyDescent="0.25">
      <c r="A884" t="s">
        <v>34</v>
      </c>
      <c r="B884" t="s">
        <v>7</v>
      </c>
      <c r="C884">
        <v>3</v>
      </c>
      <c r="D884" t="s">
        <v>25</v>
      </c>
      <c r="E884" s="1">
        <v>391913763.56747651</v>
      </c>
      <c r="F884" s="1">
        <v>403089182</v>
      </c>
      <c r="G884">
        <f t="shared" si="13"/>
        <v>124889977141985.75</v>
      </c>
      <c r="H884" t="str">
        <f>VLOOKUP(D884,Referência!$A$2:$D$28,2,FALSE)</f>
        <v>N</v>
      </c>
      <c r="I884" t="str">
        <f>VLOOKUP(D884,Referência!$A$2:$D$28,3,FALSE)</f>
        <v>transferência</v>
      </c>
      <c r="J884" t="str">
        <f>VLOOKUP(D884,Referência!$A$2:$D$28,4,FALSE)</f>
        <v>baixo</v>
      </c>
      <c r="K884" t="str">
        <f>VLOOKUP(C884,Referência!$F$2:$G$21,2,FALSE)</f>
        <v>curto</v>
      </c>
      <c r="L884" t="str">
        <f>VLOOKUP(A884,Referência!$I$2:$K$10,2,FALSE)</f>
        <v>ingênuo</v>
      </c>
      <c r="M884" t="str">
        <f>VLOOKUP(A884,Referência!$I$2:$K$10,3,FALSE)</f>
        <v>ingênuo</v>
      </c>
    </row>
    <row r="885" spans="1:13" x14ac:dyDescent="0.25">
      <c r="A885" t="s">
        <v>34</v>
      </c>
      <c r="B885" t="s">
        <v>7</v>
      </c>
      <c r="C885">
        <v>4</v>
      </c>
      <c r="D885" t="s">
        <v>25</v>
      </c>
      <c r="E885" s="1">
        <v>430589767.83642387</v>
      </c>
      <c r="F885" s="1">
        <v>470784697</v>
      </c>
      <c r="G885">
        <f t="shared" si="13"/>
        <v>1615632330464902.5</v>
      </c>
      <c r="H885" t="str">
        <f>VLOOKUP(D885,Referência!$A$2:$D$28,2,FALSE)</f>
        <v>N</v>
      </c>
      <c r="I885" t="str">
        <f>VLOOKUP(D885,Referência!$A$2:$D$28,3,FALSE)</f>
        <v>transferência</v>
      </c>
      <c r="J885" t="str">
        <f>VLOOKUP(D885,Referência!$A$2:$D$28,4,FALSE)</f>
        <v>baixo</v>
      </c>
      <c r="K885" t="str">
        <f>VLOOKUP(C885,Referência!$F$2:$G$21,2,FALSE)</f>
        <v>curto</v>
      </c>
      <c r="L885" t="str">
        <f>VLOOKUP(A885,Referência!$I$2:$K$10,2,FALSE)</f>
        <v>ingênuo</v>
      </c>
      <c r="M885" t="str">
        <f>VLOOKUP(A885,Referência!$I$2:$K$10,3,FALSE)</f>
        <v>ingênuo</v>
      </c>
    </row>
    <row r="886" spans="1:13" x14ac:dyDescent="0.25">
      <c r="A886" t="s">
        <v>34</v>
      </c>
      <c r="B886" t="s">
        <v>7</v>
      </c>
      <c r="C886">
        <v>5</v>
      </c>
      <c r="D886" t="s">
        <v>25</v>
      </c>
      <c r="E886" s="1">
        <v>385832944.31371558</v>
      </c>
      <c r="F886" s="1">
        <v>402657843</v>
      </c>
      <c r="G886">
        <f t="shared" si="13"/>
        <v>283077215803735.31</v>
      </c>
      <c r="H886" t="str">
        <f>VLOOKUP(D886,Referência!$A$2:$D$28,2,FALSE)</f>
        <v>N</v>
      </c>
      <c r="I886" t="str">
        <f>VLOOKUP(D886,Referência!$A$2:$D$28,3,FALSE)</f>
        <v>transferência</v>
      </c>
      <c r="J886" t="str">
        <f>VLOOKUP(D886,Referência!$A$2:$D$28,4,FALSE)</f>
        <v>baixo</v>
      </c>
      <c r="K886" t="str">
        <f>VLOOKUP(C886,Referência!$F$2:$G$21,2,FALSE)</f>
        <v>médio</v>
      </c>
      <c r="L886" t="str">
        <f>VLOOKUP(A886,Referência!$I$2:$K$10,2,FALSE)</f>
        <v>ingênuo</v>
      </c>
      <c r="M886" t="str">
        <f>VLOOKUP(A886,Referência!$I$2:$K$10,3,FALSE)</f>
        <v>ingênuo</v>
      </c>
    </row>
    <row r="887" spans="1:13" x14ac:dyDescent="0.25">
      <c r="A887" t="s">
        <v>34</v>
      </c>
      <c r="B887" t="s">
        <v>7</v>
      </c>
      <c r="C887">
        <v>6</v>
      </c>
      <c r="D887" t="s">
        <v>25</v>
      </c>
      <c r="E887" s="1">
        <v>444200410.31970084</v>
      </c>
      <c r="F887" s="1">
        <v>417983282</v>
      </c>
      <c r="G887">
        <f t="shared" si="13"/>
        <v>687337817331659.62</v>
      </c>
      <c r="H887" t="str">
        <f>VLOOKUP(D887,Referência!$A$2:$D$28,2,FALSE)</f>
        <v>N</v>
      </c>
      <c r="I887" t="str">
        <f>VLOOKUP(D887,Referência!$A$2:$D$28,3,FALSE)</f>
        <v>transferência</v>
      </c>
      <c r="J887" t="str">
        <f>VLOOKUP(D887,Referência!$A$2:$D$28,4,FALSE)</f>
        <v>baixo</v>
      </c>
      <c r="K887" t="str">
        <f>VLOOKUP(C887,Referência!$F$2:$G$21,2,FALSE)</f>
        <v>médio</v>
      </c>
      <c r="L887" t="str">
        <f>VLOOKUP(A887,Referência!$I$2:$K$10,2,FALSE)</f>
        <v>ingênuo</v>
      </c>
      <c r="M887" t="str">
        <f>VLOOKUP(A887,Referência!$I$2:$K$10,3,FALSE)</f>
        <v>ingênuo</v>
      </c>
    </row>
    <row r="888" spans="1:13" x14ac:dyDescent="0.25">
      <c r="A888" t="s">
        <v>34</v>
      </c>
      <c r="B888" t="s">
        <v>7</v>
      </c>
      <c r="C888">
        <v>7</v>
      </c>
      <c r="D888" t="s">
        <v>25</v>
      </c>
      <c r="E888" s="1">
        <v>456899046.22381777</v>
      </c>
      <c r="F888" s="1">
        <v>491297810</v>
      </c>
      <c r="G888">
        <f t="shared" si="13"/>
        <v>1183274949329587</v>
      </c>
      <c r="H888" t="str">
        <f>VLOOKUP(D888,Referência!$A$2:$D$28,2,FALSE)</f>
        <v>N</v>
      </c>
      <c r="I888" t="str">
        <f>VLOOKUP(D888,Referência!$A$2:$D$28,3,FALSE)</f>
        <v>transferência</v>
      </c>
      <c r="J888" t="str">
        <f>VLOOKUP(D888,Referência!$A$2:$D$28,4,FALSE)</f>
        <v>baixo</v>
      </c>
      <c r="K888" t="str">
        <f>VLOOKUP(C888,Referência!$F$2:$G$21,2,FALSE)</f>
        <v>médio</v>
      </c>
      <c r="L888" t="str">
        <f>VLOOKUP(A888,Referência!$I$2:$K$10,2,FALSE)</f>
        <v>ingênuo</v>
      </c>
      <c r="M888" t="str">
        <f>VLOOKUP(A888,Referência!$I$2:$K$10,3,FALSE)</f>
        <v>ingênuo</v>
      </c>
    </row>
    <row r="889" spans="1:13" x14ac:dyDescent="0.25">
      <c r="A889" t="s">
        <v>34</v>
      </c>
      <c r="B889" t="s">
        <v>7</v>
      </c>
      <c r="C889">
        <v>8</v>
      </c>
      <c r="D889" t="s">
        <v>25</v>
      </c>
      <c r="E889" s="1">
        <v>566590082.62731194</v>
      </c>
      <c r="F889" s="1">
        <v>543444128</v>
      </c>
      <c r="G889">
        <f t="shared" si="13"/>
        <v>535735215609583.25</v>
      </c>
      <c r="H889" t="str">
        <f>VLOOKUP(D889,Referência!$A$2:$D$28,2,FALSE)</f>
        <v>N</v>
      </c>
      <c r="I889" t="str">
        <f>VLOOKUP(D889,Referência!$A$2:$D$28,3,FALSE)</f>
        <v>transferência</v>
      </c>
      <c r="J889" t="str">
        <f>VLOOKUP(D889,Referência!$A$2:$D$28,4,FALSE)</f>
        <v>baixo</v>
      </c>
      <c r="K889" t="str">
        <f>VLOOKUP(C889,Referência!$F$2:$G$21,2,FALSE)</f>
        <v>médio</v>
      </c>
      <c r="L889" t="str">
        <f>VLOOKUP(A889,Referência!$I$2:$K$10,2,FALSE)</f>
        <v>ingênuo</v>
      </c>
      <c r="M889" t="str">
        <f>VLOOKUP(A889,Referência!$I$2:$K$10,3,FALSE)</f>
        <v>ingênuo</v>
      </c>
    </row>
    <row r="890" spans="1:13" x14ac:dyDescent="0.25">
      <c r="A890" t="s">
        <v>34</v>
      </c>
      <c r="B890" t="s">
        <v>7</v>
      </c>
      <c r="C890">
        <v>9</v>
      </c>
      <c r="D890" t="s">
        <v>25</v>
      </c>
      <c r="E890" s="1">
        <v>301758034.45806932</v>
      </c>
      <c r="F890" s="1">
        <v>518942014</v>
      </c>
      <c r="G890">
        <f t="shared" si="13"/>
        <v>4.716888096966976E+16</v>
      </c>
      <c r="H890" t="str">
        <f>VLOOKUP(D890,Referência!$A$2:$D$28,2,FALSE)</f>
        <v>N</v>
      </c>
      <c r="I890" t="str">
        <f>VLOOKUP(D890,Referência!$A$2:$D$28,3,FALSE)</f>
        <v>transferência</v>
      </c>
      <c r="J890" t="str">
        <f>VLOOKUP(D890,Referência!$A$2:$D$28,4,FALSE)</f>
        <v>baixo</v>
      </c>
      <c r="K890" t="str">
        <f>VLOOKUP(C890,Referência!$F$2:$G$21,2,FALSE)</f>
        <v>longo</v>
      </c>
      <c r="L890" t="str">
        <f>VLOOKUP(A890,Referência!$I$2:$K$10,2,FALSE)</f>
        <v>ingênuo</v>
      </c>
      <c r="M890" t="str">
        <f>VLOOKUP(A890,Referência!$I$2:$K$10,3,FALSE)</f>
        <v>ingênuo</v>
      </c>
    </row>
    <row r="891" spans="1:13" x14ac:dyDescent="0.25">
      <c r="A891" t="s">
        <v>34</v>
      </c>
      <c r="B891" t="s">
        <v>7</v>
      </c>
      <c r="C891">
        <v>10</v>
      </c>
      <c r="D891" t="s">
        <v>25</v>
      </c>
      <c r="E891" s="1">
        <v>484681659.99484229</v>
      </c>
      <c r="F891" s="1">
        <v>577131141</v>
      </c>
      <c r="G891">
        <f t="shared" si="13"/>
        <v>8546906538123016</v>
      </c>
      <c r="H891" t="str">
        <f>VLOOKUP(D891,Referência!$A$2:$D$28,2,FALSE)</f>
        <v>N</v>
      </c>
      <c r="I891" t="str">
        <f>VLOOKUP(D891,Referência!$A$2:$D$28,3,FALSE)</f>
        <v>transferência</v>
      </c>
      <c r="J891" t="str">
        <f>VLOOKUP(D891,Referência!$A$2:$D$28,4,FALSE)</f>
        <v>baixo</v>
      </c>
      <c r="K891" t="str">
        <f>VLOOKUP(C891,Referência!$F$2:$G$21,2,FALSE)</f>
        <v>longo</v>
      </c>
      <c r="L891" t="str">
        <f>VLOOKUP(A891,Referência!$I$2:$K$10,2,FALSE)</f>
        <v>ingênuo</v>
      </c>
      <c r="M891" t="str">
        <f>VLOOKUP(A891,Referência!$I$2:$K$10,3,FALSE)</f>
        <v>ingênuo</v>
      </c>
    </row>
    <row r="892" spans="1:13" x14ac:dyDescent="0.25">
      <c r="A892" t="s">
        <v>34</v>
      </c>
      <c r="B892" t="s">
        <v>7</v>
      </c>
      <c r="C892">
        <v>11</v>
      </c>
      <c r="D892" t="s">
        <v>25</v>
      </c>
      <c r="E892" s="1">
        <v>397721942.2648682</v>
      </c>
      <c r="F892" s="1">
        <v>419888901</v>
      </c>
      <c r="G892">
        <f t="shared" si="13"/>
        <v>491374059565036</v>
      </c>
      <c r="H892" t="str">
        <f>VLOOKUP(D892,Referência!$A$2:$D$28,2,FALSE)</f>
        <v>N</v>
      </c>
      <c r="I892" t="str">
        <f>VLOOKUP(D892,Referência!$A$2:$D$28,3,FALSE)</f>
        <v>transferência</v>
      </c>
      <c r="J892" t="str">
        <f>VLOOKUP(D892,Referência!$A$2:$D$28,4,FALSE)</f>
        <v>baixo</v>
      </c>
      <c r="K892" t="str">
        <f>VLOOKUP(C892,Referência!$F$2:$G$21,2,FALSE)</f>
        <v>longo</v>
      </c>
      <c r="L892" t="str">
        <f>VLOOKUP(A892,Referência!$I$2:$K$10,2,FALSE)</f>
        <v>ingênuo</v>
      </c>
      <c r="M892" t="str">
        <f>VLOOKUP(A892,Referência!$I$2:$K$10,3,FALSE)</f>
        <v>ingênuo</v>
      </c>
    </row>
    <row r="893" spans="1:13" x14ac:dyDescent="0.25">
      <c r="A893" t="s">
        <v>34</v>
      </c>
      <c r="B893" t="s">
        <v>7</v>
      </c>
      <c r="C893">
        <v>12</v>
      </c>
      <c r="D893" t="s">
        <v>25</v>
      </c>
      <c r="E893" s="1">
        <v>515572118.71055192</v>
      </c>
      <c r="F893" s="1">
        <v>465970628</v>
      </c>
      <c r="G893">
        <f t="shared" si="13"/>
        <v>2460307880708968</v>
      </c>
      <c r="H893" t="str">
        <f>VLOOKUP(D893,Referência!$A$2:$D$28,2,FALSE)</f>
        <v>N</v>
      </c>
      <c r="I893" t="str">
        <f>VLOOKUP(D893,Referência!$A$2:$D$28,3,FALSE)</f>
        <v>transferência</v>
      </c>
      <c r="J893" t="str">
        <f>VLOOKUP(D893,Referência!$A$2:$D$28,4,FALSE)</f>
        <v>baixo</v>
      </c>
      <c r="K893" t="str">
        <f>VLOOKUP(C893,Referência!$F$2:$G$21,2,FALSE)</f>
        <v>longo</v>
      </c>
      <c r="L893" t="str">
        <f>VLOOKUP(A893,Referência!$I$2:$K$10,2,FALSE)</f>
        <v>ingênuo</v>
      </c>
      <c r="M893" t="str">
        <f>VLOOKUP(A893,Referência!$I$2:$K$10,3,FALSE)</f>
        <v>ingênuo</v>
      </c>
    </row>
    <row r="894" spans="1:13" x14ac:dyDescent="0.25">
      <c r="A894" t="s">
        <v>34</v>
      </c>
      <c r="B894" t="s">
        <v>7</v>
      </c>
      <c r="C894">
        <v>13</v>
      </c>
      <c r="D894" t="s">
        <v>25</v>
      </c>
      <c r="E894" s="1">
        <v>475457735.89699328</v>
      </c>
      <c r="F894" s="1">
        <v>601843752</v>
      </c>
      <c r="G894">
        <f t="shared" si="13"/>
        <v>1.5973425066389474E+16</v>
      </c>
      <c r="H894" t="str">
        <f>VLOOKUP(D894,Referência!$A$2:$D$28,2,FALSE)</f>
        <v>N</v>
      </c>
      <c r="I894" t="str">
        <f>VLOOKUP(D894,Referência!$A$2:$D$28,3,FALSE)</f>
        <v>transferência</v>
      </c>
      <c r="J894" t="str">
        <f>VLOOKUP(D894,Referência!$A$2:$D$28,4,FALSE)</f>
        <v>baixo</v>
      </c>
      <c r="K894" t="str">
        <f>VLOOKUP(C894,Referência!$F$2:$G$21,2,FALSE)</f>
        <v>longo</v>
      </c>
      <c r="L894" t="str">
        <f>VLOOKUP(A894,Referência!$I$2:$K$10,2,FALSE)</f>
        <v>ingênuo</v>
      </c>
      <c r="M894" t="str">
        <f>VLOOKUP(A894,Referência!$I$2:$K$10,3,FALSE)</f>
        <v>ingênuo</v>
      </c>
    </row>
    <row r="895" spans="1:13" x14ac:dyDescent="0.25">
      <c r="A895" t="s">
        <v>34</v>
      </c>
      <c r="B895" t="s">
        <v>7</v>
      </c>
      <c r="C895">
        <v>14</v>
      </c>
      <c r="D895" t="s">
        <v>25</v>
      </c>
      <c r="E895" s="1">
        <v>427970636.36700928</v>
      </c>
      <c r="F895" s="1">
        <v>468965786</v>
      </c>
      <c r="G895">
        <f t="shared" si="13"/>
        <v>1680602293431299</v>
      </c>
      <c r="H895" t="str">
        <f>VLOOKUP(D895,Referência!$A$2:$D$28,2,FALSE)</f>
        <v>N</v>
      </c>
      <c r="I895" t="str">
        <f>VLOOKUP(D895,Referência!$A$2:$D$28,3,FALSE)</f>
        <v>transferência</v>
      </c>
      <c r="J895" t="str">
        <f>VLOOKUP(D895,Referência!$A$2:$D$28,4,FALSE)</f>
        <v>baixo</v>
      </c>
      <c r="K895" t="str">
        <f>VLOOKUP(C895,Referência!$F$2:$G$21,2,FALSE)</f>
        <v>longo</v>
      </c>
      <c r="L895" t="str">
        <f>VLOOKUP(A895,Referência!$I$2:$K$10,2,FALSE)</f>
        <v>ingênuo</v>
      </c>
      <c r="M895" t="str">
        <f>VLOOKUP(A895,Referência!$I$2:$K$10,3,FALSE)</f>
        <v>ingênuo</v>
      </c>
    </row>
    <row r="896" spans="1:13" x14ac:dyDescent="0.25">
      <c r="A896" t="s">
        <v>34</v>
      </c>
      <c r="B896" t="s">
        <v>7</v>
      </c>
      <c r="C896">
        <v>15</v>
      </c>
      <c r="D896" t="s">
        <v>25</v>
      </c>
      <c r="E896" s="1">
        <v>436867696.49128711</v>
      </c>
      <c r="F896" s="1">
        <v>455476545</v>
      </c>
      <c r="G896">
        <f t="shared" si="13"/>
        <v>346289242820225.87</v>
      </c>
      <c r="H896" t="str">
        <f>VLOOKUP(D896,Referência!$A$2:$D$28,2,FALSE)</f>
        <v>N</v>
      </c>
      <c r="I896" t="str">
        <f>VLOOKUP(D896,Referência!$A$2:$D$28,3,FALSE)</f>
        <v>transferência</v>
      </c>
      <c r="J896" t="str">
        <f>VLOOKUP(D896,Referência!$A$2:$D$28,4,FALSE)</f>
        <v>baixo</v>
      </c>
      <c r="K896" t="str">
        <f>VLOOKUP(C896,Referência!$F$2:$G$21,2,FALSE)</f>
        <v>longo</v>
      </c>
      <c r="L896" t="str">
        <f>VLOOKUP(A896,Referência!$I$2:$K$10,2,FALSE)</f>
        <v>ingênuo</v>
      </c>
      <c r="M896" t="str">
        <f>VLOOKUP(A896,Referência!$I$2:$K$10,3,FALSE)</f>
        <v>ingênuo</v>
      </c>
    </row>
    <row r="897" spans="1:13" x14ac:dyDescent="0.25">
      <c r="A897" t="s">
        <v>34</v>
      </c>
      <c r="B897" t="s">
        <v>7</v>
      </c>
      <c r="C897">
        <v>16</v>
      </c>
      <c r="D897" t="s">
        <v>25</v>
      </c>
      <c r="E897" s="1">
        <v>479979979.0012458</v>
      </c>
      <c r="F897" s="1">
        <v>551491849</v>
      </c>
      <c r="G897">
        <f t="shared" si="13"/>
        <v>5113947550718721</v>
      </c>
      <c r="H897" t="str">
        <f>VLOOKUP(D897,Referência!$A$2:$D$28,2,FALSE)</f>
        <v>N</v>
      </c>
      <c r="I897" t="str">
        <f>VLOOKUP(D897,Referência!$A$2:$D$28,3,FALSE)</f>
        <v>transferência</v>
      </c>
      <c r="J897" t="str">
        <f>VLOOKUP(D897,Referência!$A$2:$D$28,4,FALSE)</f>
        <v>baixo</v>
      </c>
      <c r="K897" t="str">
        <f>VLOOKUP(C897,Referência!$F$2:$G$21,2,FALSE)</f>
        <v>longo</v>
      </c>
      <c r="L897" t="str">
        <f>VLOOKUP(A897,Referência!$I$2:$K$10,2,FALSE)</f>
        <v>ingênuo</v>
      </c>
      <c r="M897" t="str">
        <f>VLOOKUP(A897,Referência!$I$2:$K$10,3,FALSE)</f>
        <v>ingênuo</v>
      </c>
    </row>
    <row r="898" spans="1:13" x14ac:dyDescent="0.25">
      <c r="A898" t="s">
        <v>34</v>
      </c>
      <c r="B898" t="s">
        <v>7</v>
      </c>
      <c r="C898">
        <v>17</v>
      </c>
      <c r="D898" t="s">
        <v>25</v>
      </c>
      <c r="E898" s="1">
        <v>430089385.17098659</v>
      </c>
      <c r="F898" s="1">
        <v>450387226</v>
      </c>
      <c r="G898">
        <f t="shared" si="13"/>
        <v>412002342319963.69</v>
      </c>
      <c r="H898" t="str">
        <f>VLOOKUP(D898,Referência!$A$2:$D$28,2,FALSE)</f>
        <v>N</v>
      </c>
      <c r="I898" t="str">
        <f>VLOOKUP(D898,Referência!$A$2:$D$28,3,FALSE)</f>
        <v>transferência</v>
      </c>
      <c r="J898" t="str">
        <f>VLOOKUP(D898,Referência!$A$2:$D$28,4,FALSE)</f>
        <v>baixo</v>
      </c>
      <c r="K898" t="str">
        <f>VLOOKUP(C898,Referência!$F$2:$G$21,2,FALSE)</f>
        <v>longo</v>
      </c>
      <c r="L898" t="str">
        <f>VLOOKUP(A898,Referência!$I$2:$K$10,2,FALSE)</f>
        <v>ingênuo</v>
      </c>
      <c r="M898" t="str">
        <f>VLOOKUP(A898,Referência!$I$2:$K$10,3,FALSE)</f>
        <v>ingênuo</v>
      </c>
    </row>
    <row r="899" spans="1:13" x14ac:dyDescent="0.25">
      <c r="A899" t="s">
        <v>34</v>
      </c>
      <c r="B899" t="s">
        <v>7</v>
      </c>
      <c r="C899">
        <v>18</v>
      </c>
      <c r="D899" t="s">
        <v>25</v>
      </c>
      <c r="E899" s="1">
        <v>495151811.63940024</v>
      </c>
      <c r="F899" s="1">
        <v>475891884</v>
      </c>
      <c r="G899">
        <f t="shared" ref="G899:G962" si="14">(F899-E899)^2</f>
        <v>370944812674933.44</v>
      </c>
      <c r="H899" t="str">
        <f>VLOOKUP(D899,Referência!$A$2:$D$28,2,FALSE)</f>
        <v>N</v>
      </c>
      <c r="I899" t="str">
        <f>VLOOKUP(D899,Referência!$A$2:$D$28,3,FALSE)</f>
        <v>transferência</v>
      </c>
      <c r="J899" t="str">
        <f>VLOOKUP(D899,Referência!$A$2:$D$28,4,FALSE)</f>
        <v>baixo</v>
      </c>
      <c r="K899" t="str">
        <f>VLOOKUP(C899,Referência!$F$2:$G$21,2,FALSE)</f>
        <v>longo</v>
      </c>
      <c r="L899" t="str">
        <f>VLOOKUP(A899,Referência!$I$2:$K$10,2,FALSE)</f>
        <v>ingênuo</v>
      </c>
      <c r="M899" t="str">
        <f>VLOOKUP(A899,Referência!$I$2:$K$10,3,FALSE)</f>
        <v>ingênuo</v>
      </c>
    </row>
    <row r="900" spans="1:13" x14ac:dyDescent="0.25">
      <c r="A900" t="s">
        <v>34</v>
      </c>
      <c r="B900" t="s">
        <v>7</v>
      </c>
      <c r="C900">
        <v>19</v>
      </c>
      <c r="D900" t="s">
        <v>25</v>
      </c>
      <c r="E900" s="1">
        <v>509307027.22946954</v>
      </c>
      <c r="F900" s="1">
        <v>530682400</v>
      </c>
      <c r="G900">
        <f t="shared" si="14"/>
        <v>456906561079135.12</v>
      </c>
      <c r="H900" t="str">
        <f>VLOOKUP(D900,Referência!$A$2:$D$28,2,FALSE)</f>
        <v>N</v>
      </c>
      <c r="I900" t="str">
        <f>VLOOKUP(D900,Referência!$A$2:$D$28,3,FALSE)</f>
        <v>transferência</v>
      </c>
      <c r="J900" t="str">
        <f>VLOOKUP(D900,Referência!$A$2:$D$28,4,FALSE)</f>
        <v>baixo</v>
      </c>
      <c r="K900" t="str">
        <f>VLOOKUP(C900,Referência!$F$2:$G$21,2,FALSE)</f>
        <v>longo</v>
      </c>
      <c r="L900" t="str">
        <f>VLOOKUP(A900,Referência!$I$2:$K$10,2,FALSE)</f>
        <v>ingênuo</v>
      </c>
      <c r="M900" t="str">
        <f>VLOOKUP(A900,Referência!$I$2:$K$10,3,FALSE)</f>
        <v>ingênuo</v>
      </c>
    </row>
    <row r="901" spans="1:13" x14ac:dyDescent="0.25">
      <c r="A901" t="s">
        <v>34</v>
      </c>
      <c r="B901" t="s">
        <v>7</v>
      </c>
      <c r="C901">
        <v>20</v>
      </c>
      <c r="D901" t="s">
        <v>25</v>
      </c>
      <c r="E901" s="1">
        <v>631580024.13350844</v>
      </c>
      <c r="F901" s="1">
        <v>554778169</v>
      </c>
      <c r="G901">
        <f t="shared" si="14"/>
        <v>5898524951948417</v>
      </c>
      <c r="H901" t="str">
        <f>VLOOKUP(D901,Referência!$A$2:$D$28,2,FALSE)</f>
        <v>N</v>
      </c>
      <c r="I901" t="str">
        <f>VLOOKUP(D901,Referência!$A$2:$D$28,3,FALSE)</f>
        <v>transferência</v>
      </c>
      <c r="J901" t="str">
        <f>VLOOKUP(D901,Referência!$A$2:$D$28,4,FALSE)</f>
        <v>baixo</v>
      </c>
      <c r="K901" t="str">
        <f>VLOOKUP(C901,Referência!$F$2:$G$21,2,FALSE)</f>
        <v>longo</v>
      </c>
      <c r="L901" t="str">
        <f>VLOOKUP(A901,Referência!$I$2:$K$10,2,FALSE)</f>
        <v>ingênuo</v>
      </c>
      <c r="M901" t="str">
        <f>VLOOKUP(A901,Referência!$I$2:$K$10,3,FALSE)</f>
        <v>ingênuo</v>
      </c>
    </row>
    <row r="902" spans="1:13" x14ac:dyDescent="0.25">
      <c r="A902" t="s">
        <v>34</v>
      </c>
      <c r="B902" t="s">
        <v>7</v>
      </c>
      <c r="C902">
        <v>1</v>
      </c>
      <c r="D902" t="s">
        <v>26</v>
      </c>
      <c r="E902" s="1">
        <v>464579580.63533324</v>
      </c>
      <c r="F902" s="1">
        <v>508810143</v>
      </c>
      <c r="G902">
        <f t="shared" si="14"/>
        <v>1956342647094675.5</v>
      </c>
      <c r="H902" t="str">
        <f>VLOOKUP(D902,Referência!$A$2:$D$28,2,FALSE)</f>
        <v>NE</v>
      </c>
      <c r="I902" t="str">
        <f>VLOOKUP(D902,Referência!$A$2:$D$28,3,FALSE)</f>
        <v>transferência</v>
      </c>
      <c r="J902" t="str">
        <f>VLOOKUP(D902,Referência!$A$2:$D$28,4,FALSE)</f>
        <v>baixo</v>
      </c>
      <c r="K902" t="str">
        <f>VLOOKUP(C902,Referência!$F$2:$G$21,2,FALSE)</f>
        <v>curto</v>
      </c>
      <c r="L902" t="str">
        <f>VLOOKUP(A902,Referência!$I$2:$K$10,2,FALSE)</f>
        <v>ingênuo</v>
      </c>
      <c r="M902" t="str">
        <f>VLOOKUP(A902,Referência!$I$2:$K$10,3,FALSE)</f>
        <v>ingênuo</v>
      </c>
    </row>
    <row r="903" spans="1:13" x14ac:dyDescent="0.25">
      <c r="A903" t="s">
        <v>34</v>
      </c>
      <c r="B903" t="s">
        <v>7</v>
      </c>
      <c r="C903">
        <v>2</v>
      </c>
      <c r="D903" t="s">
        <v>26</v>
      </c>
      <c r="E903" s="1">
        <v>431310969.99377638</v>
      </c>
      <c r="F903" s="1">
        <v>450392127</v>
      </c>
      <c r="G903">
        <f t="shared" si="14"/>
        <v>364090552696156.69</v>
      </c>
      <c r="H903" t="str">
        <f>VLOOKUP(D903,Referência!$A$2:$D$28,2,FALSE)</f>
        <v>NE</v>
      </c>
      <c r="I903" t="str">
        <f>VLOOKUP(D903,Referência!$A$2:$D$28,3,FALSE)</f>
        <v>transferência</v>
      </c>
      <c r="J903" t="str">
        <f>VLOOKUP(D903,Referência!$A$2:$D$28,4,FALSE)</f>
        <v>baixo</v>
      </c>
      <c r="K903" t="str">
        <f>VLOOKUP(C903,Referência!$F$2:$G$21,2,FALSE)</f>
        <v>curto</v>
      </c>
      <c r="L903" t="str">
        <f>VLOOKUP(A903,Referência!$I$2:$K$10,2,FALSE)</f>
        <v>ingênuo</v>
      </c>
      <c r="M903" t="str">
        <f>VLOOKUP(A903,Referência!$I$2:$K$10,3,FALSE)</f>
        <v>ingênuo</v>
      </c>
    </row>
    <row r="904" spans="1:13" x14ac:dyDescent="0.25">
      <c r="A904" t="s">
        <v>34</v>
      </c>
      <c r="B904" t="s">
        <v>7</v>
      </c>
      <c r="C904">
        <v>3</v>
      </c>
      <c r="D904" t="s">
        <v>26</v>
      </c>
      <c r="E904" s="1">
        <v>447198063.03670716</v>
      </c>
      <c r="F904" s="1">
        <v>367864609</v>
      </c>
      <c r="G904">
        <f t="shared" si="14"/>
        <v>6293796929394328</v>
      </c>
      <c r="H904" t="str">
        <f>VLOOKUP(D904,Referência!$A$2:$D$28,2,FALSE)</f>
        <v>NE</v>
      </c>
      <c r="I904" t="str">
        <f>VLOOKUP(D904,Referência!$A$2:$D$28,3,FALSE)</f>
        <v>transferência</v>
      </c>
      <c r="J904" t="str">
        <f>VLOOKUP(D904,Referência!$A$2:$D$28,4,FALSE)</f>
        <v>baixo</v>
      </c>
      <c r="K904" t="str">
        <f>VLOOKUP(C904,Referência!$F$2:$G$21,2,FALSE)</f>
        <v>curto</v>
      </c>
      <c r="L904" t="str">
        <f>VLOOKUP(A904,Referência!$I$2:$K$10,2,FALSE)</f>
        <v>ingênuo</v>
      </c>
      <c r="M904" t="str">
        <f>VLOOKUP(A904,Referência!$I$2:$K$10,3,FALSE)</f>
        <v>ingênuo</v>
      </c>
    </row>
    <row r="905" spans="1:13" x14ac:dyDescent="0.25">
      <c r="A905" t="s">
        <v>34</v>
      </c>
      <c r="B905" t="s">
        <v>7</v>
      </c>
      <c r="C905">
        <v>4</v>
      </c>
      <c r="D905" t="s">
        <v>26</v>
      </c>
      <c r="E905" s="1">
        <v>482003043.95767003</v>
      </c>
      <c r="F905" s="1">
        <v>463350054</v>
      </c>
      <c r="G905">
        <f t="shared" si="14"/>
        <v>347934034360939.12</v>
      </c>
      <c r="H905" t="str">
        <f>VLOOKUP(D905,Referência!$A$2:$D$28,2,FALSE)</f>
        <v>NE</v>
      </c>
      <c r="I905" t="str">
        <f>VLOOKUP(D905,Referência!$A$2:$D$28,3,FALSE)</f>
        <v>transferência</v>
      </c>
      <c r="J905" t="str">
        <f>VLOOKUP(D905,Referência!$A$2:$D$28,4,FALSE)</f>
        <v>baixo</v>
      </c>
      <c r="K905" t="str">
        <f>VLOOKUP(C905,Referência!$F$2:$G$21,2,FALSE)</f>
        <v>curto</v>
      </c>
      <c r="L905" t="str">
        <f>VLOOKUP(A905,Referência!$I$2:$K$10,2,FALSE)</f>
        <v>ingênuo</v>
      </c>
      <c r="M905" t="str">
        <f>VLOOKUP(A905,Referência!$I$2:$K$10,3,FALSE)</f>
        <v>ingênuo</v>
      </c>
    </row>
    <row r="906" spans="1:13" x14ac:dyDescent="0.25">
      <c r="A906" t="s">
        <v>34</v>
      </c>
      <c r="B906" t="s">
        <v>7</v>
      </c>
      <c r="C906">
        <v>5</v>
      </c>
      <c r="D906" t="s">
        <v>26</v>
      </c>
      <c r="E906" s="1">
        <v>434004111.39374202</v>
      </c>
      <c r="F906" s="1">
        <v>405394905</v>
      </c>
      <c r="G906">
        <f t="shared" si="14"/>
        <v>818486690479729.5</v>
      </c>
      <c r="H906" t="str">
        <f>VLOOKUP(D906,Referência!$A$2:$D$28,2,FALSE)</f>
        <v>NE</v>
      </c>
      <c r="I906" t="str">
        <f>VLOOKUP(D906,Referência!$A$2:$D$28,3,FALSE)</f>
        <v>transferência</v>
      </c>
      <c r="J906" t="str">
        <f>VLOOKUP(D906,Referência!$A$2:$D$28,4,FALSE)</f>
        <v>baixo</v>
      </c>
      <c r="K906" t="str">
        <f>VLOOKUP(C906,Referência!$F$2:$G$21,2,FALSE)</f>
        <v>médio</v>
      </c>
      <c r="L906" t="str">
        <f>VLOOKUP(A906,Referência!$I$2:$K$10,2,FALSE)</f>
        <v>ingênuo</v>
      </c>
      <c r="M906" t="str">
        <f>VLOOKUP(A906,Referência!$I$2:$K$10,3,FALSE)</f>
        <v>ingênuo</v>
      </c>
    </row>
    <row r="907" spans="1:13" x14ac:dyDescent="0.25">
      <c r="A907" t="s">
        <v>34</v>
      </c>
      <c r="B907" t="s">
        <v>7</v>
      </c>
      <c r="C907">
        <v>6</v>
      </c>
      <c r="D907" t="s">
        <v>26</v>
      </c>
      <c r="E907" s="1">
        <v>509061607.72492963</v>
      </c>
      <c r="F907" s="1">
        <v>444631696</v>
      </c>
      <c r="G907">
        <f t="shared" si="14"/>
        <v>4151213524882224.5</v>
      </c>
      <c r="H907" t="str">
        <f>VLOOKUP(D907,Referência!$A$2:$D$28,2,FALSE)</f>
        <v>NE</v>
      </c>
      <c r="I907" t="str">
        <f>VLOOKUP(D907,Referência!$A$2:$D$28,3,FALSE)</f>
        <v>transferência</v>
      </c>
      <c r="J907" t="str">
        <f>VLOOKUP(D907,Referência!$A$2:$D$28,4,FALSE)</f>
        <v>baixo</v>
      </c>
      <c r="K907" t="str">
        <f>VLOOKUP(C907,Referência!$F$2:$G$21,2,FALSE)</f>
        <v>médio</v>
      </c>
      <c r="L907" t="str">
        <f>VLOOKUP(A907,Referência!$I$2:$K$10,2,FALSE)</f>
        <v>ingênuo</v>
      </c>
      <c r="M907" t="str">
        <f>VLOOKUP(A907,Referência!$I$2:$K$10,3,FALSE)</f>
        <v>ingênuo</v>
      </c>
    </row>
    <row r="908" spans="1:13" x14ac:dyDescent="0.25">
      <c r="A908" t="s">
        <v>34</v>
      </c>
      <c r="B908" t="s">
        <v>7</v>
      </c>
      <c r="C908">
        <v>7</v>
      </c>
      <c r="D908" t="s">
        <v>26</v>
      </c>
      <c r="E908" s="1">
        <v>539322886.78548408</v>
      </c>
      <c r="F908" s="1">
        <v>469657714</v>
      </c>
      <c r="G908">
        <f t="shared" si="14"/>
        <v>4853236299231351</v>
      </c>
      <c r="H908" t="str">
        <f>VLOOKUP(D908,Referência!$A$2:$D$28,2,FALSE)</f>
        <v>NE</v>
      </c>
      <c r="I908" t="str">
        <f>VLOOKUP(D908,Referência!$A$2:$D$28,3,FALSE)</f>
        <v>transferência</v>
      </c>
      <c r="J908" t="str">
        <f>VLOOKUP(D908,Referência!$A$2:$D$28,4,FALSE)</f>
        <v>baixo</v>
      </c>
      <c r="K908" t="str">
        <f>VLOOKUP(C908,Referência!$F$2:$G$21,2,FALSE)</f>
        <v>médio</v>
      </c>
      <c r="L908" t="str">
        <f>VLOOKUP(A908,Referência!$I$2:$K$10,2,FALSE)</f>
        <v>ingênuo</v>
      </c>
      <c r="M908" t="str">
        <f>VLOOKUP(A908,Referência!$I$2:$K$10,3,FALSE)</f>
        <v>ingênuo</v>
      </c>
    </row>
    <row r="909" spans="1:13" x14ac:dyDescent="0.25">
      <c r="A909" t="s">
        <v>34</v>
      </c>
      <c r="B909" t="s">
        <v>7</v>
      </c>
      <c r="C909">
        <v>8</v>
      </c>
      <c r="D909" t="s">
        <v>26</v>
      </c>
      <c r="E909" s="1">
        <v>571057914.67238557</v>
      </c>
      <c r="F909" s="1">
        <v>522954972</v>
      </c>
      <c r="G909">
        <f t="shared" si="14"/>
        <v>2313893093742813</v>
      </c>
      <c r="H909" t="str">
        <f>VLOOKUP(D909,Referência!$A$2:$D$28,2,FALSE)</f>
        <v>NE</v>
      </c>
      <c r="I909" t="str">
        <f>VLOOKUP(D909,Referência!$A$2:$D$28,3,FALSE)</f>
        <v>transferência</v>
      </c>
      <c r="J909" t="str">
        <f>VLOOKUP(D909,Referência!$A$2:$D$28,4,FALSE)</f>
        <v>baixo</v>
      </c>
      <c r="K909" t="str">
        <f>VLOOKUP(C909,Referência!$F$2:$G$21,2,FALSE)</f>
        <v>médio</v>
      </c>
      <c r="L909" t="str">
        <f>VLOOKUP(A909,Referência!$I$2:$K$10,2,FALSE)</f>
        <v>ingênuo</v>
      </c>
      <c r="M909" t="str">
        <f>VLOOKUP(A909,Referência!$I$2:$K$10,3,FALSE)</f>
        <v>ingênuo</v>
      </c>
    </row>
    <row r="910" spans="1:13" x14ac:dyDescent="0.25">
      <c r="A910" t="s">
        <v>34</v>
      </c>
      <c r="B910" t="s">
        <v>7</v>
      </c>
      <c r="C910">
        <v>9</v>
      </c>
      <c r="D910" t="s">
        <v>26</v>
      </c>
      <c r="E910" s="1">
        <v>426378609.82109016</v>
      </c>
      <c r="F910" s="1">
        <v>603632613</v>
      </c>
      <c r="G910">
        <f t="shared" si="14"/>
        <v>3.141898164294898E+16</v>
      </c>
      <c r="H910" t="str">
        <f>VLOOKUP(D910,Referência!$A$2:$D$28,2,FALSE)</f>
        <v>NE</v>
      </c>
      <c r="I910" t="str">
        <f>VLOOKUP(D910,Referência!$A$2:$D$28,3,FALSE)</f>
        <v>transferência</v>
      </c>
      <c r="J910" t="str">
        <f>VLOOKUP(D910,Referência!$A$2:$D$28,4,FALSE)</f>
        <v>baixo</v>
      </c>
      <c r="K910" t="str">
        <f>VLOOKUP(C910,Referência!$F$2:$G$21,2,FALSE)</f>
        <v>longo</v>
      </c>
      <c r="L910" t="str">
        <f>VLOOKUP(A910,Referência!$I$2:$K$10,2,FALSE)</f>
        <v>ingênuo</v>
      </c>
      <c r="M910" t="str">
        <f>VLOOKUP(A910,Referência!$I$2:$K$10,3,FALSE)</f>
        <v>ingênuo</v>
      </c>
    </row>
    <row r="911" spans="1:13" x14ac:dyDescent="0.25">
      <c r="A911" t="s">
        <v>34</v>
      </c>
      <c r="B911" t="s">
        <v>7</v>
      </c>
      <c r="C911">
        <v>10</v>
      </c>
      <c r="D911" t="s">
        <v>26</v>
      </c>
      <c r="E911" s="1">
        <v>449895997.1352663</v>
      </c>
      <c r="F911" s="1">
        <v>576307233</v>
      </c>
      <c r="G911">
        <f t="shared" si="14"/>
        <v>1.5979800552849334E+16</v>
      </c>
      <c r="H911" t="str">
        <f>VLOOKUP(D911,Referência!$A$2:$D$28,2,FALSE)</f>
        <v>NE</v>
      </c>
      <c r="I911" t="str">
        <f>VLOOKUP(D911,Referência!$A$2:$D$28,3,FALSE)</f>
        <v>transferência</v>
      </c>
      <c r="J911" t="str">
        <f>VLOOKUP(D911,Referência!$A$2:$D$28,4,FALSE)</f>
        <v>baixo</v>
      </c>
      <c r="K911" t="str">
        <f>VLOOKUP(C911,Referência!$F$2:$G$21,2,FALSE)</f>
        <v>longo</v>
      </c>
      <c r="L911" t="str">
        <f>VLOOKUP(A911,Referência!$I$2:$K$10,2,FALSE)</f>
        <v>ingênuo</v>
      </c>
      <c r="M911" t="str">
        <f>VLOOKUP(A911,Referência!$I$2:$K$10,3,FALSE)</f>
        <v>ingênuo</v>
      </c>
    </row>
    <row r="912" spans="1:13" x14ac:dyDescent="0.25">
      <c r="A912" t="s">
        <v>34</v>
      </c>
      <c r="B912" t="s">
        <v>7</v>
      </c>
      <c r="C912">
        <v>11</v>
      </c>
      <c r="D912" t="s">
        <v>26</v>
      </c>
      <c r="E912" s="1">
        <v>453700266.14436984</v>
      </c>
      <c r="F912" s="1">
        <v>425981323</v>
      </c>
      <c r="G912">
        <f t="shared" si="14"/>
        <v>768339809040807.75</v>
      </c>
      <c r="H912" t="str">
        <f>VLOOKUP(D912,Referência!$A$2:$D$28,2,FALSE)</f>
        <v>NE</v>
      </c>
      <c r="I912" t="str">
        <f>VLOOKUP(D912,Referência!$A$2:$D$28,3,FALSE)</f>
        <v>transferência</v>
      </c>
      <c r="J912" t="str">
        <f>VLOOKUP(D912,Referência!$A$2:$D$28,4,FALSE)</f>
        <v>baixo</v>
      </c>
      <c r="K912" t="str">
        <f>VLOOKUP(C912,Referência!$F$2:$G$21,2,FALSE)</f>
        <v>longo</v>
      </c>
      <c r="L912" t="str">
        <f>VLOOKUP(A912,Referência!$I$2:$K$10,2,FALSE)</f>
        <v>ingênuo</v>
      </c>
      <c r="M912" t="str">
        <f>VLOOKUP(A912,Referência!$I$2:$K$10,3,FALSE)</f>
        <v>ingênuo</v>
      </c>
    </row>
    <row r="913" spans="1:13" x14ac:dyDescent="0.25">
      <c r="A913" t="s">
        <v>34</v>
      </c>
      <c r="B913" t="s">
        <v>7</v>
      </c>
      <c r="C913">
        <v>12</v>
      </c>
      <c r="D913" t="s">
        <v>26</v>
      </c>
      <c r="E913" s="1">
        <v>581577787.21353114</v>
      </c>
      <c r="F913" s="1">
        <v>464633142</v>
      </c>
      <c r="G913">
        <f t="shared" si="14"/>
        <v>1.367605004411867E+16</v>
      </c>
      <c r="H913" t="str">
        <f>VLOOKUP(D913,Referência!$A$2:$D$28,2,FALSE)</f>
        <v>NE</v>
      </c>
      <c r="I913" t="str">
        <f>VLOOKUP(D913,Referência!$A$2:$D$28,3,FALSE)</f>
        <v>transferência</v>
      </c>
      <c r="J913" t="str">
        <f>VLOOKUP(D913,Referência!$A$2:$D$28,4,FALSE)</f>
        <v>baixo</v>
      </c>
      <c r="K913" t="str">
        <f>VLOOKUP(C913,Referência!$F$2:$G$21,2,FALSE)</f>
        <v>longo</v>
      </c>
      <c r="L913" t="str">
        <f>VLOOKUP(A913,Referência!$I$2:$K$10,2,FALSE)</f>
        <v>ingênuo</v>
      </c>
      <c r="M913" t="str">
        <f>VLOOKUP(A913,Referência!$I$2:$K$10,3,FALSE)</f>
        <v>ingênuo</v>
      </c>
    </row>
    <row r="914" spans="1:13" x14ac:dyDescent="0.25">
      <c r="A914" t="s">
        <v>34</v>
      </c>
      <c r="B914" t="s">
        <v>7</v>
      </c>
      <c r="C914">
        <v>13</v>
      </c>
      <c r="D914" t="s">
        <v>26</v>
      </c>
      <c r="E914" s="1">
        <v>518684445.86860311</v>
      </c>
      <c r="F914" s="1">
        <v>563967623</v>
      </c>
      <c r="G914">
        <f t="shared" si="14"/>
        <v>2050566131113466.2</v>
      </c>
      <c r="H914" t="str">
        <f>VLOOKUP(D914,Referência!$A$2:$D$28,2,FALSE)</f>
        <v>NE</v>
      </c>
      <c r="I914" t="str">
        <f>VLOOKUP(D914,Referência!$A$2:$D$28,3,FALSE)</f>
        <v>transferência</v>
      </c>
      <c r="J914" t="str">
        <f>VLOOKUP(D914,Referência!$A$2:$D$28,4,FALSE)</f>
        <v>baixo</v>
      </c>
      <c r="K914" t="str">
        <f>VLOOKUP(C914,Referência!$F$2:$G$21,2,FALSE)</f>
        <v>longo</v>
      </c>
      <c r="L914" t="str">
        <f>VLOOKUP(A914,Referência!$I$2:$K$10,2,FALSE)</f>
        <v>ingênuo</v>
      </c>
      <c r="M914" t="str">
        <f>VLOOKUP(A914,Referência!$I$2:$K$10,3,FALSE)</f>
        <v>ingênuo</v>
      </c>
    </row>
    <row r="915" spans="1:13" x14ac:dyDescent="0.25">
      <c r="A915" t="s">
        <v>34</v>
      </c>
      <c r="B915" t="s">
        <v>7</v>
      </c>
      <c r="C915">
        <v>14</v>
      </c>
      <c r="D915" t="s">
        <v>26</v>
      </c>
      <c r="E915" s="1">
        <v>481541378.0397588</v>
      </c>
      <c r="F915" s="1">
        <v>441998970</v>
      </c>
      <c r="G915">
        <f t="shared" si="14"/>
        <v>1563602033582781.5</v>
      </c>
      <c r="H915" t="str">
        <f>VLOOKUP(D915,Referência!$A$2:$D$28,2,FALSE)</f>
        <v>NE</v>
      </c>
      <c r="I915" t="str">
        <f>VLOOKUP(D915,Referência!$A$2:$D$28,3,FALSE)</f>
        <v>transferência</v>
      </c>
      <c r="J915" t="str">
        <f>VLOOKUP(D915,Referência!$A$2:$D$28,4,FALSE)</f>
        <v>baixo</v>
      </c>
      <c r="K915" t="str">
        <f>VLOOKUP(C915,Referência!$F$2:$G$21,2,FALSE)</f>
        <v>longo</v>
      </c>
      <c r="L915" t="str">
        <f>VLOOKUP(A915,Referência!$I$2:$K$10,2,FALSE)</f>
        <v>ingênuo</v>
      </c>
      <c r="M915" t="str">
        <f>VLOOKUP(A915,Referência!$I$2:$K$10,3,FALSE)</f>
        <v>ingênuo</v>
      </c>
    </row>
    <row r="916" spans="1:13" x14ac:dyDescent="0.25">
      <c r="A916" t="s">
        <v>34</v>
      </c>
      <c r="B916" t="s">
        <v>7</v>
      </c>
      <c r="C916">
        <v>15</v>
      </c>
      <c r="D916" t="s">
        <v>26</v>
      </c>
      <c r="E916" s="1">
        <v>499278679.4514274</v>
      </c>
      <c r="F916" s="1">
        <v>434490445</v>
      </c>
      <c r="G916">
        <f t="shared" si="14"/>
        <v>4197515323333124.5</v>
      </c>
      <c r="H916" t="str">
        <f>VLOOKUP(D916,Referência!$A$2:$D$28,2,FALSE)</f>
        <v>NE</v>
      </c>
      <c r="I916" t="str">
        <f>VLOOKUP(D916,Referência!$A$2:$D$28,3,FALSE)</f>
        <v>transferência</v>
      </c>
      <c r="J916" t="str">
        <f>VLOOKUP(D916,Referência!$A$2:$D$28,4,FALSE)</f>
        <v>baixo</v>
      </c>
      <c r="K916" t="str">
        <f>VLOOKUP(C916,Referência!$F$2:$G$21,2,FALSE)</f>
        <v>longo</v>
      </c>
      <c r="L916" t="str">
        <f>VLOOKUP(A916,Referência!$I$2:$K$10,2,FALSE)</f>
        <v>ingênuo</v>
      </c>
      <c r="M916" t="str">
        <f>VLOOKUP(A916,Referência!$I$2:$K$10,3,FALSE)</f>
        <v>ingênuo</v>
      </c>
    </row>
    <row r="917" spans="1:13" x14ac:dyDescent="0.25">
      <c r="A917" t="s">
        <v>34</v>
      </c>
      <c r="B917" t="s">
        <v>7</v>
      </c>
      <c r="C917">
        <v>16</v>
      </c>
      <c r="D917" t="s">
        <v>26</v>
      </c>
      <c r="E917" s="1">
        <v>538137043.00190663</v>
      </c>
      <c r="F917" s="1">
        <v>455050878</v>
      </c>
      <c r="G917">
        <f t="shared" si="14"/>
        <v>6903310814724055</v>
      </c>
      <c r="H917" t="str">
        <f>VLOOKUP(D917,Referência!$A$2:$D$28,2,FALSE)</f>
        <v>NE</v>
      </c>
      <c r="I917" t="str">
        <f>VLOOKUP(D917,Referência!$A$2:$D$28,3,FALSE)</f>
        <v>transferência</v>
      </c>
      <c r="J917" t="str">
        <f>VLOOKUP(D917,Referência!$A$2:$D$28,4,FALSE)</f>
        <v>baixo</v>
      </c>
      <c r="K917" t="str">
        <f>VLOOKUP(C917,Referência!$F$2:$G$21,2,FALSE)</f>
        <v>longo</v>
      </c>
      <c r="L917" t="str">
        <f>VLOOKUP(A917,Referência!$I$2:$K$10,2,FALSE)</f>
        <v>ingênuo</v>
      </c>
      <c r="M917" t="str">
        <f>VLOOKUP(A917,Referência!$I$2:$K$10,3,FALSE)</f>
        <v>ingênuo</v>
      </c>
    </row>
    <row r="918" spans="1:13" x14ac:dyDescent="0.25">
      <c r="A918" t="s">
        <v>34</v>
      </c>
      <c r="B918" t="s">
        <v>7</v>
      </c>
      <c r="C918">
        <v>17</v>
      </c>
      <c r="D918" t="s">
        <v>26</v>
      </c>
      <c r="E918" s="1">
        <v>484548162.26556712</v>
      </c>
      <c r="F918" s="1">
        <v>474505966</v>
      </c>
      <c r="G918">
        <f t="shared" si="14"/>
        <v>100845705836170.28</v>
      </c>
      <c r="H918" t="str">
        <f>VLOOKUP(D918,Referência!$A$2:$D$28,2,FALSE)</f>
        <v>NE</v>
      </c>
      <c r="I918" t="str">
        <f>VLOOKUP(D918,Referência!$A$2:$D$28,3,FALSE)</f>
        <v>transferência</v>
      </c>
      <c r="J918" t="str">
        <f>VLOOKUP(D918,Referência!$A$2:$D$28,4,FALSE)</f>
        <v>baixo</v>
      </c>
      <c r="K918" t="str">
        <f>VLOOKUP(C918,Referência!$F$2:$G$21,2,FALSE)</f>
        <v>longo</v>
      </c>
      <c r="L918" t="str">
        <f>VLOOKUP(A918,Referência!$I$2:$K$10,2,FALSE)</f>
        <v>ingênuo</v>
      </c>
      <c r="M918" t="str">
        <f>VLOOKUP(A918,Referência!$I$2:$K$10,3,FALSE)</f>
        <v>ingênuo</v>
      </c>
    </row>
    <row r="919" spans="1:13" x14ac:dyDescent="0.25">
      <c r="A919" t="s">
        <v>34</v>
      </c>
      <c r="B919" t="s">
        <v>7</v>
      </c>
      <c r="C919">
        <v>18</v>
      </c>
      <c r="D919" t="s">
        <v>26</v>
      </c>
      <c r="E919" s="1">
        <v>568346842.86962354</v>
      </c>
      <c r="F919" s="1">
        <v>443851783</v>
      </c>
      <c r="G919">
        <f t="shared" si="14"/>
        <v>1.549901993194115E+16</v>
      </c>
      <c r="H919" t="str">
        <f>VLOOKUP(D919,Referência!$A$2:$D$28,2,FALSE)</f>
        <v>NE</v>
      </c>
      <c r="I919" t="str">
        <f>VLOOKUP(D919,Referência!$A$2:$D$28,3,FALSE)</f>
        <v>transferência</v>
      </c>
      <c r="J919" t="str">
        <f>VLOOKUP(D919,Referência!$A$2:$D$28,4,FALSE)</f>
        <v>baixo</v>
      </c>
      <c r="K919" t="str">
        <f>VLOOKUP(C919,Referência!$F$2:$G$21,2,FALSE)</f>
        <v>longo</v>
      </c>
      <c r="L919" t="str">
        <f>VLOOKUP(A919,Referência!$I$2:$K$10,2,FALSE)</f>
        <v>ingênuo</v>
      </c>
      <c r="M919" t="str">
        <f>VLOOKUP(A919,Referência!$I$2:$K$10,3,FALSE)</f>
        <v>ingênuo</v>
      </c>
    </row>
    <row r="920" spans="1:13" x14ac:dyDescent="0.25">
      <c r="A920" t="s">
        <v>34</v>
      </c>
      <c r="B920" t="s">
        <v>7</v>
      </c>
      <c r="C920">
        <v>19</v>
      </c>
      <c r="D920" t="s">
        <v>26</v>
      </c>
      <c r="E920" s="1">
        <v>602132345.7523241</v>
      </c>
      <c r="F920" s="1">
        <v>517537986</v>
      </c>
      <c r="G920">
        <f t="shared" si="14"/>
        <v>7156205701905632</v>
      </c>
      <c r="H920" t="str">
        <f>VLOOKUP(D920,Referência!$A$2:$D$28,2,FALSE)</f>
        <v>NE</v>
      </c>
      <c r="I920" t="str">
        <f>VLOOKUP(D920,Referência!$A$2:$D$28,3,FALSE)</f>
        <v>transferência</v>
      </c>
      <c r="J920" t="str">
        <f>VLOOKUP(D920,Referência!$A$2:$D$28,4,FALSE)</f>
        <v>baixo</v>
      </c>
      <c r="K920" t="str">
        <f>VLOOKUP(C920,Referência!$F$2:$G$21,2,FALSE)</f>
        <v>longo</v>
      </c>
      <c r="L920" t="str">
        <f>VLOOKUP(A920,Referência!$I$2:$K$10,2,FALSE)</f>
        <v>ingênuo</v>
      </c>
      <c r="M920" t="str">
        <f>VLOOKUP(A920,Referência!$I$2:$K$10,3,FALSE)</f>
        <v>ingênuo</v>
      </c>
    </row>
    <row r="921" spans="1:13" x14ac:dyDescent="0.25">
      <c r="A921" t="s">
        <v>34</v>
      </c>
      <c r="B921" t="s">
        <v>7</v>
      </c>
      <c r="C921">
        <v>20</v>
      </c>
      <c r="D921" t="s">
        <v>26</v>
      </c>
      <c r="E921" s="1">
        <v>637563230.01898026</v>
      </c>
      <c r="F921" s="1">
        <v>567754806</v>
      </c>
      <c r="G921">
        <f t="shared" si="14"/>
        <v>4873216064013741</v>
      </c>
      <c r="H921" t="str">
        <f>VLOOKUP(D921,Referência!$A$2:$D$28,2,FALSE)</f>
        <v>NE</v>
      </c>
      <c r="I921" t="str">
        <f>VLOOKUP(D921,Referência!$A$2:$D$28,3,FALSE)</f>
        <v>transferência</v>
      </c>
      <c r="J921" t="str">
        <f>VLOOKUP(D921,Referência!$A$2:$D$28,4,FALSE)</f>
        <v>baixo</v>
      </c>
      <c r="K921" t="str">
        <f>VLOOKUP(C921,Referência!$F$2:$G$21,2,FALSE)</f>
        <v>longo</v>
      </c>
      <c r="L921" t="str">
        <f>VLOOKUP(A921,Referência!$I$2:$K$10,2,FALSE)</f>
        <v>ingênuo</v>
      </c>
      <c r="M921" t="str">
        <f>VLOOKUP(A921,Referência!$I$2:$K$10,3,FALSE)</f>
        <v>ingênuo</v>
      </c>
    </row>
    <row r="922" spans="1:13" x14ac:dyDescent="0.25">
      <c r="A922" t="s">
        <v>34</v>
      </c>
      <c r="B922" t="s">
        <v>7</v>
      </c>
      <c r="C922">
        <v>1</v>
      </c>
      <c r="D922" t="s">
        <v>27</v>
      </c>
      <c r="E922" s="1">
        <v>1660909925.7587819</v>
      </c>
      <c r="F922" s="1">
        <v>1901201719</v>
      </c>
      <c r="G922">
        <f t="shared" si="14"/>
        <v>5.7740145899080304E+16</v>
      </c>
      <c r="H922" t="str">
        <f>VLOOKUP(D922,Referência!$A$2:$D$28,2,FALSE)</f>
        <v>NE</v>
      </c>
      <c r="I922" t="str">
        <f>VLOOKUP(D922,Referência!$A$2:$D$28,3,FALSE)</f>
        <v>imposto</v>
      </c>
      <c r="J922" t="str">
        <f>VLOOKUP(D922,Referência!$A$2:$D$28,4,FALSE)</f>
        <v>baixo</v>
      </c>
      <c r="K922" t="str">
        <f>VLOOKUP(C922,Referência!$F$2:$G$21,2,FALSE)</f>
        <v>curto</v>
      </c>
      <c r="L922" t="str">
        <f>VLOOKUP(A922,Referência!$I$2:$K$10,2,FALSE)</f>
        <v>ingênuo</v>
      </c>
      <c r="M922" t="str">
        <f>VLOOKUP(A922,Referência!$I$2:$K$10,3,FALSE)</f>
        <v>ingênuo</v>
      </c>
    </row>
    <row r="923" spans="1:13" x14ac:dyDescent="0.25">
      <c r="A923" t="s">
        <v>34</v>
      </c>
      <c r="B923" t="s">
        <v>7</v>
      </c>
      <c r="C923">
        <v>2</v>
      </c>
      <c r="D923" t="s">
        <v>27</v>
      </c>
      <c r="E923" s="1">
        <v>1672327916.8110316</v>
      </c>
      <c r="F923" s="1">
        <v>1815355083</v>
      </c>
      <c r="G923">
        <f t="shared" si="14"/>
        <v>2.0456770268046792E+16</v>
      </c>
      <c r="H923" t="str">
        <f>VLOOKUP(D923,Referência!$A$2:$D$28,2,FALSE)</f>
        <v>NE</v>
      </c>
      <c r="I923" t="str">
        <f>VLOOKUP(D923,Referência!$A$2:$D$28,3,FALSE)</f>
        <v>imposto</v>
      </c>
      <c r="J923" t="str">
        <f>VLOOKUP(D923,Referência!$A$2:$D$28,4,FALSE)</f>
        <v>baixo</v>
      </c>
      <c r="K923" t="str">
        <f>VLOOKUP(C923,Referência!$F$2:$G$21,2,FALSE)</f>
        <v>curto</v>
      </c>
      <c r="L923" t="str">
        <f>VLOOKUP(A923,Referência!$I$2:$K$10,2,FALSE)</f>
        <v>ingênuo</v>
      </c>
      <c r="M923" t="str">
        <f>VLOOKUP(A923,Referência!$I$2:$K$10,3,FALSE)</f>
        <v>ingênuo</v>
      </c>
    </row>
    <row r="924" spans="1:13" x14ac:dyDescent="0.25">
      <c r="A924" t="s">
        <v>34</v>
      </c>
      <c r="B924" t="s">
        <v>7</v>
      </c>
      <c r="C924">
        <v>3</v>
      </c>
      <c r="D924" t="s">
        <v>27</v>
      </c>
      <c r="E924" s="1">
        <v>1593541672.9405403</v>
      </c>
      <c r="F924" s="1">
        <v>1722093743</v>
      </c>
      <c r="G924">
        <f t="shared" si="14"/>
        <v>1.6525634716572232E+16</v>
      </c>
      <c r="H924" t="str">
        <f>VLOOKUP(D924,Referência!$A$2:$D$28,2,FALSE)</f>
        <v>NE</v>
      </c>
      <c r="I924" t="str">
        <f>VLOOKUP(D924,Referência!$A$2:$D$28,3,FALSE)</f>
        <v>imposto</v>
      </c>
      <c r="J924" t="str">
        <f>VLOOKUP(D924,Referência!$A$2:$D$28,4,FALSE)</f>
        <v>baixo</v>
      </c>
      <c r="K924" t="str">
        <f>VLOOKUP(C924,Referência!$F$2:$G$21,2,FALSE)</f>
        <v>curto</v>
      </c>
      <c r="L924" t="str">
        <f>VLOOKUP(A924,Referência!$I$2:$K$10,2,FALSE)</f>
        <v>ingênuo</v>
      </c>
      <c r="M924" t="str">
        <f>VLOOKUP(A924,Referência!$I$2:$K$10,3,FALSE)</f>
        <v>ingênuo</v>
      </c>
    </row>
    <row r="925" spans="1:13" x14ac:dyDescent="0.25">
      <c r="A925" t="s">
        <v>34</v>
      </c>
      <c r="B925" t="s">
        <v>7</v>
      </c>
      <c r="C925">
        <v>4</v>
      </c>
      <c r="D925" t="s">
        <v>27</v>
      </c>
      <c r="E925" s="1">
        <v>1853390639.7743979</v>
      </c>
      <c r="F925" s="1">
        <v>1842487677</v>
      </c>
      <c r="G925">
        <f t="shared" si="14"/>
        <v>118874597259905.27</v>
      </c>
      <c r="H925" t="str">
        <f>VLOOKUP(D925,Referência!$A$2:$D$28,2,FALSE)</f>
        <v>NE</v>
      </c>
      <c r="I925" t="str">
        <f>VLOOKUP(D925,Referência!$A$2:$D$28,3,FALSE)</f>
        <v>imposto</v>
      </c>
      <c r="J925" t="str">
        <f>VLOOKUP(D925,Referência!$A$2:$D$28,4,FALSE)</f>
        <v>baixo</v>
      </c>
      <c r="K925" t="str">
        <f>VLOOKUP(C925,Referência!$F$2:$G$21,2,FALSE)</f>
        <v>curto</v>
      </c>
      <c r="L925" t="str">
        <f>VLOOKUP(A925,Referência!$I$2:$K$10,2,FALSE)</f>
        <v>ingênuo</v>
      </c>
      <c r="M925" t="str">
        <f>VLOOKUP(A925,Referência!$I$2:$K$10,3,FALSE)</f>
        <v>ingênuo</v>
      </c>
    </row>
    <row r="926" spans="1:13" x14ac:dyDescent="0.25">
      <c r="A926" t="s">
        <v>34</v>
      </c>
      <c r="B926" t="s">
        <v>7</v>
      </c>
      <c r="C926">
        <v>5</v>
      </c>
      <c r="D926" t="s">
        <v>27</v>
      </c>
      <c r="E926" s="1">
        <v>1673910147.010639</v>
      </c>
      <c r="F926" s="1">
        <v>1736183718</v>
      </c>
      <c r="G926">
        <f t="shared" si="14"/>
        <v>3877997643766990</v>
      </c>
      <c r="H926" t="str">
        <f>VLOOKUP(D926,Referência!$A$2:$D$28,2,FALSE)</f>
        <v>NE</v>
      </c>
      <c r="I926" t="str">
        <f>VLOOKUP(D926,Referência!$A$2:$D$28,3,FALSE)</f>
        <v>imposto</v>
      </c>
      <c r="J926" t="str">
        <f>VLOOKUP(D926,Referência!$A$2:$D$28,4,FALSE)</f>
        <v>baixo</v>
      </c>
      <c r="K926" t="str">
        <f>VLOOKUP(C926,Referência!$F$2:$G$21,2,FALSE)</f>
        <v>médio</v>
      </c>
      <c r="L926" t="str">
        <f>VLOOKUP(A926,Referência!$I$2:$K$10,2,FALSE)</f>
        <v>ingênuo</v>
      </c>
      <c r="M926" t="str">
        <f>VLOOKUP(A926,Referência!$I$2:$K$10,3,FALSE)</f>
        <v>ingênuo</v>
      </c>
    </row>
    <row r="927" spans="1:13" x14ac:dyDescent="0.25">
      <c r="A927" t="s">
        <v>34</v>
      </c>
      <c r="B927" t="s">
        <v>7</v>
      </c>
      <c r="C927">
        <v>6</v>
      </c>
      <c r="D927" t="s">
        <v>27</v>
      </c>
      <c r="E927" s="1">
        <v>1781782814.8116393</v>
      </c>
      <c r="F927" s="1">
        <v>1753645918</v>
      </c>
      <c r="G927">
        <f t="shared" si="14"/>
        <v>791684962188838.25</v>
      </c>
      <c r="H927" t="str">
        <f>VLOOKUP(D927,Referência!$A$2:$D$28,2,FALSE)</f>
        <v>NE</v>
      </c>
      <c r="I927" t="str">
        <f>VLOOKUP(D927,Referência!$A$2:$D$28,3,FALSE)</f>
        <v>imposto</v>
      </c>
      <c r="J927" t="str">
        <f>VLOOKUP(D927,Referência!$A$2:$D$28,4,FALSE)</f>
        <v>baixo</v>
      </c>
      <c r="K927" t="str">
        <f>VLOOKUP(C927,Referência!$F$2:$G$21,2,FALSE)</f>
        <v>médio</v>
      </c>
      <c r="L927" t="str">
        <f>VLOOKUP(A927,Referência!$I$2:$K$10,2,FALSE)</f>
        <v>ingênuo</v>
      </c>
      <c r="M927" t="str">
        <f>VLOOKUP(A927,Referência!$I$2:$K$10,3,FALSE)</f>
        <v>ingênuo</v>
      </c>
    </row>
    <row r="928" spans="1:13" x14ac:dyDescent="0.25">
      <c r="A928" t="s">
        <v>34</v>
      </c>
      <c r="B928" t="s">
        <v>7</v>
      </c>
      <c r="C928">
        <v>7</v>
      </c>
      <c r="D928" t="s">
        <v>27</v>
      </c>
      <c r="E928" s="1">
        <v>1868507179.3880556</v>
      </c>
      <c r="F928" s="1">
        <v>3037995686</v>
      </c>
      <c r="G928">
        <f t="shared" si="14"/>
        <v>1.3677033670974359E+18</v>
      </c>
      <c r="H928" t="str">
        <f>VLOOKUP(D928,Referência!$A$2:$D$28,2,FALSE)</f>
        <v>NE</v>
      </c>
      <c r="I928" t="str">
        <f>VLOOKUP(D928,Referência!$A$2:$D$28,3,FALSE)</f>
        <v>imposto</v>
      </c>
      <c r="J928" t="str">
        <f>VLOOKUP(D928,Referência!$A$2:$D$28,4,FALSE)</f>
        <v>baixo</v>
      </c>
      <c r="K928" t="str">
        <f>VLOOKUP(C928,Referência!$F$2:$G$21,2,FALSE)</f>
        <v>médio</v>
      </c>
      <c r="L928" t="str">
        <f>VLOOKUP(A928,Referência!$I$2:$K$10,2,FALSE)</f>
        <v>ingênuo</v>
      </c>
      <c r="M928" t="str">
        <f>VLOOKUP(A928,Referência!$I$2:$K$10,3,FALSE)</f>
        <v>ingênuo</v>
      </c>
    </row>
    <row r="929" spans="1:13" x14ac:dyDescent="0.25">
      <c r="A929" t="s">
        <v>34</v>
      </c>
      <c r="B929" t="s">
        <v>7</v>
      </c>
      <c r="C929">
        <v>8</v>
      </c>
      <c r="D929" t="s">
        <v>27</v>
      </c>
      <c r="E929" s="1">
        <v>1955845564.0211616</v>
      </c>
      <c r="F929" s="1">
        <v>2281553468</v>
      </c>
      <c r="G929">
        <f t="shared" si="14"/>
        <v>1.0608563871428824E+17</v>
      </c>
      <c r="H929" t="str">
        <f>VLOOKUP(D929,Referência!$A$2:$D$28,2,FALSE)</f>
        <v>NE</v>
      </c>
      <c r="I929" t="str">
        <f>VLOOKUP(D929,Referência!$A$2:$D$28,3,FALSE)</f>
        <v>imposto</v>
      </c>
      <c r="J929" t="str">
        <f>VLOOKUP(D929,Referência!$A$2:$D$28,4,FALSE)</f>
        <v>baixo</v>
      </c>
      <c r="K929" t="str">
        <f>VLOOKUP(C929,Referência!$F$2:$G$21,2,FALSE)</f>
        <v>médio</v>
      </c>
      <c r="L929" t="str">
        <f>VLOOKUP(A929,Referência!$I$2:$K$10,2,FALSE)</f>
        <v>ingênuo</v>
      </c>
      <c r="M929" t="str">
        <f>VLOOKUP(A929,Referência!$I$2:$K$10,3,FALSE)</f>
        <v>ingênuo</v>
      </c>
    </row>
    <row r="930" spans="1:13" x14ac:dyDescent="0.25">
      <c r="A930" t="s">
        <v>34</v>
      </c>
      <c r="B930" t="s">
        <v>7</v>
      </c>
      <c r="C930">
        <v>9</v>
      </c>
      <c r="D930" t="s">
        <v>27</v>
      </c>
      <c r="E930" s="1">
        <v>1537772911.1697443</v>
      </c>
      <c r="F930" s="1">
        <v>2139149540</v>
      </c>
      <c r="G930">
        <f t="shared" si="14"/>
        <v>3.616538497032432E+17</v>
      </c>
      <c r="H930" t="str">
        <f>VLOOKUP(D930,Referência!$A$2:$D$28,2,FALSE)</f>
        <v>NE</v>
      </c>
      <c r="I930" t="str">
        <f>VLOOKUP(D930,Referência!$A$2:$D$28,3,FALSE)</f>
        <v>imposto</v>
      </c>
      <c r="J930" t="str">
        <f>VLOOKUP(D930,Referência!$A$2:$D$28,4,FALSE)</f>
        <v>baixo</v>
      </c>
      <c r="K930" t="str">
        <f>VLOOKUP(C930,Referência!$F$2:$G$21,2,FALSE)</f>
        <v>longo</v>
      </c>
      <c r="L930" t="str">
        <f>VLOOKUP(A930,Referência!$I$2:$K$10,2,FALSE)</f>
        <v>ingênuo</v>
      </c>
      <c r="M930" t="str">
        <f>VLOOKUP(A930,Referência!$I$2:$K$10,3,FALSE)</f>
        <v>ingênuo</v>
      </c>
    </row>
    <row r="931" spans="1:13" x14ac:dyDescent="0.25">
      <c r="A931" t="s">
        <v>34</v>
      </c>
      <c r="B931" t="s">
        <v>7</v>
      </c>
      <c r="C931">
        <v>10</v>
      </c>
      <c r="D931" t="s">
        <v>27</v>
      </c>
      <c r="E931" s="1">
        <v>1775534974.7235298</v>
      </c>
      <c r="F931" s="1">
        <v>2326727386</v>
      </c>
      <c r="G931">
        <f t="shared" si="14"/>
        <v>3.0381307424876947E+17</v>
      </c>
      <c r="H931" t="str">
        <f>VLOOKUP(D931,Referência!$A$2:$D$28,2,FALSE)</f>
        <v>NE</v>
      </c>
      <c r="I931" t="str">
        <f>VLOOKUP(D931,Referência!$A$2:$D$28,3,FALSE)</f>
        <v>imposto</v>
      </c>
      <c r="J931" t="str">
        <f>VLOOKUP(D931,Referência!$A$2:$D$28,4,FALSE)</f>
        <v>baixo</v>
      </c>
      <c r="K931" t="str">
        <f>VLOOKUP(C931,Referência!$F$2:$G$21,2,FALSE)</f>
        <v>longo</v>
      </c>
      <c r="L931" t="str">
        <f>VLOOKUP(A931,Referência!$I$2:$K$10,2,FALSE)</f>
        <v>ingênuo</v>
      </c>
      <c r="M931" t="str">
        <f>VLOOKUP(A931,Referência!$I$2:$K$10,3,FALSE)</f>
        <v>ingênuo</v>
      </c>
    </row>
    <row r="932" spans="1:13" x14ac:dyDescent="0.25">
      <c r="A932" t="s">
        <v>34</v>
      </c>
      <c r="B932" t="s">
        <v>7</v>
      </c>
      <c r="C932">
        <v>11</v>
      </c>
      <c r="D932" t="s">
        <v>27</v>
      </c>
      <c r="E932" s="1">
        <v>1704927581.6826732</v>
      </c>
      <c r="F932" s="1">
        <v>1762141181</v>
      </c>
      <c r="G932">
        <f t="shared" si="14"/>
        <v>3273395946843616</v>
      </c>
      <c r="H932" t="str">
        <f>VLOOKUP(D932,Referência!$A$2:$D$28,2,FALSE)</f>
        <v>NE</v>
      </c>
      <c r="I932" t="str">
        <f>VLOOKUP(D932,Referência!$A$2:$D$28,3,FALSE)</f>
        <v>imposto</v>
      </c>
      <c r="J932" t="str">
        <f>VLOOKUP(D932,Referência!$A$2:$D$28,4,FALSE)</f>
        <v>baixo</v>
      </c>
      <c r="K932" t="str">
        <f>VLOOKUP(C932,Referência!$F$2:$G$21,2,FALSE)</f>
        <v>longo</v>
      </c>
      <c r="L932" t="str">
        <f>VLOOKUP(A932,Referência!$I$2:$K$10,2,FALSE)</f>
        <v>ingênuo</v>
      </c>
      <c r="M932" t="str">
        <f>VLOOKUP(A932,Referência!$I$2:$K$10,3,FALSE)</f>
        <v>ingênuo</v>
      </c>
    </row>
    <row r="933" spans="1:13" x14ac:dyDescent="0.25">
      <c r="A933" t="s">
        <v>34</v>
      </c>
      <c r="B933" t="s">
        <v>7</v>
      </c>
      <c r="C933">
        <v>12</v>
      </c>
      <c r="D933" t="s">
        <v>27</v>
      </c>
      <c r="E933" s="1">
        <v>2072892734.2041674</v>
      </c>
      <c r="F933" s="1">
        <v>2034518785</v>
      </c>
      <c r="G933">
        <f t="shared" si="14"/>
        <v>1472559977524017.2</v>
      </c>
      <c r="H933" t="str">
        <f>VLOOKUP(D933,Referência!$A$2:$D$28,2,FALSE)</f>
        <v>NE</v>
      </c>
      <c r="I933" t="str">
        <f>VLOOKUP(D933,Referência!$A$2:$D$28,3,FALSE)</f>
        <v>imposto</v>
      </c>
      <c r="J933" t="str">
        <f>VLOOKUP(D933,Referência!$A$2:$D$28,4,FALSE)</f>
        <v>baixo</v>
      </c>
      <c r="K933" t="str">
        <f>VLOOKUP(C933,Referência!$F$2:$G$21,2,FALSE)</f>
        <v>longo</v>
      </c>
      <c r="L933" t="str">
        <f>VLOOKUP(A933,Referência!$I$2:$K$10,2,FALSE)</f>
        <v>ingênuo</v>
      </c>
      <c r="M933" t="str">
        <f>VLOOKUP(A933,Referência!$I$2:$K$10,3,FALSE)</f>
        <v>ingênuo</v>
      </c>
    </row>
    <row r="934" spans="1:13" x14ac:dyDescent="0.25">
      <c r="A934" t="s">
        <v>34</v>
      </c>
      <c r="B934" t="s">
        <v>7</v>
      </c>
      <c r="C934">
        <v>13</v>
      </c>
      <c r="D934" t="s">
        <v>27</v>
      </c>
      <c r="E934" s="1">
        <v>1812698709.7865272</v>
      </c>
      <c r="F934" s="1">
        <v>2233367885</v>
      </c>
      <c r="G934">
        <f t="shared" si="14"/>
        <v>1.7696255497478352E+17</v>
      </c>
      <c r="H934" t="str">
        <f>VLOOKUP(D934,Referência!$A$2:$D$28,2,FALSE)</f>
        <v>NE</v>
      </c>
      <c r="I934" t="str">
        <f>VLOOKUP(D934,Referência!$A$2:$D$28,3,FALSE)</f>
        <v>imposto</v>
      </c>
      <c r="J934" t="str">
        <f>VLOOKUP(D934,Referência!$A$2:$D$28,4,FALSE)</f>
        <v>baixo</v>
      </c>
      <c r="K934" t="str">
        <f>VLOOKUP(C934,Referência!$F$2:$G$21,2,FALSE)</f>
        <v>longo</v>
      </c>
      <c r="L934" t="str">
        <f>VLOOKUP(A934,Referência!$I$2:$K$10,2,FALSE)</f>
        <v>ingênuo</v>
      </c>
      <c r="M934" t="str">
        <f>VLOOKUP(A934,Referência!$I$2:$K$10,3,FALSE)</f>
        <v>ingênuo</v>
      </c>
    </row>
    <row r="935" spans="1:13" x14ac:dyDescent="0.25">
      <c r="A935" t="s">
        <v>34</v>
      </c>
      <c r="B935" t="s">
        <v>7</v>
      </c>
      <c r="C935">
        <v>14</v>
      </c>
      <c r="D935" t="s">
        <v>27</v>
      </c>
      <c r="E935" s="1">
        <v>1825160178.8450079</v>
      </c>
      <c r="F935" s="1">
        <v>1992257136</v>
      </c>
      <c r="G935">
        <f t="shared" si="14"/>
        <v>2.7921393090457268E+16</v>
      </c>
      <c r="H935" t="str">
        <f>VLOOKUP(D935,Referência!$A$2:$D$28,2,FALSE)</f>
        <v>NE</v>
      </c>
      <c r="I935" t="str">
        <f>VLOOKUP(D935,Referência!$A$2:$D$28,3,FALSE)</f>
        <v>imposto</v>
      </c>
      <c r="J935" t="str">
        <f>VLOOKUP(D935,Referência!$A$2:$D$28,4,FALSE)</f>
        <v>baixo</v>
      </c>
      <c r="K935" t="str">
        <f>VLOOKUP(C935,Referência!$F$2:$G$21,2,FALSE)</f>
        <v>longo</v>
      </c>
      <c r="L935" t="str">
        <f>VLOOKUP(A935,Referência!$I$2:$K$10,2,FALSE)</f>
        <v>ingênuo</v>
      </c>
      <c r="M935" t="str">
        <f>VLOOKUP(A935,Referência!$I$2:$K$10,3,FALSE)</f>
        <v>ingênuo</v>
      </c>
    </row>
    <row r="936" spans="1:13" x14ac:dyDescent="0.25">
      <c r="A936" t="s">
        <v>34</v>
      </c>
      <c r="B936" t="s">
        <v>7</v>
      </c>
      <c r="C936">
        <v>15</v>
      </c>
      <c r="D936" t="s">
        <v>27</v>
      </c>
      <c r="E936" s="1">
        <v>1739173744.3020744</v>
      </c>
      <c r="F936" s="1">
        <v>2531036552</v>
      </c>
      <c r="G936">
        <f t="shared" si="14"/>
        <v>6.2704670621524186E+17</v>
      </c>
      <c r="H936" t="str">
        <f>VLOOKUP(D936,Referência!$A$2:$D$28,2,FALSE)</f>
        <v>NE</v>
      </c>
      <c r="I936" t="str">
        <f>VLOOKUP(D936,Referência!$A$2:$D$28,3,FALSE)</f>
        <v>imposto</v>
      </c>
      <c r="J936" t="str">
        <f>VLOOKUP(D936,Referência!$A$2:$D$28,4,FALSE)</f>
        <v>baixo</v>
      </c>
      <c r="K936" t="str">
        <f>VLOOKUP(C936,Referência!$F$2:$G$21,2,FALSE)</f>
        <v>longo</v>
      </c>
      <c r="L936" t="str">
        <f>VLOOKUP(A936,Referência!$I$2:$K$10,2,FALSE)</f>
        <v>ingênuo</v>
      </c>
      <c r="M936" t="str">
        <f>VLOOKUP(A936,Referência!$I$2:$K$10,3,FALSE)</f>
        <v>ingênuo</v>
      </c>
    </row>
    <row r="937" spans="1:13" x14ac:dyDescent="0.25">
      <c r="A937" t="s">
        <v>34</v>
      </c>
      <c r="B937" t="s">
        <v>7</v>
      </c>
      <c r="C937">
        <v>16</v>
      </c>
      <c r="D937" t="s">
        <v>27</v>
      </c>
      <c r="E937" s="1">
        <v>2022770030.6593301</v>
      </c>
      <c r="F937" s="1">
        <v>2081079160</v>
      </c>
      <c r="G937">
        <f t="shared" si="14"/>
        <v>3399954564466968</v>
      </c>
      <c r="H937" t="str">
        <f>VLOOKUP(D937,Referência!$A$2:$D$28,2,FALSE)</f>
        <v>NE</v>
      </c>
      <c r="I937" t="str">
        <f>VLOOKUP(D937,Referência!$A$2:$D$28,3,FALSE)</f>
        <v>imposto</v>
      </c>
      <c r="J937" t="str">
        <f>VLOOKUP(D937,Referência!$A$2:$D$28,4,FALSE)</f>
        <v>baixo</v>
      </c>
      <c r="K937" t="str">
        <f>VLOOKUP(C937,Referência!$F$2:$G$21,2,FALSE)</f>
        <v>longo</v>
      </c>
      <c r="L937" t="str">
        <f>VLOOKUP(A937,Referência!$I$2:$K$10,2,FALSE)</f>
        <v>ingênuo</v>
      </c>
      <c r="M937" t="str">
        <f>VLOOKUP(A937,Referência!$I$2:$K$10,3,FALSE)</f>
        <v>ingênuo</v>
      </c>
    </row>
    <row r="938" spans="1:13" x14ac:dyDescent="0.25">
      <c r="A938" t="s">
        <v>34</v>
      </c>
      <c r="B938" t="s">
        <v>7</v>
      </c>
      <c r="C938">
        <v>17</v>
      </c>
      <c r="D938" t="s">
        <v>27</v>
      </c>
      <c r="E938" s="1">
        <v>1826887007.3725114</v>
      </c>
      <c r="F938" s="1">
        <v>2005652933</v>
      </c>
      <c r="G938">
        <f t="shared" si="14"/>
        <v>3.1957256165452792E+16</v>
      </c>
      <c r="H938" t="str">
        <f>VLOOKUP(D938,Referência!$A$2:$D$28,2,FALSE)</f>
        <v>NE</v>
      </c>
      <c r="I938" t="str">
        <f>VLOOKUP(D938,Referência!$A$2:$D$28,3,FALSE)</f>
        <v>imposto</v>
      </c>
      <c r="J938" t="str">
        <f>VLOOKUP(D938,Referência!$A$2:$D$28,4,FALSE)</f>
        <v>baixo</v>
      </c>
      <c r="K938" t="str">
        <f>VLOOKUP(C938,Referência!$F$2:$G$21,2,FALSE)</f>
        <v>longo</v>
      </c>
      <c r="L938" t="str">
        <f>VLOOKUP(A938,Referência!$I$2:$K$10,2,FALSE)</f>
        <v>ingênuo</v>
      </c>
      <c r="M938" t="str">
        <f>VLOOKUP(A938,Referência!$I$2:$K$10,3,FALSE)</f>
        <v>ingênuo</v>
      </c>
    </row>
    <row r="939" spans="1:13" x14ac:dyDescent="0.25">
      <c r="A939" t="s">
        <v>34</v>
      </c>
      <c r="B939" t="s">
        <v>7</v>
      </c>
      <c r="C939">
        <v>18</v>
      </c>
      <c r="D939" t="s">
        <v>27</v>
      </c>
      <c r="E939" s="1">
        <v>1944618043.0605373</v>
      </c>
      <c r="F939" s="1">
        <v>1949987503</v>
      </c>
      <c r="G939">
        <f t="shared" si="14"/>
        <v>28831100041494.371</v>
      </c>
      <c r="H939" t="str">
        <f>VLOOKUP(D939,Referência!$A$2:$D$28,2,FALSE)</f>
        <v>NE</v>
      </c>
      <c r="I939" t="str">
        <f>VLOOKUP(D939,Referência!$A$2:$D$28,3,FALSE)</f>
        <v>imposto</v>
      </c>
      <c r="J939" t="str">
        <f>VLOOKUP(D939,Referência!$A$2:$D$28,4,FALSE)</f>
        <v>baixo</v>
      </c>
      <c r="K939" t="str">
        <f>VLOOKUP(C939,Referência!$F$2:$G$21,2,FALSE)</f>
        <v>longo</v>
      </c>
      <c r="L939" t="str">
        <f>VLOOKUP(A939,Referência!$I$2:$K$10,2,FALSE)</f>
        <v>ingênuo</v>
      </c>
      <c r="M939" t="str">
        <f>VLOOKUP(A939,Referência!$I$2:$K$10,3,FALSE)</f>
        <v>ingênuo</v>
      </c>
    </row>
    <row r="940" spans="1:13" x14ac:dyDescent="0.25">
      <c r="A940" t="s">
        <v>34</v>
      </c>
      <c r="B940" t="s">
        <v>7</v>
      </c>
      <c r="C940">
        <v>19</v>
      </c>
      <c r="D940" t="s">
        <v>27</v>
      </c>
      <c r="E940" s="1">
        <v>2039268054.6816716</v>
      </c>
      <c r="F940" s="1">
        <v>2071043475</v>
      </c>
      <c r="G940">
        <f t="shared" si="14"/>
        <v>1009677336406436.1</v>
      </c>
      <c r="H940" t="str">
        <f>VLOOKUP(D940,Referência!$A$2:$D$28,2,FALSE)</f>
        <v>NE</v>
      </c>
      <c r="I940" t="str">
        <f>VLOOKUP(D940,Referência!$A$2:$D$28,3,FALSE)</f>
        <v>imposto</v>
      </c>
      <c r="J940" t="str">
        <f>VLOOKUP(D940,Referência!$A$2:$D$28,4,FALSE)</f>
        <v>baixo</v>
      </c>
      <c r="K940" t="str">
        <f>VLOOKUP(C940,Referência!$F$2:$G$21,2,FALSE)</f>
        <v>longo</v>
      </c>
      <c r="L940" t="str">
        <f>VLOOKUP(A940,Referência!$I$2:$K$10,2,FALSE)</f>
        <v>ingênuo</v>
      </c>
      <c r="M940" t="str">
        <f>VLOOKUP(A940,Referência!$I$2:$K$10,3,FALSE)</f>
        <v>ingênuo</v>
      </c>
    </row>
    <row r="941" spans="1:13" x14ac:dyDescent="0.25">
      <c r="A941" t="s">
        <v>34</v>
      </c>
      <c r="B941" t="s">
        <v>7</v>
      </c>
      <c r="C941">
        <v>20</v>
      </c>
      <c r="D941" t="s">
        <v>27</v>
      </c>
      <c r="E941" s="1">
        <v>2134588200.9966164</v>
      </c>
      <c r="F941" s="1">
        <v>2743563684</v>
      </c>
      <c r="G941">
        <f t="shared" si="14"/>
        <v>3.7085113889920442E+17</v>
      </c>
      <c r="H941" t="str">
        <f>VLOOKUP(D941,Referência!$A$2:$D$28,2,FALSE)</f>
        <v>NE</v>
      </c>
      <c r="I941" t="str">
        <f>VLOOKUP(D941,Referência!$A$2:$D$28,3,FALSE)</f>
        <v>imposto</v>
      </c>
      <c r="J941" t="str">
        <f>VLOOKUP(D941,Referência!$A$2:$D$28,4,FALSE)</f>
        <v>baixo</v>
      </c>
      <c r="K941" t="str">
        <f>VLOOKUP(C941,Referência!$F$2:$G$21,2,FALSE)</f>
        <v>longo</v>
      </c>
      <c r="L941" t="str">
        <f>VLOOKUP(A941,Referência!$I$2:$K$10,2,FALSE)</f>
        <v>ingênuo</v>
      </c>
      <c r="M941" t="str">
        <f>VLOOKUP(A941,Referência!$I$2:$K$10,3,FALSE)</f>
        <v>ingênuo</v>
      </c>
    </row>
    <row r="942" spans="1:13" x14ac:dyDescent="0.25">
      <c r="A942" t="s">
        <v>34</v>
      </c>
      <c r="B942" t="s">
        <v>7</v>
      </c>
      <c r="C942">
        <v>1</v>
      </c>
      <c r="D942" t="s">
        <v>28</v>
      </c>
      <c r="E942" s="1">
        <v>960200478.0618968</v>
      </c>
      <c r="F942" s="1">
        <v>1110190584</v>
      </c>
      <c r="G942">
        <f t="shared" si="14"/>
        <v>2.249703187932342E+16</v>
      </c>
      <c r="H942" t="str">
        <f>VLOOKUP(D942,Referência!$A$2:$D$28,2,FALSE)</f>
        <v>NE</v>
      </c>
      <c r="I942" t="str">
        <f>VLOOKUP(D942,Referência!$A$2:$D$28,3,FALSE)</f>
        <v>imposto</v>
      </c>
      <c r="J942" t="str">
        <f>VLOOKUP(D942,Referência!$A$2:$D$28,4,FALSE)</f>
        <v>baixo</v>
      </c>
      <c r="K942" t="str">
        <f>VLOOKUP(C942,Referência!$F$2:$G$21,2,FALSE)</f>
        <v>curto</v>
      </c>
      <c r="L942" t="str">
        <f>VLOOKUP(A942,Referência!$I$2:$K$10,2,FALSE)</f>
        <v>ingênuo</v>
      </c>
      <c r="M942" t="str">
        <f>VLOOKUP(A942,Referência!$I$2:$K$10,3,FALSE)</f>
        <v>ingênuo</v>
      </c>
    </row>
    <row r="943" spans="1:13" x14ac:dyDescent="0.25">
      <c r="A943" t="s">
        <v>34</v>
      </c>
      <c r="B943" t="s">
        <v>7</v>
      </c>
      <c r="C943">
        <v>2</v>
      </c>
      <c r="D943" t="s">
        <v>28</v>
      </c>
      <c r="E943" s="1">
        <v>1112721486.4583428</v>
      </c>
      <c r="F943" s="1">
        <v>1084306371</v>
      </c>
      <c r="G943">
        <f t="shared" si="14"/>
        <v>807418786510951.37</v>
      </c>
      <c r="H943" t="str">
        <f>VLOOKUP(D943,Referência!$A$2:$D$28,2,FALSE)</f>
        <v>NE</v>
      </c>
      <c r="I943" t="str">
        <f>VLOOKUP(D943,Referência!$A$2:$D$28,3,FALSE)</f>
        <v>imposto</v>
      </c>
      <c r="J943" t="str">
        <f>VLOOKUP(D943,Referência!$A$2:$D$28,4,FALSE)</f>
        <v>baixo</v>
      </c>
      <c r="K943" t="str">
        <f>VLOOKUP(C943,Referência!$F$2:$G$21,2,FALSE)</f>
        <v>curto</v>
      </c>
      <c r="L943" t="str">
        <f>VLOOKUP(A943,Referência!$I$2:$K$10,2,FALSE)</f>
        <v>ingênuo</v>
      </c>
      <c r="M943" t="str">
        <f>VLOOKUP(A943,Referência!$I$2:$K$10,3,FALSE)</f>
        <v>ingênuo</v>
      </c>
    </row>
    <row r="944" spans="1:13" x14ac:dyDescent="0.25">
      <c r="A944" t="s">
        <v>34</v>
      </c>
      <c r="B944" t="s">
        <v>7</v>
      </c>
      <c r="C944">
        <v>3</v>
      </c>
      <c r="D944" t="s">
        <v>28</v>
      </c>
      <c r="E944" s="1">
        <v>1134705850.97998</v>
      </c>
      <c r="F944" s="1">
        <v>991808071</v>
      </c>
      <c r="G944">
        <f t="shared" si="14"/>
        <v>2.0419775523206772E+16</v>
      </c>
      <c r="H944" t="str">
        <f>VLOOKUP(D944,Referência!$A$2:$D$28,2,FALSE)</f>
        <v>NE</v>
      </c>
      <c r="I944" t="str">
        <f>VLOOKUP(D944,Referência!$A$2:$D$28,3,FALSE)</f>
        <v>imposto</v>
      </c>
      <c r="J944" t="str">
        <f>VLOOKUP(D944,Referência!$A$2:$D$28,4,FALSE)</f>
        <v>baixo</v>
      </c>
      <c r="K944" t="str">
        <f>VLOOKUP(C944,Referência!$F$2:$G$21,2,FALSE)</f>
        <v>curto</v>
      </c>
      <c r="L944" t="str">
        <f>VLOOKUP(A944,Referência!$I$2:$K$10,2,FALSE)</f>
        <v>ingênuo</v>
      </c>
      <c r="M944" t="str">
        <f>VLOOKUP(A944,Referência!$I$2:$K$10,3,FALSE)</f>
        <v>ingênuo</v>
      </c>
    </row>
    <row r="945" spans="1:13" x14ac:dyDescent="0.25">
      <c r="A945" t="s">
        <v>34</v>
      </c>
      <c r="B945" t="s">
        <v>7</v>
      </c>
      <c r="C945">
        <v>4</v>
      </c>
      <c r="D945" t="s">
        <v>28</v>
      </c>
      <c r="E945" s="1">
        <v>1197948556.0446601</v>
      </c>
      <c r="F945" s="1">
        <v>1083924528</v>
      </c>
      <c r="G945">
        <f t="shared" si="14"/>
        <v>1.3001478971529432E+16</v>
      </c>
      <c r="H945" t="str">
        <f>VLOOKUP(D945,Referência!$A$2:$D$28,2,FALSE)</f>
        <v>NE</v>
      </c>
      <c r="I945" t="str">
        <f>VLOOKUP(D945,Referência!$A$2:$D$28,3,FALSE)</f>
        <v>imposto</v>
      </c>
      <c r="J945" t="str">
        <f>VLOOKUP(D945,Referência!$A$2:$D$28,4,FALSE)</f>
        <v>baixo</v>
      </c>
      <c r="K945" t="str">
        <f>VLOOKUP(C945,Referência!$F$2:$G$21,2,FALSE)</f>
        <v>curto</v>
      </c>
      <c r="L945" t="str">
        <f>VLOOKUP(A945,Referência!$I$2:$K$10,2,FALSE)</f>
        <v>ingênuo</v>
      </c>
      <c r="M945" t="str">
        <f>VLOOKUP(A945,Referência!$I$2:$K$10,3,FALSE)</f>
        <v>ingênuo</v>
      </c>
    </row>
    <row r="946" spans="1:13" x14ac:dyDescent="0.25">
      <c r="A946" t="s">
        <v>34</v>
      </c>
      <c r="B946" t="s">
        <v>7</v>
      </c>
      <c r="C946">
        <v>5</v>
      </c>
      <c r="D946" t="s">
        <v>28</v>
      </c>
      <c r="E946" s="1">
        <v>1061927296.1707218</v>
      </c>
      <c r="F946" s="1">
        <v>1090957464</v>
      </c>
      <c r="G946">
        <f t="shared" si="14"/>
        <v>842750644196060.75</v>
      </c>
      <c r="H946" t="str">
        <f>VLOOKUP(D946,Referência!$A$2:$D$28,2,FALSE)</f>
        <v>NE</v>
      </c>
      <c r="I946" t="str">
        <f>VLOOKUP(D946,Referência!$A$2:$D$28,3,FALSE)</f>
        <v>imposto</v>
      </c>
      <c r="J946" t="str">
        <f>VLOOKUP(D946,Referência!$A$2:$D$28,4,FALSE)</f>
        <v>baixo</v>
      </c>
      <c r="K946" t="str">
        <f>VLOOKUP(C946,Referência!$F$2:$G$21,2,FALSE)</f>
        <v>médio</v>
      </c>
      <c r="L946" t="str">
        <f>VLOOKUP(A946,Referência!$I$2:$K$10,2,FALSE)</f>
        <v>ingênuo</v>
      </c>
      <c r="M946" t="str">
        <f>VLOOKUP(A946,Referência!$I$2:$K$10,3,FALSE)</f>
        <v>ingênuo</v>
      </c>
    </row>
    <row r="947" spans="1:13" x14ac:dyDescent="0.25">
      <c r="A947" t="s">
        <v>34</v>
      </c>
      <c r="B947" t="s">
        <v>7</v>
      </c>
      <c r="C947">
        <v>6</v>
      </c>
      <c r="D947" t="s">
        <v>28</v>
      </c>
      <c r="E947" s="1">
        <v>1239129829.4683368</v>
      </c>
      <c r="F947" s="1">
        <v>1042712796</v>
      </c>
      <c r="G947">
        <f t="shared" si="14"/>
        <v>3.8579651036501744E+16</v>
      </c>
      <c r="H947" t="str">
        <f>VLOOKUP(D947,Referência!$A$2:$D$28,2,FALSE)</f>
        <v>NE</v>
      </c>
      <c r="I947" t="str">
        <f>VLOOKUP(D947,Referência!$A$2:$D$28,3,FALSE)</f>
        <v>imposto</v>
      </c>
      <c r="J947" t="str">
        <f>VLOOKUP(D947,Referência!$A$2:$D$28,4,FALSE)</f>
        <v>baixo</v>
      </c>
      <c r="K947" t="str">
        <f>VLOOKUP(C947,Referência!$F$2:$G$21,2,FALSE)</f>
        <v>médio</v>
      </c>
      <c r="L947" t="str">
        <f>VLOOKUP(A947,Referência!$I$2:$K$10,2,FALSE)</f>
        <v>ingênuo</v>
      </c>
      <c r="M947" t="str">
        <f>VLOOKUP(A947,Referência!$I$2:$K$10,3,FALSE)</f>
        <v>ingênuo</v>
      </c>
    </row>
    <row r="948" spans="1:13" x14ac:dyDescent="0.25">
      <c r="A948" t="s">
        <v>34</v>
      </c>
      <c r="B948" t="s">
        <v>7</v>
      </c>
      <c r="C948">
        <v>7</v>
      </c>
      <c r="D948" t="s">
        <v>28</v>
      </c>
      <c r="E948" s="1">
        <v>1163569740.1662061</v>
      </c>
      <c r="F948" s="1">
        <v>1185122560</v>
      </c>
      <c r="G948">
        <f t="shared" si="14"/>
        <v>464524042787978.81</v>
      </c>
      <c r="H948" t="str">
        <f>VLOOKUP(D948,Referência!$A$2:$D$28,2,FALSE)</f>
        <v>NE</v>
      </c>
      <c r="I948" t="str">
        <f>VLOOKUP(D948,Referência!$A$2:$D$28,3,FALSE)</f>
        <v>imposto</v>
      </c>
      <c r="J948" t="str">
        <f>VLOOKUP(D948,Referência!$A$2:$D$28,4,FALSE)</f>
        <v>baixo</v>
      </c>
      <c r="K948" t="str">
        <f>VLOOKUP(C948,Referência!$F$2:$G$21,2,FALSE)</f>
        <v>médio</v>
      </c>
      <c r="L948" t="str">
        <f>VLOOKUP(A948,Referência!$I$2:$K$10,2,FALSE)</f>
        <v>ingênuo</v>
      </c>
      <c r="M948" t="str">
        <f>VLOOKUP(A948,Referência!$I$2:$K$10,3,FALSE)</f>
        <v>ingênuo</v>
      </c>
    </row>
    <row r="949" spans="1:13" x14ac:dyDescent="0.25">
      <c r="A949" t="s">
        <v>34</v>
      </c>
      <c r="B949" t="s">
        <v>7</v>
      </c>
      <c r="C949">
        <v>8</v>
      </c>
      <c r="D949" t="s">
        <v>28</v>
      </c>
      <c r="E949" s="1">
        <v>1353731824.3458073</v>
      </c>
      <c r="F949" s="1">
        <v>1429045091</v>
      </c>
      <c r="G949">
        <f t="shared" si="14"/>
        <v>5672088134125532</v>
      </c>
      <c r="H949" t="str">
        <f>VLOOKUP(D949,Referência!$A$2:$D$28,2,FALSE)</f>
        <v>NE</v>
      </c>
      <c r="I949" t="str">
        <f>VLOOKUP(D949,Referência!$A$2:$D$28,3,FALSE)</f>
        <v>imposto</v>
      </c>
      <c r="J949" t="str">
        <f>VLOOKUP(D949,Referência!$A$2:$D$28,4,FALSE)</f>
        <v>baixo</v>
      </c>
      <c r="K949" t="str">
        <f>VLOOKUP(C949,Referência!$F$2:$G$21,2,FALSE)</f>
        <v>médio</v>
      </c>
      <c r="L949" t="str">
        <f>VLOOKUP(A949,Referência!$I$2:$K$10,2,FALSE)</f>
        <v>ingênuo</v>
      </c>
      <c r="M949" t="str">
        <f>VLOOKUP(A949,Referência!$I$2:$K$10,3,FALSE)</f>
        <v>ingênuo</v>
      </c>
    </row>
    <row r="950" spans="1:13" x14ac:dyDescent="0.25">
      <c r="A950" t="s">
        <v>34</v>
      </c>
      <c r="B950" t="s">
        <v>7</v>
      </c>
      <c r="C950">
        <v>9</v>
      </c>
      <c r="D950" t="s">
        <v>28</v>
      </c>
      <c r="E950" s="1">
        <v>1168335276.6939454</v>
      </c>
      <c r="F950" s="1">
        <v>1273587461</v>
      </c>
      <c r="G950">
        <f t="shared" si="14"/>
        <v>1.1078022301195684E+16</v>
      </c>
      <c r="H950" t="str">
        <f>VLOOKUP(D950,Referência!$A$2:$D$28,2,FALSE)</f>
        <v>NE</v>
      </c>
      <c r="I950" t="str">
        <f>VLOOKUP(D950,Referência!$A$2:$D$28,3,FALSE)</f>
        <v>imposto</v>
      </c>
      <c r="J950" t="str">
        <f>VLOOKUP(D950,Referência!$A$2:$D$28,4,FALSE)</f>
        <v>baixo</v>
      </c>
      <c r="K950" t="str">
        <f>VLOOKUP(C950,Referência!$F$2:$G$21,2,FALSE)</f>
        <v>longo</v>
      </c>
      <c r="L950" t="str">
        <f>VLOOKUP(A950,Referência!$I$2:$K$10,2,FALSE)</f>
        <v>ingênuo</v>
      </c>
      <c r="M950" t="str">
        <f>VLOOKUP(A950,Referência!$I$2:$K$10,3,FALSE)</f>
        <v>ingênuo</v>
      </c>
    </row>
    <row r="951" spans="1:13" x14ac:dyDescent="0.25">
      <c r="A951" t="s">
        <v>34</v>
      </c>
      <c r="B951" t="s">
        <v>7</v>
      </c>
      <c r="C951">
        <v>10</v>
      </c>
      <c r="D951" t="s">
        <v>28</v>
      </c>
      <c r="E951" s="1">
        <v>963027443.01054704</v>
      </c>
      <c r="F951" s="1">
        <v>1350703186</v>
      </c>
      <c r="G951">
        <f t="shared" si="14"/>
        <v>1.5029248170242438E+17</v>
      </c>
      <c r="H951" t="str">
        <f>VLOOKUP(D951,Referência!$A$2:$D$28,2,FALSE)</f>
        <v>NE</v>
      </c>
      <c r="I951" t="str">
        <f>VLOOKUP(D951,Referência!$A$2:$D$28,3,FALSE)</f>
        <v>imposto</v>
      </c>
      <c r="J951" t="str">
        <f>VLOOKUP(D951,Referência!$A$2:$D$28,4,FALSE)</f>
        <v>baixo</v>
      </c>
      <c r="K951" t="str">
        <f>VLOOKUP(C951,Referência!$F$2:$G$21,2,FALSE)</f>
        <v>longo</v>
      </c>
      <c r="L951" t="str">
        <f>VLOOKUP(A951,Referência!$I$2:$K$10,2,FALSE)</f>
        <v>ingênuo</v>
      </c>
      <c r="M951" t="str">
        <f>VLOOKUP(A951,Referência!$I$2:$K$10,3,FALSE)</f>
        <v>ingênuo</v>
      </c>
    </row>
    <row r="952" spans="1:13" x14ac:dyDescent="0.25">
      <c r="A952" t="s">
        <v>34</v>
      </c>
      <c r="B952" t="s">
        <v>7</v>
      </c>
      <c r="C952">
        <v>11</v>
      </c>
      <c r="D952" t="s">
        <v>28</v>
      </c>
      <c r="E952" s="1">
        <v>1110728276.4491651</v>
      </c>
      <c r="F952" s="1">
        <v>1033846382</v>
      </c>
      <c r="G952">
        <f t="shared" si="14"/>
        <v>5910825694092564</v>
      </c>
      <c r="H952" t="str">
        <f>VLOOKUP(D952,Referência!$A$2:$D$28,2,FALSE)</f>
        <v>NE</v>
      </c>
      <c r="I952" t="str">
        <f>VLOOKUP(D952,Referência!$A$2:$D$28,3,FALSE)</f>
        <v>imposto</v>
      </c>
      <c r="J952" t="str">
        <f>VLOOKUP(D952,Referência!$A$2:$D$28,4,FALSE)</f>
        <v>baixo</v>
      </c>
      <c r="K952" t="str">
        <f>VLOOKUP(C952,Referência!$F$2:$G$21,2,FALSE)</f>
        <v>longo</v>
      </c>
      <c r="L952" t="str">
        <f>VLOOKUP(A952,Referência!$I$2:$K$10,2,FALSE)</f>
        <v>ingênuo</v>
      </c>
      <c r="M952" t="str">
        <f>VLOOKUP(A952,Referência!$I$2:$K$10,3,FALSE)</f>
        <v>ingênuo</v>
      </c>
    </row>
    <row r="953" spans="1:13" x14ac:dyDescent="0.25">
      <c r="A953" t="s">
        <v>34</v>
      </c>
      <c r="B953" t="s">
        <v>7</v>
      </c>
      <c r="C953">
        <v>12</v>
      </c>
      <c r="D953" t="s">
        <v>28</v>
      </c>
      <c r="E953" s="1">
        <v>1430113766.5715499</v>
      </c>
      <c r="F953" s="1">
        <v>1106763452</v>
      </c>
      <c r="G953">
        <f t="shared" si="14"/>
        <v>1.0455542593352027E+17</v>
      </c>
      <c r="H953" t="str">
        <f>VLOOKUP(D953,Referência!$A$2:$D$28,2,FALSE)</f>
        <v>NE</v>
      </c>
      <c r="I953" t="str">
        <f>VLOOKUP(D953,Referência!$A$2:$D$28,3,FALSE)</f>
        <v>imposto</v>
      </c>
      <c r="J953" t="str">
        <f>VLOOKUP(D953,Referência!$A$2:$D$28,4,FALSE)</f>
        <v>baixo</v>
      </c>
      <c r="K953" t="str">
        <f>VLOOKUP(C953,Referência!$F$2:$G$21,2,FALSE)</f>
        <v>longo</v>
      </c>
      <c r="L953" t="str">
        <f>VLOOKUP(A953,Referência!$I$2:$K$10,2,FALSE)</f>
        <v>ingênuo</v>
      </c>
      <c r="M953" t="str">
        <f>VLOOKUP(A953,Referência!$I$2:$K$10,3,FALSE)</f>
        <v>ingênuo</v>
      </c>
    </row>
    <row r="954" spans="1:13" x14ac:dyDescent="0.25">
      <c r="A954" t="s">
        <v>34</v>
      </c>
      <c r="B954" t="s">
        <v>7</v>
      </c>
      <c r="C954">
        <v>13</v>
      </c>
      <c r="D954" t="s">
        <v>28</v>
      </c>
      <c r="E954" s="1">
        <v>1038958968.5635898</v>
      </c>
      <c r="F954" s="1">
        <v>1238801043</v>
      </c>
      <c r="G954">
        <f t="shared" si="14"/>
        <v>3.9936854715047712E+16</v>
      </c>
      <c r="H954" t="str">
        <f>VLOOKUP(D954,Referência!$A$2:$D$28,2,FALSE)</f>
        <v>NE</v>
      </c>
      <c r="I954" t="str">
        <f>VLOOKUP(D954,Referência!$A$2:$D$28,3,FALSE)</f>
        <v>imposto</v>
      </c>
      <c r="J954" t="str">
        <f>VLOOKUP(D954,Referência!$A$2:$D$28,4,FALSE)</f>
        <v>baixo</v>
      </c>
      <c r="K954" t="str">
        <f>VLOOKUP(C954,Referência!$F$2:$G$21,2,FALSE)</f>
        <v>longo</v>
      </c>
      <c r="L954" t="str">
        <f>VLOOKUP(A954,Referência!$I$2:$K$10,2,FALSE)</f>
        <v>ingênuo</v>
      </c>
      <c r="M954" t="str">
        <f>VLOOKUP(A954,Referência!$I$2:$K$10,3,FALSE)</f>
        <v>ingênuo</v>
      </c>
    </row>
    <row r="955" spans="1:13" x14ac:dyDescent="0.25">
      <c r="A955" t="s">
        <v>34</v>
      </c>
      <c r="B955" t="s">
        <v>7</v>
      </c>
      <c r="C955">
        <v>14</v>
      </c>
      <c r="D955" t="s">
        <v>28</v>
      </c>
      <c r="E955" s="1">
        <v>1203990202.340621</v>
      </c>
      <c r="F955" s="1">
        <v>1174722750</v>
      </c>
      <c r="G955">
        <f t="shared" si="14"/>
        <v>856583766510521.37</v>
      </c>
      <c r="H955" t="str">
        <f>VLOOKUP(D955,Referência!$A$2:$D$28,2,FALSE)</f>
        <v>NE</v>
      </c>
      <c r="I955" t="str">
        <f>VLOOKUP(D955,Referência!$A$2:$D$28,3,FALSE)</f>
        <v>imposto</v>
      </c>
      <c r="J955" t="str">
        <f>VLOOKUP(D955,Referência!$A$2:$D$28,4,FALSE)</f>
        <v>baixo</v>
      </c>
      <c r="K955" t="str">
        <f>VLOOKUP(C955,Referência!$F$2:$G$21,2,FALSE)</f>
        <v>longo</v>
      </c>
      <c r="L955" t="str">
        <f>VLOOKUP(A955,Referência!$I$2:$K$10,2,FALSE)</f>
        <v>ingênuo</v>
      </c>
      <c r="M955" t="str">
        <f>VLOOKUP(A955,Referência!$I$2:$K$10,3,FALSE)</f>
        <v>ingênuo</v>
      </c>
    </row>
    <row r="956" spans="1:13" x14ac:dyDescent="0.25">
      <c r="A956" t="s">
        <v>34</v>
      </c>
      <c r="B956" t="s">
        <v>7</v>
      </c>
      <c r="C956">
        <v>15</v>
      </c>
      <c r="D956" t="s">
        <v>28</v>
      </c>
      <c r="E956" s="1">
        <v>1227777789.6307597</v>
      </c>
      <c r="F956" s="1">
        <v>1104621528</v>
      </c>
      <c r="G956">
        <f t="shared" si="14"/>
        <v>1.5167464778864138E+16</v>
      </c>
      <c r="H956" t="str">
        <f>VLOOKUP(D956,Referência!$A$2:$D$28,2,FALSE)</f>
        <v>NE</v>
      </c>
      <c r="I956" t="str">
        <f>VLOOKUP(D956,Referência!$A$2:$D$28,3,FALSE)</f>
        <v>imposto</v>
      </c>
      <c r="J956" t="str">
        <f>VLOOKUP(D956,Referência!$A$2:$D$28,4,FALSE)</f>
        <v>baixo</v>
      </c>
      <c r="K956" t="str">
        <f>VLOOKUP(C956,Referência!$F$2:$G$21,2,FALSE)</f>
        <v>longo</v>
      </c>
      <c r="L956" t="str">
        <f>VLOOKUP(A956,Referência!$I$2:$K$10,2,FALSE)</f>
        <v>ingênuo</v>
      </c>
      <c r="M956" t="str">
        <f>VLOOKUP(A956,Referência!$I$2:$K$10,3,FALSE)</f>
        <v>ingênuo</v>
      </c>
    </row>
    <row r="957" spans="1:13" x14ac:dyDescent="0.25">
      <c r="A957" t="s">
        <v>34</v>
      </c>
      <c r="B957" t="s">
        <v>7</v>
      </c>
      <c r="C957">
        <v>16</v>
      </c>
      <c r="D957" t="s">
        <v>28</v>
      </c>
      <c r="E957" s="1">
        <v>1296207848.8990037</v>
      </c>
      <c r="F957" s="1">
        <v>1119194152</v>
      </c>
      <c r="G957">
        <f t="shared" si="14"/>
        <v>3.1333848889852368E+16</v>
      </c>
      <c r="H957" t="str">
        <f>VLOOKUP(D957,Referência!$A$2:$D$28,2,FALSE)</f>
        <v>NE</v>
      </c>
      <c r="I957" t="str">
        <f>VLOOKUP(D957,Referência!$A$2:$D$28,3,FALSE)</f>
        <v>imposto</v>
      </c>
      <c r="J957" t="str">
        <f>VLOOKUP(D957,Referência!$A$2:$D$28,4,FALSE)</f>
        <v>baixo</v>
      </c>
      <c r="K957" t="str">
        <f>VLOOKUP(C957,Referência!$F$2:$G$21,2,FALSE)</f>
        <v>longo</v>
      </c>
      <c r="L957" t="str">
        <f>VLOOKUP(A957,Referência!$I$2:$K$10,2,FALSE)</f>
        <v>ingênuo</v>
      </c>
      <c r="M957" t="str">
        <f>VLOOKUP(A957,Referência!$I$2:$K$10,3,FALSE)</f>
        <v>ingênuo</v>
      </c>
    </row>
    <row r="958" spans="1:13" x14ac:dyDescent="0.25">
      <c r="A958" t="s">
        <v>34</v>
      </c>
      <c r="B958" t="s">
        <v>7</v>
      </c>
      <c r="C958">
        <v>17</v>
      </c>
      <c r="D958" t="s">
        <v>28</v>
      </c>
      <c r="E958" s="1">
        <v>1149029721.9451432</v>
      </c>
      <c r="F958" s="1">
        <v>1179615783</v>
      </c>
      <c r="G958">
        <f t="shared" si="14"/>
        <v>935507130851426.5</v>
      </c>
      <c r="H958" t="str">
        <f>VLOOKUP(D958,Referência!$A$2:$D$28,2,FALSE)</f>
        <v>NE</v>
      </c>
      <c r="I958" t="str">
        <f>VLOOKUP(D958,Referência!$A$2:$D$28,3,FALSE)</f>
        <v>imposto</v>
      </c>
      <c r="J958" t="str">
        <f>VLOOKUP(D958,Referência!$A$2:$D$28,4,FALSE)</f>
        <v>baixo</v>
      </c>
      <c r="K958" t="str">
        <f>VLOOKUP(C958,Referência!$F$2:$G$21,2,FALSE)</f>
        <v>longo</v>
      </c>
      <c r="L958" t="str">
        <f>VLOOKUP(A958,Referência!$I$2:$K$10,2,FALSE)</f>
        <v>ingênuo</v>
      </c>
      <c r="M958" t="str">
        <f>VLOOKUP(A958,Referência!$I$2:$K$10,3,FALSE)</f>
        <v>ingênuo</v>
      </c>
    </row>
    <row r="959" spans="1:13" x14ac:dyDescent="0.25">
      <c r="A959" t="s">
        <v>34</v>
      </c>
      <c r="B959" t="s">
        <v>7</v>
      </c>
      <c r="C959">
        <v>18</v>
      </c>
      <c r="D959" t="s">
        <v>28</v>
      </c>
      <c r="E959" s="1">
        <v>1340766932.4840837</v>
      </c>
      <c r="F959" s="1">
        <v>1102223672</v>
      </c>
      <c r="G959">
        <f t="shared" si="14"/>
        <v>5.6902887122377384E+16</v>
      </c>
      <c r="H959" t="str">
        <f>VLOOKUP(D959,Referência!$A$2:$D$28,2,FALSE)</f>
        <v>NE</v>
      </c>
      <c r="I959" t="str">
        <f>VLOOKUP(D959,Referência!$A$2:$D$28,3,FALSE)</f>
        <v>imposto</v>
      </c>
      <c r="J959" t="str">
        <f>VLOOKUP(D959,Referência!$A$2:$D$28,4,FALSE)</f>
        <v>baixo</v>
      </c>
      <c r="K959" t="str">
        <f>VLOOKUP(C959,Referência!$F$2:$G$21,2,FALSE)</f>
        <v>longo</v>
      </c>
      <c r="L959" t="str">
        <f>VLOOKUP(A959,Referência!$I$2:$K$10,2,FALSE)</f>
        <v>ingênuo</v>
      </c>
      <c r="M959" t="str">
        <f>VLOOKUP(A959,Referência!$I$2:$K$10,3,FALSE)</f>
        <v>ingênuo</v>
      </c>
    </row>
    <row r="960" spans="1:13" x14ac:dyDescent="0.25">
      <c r="A960" t="s">
        <v>34</v>
      </c>
      <c r="B960" t="s">
        <v>7</v>
      </c>
      <c r="C960">
        <v>19</v>
      </c>
      <c r="D960" t="s">
        <v>28</v>
      </c>
      <c r="E960" s="1">
        <v>1259009180.5983844</v>
      </c>
      <c r="F960" s="1">
        <v>1174663131</v>
      </c>
      <c r="G960">
        <f t="shared" si="14"/>
        <v>7114256082853118</v>
      </c>
      <c r="H960" t="str">
        <f>VLOOKUP(D960,Referência!$A$2:$D$28,2,FALSE)</f>
        <v>NE</v>
      </c>
      <c r="I960" t="str">
        <f>VLOOKUP(D960,Referência!$A$2:$D$28,3,FALSE)</f>
        <v>imposto</v>
      </c>
      <c r="J960" t="str">
        <f>VLOOKUP(D960,Referência!$A$2:$D$28,4,FALSE)</f>
        <v>baixo</v>
      </c>
      <c r="K960" t="str">
        <f>VLOOKUP(C960,Referência!$F$2:$G$21,2,FALSE)</f>
        <v>longo</v>
      </c>
      <c r="L960" t="str">
        <f>VLOOKUP(A960,Referência!$I$2:$K$10,2,FALSE)</f>
        <v>ingênuo</v>
      </c>
      <c r="M960" t="str">
        <f>VLOOKUP(A960,Referência!$I$2:$K$10,3,FALSE)</f>
        <v>ingênuo</v>
      </c>
    </row>
    <row r="961" spans="1:13" x14ac:dyDescent="0.25">
      <c r="A961" t="s">
        <v>34</v>
      </c>
      <c r="B961" t="s">
        <v>7</v>
      </c>
      <c r="C961">
        <v>20</v>
      </c>
      <c r="D961" t="s">
        <v>28</v>
      </c>
      <c r="E961" s="1">
        <v>1464768922.8117287</v>
      </c>
      <c r="F961" s="1">
        <v>1559734966</v>
      </c>
      <c r="G961">
        <f t="shared" si="14"/>
        <v>9018549358836606</v>
      </c>
      <c r="H961" t="str">
        <f>VLOOKUP(D961,Referência!$A$2:$D$28,2,FALSE)</f>
        <v>NE</v>
      </c>
      <c r="I961" t="str">
        <f>VLOOKUP(D961,Referência!$A$2:$D$28,3,FALSE)</f>
        <v>imposto</v>
      </c>
      <c r="J961" t="str">
        <f>VLOOKUP(D961,Referência!$A$2:$D$28,4,FALSE)</f>
        <v>baixo</v>
      </c>
      <c r="K961" t="str">
        <f>VLOOKUP(C961,Referência!$F$2:$G$21,2,FALSE)</f>
        <v>longo</v>
      </c>
      <c r="L961" t="str">
        <f>VLOOKUP(A961,Referência!$I$2:$K$10,2,FALSE)</f>
        <v>ingênuo</v>
      </c>
      <c r="M961" t="str">
        <f>VLOOKUP(A961,Referência!$I$2:$K$10,3,FALSE)</f>
        <v>ingênuo</v>
      </c>
    </row>
    <row r="962" spans="1:13" x14ac:dyDescent="0.25">
      <c r="A962" t="s">
        <v>34</v>
      </c>
      <c r="B962" t="s">
        <v>7</v>
      </c>
      <c r="C962">
        <v>1</v>
      </c>
      <c r="D962" t="s">
        <v>29</v>
      </c>
      <c r="E962" s="1">
        <v>850009966.5877682</v>
      </c>
      <c r="F962" s="1">
        <v>819796492</v>
      </c>
      <c r="G962">
        <f t="shared" si="14"/>
        <v>912854046665714.62</v>
      </c>
      <c r="H962" t="str">
        <f>VLOOKUP(D962,Referência!$A$2:$D$28,2,FALSE)</f>
        <v>NE</v>
      </c>
      <c r="I962" t="str">
        <f>VLOOKUP(D962,Referência!$A$2:$D$28,3,FALSE)</f>
        <v>transferência</v>
      </c>
      <c r="J962" t="str">
        <f>VLOOKUP(D962,Referência!$A$2:$D$28,4,FALSE)</f>
        <v>baixo</v>
      </c>
      <c r="K962" t="str">
        <f>VLOOKUP(C962,Referência!$F$2:$G$21,2,FALSE)</f>
        <v>curto</v>
      </c>
      <c r="L962" t="str">
        <f>VLOOKUP(A962,Referência!$I$2:$K$10,2,FALSE)</f>
        <v>ingênuo</v>
      </c>
      <c r="M962" t="str">
        <f>VLOOKUP(A962,Referência!$I$2:$K$10,3,FALSE)</f>
        <v>ingênuo</v>
      </c>
    </row>
    <row r="963" spans="1:13" x14ac:dyDescent="0.25">
      <c r="A963" t="s">
        <v>34</v>
      </c>
      <c r="B963" t="s">
        <v>7</v>
      </c>
      <c r="C963">
        <v>2</v>
      </c>
      <c r="D963" t="s">
        <v>29</v>
      </c>
      <c r="E963" s="1">
        <v>733259321.1737318</v>
      </c>
      <c r="F963" s="1">
        <v>733249768</v>
      </c>
      <c r="G963">
        <f t="shared" ref="G963:G1026" si="15">(F963-E963)^2</f>
        <v>91263128.350027934</v>
      </c>
      <c r="H963" t="str">
        <f>VLOOKUP(D963,Referência!$A$2:$D$28,2,FALSE)</f>
        <v>NE</v>
      </c>
      <c r="I963" t="str">
        <f>VLOOKUP(D963,Referência!$A$2:$D$28,3,FALSE)</f>
        <v>transferência</v>
      </c>
      <c r="J963" t="str">
        <f>VLOOKUP(D963,Referência!$A$2:$D$28,4,FALSE)</f>
        <v>baixo</v>
      </c>
      <c r="K963" t="str">
        <f>VLOOKUP(C963,Referência!$F$2:$G$21,2,FALSE)</f>
        <v>curto</v>
      </c>
      <c r="L963" t="str">
        <f>VLOOKUP(A963,Referência!$I$2:$K$10,2,FALSE)</f>
        <v>ingênuo</v>
      </c>
      <c r="M963" t="str">
        <f>VLOOKUP(A963,Referência!$I$2:$K$10,3,FALSE)</f>
        <v>ingênuo</v>
      </c>
    </row>
    <row r="964" spans="1:13" x14ac:dyDescent="0.25">
      <c r="A964" t="s">
        <v>34</v>
      </c>
      <c r="B964" t="s">
        <v>7</v>
      </c>
      <c r="C964">
        <v>3</v>
      </c>
      <c r="D964" t="s">
        <v>29</v>
      </c>
      <c r="E964" s="1">
        <v>789828592.34478939</v>
      </c>
      <c r="F964" s="1">
        <v>653634500</v>
      </c>
      <c r="G964">
        <f t="shared" si="15"/>
        <v>1.854883078962102E+16</v>
      </c>
      <c r="H964" t="str">
        <f>VLOOKUP(D964,Referência!$A$2:$D$28,2,FALSE)</f>
        <v>NE</v>
      </c>
      <c r="I964" t="str">
        <f>VLOOKUP(D964,Referência!$A$2:$D$28,3,FALSE)</f>
        <v>transferência</v>
      </c>
      <c r="J964" t="str">
        <f>VLOOKUP(D964,Referência!$A$2:$D$28,4,FALSE)</f>
        <v>baixo</v>
      </c>
      <c r="K964" t="str">
        <f>VLOOKUP(C964,Referência!$F$2:$G$21,2,FALSE)</f>
        <v>curto</v>
      </c>
      <c r="L964" t="str">
        <f>VLOOKUP(A964,Referência!$I$2:$K$10,2,FALSE)</f>
        <v>ingênuo</v>
      </c>
      <c r="M964" t="str">
        <f>VLOOKUP(A964,Referência!$I$2:$K$10,3,FALSE)</f>
        <v>ingênuo</v>
      </c>
    </row>
    <row r="965" spans="1:13" x14ac:dyDescent="0.25">
      <c r="A965" t="s">
        <v>34</v>
      </c>
      <c r="B965" t="s">
        <v>7</v>
      </c>
      <c r="C965">
        <v>4</v>
      </c>
      <c r="D965" t="s">
        <v>29</v>
      </c>
      <c r="E965" s="1">
        <v>891190525.65255821</v>
      </c>
      <c r="F965" s="1">
        <v>740073044</v>
      </c>
      <c r="G965">
        <f t="shared" si="15"/>
        <v>2.2836493261011268E+16</v>
      </c>
      <c r="H965" t="str">
        <f>VLOOKUP(D965,Referência!$A$2:$D$28,2,FALSE)</f>
        <v>NE</v>
      </c>
      <c r="I965" t="str">
        <f>VLOOKUP(D965,Referência!$A$2:$D$28,3,FALSE)</f>
        <v>transferência</v>
      </c>
      <c r="J965" t="str">
        <f>VLOOKUP(D965,Referência!$A$2:$D$28,4,FALSE)</f>
        <v>baixo</v>
      </c>
      <c r="K965" t="str">
        <f>VLOOKUP(C965,Referência!$F$2:$G$21,2,FALSE)</f>
        <v>curto</v>
      </c>
      <c r="L965" t="str">
        <f>VLOOKUP(A965,Referência!$I$2:$K$10,2,FALSE)</f>
        <v>ingênuo</v>
      </c>
      <c r="M965" t="str">
        <f>VLOOKUP(A965,Referência!$I$2:$K$10,3,FALSE)</f>
        <v>ingênuo</v>
      </c>
    </row>
    <row r="966" spans="1:13" x14ac:dyDescent="0.25">
      <c r="A966" t="s">
        <v>34</v>
      </c>
      <c r="B966" t="s">
        <v>7</v>
      </c>
      <c r="C966">
        <v>5</v>
      </c>
      <c r="D966" t="s">
        <v>29</v>
      </c>
      <c r="E966" s="1">
        <v>786559285.48759592</v>
      </c>
      <c r="F966" s="1">
        <v>687159072</v>
      </c>
      <c r="G966">
        <f t="shared" si="15"/>
        <v>9880402441379646</v>
      </c>
      <c r="H966" t="str">
        <f>VLOOKUP(D966,Referência!$A$2:$D$28,2,FALSE)</f>
        <v>NE</v>
      </c>
      <c r="I966" t="str">
        <f>VLOOKUP(D966,Referência!$A$2:$D$28,3,FALSE)</f>
        <v>transferência</v>
      </c>
      <c r="J966" t="str">
        <f>VLOOKUP(D966,Referência!$A$2:$D$28,4,FALSE)</f>
        <v>baixo</v>
      </c>
      <c r="K966" t="str">
        <f>VLOOKUP(C966,Referência!$F$2:$G$21,2,FALSE)</f>
        <v>médio</v>
      </c>
      <c r="L966" t="str">
        <f>VLOOKUP(A966,Referência!$I$2:$K$10,2,FALSE)</f>
        <v>ingênuo</v>
      </c>
      <c r="M966" t="str">
        <f>VLOOKUP(A966,Referência!$I$2:$K$10,3,FALSE)</f>
        <v>ingênuo</v>
      </c>
    </row>
    <row r="967" spans="1:13" x14ac:dyDescent="0.25">
      <c r="A967" t="s">
        <v>34</v>
      </c>
      <c r="B967" t="s">
        <v>7</v>
      </c>
      <c r="C967">
        <v>6</v>
      </c>
      <c r="D967" t="s">
        <v>29</v>
      </c>
      <c r="E967" s="1">
        <v>906753062.96627593</v>
      </c>
      <c r="F967" s="1">
        <v>720282890</v>
      </c>
      <c r="G967">
        <f t="shared" si="15"/>
        <v>3.4771125406072864E+16</v>
      </c>
      <c r="H967" t="str">
        <f>VLOOKUP(D967,Referência!$A$2:$D$28,2,FALSE)</f>
        <v>NE</v>
      </c>
      <c r="I967" t="str">
        <f>VLOOKUP(D967,Referência!$A$2:$D$28,3,FALSE)</f>
        <v>transferência</v>
      </c>
      <c r="J967" t="str">
        <f>VLOOKUP(D967,Referência!$A$2:$D$28,4,FALSE)</f>
        <v>baixo</v>
      </c>
      <c r="K967" t="str">
        <f>VLOOKUP(C967,Referência!$F$2:$G$21,2,FALSE)</f>
        <v>médio</v>
      </c>
      <c r="L967" t="str">
        <f>VLOOKUP(A967,Referência!$I$2:$K$10,2,FALSE)</f>
        <v>ingênuo</v>
      </c>
      <c r="M967" t="str">
        <f>VLOOKUP(A967,Referência!$I$2:$K$10,3,FALSE)</f>
        <v>ingênuo</v>
      </c>
    </row>
    <row r="968" spans="1:13" x14ac:dyDescent="0.25">
      <c r="A968" t="s">
        <v>34</v>
      </c>
      <c r="B968" t="s">
        <v>7</v>
      </c>
      <c r="C968">
        <v>7</v>
      </c>
      <c r="D968" t="s">
        <v>29</v>
      </c>
      <c r="E968" s="1">
        <v>919801576.93118167</v>
      </c>
      <c r="F968" s="1">
        <v>828572867</v>
      </c>
      <c r="G968">
        <f t="shared" si="15"/>
        <v>8322677515707685</v>
      </c>
      <c r="H968" t="str">
        <f>VLOOKUP(D968,Referência!$A$2:$D$28,2,FALSE)</f>
        <v>NE</v>
      </c>
      <c r="I968" t="str">
        <f>VLOOKUP(D968,Referência!$A$2:$D$28,3,FALSE)</f>
        <v>transferência</v>
      </c>
      <c r="J968" t="str">
        <f>VLOOKUP(D968,Referência!$A$2:$D$28,4,FALSE)</f>
        <v>baixo</v>
      </c>
      <c r="K968" t="str">
        <f>VLOOKUP(C968,Referência!$F$2:$G$21,2,FALSE)</f>
        <v>médio</v>
      </c>
      <c r="L968" t="str">
        <f>VLOOKUP(A968,Referência!$I$2:$K$10,2,FALSE)</f>
        <v>ingênuo</v>
      </c>
      <c r="M968" t="str">
        <f>VLOOKUP(A968,Referência!$I$2:$K$10,3,FALSE)</f>
        <v>ingênuo</v>
      </c>
    </row>
    <row r="969" spans="1:13" x14ac:dyDescent="0.25">
      <c r="A969" t="s">
        <v>34</v>
      </c>
      <c r="B969" t="s">
        <v>7</v>
      </c>
      <c r="C969">
        <v>8</v>
      </c>
      <c r="D969" t="s">
        <v>29</v>
      </c>
      <c r="E969" s="1">
        <v>1110531719.4045882</v>
      </c>
      <c r="F969" s="1">
        <v>865229167</v>
      </c>
      <c r="G969">
        <f t="shared" si="15"/>
        <v>6.0173342216205752E+16</v>
      </c>
      <c r="H969" t="str">
        <f>VLOOKUP(D969,Referência!$A$2:$D$28,2,FALSE)</f>
        <v>NE</v>
      </c>
      <c r="I969" t="str">
        <f>VLOOKUP(D969,Referência!$A$2:$D$28,3,FALSE)</f>
        <v>transferência</v>
      </c>
      <c r="J969" t="str">
        <f>VLOOKUP(D969,Referência!$A$2:$D$28,4,FALSE)</f>
        <v>baixo</v>
      </c>
      <c r="K969" t="str">
        <f>VLOOKUP(C969,Referência!$F$2:$G$21,2,FALSE)</f>
        <v>médio</v>
      </c>
      <c r="L969" t="str">
        <f>VLOOKUP(A969,Referência!$I$2:$K$10,2,FALSE)</f>
        <v>ingênuo</v>
      </c>
      <c r="M969" t="str">
        <f>VLOOKUP(A969,Referência!$I$2:$K$10,3,FALSE)</f>
        <v>ingênuo</v>
      </c>
    </row>
    <row r="970" spans="1:13" x14ac:dyDescent="0.25">
      <c r="A970" t="s">
        <v>34</v>
      </c>
      <c r="B970" t="s">
        <v>7</v>
      </c>
      <c r="C970">
        <v>9</v>
      </c>
      <c r="D970" t="s">
        <v>29</v>
      </c>
      <c r="E970" s="1">
        <v>745043574.55173481</v>
      </c>
      <c r="F970" s="1">
        <v>995503351</v>
      </c>
      <c r="G970">
        <f t="shared" si="15"/>
        <v>6.2730099618514976E+16</v>
      </c>
      <c r="H970" t="str">
        <f>VLOOKUP(D970,Referência!$A$2:$D$28,2,FALSE)</f>
        <v>NE</v>
      </c>
      <c r="I970" t="str">
        <f>VLOOKUP(D970,Referência!$A$2:$D$28,3,FALSE)</f>
        <v>transferência</v>
      </c>
      <c r="J970" t="str">
        <f>VLOOKUP(D970,Referência!$A$2:$D$28,4,FALSE)</f>
        <v>baixo</v>
      </c>
      <c r="K970" t="str">
        <f>VLOOKUP(C970,Referência!$F$2:$G$21,2,FALSE)</f>
        <v>longo</v>
      </c>
      <c r="L970" t="str">
        <f>VLOOKUP(A970,Referência!$I$2:$K$10,2,FALSE)</f>
        <v>ingênuo</v>
      </c>
      <c r="M970" t="str">
        <f>VLOOKUP(A970,Referência!$I$2:$K$10,3,FALSE)</f>
        <v>ingênuo</v>
      </c>
    </row>
    <row r="971" spans="1:13" x14ac:dyDescent="0.25">
      <c r="A971" t="s">
        <v>34</v>
      </c>
      <c r="B971" t="s">
        <v>7</v>
      </c>
      <c r="C971">
        <v>10</v>
      </c>
      <c r="D971" t="s">
        <v>29</v>
      </c>
      <c r="E971" s="1">
        <v>904075249.32531953</v>
      </c>
      <c r="F971" s="1">
        <v>981834329</v>
      </c>
      <c r="G971">
        <f t="shared" si="15"/>
        <v>6046474471853306</v>
      </c>
      <c r="H971" t="str">
        <f>VLOOKUP(D971,Referência!$A$2:$D$28,2,FALSE)</f>
        <v>NE</v>
      </c>
      <c r="I971" t="str">
        <f>VLOOKUP(D971,Referência!$A$2:$D$28,3,FALSE)</f>
        <v>transferência</v>
      </c>
      <c r="J971" t="str">
        <f>VLOOKUP(D971,Referência!$A$2:$D$28,4,FALSE)</f>
        <v>baixo</v>
      </c>
      <c r="K971" t="str">
        <f>VLOOKUP(C971,Referência!$F$2:$G$21,2,FALSE)</f>
        <v>longo</v>
      </c>
      <c r="L971" t="str">
        <f>VLOOKUP(A971,Referência!$I$2:$K$10,2,FALSE)</f>
        <v>ingênuo</v>
      </c>
      <c r="M971" t="str">
        <f>VLOOKUP(A971,Referência!$I$2:$K$10,3,FALSE)</f>
        <v>ingênuo</v>
      </c>
    </row>
    <row r="972" spans="1:13" x14ac:dyDescent="0.25">
      <c r="A972" t="s">
        <v>34</v>
      </c>
      <c r="B972" t="s">
        <v>7</v>
      </c>
      <c r="C972">
        <v>11</v>
      </c>
      <c r="D972" t="s">
        <v>29</v>
      </c>
      <c r="E972" s="1">
        <v>855053324.86949253</v>
      </c>
      <c r="F972" s="1">
        <v>737771292</v>
      </c>
      <c r="G972">
        <f t="shared" si="15"/>
        <v>1.3755075234000726E+16</v>
      </c>
      <c r="H972" t="str">
        <f>VLOOKUP(D972,Referência!$A$2:$D$28,2,FALSE)</f>
        <v>NE</v>
      </c>
      <c r="I972" t="str">
        <f>VLOOKUP(D972,Referência!$A$2:$D$28,3,FALSE)</f>
        <v>transferência</v>
      </c>
      <c r="J972" t="str">
        <f>VLOOKUP(D972,Referência!$A$2:$D$28,4,FALSE)</f>
        <v>baixo</v>
      </c>
      <c r="K972" t="str">
        <f>VLOOKUP(C972,Referência!$F$2:$G$21,2,FALSE)</f>
        <v>longo</v>
      </c>
      <c r="L972" t="str">
        <f>VLOOKUP(A972,Referência!$I$2:$K$10,2,FALSE)</f>
        <v>ingênuo</v>
      </c>
      <c r="M972" t="str">
        <f>VLOOKUP(A972,Referência!$I$2:$K$10,3,FALSE)</f>
        <v>ingênuo</v>
      </c>
    </row>
    <row r="973" spans="1:13" x14ac:dyDescent="0.25">
      <c r="A973" t="s">
        <v>34</v>
      </c>
      <c r="B973" t="s">
        <v>7</v>
      </c>
      <c r="C973">
        <v>12</v>
      </c>
      <c r="D973" t="s">
        <v>29</v>
      </c>
      <c r="E973" s="1">
        <v>1030620878.0588933</v>
      </c>
      <c r="F973" s="1">
        <v>752466399</v>
      </c>
      <c r="G973">
        <f t="shared" si="15"/>
        <v>7.736991422052432E+16</v>
      </c>
      <c r="H973" t="str">
        <f>VLOOKUP(D973,Referência!$A$2:$D$28,2,FALSE)</f>
        <v>NE</v>
      </c>
      <c r="I973" t="str">
        <f>VLOOKUP(D973,Referência!$A$2:$D$28,3,FALSE)</f>
        <v>transferência</v>
      </c>
      <c r="J973" t="str">
        <f>VLOOKUP(D973,Referência!$A$2:$D$28,4,FALSE)</f>
        <v>baixo</v>
      </c>
      <c r="K973" t="str">
        <f>VLOOKUP(C973,Referência!$F$2:$G$21,2,FALSE)</f>
        <v>longo</v>
      </c>
      <c r="L973" t="str">
        <f>VLOOKUP(A973,Referência!$I$2:$K$10,2,FALSE)</f>
        <v>ingênuo</v>
      </c>
      <c r="M973" t="str">
        <f>VLOOKUP(A973,Referência!$I$2:$K$10,3,FALSE)</f>
        <v>ingênuo</v>
      </c>
    </row>
    <row r="974" spans="1:13" x14ac:dyDescent="0.25">
      <c r="A974" t="s">
        <v>34</v>
      </c>
      <c r="B974" t="s">
        <v>7</v>
      </c>
      <c r="C974">
        <v>13</v>
      </c>
      <c r="D974" t="s">
        <v>29</v>
      </c>
      <c r="E974" s="1">
        <v>1000506856.1228305</v>
      </c>
      <c r="F974" s="1">
        <v>1065522573</v>
      </c>
      <c r="G974">
        <f t="shared" si="15"/>
        <v>4227043441052261.5</v>
      </c>
      <c r="H974" t="str">
        <f>VLOOKUP(D974,Referência!$A$2:$D$28,2,FALSE)</f>
        <v>NE</v>
      </c>
      <c r="I974" t="str">
        <f>VLOOKUP(D974,Referência!$A$2:$D$28,3,FALSE)</f>
        <v>transferência</v>
      </c>
      <c r="J974" t="str">
        <f>VLOOKUP(D974,Referência!$A$2:$D$28,4,FALSE)</f>
        <v>baixo</v>
      </c>
      <c r="K974" t="str">
        <f>VLOOKUP(C974,Referência!$F$2:$G$21,2,FALSE)</f>
        <v>longo</v>
      </c>
      <c r="L974" t="str">
        <f>VLOOKUP(A974,Referência!$I$2:$K$10,2,FALSE)</f>
        <v>ingênuo</v>
      </c>
      <c r="M974" t="str">
        <f>VLOOKUP(A974,Referência!$I$2:$K$10,3,FALSE)</f>
        <v>ingênuo</v>
      </c>
    </row>
    <row r="975" spans="1:13" x14ac:dyDescent="0.25">
      <c r="A975" t="s">
        <v>34</v>
      </c>
      <c r="B975" t="s">
        <v>7</v>
      </c>
      <c r="C975">
        <v>14</v>
      </c>
      <c r="D975" t="s">
        <v>29</v>
      </c>
      <c r="E975" s="1">
        <v>863085148.39577138</v>
      </c>
      <c r="F975" s="1">
        <v>754609171</v>
      </c>
      <c r="G975">
        <f t="shared" si="15"/>
        <v>1.1767037671967904E+16</v>
      </c>
      <c r="H975" t="str">
        <f>VLOOKUP(D975,Referência!$A$2:$D$28,2,FALSE)</f>
        <v>NE</v>
      </c>
      <c r="I975" t="str">
        <f>VLOOKUP(D975,Referência!$A$2:$D$28,3,FALSE)</f>
        <v>transferência</v>
      </c>
      <c r="J975" t="str">
        <f>VLOOKUP(D975,Referência!$A$2:$D$28,4,FALSE)</f>
        <v>baixo</v>
      </c>
      <c r="K975" t="str">
        <f>VLOOKUP(C975,Referência!$F$2:$G$21,2,FALSE)</f>
        <v>longo</v>
      </c>
      <c r="L975" t="str">
        <f>VLOOKUP(A975,Referência!$I$2:$K$10,2,FALSE)</f>
        <v>ingênuo</v>
      </c>
      <c r="M975" t="str">
        <f>VLOOKUP(A975,Referência!$I$2:$K$10,3,FALSE)</f>
        <v>ingênuo</v>
      </c>
    </row>
    <row r="976" spans="1:13" x14ac:dyDescent="0.25">
      <c r="A976" t="s">
        <v>34</v>
      </c>
      <c r="B976" t="s">
        <v>7</v>
      </c>
      <c r="C976">
        <v>15</v>
      </c>
      <c r="D976" t="s">
        <v>29</v>
      </c>
      <c r="E976" s="1">
        <v>929670183.72155488</v>
      </c>
      <c r="F976" s="1">
        <v>738477446</v>
      </c>
      <c r="G976">
        <f t="shared" si="15"/>
        <v>3.6554662957463272E+16</v>
      </c>
      <c r="H976" t="str">
        <f>VLOOKUP(D976,Referência!$A$2:$D$28,2,FALSE)</f>
        <v>NE</v>
      </c>
      <c r="I976" t="str">
        <f>VLOOKUP(D976,Referência!$A$2:$D$28,3,FALSE)</f>
        <v>transferência</v>
      </c>
      <c r="J976" t="str">
        <f>VLOOKUP(D976,Referência!$A$2:$D$28,4,FALSE)</f>
        <v>baixo</v>
      </c>
      <c r="K976" t="str">
        <f>VLOOKUP(C976,Referência!$F$2:$G$21,2,FALSE)</f>
        <v>longo</v>
      </c>
      <c r="L976" t="str">
        <f>VLOOKUP(A976,Referência!$I$2:$K$10,2,FALSE)</f>
        <v>ingênuo</v>
      </c>
      <c r="M976" t="str">
        <f>VLOOKUP(A976,Referência!$I$2:$K$10,3,FALSE)</f>
        <v>ingênuo</v>
      </c>
    </row>
    <row r="977" spans="1:13" x14ac:dyDescent="0.25">
      <c r="A977" t="s">
        <v>34</v>
      </c>
      <c r="B977" t="s">
        <v>7</v>
      </c>
      <c r="C977">
        <v>16</v>
      </c>
      <c r="D977" t="s">
        <v>29</v>
      </c>
      <c r="E977" s="1">
        <v>1048978560.3414141</v>
      </c>
      <c r="F977" s="1">
        <v>837049823</v>
      </c>
      <c r="G977">
        <f t="shared" si="15"/>
        <v>4.4913789711126088E+16</v>
      </c>
      <c r="H977" t="str">
        <f>VLOOKUP(D977,Referência!$A$2:$D$28,2,FALSE)</f>
        <v>NE</v>
      </c>
      <c r="I977" t="str">
        <f>VLOOKUP(D977,Referência!$A$2:$D$28,3,FALSE)</f>
        <v>transferência</v>
      </c>
      <c r="J977" t="str">
        <f>VLOOKUP(D977,Referência!$A$2:$D$28,4,FALSE)</f>
        <v>baixo</v>
      </c>
      <c r="K977" t="str">
        <f>VLOOKUP(C977,Referência!$F$2:$G$21,2,FALSE)</f>
        <v>longo</v>
      </c>
      <c r="L977" t="str">
        <f>VLOOKUP(A977,Referência!$I$2:$K$10,2,FALSE)</f>
        <v>ingênuo</v>
      </c>
      <c r="M977" t="str">
        <f>VLOOKUP(A977,Referência!$I$2:$K$10,3,FALSE)</f>
        <v>ingênuo</v>
      </c>
    </row>
    <row r="978" spans="1:13" x14ac:dyDescent="0.25">
      <c r="A978" t="s">
        <v>34</v>
      </c>
      <c r="B978" t="s">
        <v>7</v>
      </c>
      <c r="C978">
        <v>17</v>
      </c>
      <c r="D978" t="s">
        <v>29</v>
      </c>
      <c r="E978" s="1">
        <v>925822035.98921776</v>
      </c>
      <c r="F978" s="1">
        <v>735690473</v>
      </c>
      <c r="G978">
        <f t="shared" si="15"/>
        <v>3.615001124472288E+16</v>
      </c>
      <c r="H978" t="str">
        <f>VLOOKUP(D978,Referência!$A$2:$D$28,2,FALSE)</f>
        <v>NE</v>
      </c>
      <c r="I978" t="str">
        <f>VLOOKUP(D978,Referência!$A$2:$D$28,3,FALSE)</f>
        <v>transferência</v>
      </c>
      <c r="J978" t="str">
        <f>VLOOKUP(D978,Referência!$A$2:$D$28,4,FALSE)</f>
        <v>baixo</v>
      </c>
      <c r="K978" t="str">
        <f>VLOOKUP(C978,Referência!$F$2:$G$21,2,FALSE)</f>
        <v>longo</v>
      </c>
      <c r="L978" t="str">
        <f>VLOOKUP(A978,Referência!$I$2:$K$10,2,FALSE)</f>
        <v>ingênuo</v>
      </c>
      <c r="M978" t="str">
        <f>VLOOKUP(A978,Referência!$I$2:$K$10,3,FALSE)</f>
        <v>ingênuo</v>
      </c>
    </row>
    <row r="979" spans="1:13" x14ac:dyDescent="0.25">
      <c r="A979" t="s">
        <v>34</v>
      </c>
      <c r="B979" t="s">
        <v>7</v>
      </c>
      <c r="C979">
        <v>18</v>
      </c>
      <c r="D979" t="s">
        <v>29</v>
      </c>
      <c r="E979" s="1">
        <v>1067296492.9458363</v>
      </c>
      <c r="F979" s="1">
        <v>775159463</v>
      </c>
      <c r="G979">
        <f t="shared" si="15"/>
        <v>8.5344044265574464E+16</v>
      </c>
      <c r="H979" t="str">
        <f>VLOOKUP(D979,Referência!$A$2:$D$28,2,FALSE)</f>
        <v>NE</v>
      </c>
      <c r="I979" t="str">
        <f>VLOOKUP(D979,Referência!$A$2:$D$28,3,FALSE)</f>
        <v>transferência</v>
      </c>
      <c r="J979" t="str">
        <f>VLOOKUP(D979,Referência!$A$2:$D$28,4,FALSE)</f>
        <v>baixo</v>
      </c>
      <c r="K979" t="str">
        <f>VLOOKUP(C979,Referência!$F$2:$G$21,2,FALSE)</f>
        <v>longo</v>
      </c>
      <c r="L979" t="str">
        <f>VLOOKUP(A979,Referência!$I$2:$K$10,2,FALSE)</f>
        <v>ingênuo</v>
      </c>
      <c r="M979" t="str">
        <f>VLOOKUP(A979,Referência!$I$2:$K$10,3,FALSE)</f>
        <v>ingênuo</v>
      </c>
    </row>
    <row r="980" spans="1:13" x14ac:dyDescent="0.25">
      <c r="A980" t="s">
        <v>34</v>
      </c>
      <c r="B980" t="s">
        <v>7</v>
      </c>
      <c r="C980">
        <v>19</v>
      </c>
      <c r="D980" t="s">
        <v>29</v>
      </c>
      <c r="E980" s="1">
        <v>1082655286.6038806</v>
      </c>
      <c r="F980" s="1">
        <v>828635165</v>
      </c>
      <c r="G980">
        <f t="shared" si="15"/>
        <v>6.4526222179650312E+16</v>
      </c>
      <c r="H980" t="str">
        <f>VLOOKUP(D980,Referência!$A$2:$D$28,2,FALSE)</f>
        <v>NE</v>
      </c>
      <c r="I980" t="str">
        <f>VLOOKUP(D980,Referência!$A$2:$D$28,3,FALSE)</f>
        <v>transferência</v>
      </c>
      <c r="J980" t="str">
        <f>VLOOKUP(D980,Referência!$A$2:$D$28,4,FALSE)</f>
        <v>baixo</v>
      </c>
      <c r="K980" t="str">
        <f>VLOOKUP(C980,Referência!$F$2:$G$21,2,FALSE)</f>
        <v>longo</v>
      </c>
      <c r="L980" t="str">
        <f>VLOOKUP(A980,Referência!$I$2:$K$10,2,FALSE)</f>
        <v>ingênuo</v>
      </c>
      <c r="M980" t="str">
        <f>VLOOKUP(A980,Referência!$I$2:$K$10,3,FALSE)</f>
        <v>ingênuo</v>
      </c>
    </row>
    <row r="981" spans="1:13" x14ac:dyDescent="0.25">
      <c r="A981" t="s">
        <v>34</v>
      </c>
      <c r="B981" t="s">
        <v>7</v>
      </c>
      <c r="C981">
        <v>20</v>
      </c>
      <c r="D981" t="s">
        <v>29</v>
      </c>
      <c r="E981" s="1">
        <v>1307154789.8037915</v>
      </c>
      <c r="F981" s="1">
        <v>944742955</v>
      </c>
      <c r="G981">
        <f t="shared" si="15"/>
        <v>1.3134233800585067E+17</v>
      </c>
      <c r="H981" t="str">
        <f>VLOOKUP(D981,Referência!$A$2:$D$28,2,FALSE)</f>
        <v>NE</v>
      </c>
      <c r="I981" t="str">
        <f>VLOOKUP(D981,Referência!$A$2:$D$28,3,FALSE)</f>
        <v>transferência</v>
      </c>
      <c r="J981" t="str">
        <f>VLOOKUP(D981,Referência!$A$2:$D$28,4,FALSE)</f>
        <v>baixo</v>
      </c>
      <c r="K981" t="str">
        <f>VLOOKUP(C981,Referência!$F$2:$G$21,2,FALSE)</f>
        <v>longo</v>
      </c>
      <c r="L981" t="str">
        <f>VLOOKUP(A981,Referência!$I$2:$K$10,2,FALSE)</f>
        <v>ingênuo</v>
      </c>
      <c r="M981" t="str">
        <f>VLOOKUP(A981,Referência!$I$2:$K$10,3,FALSE)</f>
        <v>ingênuo</v>
      </c>
    </row>
    <row r="982" spans="1:13" x14ac:dyDescent="0.25">
      <c r="A982" t="s">
        <v>34</v>
      </c>
      <c r="B982" t="s">
        <v>7</v>
      </c>
      <c r="C982">
        <v>1</v>
      </c>
      <c r="D982" t="s">
        <v>30</v>
      </c>
      <c r="E982" s="1">
        <v>600455343.07962012</v>
      </c>
      <c r="F982" s="1">
        <v>664885458</v>
      </c>
      <c r="G982">
        <f t="shared" si="15"/>
        <v>4151239708653357.5</v>
      </c>
      <c r="H982" t="str">
        <f>VLOOKUP(D982,Referência!$A$2:$D$28,2,FALSE)</f>
        <v>NE</v>
      </c>
      <c r="I982" t="str">
        <f>VLOOKUP(D982,Referência!$A$2:$D$28,3,FALSE)</f>
        <v>transferência</v>
      </c>
      <c r="J982" t="str">
        <f>VLOOKUP(D982,Referência!$A$2:$D$28,4,FALSE)</f>
        <v>baixo</v>
      </c>
      <c r="K982" t="str">
        <f>VLOOKUP(C982,Referência!$F$2:$G$21,2,FALSE)</f>
        <v>curto</v>
      </c>
      <c r="L982" t="str">
        <f>VLOOKUP(A982,Referência!$I$2:$K$10,2,FALSE)</f>
        <v>ingênuo</v>
      </c>
      <c r="M982" t="str">
        <f>VLOOKUP(A982,Referência!$I$2:$K$10,3,FALSE)</f>
        <v>ingênuo</v>
      </c>
    </row>
    <row r="983" spans="1:13" x14ac:dyDescent="0.25">
      <c r="A983" t="s">
        <v>34</v>
      </c>
      <c r="B983" t="s">
        <v>7</v>
      </c>
      <c r="C983">
        <v>2</v>
      </c>
      <c r="D983" t="s">
        <v>30</v>
      </c>
      <c r="E983" s="1">
        <v>528290928.7252841</v>
      </c>
      <c r="F983" s="1">
        <v>591131824</v>
      </c>
      <c r="G983">
        <f t="shared" si="15"/>
        <v>3948978118927811</v>
      </c>
      <c r="H983" t="str">
        <f>VLOOKUP(D983,Referência!$A$2:$D$28,2,FALSE)</f>
        <v>NE</v>
      </c>
      <c r="I983" t="str">
        <f>VLOOKUP(D983,Referência!$A$2:$D$28,3,FALSE)</f>
        <v>transferência</v>
      </c>
      <c r="J983" t="str">
        <f>VLOOKUP(D983,Referência!$A$2:$D$28,4,FALSE)</f>
        <v>baixo</v>
      </c>
      <c r="K983" t="str">
        <f>VLOOKUP(C983,Referência!$F$2:$G$21,2,FALSE)</f>
        <v>curto</v>
      </c>
      <c r="L983" t="str">
        <f>VLOOKUP(A983,Referência!$I$2:$K$10,2,FALSE)</f>
        <v>ingênuo</v>
      </c>
      <c r="M983" t="str">
        <f>VLOOKUP(A983,Referência!$I$2:$K$10,3,FALSE)</f>
        <v>ingênuo</v>
      </c>
    </row>
    <row r="984" spans="1:13" x14ac:dyDescent="0.25">
      <c r="A984" t="s">
        <v>34</v>
      </c>
      <c r="B984" t="s">
        <v>7</v>
      </c>
      <c r="C984">
        <v>3</v>
      </c>
      <c r="D984" t="s">
        <v>30</v>
      </c>
      <c r="E984" s="1">
        <v>508287974.24747127</v>
      </c>
      <c r="F984" s="1">
        <v>529639110</v>
      </c>
      <c r="G984">
        <f t="shared" si="15"/>
        <v>455870997922910.44</v>
      </c>
      <c r="H984" t="str">
        <f>VLOOKUP(D984,Referência!$A$2:$D$28,2,FALSE)</f>
        <v>NE</v>
      </c>
      <c r="I984" t="str">
        <f>VLOOKUP(D984,Referência!$A$2:$D$28,3,FALSE)</f>
        <v>transferência</v>
      </c>
      <c r="J984" t="str">
        <f>VLOOKUP(D984,Referência!$A$2:$D$28,4,FALSE)</f>
        <v>baixo</v>
      </c>
      <c r="K984" t="str">
        <f>VLOOKUP(C984,Referência!$F$2:$G$21,2,FALSE)</f>
        <v>curto</v>
      </c>
      <c r="L984" t="str">
        <f>VLOOKUP(A984,Referência!$I$2:$K$10,2,FALSE)</f>
        <v>ingênuo</v>
      </c>
      <c r="M984" t="str">
        <f>VLOOKUP(A984,Referência!$I$2:$K$10,3,FALSE)</f>
        <v>ingênuo</v>
      </c>
    </row>
    <row r="985" spans="1:13" x14ac:dyDescent="0.25">
      <c r="A985" t="s">
        <v>34</v>
      </c>
      <c r="B985" t="s">
        <v>7</v>
      </c>
      <c r="C985">
        <v>4</v>
      </c>
      <c r="D985" t="s">
        <v>30</v>
      </c>
      <c r="E985" s="1">
        <v>599158818.54517031</v>
      </c>
      <c r="F985" s="1">
        <v>554680849</v>
      </c>
      <c r="G985">
        <f t="shared" si="15"/>
        <v>1978289774861097.2</v>
      </c>
      <c r="H985" t="str">
        <f>VLOOKUP(D985,Referência!$A$2:$D$28,2,FALSE)</f>
        <v>NE</v>
      </c>
      <c r="I985" t="str">
        <f>VLOOKUP(D985,Referência!$A$2:$D$28,3,FALSE)</f>
        <v>transferência</v>
      </c>
      <c r="J985" t="str">
        <f>VLOOKUP(D985,Referência!$A$2:$D$28,4,FALSE)</f>
        <v>baixo</v>
      </c>
      <c r="K985" t="str">
        <f>VLOOKUP(C985,Referência!$F$2:$G$21,2,FALSE)</f>
        <v>curto</v>
      </c>
      <c r="L985" t="str">
        <f>VLOOKUP(A985,Referência!$I$2:$K$10,2,FALSE)</f>
        <v>ingênuo</v>
      </c>
      <c r="M985" t="str">
        <f>VLOOKUP(A985,Referência!$I$2:$K$10,3,FALSE)</f>
        <v>ingênuo</v>
      </c>
    </row>
    <row r="986" spans="1:13" x14ac:dyDescent="0.25">
      <c r="A986" t="s">
        <v>34</v>
      </c>
      <c r="B986" t="s">
        <v>7</v>
      </c>
      <c r="C986">
        <v>5</v>
      </c>
      <c r="D986" t="s">
        <v>30</v>
      </c>
      <c r="E986" s="1">
        <v>537996648.64801323</v>
      </c>
      <c r="F986" s="1">
        <v>527808640</v>
      </c>
      <c r="G986">
        <f t="shared" si="15"/>
        <v>103795520211992.45</v>
      </c>
      <c r="H986" t="str">
        <f>VLOOKUP(D986,Referência!$A$2:$D$28,2,FALSE)</f>
        <v>NE</v>
      </c>
      <c r="I986" t="str">
        <f>VLOOKUP(D986,Referência!$A$2:$D$28,3,FALSE)</f>
        <v>transferência</v>
      </c>
      <c r="J986" t="str">
        <f>VLOOKUP(D986,Referência!$A$2:$D$28,4,FALSE)</f>
        <v>baixo</v>
      </c>
      <c r="K986" t="str">
        <f>VLOOKUP(C986,Referência!$F$2:$G$21,2,FALSE)</f>
        <v>médio</v>
      </c>
      <c r="L986" t="str">
        <f>VLOOKUP(A986,Referência!$I$2:$K$10,2,FALSE)</f>
        <v>ingênuo</v>
      </c>
      <c r="M986" t="str">
        <f>VLOOKUP(A986,Referência!$I$2:$K$10,3,FALSE)</f>
        <v>ingênuo</v>
      </c>
    </row>
    <row r="987" spans="1:13" x14ac:dyDescent="0.25">
      <c r="A987" t="s">
        <v>34</v>
      </c>
      <c r="B987" t="s">
        <v>7</v>
      </c>
      <c r="C987">
        <v>6</v>
      </c>
      <c r="D987" t="s">
        <v>30</v>
      </c>
      <c r="E987" s="1">
        <v>613306973.08806443</v>
      </c>
      <c r="F987" s="1">
        <v>542048330</v>
      </c>
      <c r="G987">
        <f t="shared" si="15"/>
        <v>5077794214752153</v>
      </c>
      <c r="H987" t="str">
        <f>VLOOKUP(D987,Referência!$A$2:$D$28,2,FALSE)</f>
        <v>NE</v>
      </c>
      <c r="I987" t="str">
        <f>VLOOKUP(D987,Referência!$A$2:$D$28,3,FALSE)</f>
        <v>transferência</v>
      </c>
      <c r="J987" t="str">
        <f>VLOOKUP(D987,Referência!$A$2:$D$28,4,FALSE)</f>
        <v>baixo</v>
      </c>
      <c r="K987" t="str">
        <f>VLOOKUP(C987,Referência!$F$2:$G$21,2,FALSE)</f>
        <v>médio</v>
      </c>
      <c r="L987" t="str">
        <f>VLOOKUP(A987,Referência!$I$2:$K$10,2,FALSE)</f>
        <v>ingênuo</v>
      </c>
      <c r="M987" t="str">
        <f>VLOOKUP(A987,Referência!$I$2:$K$10,3,FALSE)</f>
        <v>ingênuo</v>
      </c>
    </row>
    <row r="988" spans="1:13" x14ac:dyDescent="0.25">
      <c r="A988" t="s">
        <v>34</v>
      </c>
      <c r="B988" t="s">
        <v>7</v>
      </c>
      <c r="C988">
        <v>7</v>
      </c>
      <c r="D988" t="s">
        <v>30</v>
      </c>
      <c r="E988" s="1">
        <v>618847182.48433328</v>
      </c>
      <c r="F988" s="1">
        <v>624790237</v>
      </c>
      <c r="G988">
        <f t="shared" si="15"/>
        <v>35319896976186.633</v>
      </c>
      <c r="H988" t="str">
        <f>VLOOKUP(D988,Referência!$A$2:$D$28,2,FALSE)</f>
        <v>NE</v>
      </c>
      <c r="I988" t="str">
        <f>VLOOKUP(D988,Referência!$A$2:$D$28,3,FALSE)</f>
        <v>transferência</v>
      </c>
      <c r="J988" t="str">
        <f>VLOOKUP(D988,Referência!$A$2:$D$28,4,FALSE)</f>
        <v>baixo</v>
      </c>
      <c r="K988" t="str">
        <f>VLOOKUP(C988,Referência!$F$2:$G$21,2,FALSE)</f>
        <v>médio</v>
      </c>
      <c r="L988" t="str">
        <f>VLOOKUP(A988,Referência!$I$2:$K$10,2,FALSE)</f>
        <v>ingênuo</v>
      </c>
      <c r="M988" t="str">
        <f>VLOOKUP(A988,Referência!$I$2:$K$10,3,FALSE)</f>
        <v>ingênuo</v>
      </c>
    </row>
    <row r="989" spans="1:13" x14ac:dyDescent="0.25">
      <c r="A989" t="s">
        <v>34</v>
      </c>
      <c r="B989" t="s">
        <v>7</v>
      </c>
      <c r="C989">
        <v>8</v>
      </c>
      <c r="D989" t="s">
        <v>30</v>
      </c>
      <c r="E989" s="1">
        <v>754059367.43263471</v>
      </c>
      <c r="F989" s="1">
        <v>738621439</v>
      </c>
      <c r="G989">
        <f t="shared" si="15"/>
        <v>238329634291151.22</v>
      </c>
      <c r="H989" t="str">
        <f>VLOOKUP(D989,Referência!$A$2:$D$28,2,FALSE)</f>
        <v>NE</v>
      </c>
      <c r="I989" t="str">
        <f>VLOOKUP(D989,Referência!$A$2:$D$28,3,FALSE)</f>
        <v>transferência</v>
      </c>
      <c r="J989" t="str">
        <f>VLOOKUP(D989,Referência!$A$2:$D$28,4,FALSE)</f>
        <v>baixo</v>
      </c>
      <c r="K989" t="str">
        <f>VLOOKUP(C989,Referência!$F$2:$G$21,2,FALSE)</f>
        <v>médio</v>
      </c>
      <c r="L989" t="str">
        <f>VLOOKUP(A989,Referência!$I$2:$K$10,2,FALSE)</f>
        <v>ingênuo</v>
      </c>
      <c r="M989" t="str">
        <f>VLOOKUP(A989,Referência!$I$2:$K$10,3,FALSE)</f>
        <v>ingênuo</v>
      </c>
    </row>
    <row r="990" spans="1:13" x14ac:dyDescent="0.25">
      <c r="A990" t="s">
        <v>34</v>
      </c>
      <c r="B990" t="s">
        <v>7</v>
      </c>
      <c r="C990">
        <v>9</v>
      </c>
      <c r="D990" t="s">
        <v>30</v>
      </c>
      <c r="E990" s="1">
        <v>494248796.39114285</v>
      </c>
      <c r="F990" s="1">
        <v>688492000</v>
      </c>
      <c r="G990">
        <f t="shared" si="15"/>
        <v>3.7730422148231936E+16</v>
      </c>
      <c r="H990" t="str">
        <f>VLOOKUP(D990,Referência!$A$2:$D$28,2,FALSE)</f>
        <v>NE</v>
      </c>
      <c r="I990" t="str">
        <f>VLOOKUP(D990,Referência!$A$2:$D$28,3,FALSE)</f>
        <v>transferência</v>
      </c>
      <c r="J990" t="str">
        <f>VLOOKUP(D990,Referência!$A$2:$D$28,4,FALSE)</f>
        <v>baixo</v>
      </c>
      <c r="K990" t="str">
        <f>VLOOKUP(C990,Referência!$F$2:$G$21,2,FALSE)</f>
        <v>longo</v>
      </c>
      <c r="L990" t="str">
        <f>VLOOKUP(A990,Referência!$I$2:$K$10,2,FALSE)</f>
        <v>ingênuo</v>
      </c>
      <c r="M990" t="str">
        <f>VLOOKUP(A990,Referência!$I$2:$K$10,3,FALSE)</f>
        <v>ingênuo</v>
      </c>
    </row>
    <row r="991" spans="1:13" x14ac:dyDescent="0.25">
      <c r="A991" t="s">
        <v>34</v>
      </c>
      <c r="B991" t="s">
        <v>7</v>
      </c>
      <c r="C991">
        <v>10</v>
      </c>
      <c r="D991" t="s">
        <v>30</v>
      </c>
      <c r="E991" s="1">
        <v>562908979.81092656</v>
      </c>
      <c r="F991" s="1">
        <v>724773000</v>
      </c>
      <c r="G991">
        <f t="shared" si="15"/>
        <v>2.6199961031768776E+16</v>
      </c>
      <c r="H991" t="str">
        <f>VLOOKUP(D991,Referência!$A$2:$D$28,2,FALSE)</f>
        <v>NE</v>
      </c>
      <c r="I991" t="str">
        <f>VLOOKUP(D991,Referência!$A$2:$D$28,3,FALSE)</f>
        <v>transferência</v>
      </c>
      <c r="J991" t="str">
        <f>VLOOKUP(D991,Referência!$A$2:$D$28,4,FALSE)</f>
        <v>baixo</v>
      </c>
      <c r="K991" t="str">
        <f>VLOOKUP(C991,Referência!$F$2:$G$21,2,FALSE)</f>
        <v>longo</v>
      </c>
      <c r="L991" t="str">
        <f>VLOOKUP(A991,Referência!$I$2:$K$10,2,FALSE)</f>
        <v>ingênuo</v>
      </c>
      <c r="M991" t="str">
        <f>VLOOKUP(A991,Referência!$I$2:$K$10,3,FALSE)</f>
        <v>ingênuo</v>
      </c>
    </row>
    <row r="992" spans="1:13" x14ac:dyDescent="0.25">
      <c r="A992" t="s">
        <v>34</v>
      </c>
      <c r="B992" t="s">
        <v>7</v>
      </c>
      <c r="C992">
        <v>11</v>
      </c>
      <c r="D992" t="s">
        <v>30</v>
      </c>
      <c r="E992" s="1">
        <v>554981488.74563777</v>
      </c>
      <c r="F992" s="1">
        <v>546815000</v>
      </c>
      <c r="G992">
        <f t="shared" si="15"/>
        <v>66691538432628.43</v>
      </c>
      <c r="H992" t="str">
        <f>VLOOKUP(D992,Referência!$A$2:$D$28,2,FALSE)</f>
        <v>NE</v>
      </c>
      <c r="I992" t="str">
        <f>VLOOKUP(D992,Referência!$A$2:$D$28,3,FALSE)</f>
        <v>transferência</v>
      </c>
      <c r="J992" t="str">
        <f>VLOOKUP(D992,Referência!$A$2:$D$28,4,FALSE)</f>
        <v>baixo</v>
      </c>
      <c r="K992" t="str">
        <f>VLOOKUP(C992,Referência!$F$2:$G$21,2,FALSE)</f>
        <v>longo</v>
      </c>
      <c r="L992" t="str">
        <f>VLOOKUP(A992,Referência!$I$2:$K$10,2,FALSE)</f>
        <v>ingênuo</v>
      </c>
      <c r="M992" t="str">
        <f>VLOOKUP(A992,Referência!$I$2:$K$10,3,FALSE)</f>
        <v>ingênuo</v>
      </c>
    </row>
    <row r="993" spans="1:13" x14ac:dyDescent="0.25">
      <c r="A993" t="s">
        <v>34</v>
      </c>
      <c r="B993" t="s">
        <v>7</v>
      </c>
      <c r="C993">
        <v>12</v>
      </c>
      <c r="D993" t="s">
        <v>30</v>
      </c>
      <c r="E993" s="1">
        <v>661081088.53511262</v>
      </c>
      <c r="F993" s="1">
        <v>587357000</v>
      </c>
      <c r="G993">
        <f t="shared" si="15"/>
        <v>5435241230333124</v>
      </c>
      <c r="H993" t="str">
        <f>VLOOKUP(D993,Referência!$A$2:$D$28,2,FALSE)</f>
        <v>NE</v>
      </c>
      <c r="I993" t="str">
        <f>VLOOKUP(D993,Referência!$A$2:$D$28,3,FALSE)</f>
        <v>transferência</v>
      </c>
      <c r="J993" t="str">
        <f>VLOOKUP(D993,Referência!$A$2:$D$28,4,FALSE)</f>
        <v>baixo</v>
      </c>
      <c r="K993" t="str">
        <f>VLOOKUP(C993,Referência!$F$2:$G$21,2,FALSE)</f>
        <v>longo</v>
      </c>
      <c r="L993" t="str">
        <f>VLOOKUP(A993,Referência!$I$2:$K$10,2,FALSE)</f>
        <v>ingênuo</v>
      </c>
      <c r="M993" t="str">
        <f>VLOOKUP(A993,Referência!$I$2:$K$10,3,FALSE)</f>
        <v>ingênuo</v>
      </c>
    </row>
    <row r="994" spans="1:13" x14ac:dyDescent="0.25">
      <c r="A994" t="s">
        <v>34</v>
      </c>
      <c r="B994" t="s">
        <v>7</v>
      </c>
      <c r="C994">
        <v>13</v>
      </c>
      <c r="D994" t="s">
        <v>30</v>
      </c>
      <c r="E994" s="1">
        <v>664286036.69289339</v>
      </c>
      <c r="F994" s="1">
        <v>735825000</v>
      </c>
      <c r="G994">
        <f t="shared" si="15"/>
        <v>5117823271055547</v>
      </c>
      <c r="H994" t="str">
        <f>VLOOKUP(D994,Referência!$A$2:$D$28,2,FALSE)</f>
        <v>NE</v>
      </c>
      <c r="I994" t="str">
        <f>VLOOKUP(D994,Referência!$A$2:$D$28,3,FALSE)</f>
        <v>transferência</v>
      </c>
      <c r="J994" t="str">
        <f>VLOOKUP(D994,Referência!$A$2:$D$28,4,FALSE)</f>
        <v>baixo</v>
      </c>
      <c r="K994" t="str">
        <f>VLOOKUP(C994,Referência!$F$2:$G$21,2,FALSE)</f>
        <v>longo</v>
      </c>
      <c r="L994" t="str">
        <f>VLOOKUP(A994,Referência!$I$2:$K$10,2,FALSE)</f>
        <v>ingênuo</v>
      </c>
      <c r="M994" t="str">
        <f>VLOOKUP(A994,Referência!$I$2:$K$10,3,FALSE)</f>
        <v>ingênuo</v>
      </c>
    </row>
    <row r="995" spans="1:13" x14ac:dyDescent="0.25">
      <c r="A995" t="s">
        <v>34</v>
      </c>
      <c r="B995" t="s">
        <v>7</v>
      </c>
      <c r="C995">
        <v>14</v>
      </c>
      <c r="D995" t="s">
        <v>30</v>
      </c>
      <c r="E995" s="1">
        <v>584450269.79665458</v>
      </c>
      <c r="F995" s="1">
        <v>584814000</v>
      </c>
      <c r="G995">
        <f t="shared" si="15"/>
        <v>132299660825.69911</v>
      </c>
      <c r="H995" t="str">
        <f>VLOOKUP(D995,Referência!$A$2:$D$28,2,FALSE)</f>
        <v>NE</v>
      </c>
      <c r="I995" t="str">
        <f>VLOOKUP(D995,Referência!$A$2:$D$28,3,FALSE)</f>
        <v>transferência</v>
      </c>
      <c r="J995" t="str">
        <f>VLOOKUP(D995,Referência!$A$2:$D$28,4,FALSE)</f>
        <v>baixo</v>
      </c>
      <c r="K995" t="str">
        <f>VLOOKUP(C995,Referência!$F$2:$G$21,2,FALSE)</f>
        <v>longo</v>
      </c>
      <c r="L995" t="str">
        <f>VLOOKUP(A995,Referência!$I$2:$K$10,2,FALSE)</f>
        <v>ingênuo</v>
      </c>
      <c r="M995" t="str">
        <f>VLOOKUP(A995,Referência!$I$2:$K$10,3,FALSE)</f>
        <v>ingênuo</v>
      </c>
    </row>
    <row r="996" spans="1:13" x14ac:dyDescent="0.25">
      <c r="A996" t="s">
        <v>34</v>
      </c>
      <c r="B996" t="s">
        <v>7</v>
      </c>
      <c r="C996">
        <v>15</v>
      </c>
      <c r="D996" t="s">
        <v>30</v>
      </c>
      <c r="E996" s="1">
        <v>562320924.94968653</v>
      </c>
      <c r="F996" s="1">
        <v>544003000</v>
      </c>
      <c r="G996">
        <f t="shared" si="15"/>
        <v>335546374462348.19</v>
      </c>
      <c r="H996" t="str">
        <f>VLOOKUP(D996,Referência!$A$2:$D$28,2,FALSE)</f>
        <v>NE</v>
      </c>
      <c r="I996" t="str">
        <f>VLOOKUP(D996,Referência!$A$2:$D$28,3,FALSE)</f>
        <v>transferência</v>
      </c>
      <c r="J996" t="str">
        <f>VLOOKUP(D996,Referência!$A$2:$D$28,4,FALSE)</f>
        <v>baixo</v>
      </c>
      <c r="K996" t="str">
        <f>VLOOKUP(C996,Referência!$F$2:$G$21,2,FALSE)</f>
        <v>longo</v>
      </c>
      <c r="L996" t="str">
        <f>VLOOKUP(A996,Referência!$I$2:$K$10,2,FALSE)</f>
        <v>ingênuo</v>
      </c>
      <c r="M996" t="str">
        <f>VLOOKUP(A996,Referência!$I$2:$K$10,3,FALSE)</f>
        <v>ingênuo</v>
      </c>
    </row>
    <row r="997" spans="1:13" x14ac:dyDescent="0.25">
      <c r="A997" t="s">
        <v>34</v>
      </c>
      <c r="B997" t="s">
        <v>7</v>
      </c>
      <c r="C997">
        <v>16</v>
      </c>
      <c r="D997" t="s">
        <v>30</v>
      </c>
      <c r="E997" s="1">
        <v>662851686.65439403</v>
      </c>
      <c r="F997" s="1">
        <v>584080000</v>
      </c>
      <c r="G997">
        <f t="shared" si="15"/>
        <v>6204978618378039</v>
      </c>
      <c r="H997" t="str">
        <f>VLOOKUP(D997,Referência!$A$2:$D$28,2,FALSE)</f>
        <v>NE</v>
      </c>
      <c r="I997" t="str">
        <f>VLOOKUP(D997,Referência!$A$2:$D$28,3,FALSE)</f>
        <v>transferência</v>
      </c>
      <c r="J997" t="str">
        <f>VLOOKUP(D997,Referência!$A$2:$D$28,4,FALSE)</f>
        <v>baixo</v>
      </c>
      <c r="K997" t="str">
        <f>VLOOKUP(C997,Referência!$F$2:$G$21,2,FALSE)</f>
        <v>longo</v>
      </c>
      <c r="L997" t="str">
        <f>VLOOKUP(A997,Referência!$I$2:$K$10,2,FALSE)</f>
        <v>ingênuo</v>
      </c>
      <c r="M997" t="str">
        <f>VLOOKUP(A997,Referência!$I$2:$K$10,3,FALSE)</f>
        <v>ingênuo</v>
      </c>
    </row>
    <row r="998" spans="1:13" x14ac:dyDescent="0.25">
      <c r="A998" t="s">
        <v>34</v>
      </c>
      <c r="B998" t="s">
        <v>7</v>
      </c>
      <c r="C998">
        <v>17</v>
      </c>
      <c r="D998" t="s">
        <v>30</v>
      </c>
      <c r="E998" s="1">
        <v>595187744.77298653</v>
      </c>
      <c r="F998" s="1">
        <v>577811000</v>
      </c>
      <c r="G998">
        <f t="shared" si="15"/>
        <v>301951258905514.75</v>
      </c>
      <c r="H998" t="str">
        <f>VLOOKUP(D998,Referência!$A$2:$D$28,2,FALSE)</f>
        <v>NE</v>
      </c>
      <c r="I998" t="str">
        <f>VLOOKUP(D998,Referência!$A$2:$D$28,3,FALSE)</f>
        <v>transferência</v>
      </c>
      <c r="J998" t="str">
        <f>VLOOKUP(D998,Referência!$A$2:$D$28,4,FALSE)</f>
        <v>baixo</v>
      </c>
      <c r="K998" t="str">
        <f>VLOOKUP(C998,Referência!$F$2:$G$21,2,FALSE)</f>
        <v>longo</v>
      </c>
      <c r="L998" t="str">
        <f>VLOOKUP(A998,Referência!$I$2:$K$10,2,FALSE)</f>
        <v>ingênuo</v>
      </c>
      <c r="M998" t="str">
        <f>VLOOKUP(A998,Referência!$I$2:$K$10,3,FALSE)</f>
        <v>ingênuo</v>
      </c>
    </row>
    <row r="999" spans="1:13" x14ac:dyDescent="0.25">
      <c r="A999" t="s">
        <v>34</v>
      </c>
      <c r="B999" t="s">
        <v>7</v>
      </c>
      <c r="C999">
        <v>18</v>
      </c>
      <c r="D999" t="s">
        <v>30</v>
      </c>
      <c r="E999" s="1">
        <v>678503843.99820852</v>
      </c>
      <c r="F999" s="1">
        <v>547983000</v>
      </c>
      <c r="G999">
        <f t="shared" si="15"/>
        <v>1.7035690718004686E+16</v>
      </c>
      <c r="H999" t="str">
        <f>VLOOKUP(D999,Referência!$A$2:$D$28,2,FALSE)</f>
        <v>NE</v>
      </c>
      <c r="I999" t="str">
        <f>VLOOKUP(D999,Referência!$A$2:$D$28,3,FALSE)</f>
        <v>transferência</v>
      </c>
      <c r="J999" t="str">
        <f>VLOOKUP(D999,Referência!$A$2:$D$28,4,FALSE)</f>
        <v>baixo</v>
      </c>
      <c r="K999" t="str">
        <f>VLOOKUP(C999,Referência!$F$2:$G$21,2,FALSE)</f>
        <v>longo</v>
      </c>
      <c r="L999" t="str">
        <f>VLOOKUP(A999,Referência!$I$2:$K$10,2,FALSE)</f>
        <v>ingênuo</v>
      </c>
      <c r="M999" t="str">
        <f>VLOOKUP(A999,Referência!$I$2:$K$10,3,FALSE)</f>
        <v>ingênuo</v>
      </c>
    </row>
    <row r="1000" spans="1:13" x14ac:dyDescent="0.25">
      <c r="A1000" t="s">
        <v>34</v>
      </c>
      <c r="B1000" t="s">
        <v>7</v>
      </c>
      <c r="C1000">
        <v>19</v>
      </c>
      <c r="D1000" t="s">
        <v>30</v>
      </c>
      <c r="E1000" s="1">
        <v>684632998.78833938</v>
      </c>
      <c r="F1000" s="1">
        <v>607405000</v>
      </c>
      <c r="G1000">
        <f t="shared" si="15"/>
        <v>5964163796851748</v>
      </c>
      <c r="H1000" t="str">
        <f>VLOOKUP(D1000,Referência!$A$2:$D$28,2,FALSE)</f>
        <v>NE</v>
      </c>
      <c r="I1000" t="str">
        <f>VLOOKUP(D1000,Referência!$A$2:$D$28,3,FALSE)</f>
        <v>transferência</v>
      </c>
      <c r="J1000" t="str">
        <f>VLOOKUP(D1000,Referência!$A$2:$D$28,4,FALSE)</f>
        <v>baixo</v>
      </c>
      <c r="K1000" t="str">
        <f>VLOOKUP(C1000,Referência!$F$2:$G$21,2,FALSE)</f>
        <v>longo</v>
      </c>
      <c r="L1000" t="str">
        <f>VLOOKUP(A1000,Referência!$I$2:$K$10,2,FALSE)</f>
        <v>ingênuo</v>
      </c>
      <c r="M1000" t="str">
        <f>VLOOKUP(A1000,Referência!$I$2:$K$10,3,FALSE)</f>
        <v>ingênuo</v>
      </c>
    </row>
    <row r="1001" spans="1:13" x14ac:dyDescent="0.25">
      <c r="A1001" t="s">
        <v>34</v>
      </c>
      <c r="B1001" t="s">
        <v>7</v>
      </c>
      <c r="C1001">
        <v>20</v>
      </c>
      <c r="D1001" t="s">
        <v>30</v>
      </c>
      <c r="E1001" s="1">
        <v>834218754.81014132</v>
      </c>
      <c r="F1001" s="1">
        <v>670431000</v>
      </c>
      <c r="G1001">
        <f t="shared" si="15"/>
        <v>2.6826428625746972E+16</v>
      </c>
      <c r="H1001" t="str">
        <f>VLOOKUP(D1001,Referência!$A$2:$D$28,2,FALSE)</f>
        <v>NE</v>
      </c>
      <c r="I1001" t="str">
        <f>VLOOKUP(D1001,Referência!$A$2:$D$28,3,FALSE)</f>
        <v>transferência</v>
      </c>
      <c r="J1001" t="str">
        <f>VLOOKUP(D1001,Referência!$A$2:$D$28,4,FALSE)</f>
        <v>baixo</v>
      </c>
      <c r="K1001" t="str">
        <f>VLOOKUP(C1001,Referência!$F$2:$G$21,2,FALSE)</f>
        <v>longo</v>
      </c>
      <c r="L1001" t="str">
        <f>VLOOKUP(A1001,Referência!$I$2:$K$10,2,FALSE)</f>
        <v>ingênuo</v>
      </c>
      <c r="M1001" t="str">
        <f>VLOOKUP(A1001,Referência!$I$2:$K$10,3,FALSE)</f>
        <v>ingênuo</v>
      </c>
    </row>
    <row r="1002" spans="1:13" x14ac:dyDescent="0.25">
      <c r="A1002" t="s">
        <v>34</v>
      </c>
      <c r="B1002" t="s">
        <v>7</v>
      </c>
      <c r="C1002">
        <v>1</v>
      </c>
      <c r="D1002" t="s">
        <v>31</v>
      </c>
      <c r="E1002" s="1">
        <v>1471456728.5667701</v>
      </c>
      <c r="F1002" s="1">
        <v>1627681664</v>
      </c>
      <c r="G1002">
        <f t="shared" si="15"/>
        <v>2.440623045111686E+16</v>
      </c>
      <c r="H1002" t="str">
        <f>VLOOKUP(D1002,Referência!$A$2:$D$28,2,FALSE)</f>
        <v>NE</v>
      </c>
      <c r="I1002" t="str">
        <f>VLOOKUP(D1002,Referência!$A$2:$D$28,3,FALSE)</f>
        <v>imposto</v>
      </c>
      <c r="J1002" t="str">
        <f>VLOOKUP(D1002,Referência!$A$2:$D$28,4,FALSE)</f>
        <v>baixo</v>
      </c>
      <c r="K1002" t="str">
        <f>VLOOKUP(C1002,Referência!$F$2:$G$21,2,FALSE)</f>
        <v>curto</v>
      </c>
      <c r="L1002" t="str">
        <f>VLOOKUP(A1002,Referência!$I$2:$K$10,2,FALSE)</f>
        <v>ingênuo</v>
      </c>
      <c r="M1002" t="str">
        <f>VLOOKUP(A1002,Referência!$I$2:$K$10,3,FALSE)</f>
        <v>ingênuo</v>
      </c>
    </row>
    <row r="1003" spans="1:13" x14ac:dyDescent="0.25">
      <c r="A1003" t="s">
        <v>34</v>
      </c>
      <c r="B1003" t="s">
        <v>7</v>
      </c>
      <c r="C1003">
        <v>2</v>
      </c>
      <c r="D1003" t="s">
        <v>31</v>
      </c>
      <c r="E1003" s="1">
        <v>1490318341.2858279</v>
      </c>
      <c r="F1003" s="1">
        <v>1335838548</v>
      </c>
      <c r="G1003">
        <f t="shared" si="15"/>
        <v>2.3864006533632112E+16</v>
      </c>
      <c r="H1003" t="str">
        <f>VLOOKUP(D1003,Referência!$A$2:$D$28,2,FALSE)</f>
        <v>NE</v>
      </c>
      <c r="I1003" t="str">
        <f>VLOOKUP(D1003,Referência!$A$2:$D$28,3,FALSE)</f>
        <v>imposto</v>
      </c>
      <c r="J1003" t="str">
        <f>VLOOKUP(D1003,Referência!$A$2:$D$28,4,FALSE)</f>
        <v>baixo</v>
      </c>
      <c r="K1003" t="str">
        <f>VLOOKUP(C1003,Referência!$F$2:$G$21,2,FALSE)</f>
        <v>curto</v>
      </c>
      <c r="L1003" t="str">
        <f>VLOOKUP(A1003,Referência!$I$2:$K$10,2,FALSE)</f>
        <v>ingênuo</v>
      </c>
      <c r="M1003" t="str">
        <f>VLOOKUP(A1003,Referência!$I$2:$K$10,3,FALSE)</f>
        <v>ingênuo</v>
      </c>
    </row>
    <row r="1004" spans="1:13" x14ac:dyDescent="0.25">
      <c r="A1004" t="s">
        <v>34</v>
      </c>
      <c r="B1004" t="s">
        <v>7</v>
      </c>
      <c r="C1004">
        <v>3</v>
      </c>
      <c r="D1004" t="s">
        <v>31</v>
      </c>
      <c r="E1004" s="1">
        <v>1469067811.365772</v>
      </c>
      <c r="F1004" s="1">
        <v>1325449475</v>
      </c>
      <c r="G1004">
        <f t="shared" si="15"/>
        <v>2.0626226540472032E+16</v>
      </c>
      <c r="H1004" t="str">
        <f>VLOOKUP(D1004,Referência!$A$2:$D$28,2,FALSE)</f>
        <v>NE</v>
      </c>
      <c r="I1004" t="str">
        <f>VLOOKUP(D1004,Referência!$A$2:$D$28,3,FALSE)</f>
        <v>imposto</v>
      </c>
      <c r="J1004" t="str">
        <f>VLOOKUP(D1004,Referência!$A$2:$D$28,4,FALSE)</f>
        <v>baixo</v>
      </c>
      <c r="K1004" t="str">
        <f>VLOOKUP(C1004,Referência!$F$2:$G$21,2,FALSE)</f>
        <v>curto</v>
      </c>
      <c r="L1004" t="str">
        <f>VLOOKUP(A1004,Referência!$I$2:$K$10,2,FALSE)</f>
        <v>ingênuo</v>
      </c>
      <c r="M1004" t="str">
        <f>VLOOKUP(A1004,Referência!$I$2:$K$10,3,FALSE)</f>
        <v>ingênuo</v>
      </c>
    </row>
    <row r="1005" spans="1:13" x14ac:dyDescent="0.25">
      <c r="A1005" t="s">
        <v>34</v>
      </c>
      <c r="B1005" t="s">
        <v>7</v>
      </c>
      <c r="C1005">
        <v>4</v>
      </c>
      <c r="D1005" t="s">
        <v>31</v>
      </c>
      <c r="E1005" s="1">
        <v>1594602339.0924115</v>
      </c>
      <c r="F1005" s="1">
        <v>1361364011</v>
      </c>
      <c r="G1005">
        <f t="shared" si="15"/>
        <v>5.44001176913434E+16</v>
      </c>
      <c r="H1005" t="str">
        <f>VLOOKUP(D1005,Referência!$A$2:$D$28,2,FALSE)</f>
        <v>NE</v>
      </c>
      <c r="I1005" t="str">
        <f>VLOOKUP(D1005,Referência!$A$2:$D$28,3,FALSE)</f>
        <v>imposto</v>
      </c>
      <c r="J1005" t="str">
        <f>VLOOKUP(D1005,Referência!$A$2:$D$28,4,FALSE)</f>
        <v>baixo</v>
      </c>
      <c r="K1005" t="str">
        <f>VLOOKUP(C1005,Referência!$F$2:$G$21,2,FALSE)</f>
        <v>curto</v>
      </c>
      <c r="L1005" t="str">
        <f>VLOOKUP(A1005,Referência!$I$2:$K$10,2,FALSE)</f>
        <v>ingênuo</v>
      </c>
      <c r="M1005" t="str">
        <f>VLOOKUP(A1005,Referência!$I$2:$K$10,3,FALSE)</f>
        <v>ingênuo</v>
      </c>
    </row>
    <row r="1006" spans="1:13" x14ac:dyDescent="0.25">
      <c r="A1006" t="s">
        <v>34</v>
      </c>
      <c r="B1006" t="s">
        <v>7</v>
      </c>
      <c r="C1006">
        <v>5</v>
      </c>
      <c r="D1006" t="s">
        <v>31</v>
      </c>
      <c r="E1006" s="1">
        <v>1510092998.2656238</v>
      </c>
      <c r="F1006" s="1">
        <v>1322475733</v>
      </c>
      <c r="G1006">
        <f t="shared" si="15"/>
        <v>3.5200238225751448E+16</v>
      </c>
      <c r="H1006" t="str">
        <f>VLOOKUP(D1006,Referência!$A$2:$D$28,2,FALSE)</f>
        <v>NE</v>
      </c>
      <c r="I1006" t="str">
        <f>VLOOKUP(D1006,Referência!$A$2:$D$28,3,FALSE)</f>
        <v>imposto</v>
      </c>
      <c r="J1006" t="str">
        <f>VLOOKUP(D1006,Referência!$A$2:$D$28,4,FALSE)</f>
        <v>baixo</v>
      </c>
      <c r="K1006" t="str">
        <f>VLOOKUP(C1006,Referência!$F$2:$G$21,2,FALSE)</f>
        <v>médio</v>
      </c>
      <c r="L1006" t="str">
        <f>VLOOKUP(A1006,Referência!$I$2:$K$10,2,FALSE)</f>
        <v>ingênuo</v>
      </c>
      <c r="M1006" t="str">
        <f>VLOOKUP(A1006,Referência!$I$2:$K$10,3,FALSE)</f>
        <v>ingênuo</v>
      </c>
    </row>
    <row r="1007" spans="1:13" x14ac:dyDescent="0.25">
      <c r="A1007" t="s">
        <v>34</v>
      </c>
      <c r="B1007" t="s">
        <v>7</v>
      </c>
      <c r="C1007">
        <v>6</v>
      </c>
      <c r="D1007" t="s">
        <v>31</v>
      </c>
      <c r="E1007" s="1">
        <v>1647441835.1043801</v>
      </c>
      <c r="F1007" s="1">
        <v>1327345090</v>
      </c>
      <c r="G1007">
        <f t="shared" si="15"/>
        <v>1.0246192622641851E+17</v>
      </c>
      <c r="H1007" t="str">
        <f>VLOOKUP(D1007,Referência!$A$2:$D$28,2,FALSE)</f>
        <v>NE</v>
      </c>
      <c r="I1007" t="str">
        <f>VLOOKUP(D1007,Referência!$A$2:$D$28,3,FALSE)</f>
        <v>imposto</v>
      </c>
      <c r="J1007" t="str">
        <f>VLOOKUP(D1007,Referência!$A$2:$D$28,4,FALSE)</f>
        <v>baixo</v>
      </c>
      <c r="K1007" t="str">
        <f>VLOOKUP(C1007,Referência!$F$2:$G$21,2,FALSE)</f>
        <v>médio</v>
      </c>
      <c r="L1007" t="str">
        <f>VLOOKUP(A1007,Referência!$I$2:$K$10,2,FALSE)</f>
        <v>ingênuo</v>
      </c>
      <c r="M1007" t="str">
        <f>VLOOKUP(A1007,Referência!$I$2:$K$10,3,FALSE)</f>
        <v>ingênuo</v>
      </c>
    </row>
    <row r="1008" spans="1:13" x14ac:dyDescent="0.25">
      <c r="A1008" t="s">
        <v>34</v>
      </c>
      <c r="B1008" t="s">
        <v>7</v>
      </c>
      <c r="C1008">
        <v>7</v>
      </c>
      <c r="D1008" t="s">
        <v>31</v>
      </c>
      <c r="E1008" s="1">
        <v>1733803858.6751354</v>
      </c>
      <c r="F1008" s="1">
        <v>1510093934</v>
      </c>
      <c r="G1008">
        <f t="shared" si="15"/>
        <v>5.0046130398154744E+16</v>
      </c>
      <c r="H1008" t="str">
        <f>VLOOKUP(D1008,Referência!$A$2:$D$28,2,FALSE)</f>
        <v>NE</v>
      </c>
      <c r="I1008" t="str">
        <f>VLOOKUP(D1008,Referência!$A$2:$D$28,3,FALSE)</f>
        <v>imposto</v>
      </c>
      <c r="J1008" t="str">
        <f>VLOOKUP(D1008,Referência!$A$2:$D$28,4,FALSE)</f>
        <v>baixo</v>
      </c>
      <c r="K1008" t="str">
        <f>VLOOKUP(C1008,Referência!$F$2:$G$21,2,FALSE)</f>
        <v>médio</v>
      </c>
      <c r="L1008" t="str">
        <f>VLOOKUP(A1008,Referência!$I$2:$K$10,2,FALSE)</f>
        <v>ingênuo</v>
      </c>
      <c r="M1008" t="str">
        <f>VLOOKUP(A1008,Referência!$I$2:$K$10,3,FALSE)</f>
        <v>ingênuo</v>
      </c>
    </row>
    <row r="1009" spans="1:13" x14ac:dyDescent="0.25">
      <c r="A1009" t="s">
        <v>34</v>
      </c>
      <c r="B1009" t="s">
        <v>7</v>
      </c>
      <c r="C1009">
        <v>8</v>
      </c>
      <c r="D1009" t="s">
        <v>31</v>
      </c>
      <c r="E1009" s="1">
        <v>1802362125.6040516</v>
      </c>
      <c r="F1009" s="1">
        <v>1484867078</v>
      </c>
      <c r="G1009">
        <f t="shared" si="15"/>
        <v>1.0080310525309899E+17</v>
      </c>
      <c r="H1009" t="str">
        <f>VLOOKUP(D1009,Referência!$A$2:$D$28,2,FALSE)</f>
        <v>NE</v>
      </c>
      <c r="I1009" t="str">
        <f>VLOOKUP(D1009,Referência!$A$2:$D$28,3,FALSE)</f>
        <v>imposto</v>
      </c>
      <c r="J1009" t="str">
        <f>VLOOKUP(D1009,Referência!$A$2:$D$28,4,FALSE)</f>
        <v>baixo</v>
      </c>
      <c r="K1009" t="str">
        <f>VLOOKUP(C1009,Referência!$F$2:$G$21,2,FALSE)</f>
        <v>médio</v>
      </c>
      <c r="L1009" t="str">
        <f>VLOOKUP(A1009,Referência!$I$2:$K$10,2,FALSE)</f>
        <v>ingênuo</v>
      </c>
      <c r="M1009" t="str">
        <f>VLOOKUP(A1009,Referência!$I$2:$K$10,3,FALSE)</f>
        <v>ingênuo</v>
      </c>
    </row>
    <row r="1010" spans="1:13" x14ac:dyDescent="0.25">
      <c r="A1010" t="s">
        <v>34</v>
      </c>
      <c r="B1010" t="s">
        <v>7</v>
      </c>
      <c r="C1010">
        <v>9</v>
      </c>
      <c r="D1010" t="s">
        <v>31</v>
      </c>
      <c r="E1010" s="1">
        <v>1658292289.1816084</v>
      </c>
      <c r="F1010" s="1">
        <v>1683273264</v>
      </c>
      <c r="G1010">
        <f t="shared" si="15"/>
        <v>624049102877113.25</v>
      </c>
      <c r="H1010" t="str">
        <f>VLOOKUP(D1010,Referência!$A$2:$D$28,2,FALSE)</f>
        <v>NE</v>
      </c>
      <c r="I1010" t="str">
        <f>VLOOKUP(D1010,Referência!$A$2:$D$28,3,FALSE)</f>
        <v>imposto</v>
      </c>
      <c r="J1010" t="str">
        <f>VLOOKUP(D1010,Referência!$A$2:$D$28,4,FALSE)</f>
        <v>baixo</v>
      </c>
      <c r="K1010" t="str">
        <f>VLOOKUP(C1010,Referência!$F$2:$G$21,2,FALSE)</f>
        <v>longo</v>
      </c>
      <c r="L1010" t="str">
        <f>VLOOKUP(A1010,Referência!$I$2:$K$10,2,FALSE)</f>
        <v>ingênuo</v>
      </c>
      <c r="M1010" t="str">
        <f>VLOOKUP(A1010,Referência!$I$2:$K$10,3,FALSE)</f>
        <v>ingênuo</v>
      </c>
    </row>
    <row r="1011" spans="1:13" x14ac:dyDescent="0.25">
      <c r="A1011" t="s">
        <v>34</v>
      </c>
      <c r="B1011" t="s">
        <v>7</v>
      </c>
      <c r="C1011">
        <v>10</v>
      </c>
      <c r="D1011" t="s">
        <v>31</v>
      </c>
      <c r="E1011" s="1">
        <v>1537442037.0077469</v>
      </c>
      <c r="F1011" s="1">
        <v>1687521018</v>
      </c>
      <c r="G1011">
        <f t="shared" si="15"/>
        <v>2.2523700535673056E+16</v>
      </c>
      <c r="H1011" t="str">
        <f>VLOOKUP(D1011,Referência!$A$2:$D$28,2,FALSE)</f>
        <v>NE</v>
      </c>
      <c r="I1011" t="str">
        <f>VLOOKUP(D1011,Referência!$A$2:$D$28,3,FALSE)</f>
        <v>imposto</v>
      </c>
      <c r="J1011" t="str">
        <f>VLOOKUP(D1011,Referência!$A$2:$D$28,4,FALSE)</f>
        <v>baixo</v>
      </c>
      <c r="K1011" t="str">
        <f>VLOOKUP(C1011,Referência!$F$2:$G$21,2,FALSE)</f>
        <v>longo</v>
      </c>
      <c r="L1011" t="str">
        <f>VLOOKUP(A1011,Referência!$I$2:$K$10,2,FALSE)</f>
        <v>ingênuo</v>
      </c>
      <c r="M1011" t="str">
        <f>VLOOKUP(A1011,Referência!$I$2:$K$10,3,FALSE)</f>
        <v>ingênuo</v>
      </c>
    </row>
    <row r="1012" spans="1:13" x14ac:dyDescent="0.25">
      <c r="A1012" t="s">
        <v>34</v>
      </c>
      <c r="B1012" t="s">
        <v>7</v>
      </c>
      <c r="C1012">
        <v>11</v>
      </c>
      <c r="D1012" t="s">
        <v>31</v>
      </c>
      <c r="E1012" s="1">
        <v>1682568117.131144</v>
      </c>
      <c r="F1012" s="1">
        <v>1526025266</v>
      </c>
      <c r="G1012">
        <f t="shared" si="15"/>
        <v>2.4505664240267528E+16</v>
      </c>
      <c r="H1012" t="str">
        <f>VLOOKUP(D1012,Referência!$A$2:$D$28,2,FALSE)</f>
        <v>NE</v>
      </c>
      <c r="I1012" t="str">
        <f>VLOOKUP(D1012,Referência!$A$2:$D$28,3,FALSE)</f>
        <v>imposto</v>
      </c>
      <c r="J1012" t="str">
        <f>VLOOKUP(D1012,Referência!$A$2:$D$28,4,FALSE)</f>
        <v>baixo</v>
      </c>
      <c r="K1012" t="str">
        <f>VLOOKUP(C1012,Referência!$F$2:$G$21,2,FALSE)</f>
        <v>longo</v>
      </c>
      <c r="L1012" t="str">
        <f>VLOOKUP(A1012,Referência!$I$2:$K$10,2,FALSE)</f>
        <v>ingênuo</v>
      </c>
      <c r="M1012" t="str">
        <f>VLOOKUP(A1012,Referência!$I$2:$K$10,3,FALSE)</f>
        <v>ingênuo</v>
      </c>
    </row>
    <row r="1013" spans="1:13" x14ac:dyDescent="0.25">
      <c r="A1013" t="s">
        <v>34</v>
      </c>
      <c r="B1013" t="s">
        <v>7</v>
      </c>
      <c r="C1013">
        <v>12</v>
      </c>
      <c r="D1013" t="s">
        <v>31</v>
      </c>
      <c r="E1013" s="1">
        <v>1840833766.8609693</v>
      </c>
      <c r="F1013" s="1">
        <v>1429053893</v>
      </c>
      <c r="G1013">
        <f t="shared" si="15"/>
        <v>1.6956266451695578E+17</v>
      </c>
      <c r="H1013" t="str">
        <f>VLOOKUP(D1013,Referência!$A$2:$D$28,2,FALSE)</f>
        <v>NE</v>
      </c>
      <c r="I1013" t="str">
        <f>VLOOKUP(D1013,Referência!$A$2:$D$28,3,FALSE)</f>
        <v>imposto</v>
      </c>
      <c r="J1013" t="str">
        <f>VLOOKUP(D1013,Referência!$A$2:$D$28,4,FALSE)</f>
        <v>baixo</v>
      </c>
      <c r="K1013" t="str">
        <f>VLOOKUP(C1013,Referência!$F$2:$G$21,2,FALSE)</f>
        <v>longo</v>
      </c>
      <c r="L1013" t="str">
        <f>VLOOKUP(A1013,Referência!$I$2:$K$10,2,FALSE)</f>
        <v>ingênuo</v>
      </c>
      <c r="M1013" t="str">
        <f>VLOOKUP(A1013,Referência!$I$2:$K$10,3,FALSE)</f>
        <v>ingênuo</v>
      </c>
    </row>
    <row r="1014" spans="1:13" x14ac:dyDescent="0.25">
      <c r="A1014" t="s">
        <v>34</v>
      </c>
      <c r="B1014" t="s">
        <v>7</v>
      </c>
      <c r="C1014">
        <v>13</v>
      </c>
      <c r="D1014" t="s">
        <v>31</v>
      </c>
      <c r="E1014" s="1">
        <v>1711703994.9852705</v>
      </c>
      <c r="F1014" s="1">
        <v>1728645475</v>
      </c>
      <c r="G1014">
        <f t="shared" si="15"/>
        <v>287013745089479.06</v>
      </c>
      <c r="H1014" t="str">
        <f>VLOOKUP(D1014,Referência!$A$2:$D$28,2,FALSE)</f>
        <v>NE</v>
      </c>
      <c r="I1014" t="str">
        <f>VLOOKUP(D1014,Referência!$A$2:$D$28,3,FALSE)</f>
        <v>imposto</v>
      </c>
      <c r="J1014" t="str">
        <f>VLOOKUP(D1014,Referência!$A$2:$D$28,4,FALSE)</f>
        <v>baixo</v>
      </c>
      <c r="K1014" t="str">
        <f>VLOOKUP(C1014,Referência!$F$2:$G$21,2,FALSE)</f>
        <v>longo</v>
      </c>
      <c r="L1014" t="str">
        <f>VLOOKUP(A1014,Referência!$I$2:$K$10,2,FALSE)</f>
        <v>ingênuo</v>
      </c>
      <c r="M1014" t="str">
        <f>VLOOKUP(A1014,Referência!$I$2:$K$10,3,FALSE)</f>
        <v>ingênuo</v>
      </c>
    </row>
    <row r="1015" spans="1:13" x14ac:dyDescent="0.25">
      <c r="A1015" t="s">
        <v>34</v>
      </c>
      <c r="B1015" t="s">
        <v>7</v>
      </c>
      <c r="C1015">
        <v>14</v>
      </c>
      <c r="D1015" t="s">
        <v>31</v>
      </c>
      <c r="E1015" s="1">
        <v>1733645175.5964892</v>
      </c>
      <c r="F1015" s="1">
        <v>1496131677</v>
      </c>
      <c r="G1015">
        <f t="shared" si="15"/>
        <v>5.6412662015544472E+16</v>
      </c>
      <c r="H1015" t="str">
        <f>VLOOKUP(D1015,Referência!$A$2:$D$28,2,FALSE)</f>
        <v>NE</v>
      </c>
      <c r="I1015" t="str">
        <f>VLOOKUP(D1015,Referência!$A$2:$D$28,3,FALSE)</f>
        <v>imposto</v>
      </c>
      <c r="J1015" t="str">
        <f>VLOOKUP(D1015,Referência!$A$2:$D$28,4,FALSE)</f>
        <v>baixo</v>
      </c>
      <c r="K1015" t="str">
        <f>VLOOKUP(C1015,Referência!$F$2:$G$21,2,FALSE)</f>
        <v>longo</v>
      </c>
      <c r="L1015" t="str">
        <f>VLOOKUP(A1015,Referência!$I$2:$K$10,2,FALSE)</f>
        <v>ingênuo</v>
      </c>
      <c r="M1015" t="str">
        <f>VLOOKUP(A1015,Referência!$I$2:$K$10,3,FALSE)</f>
        <v>ingênuo</v>
      </c>
    </row>
    <row r="1016" spans="1:13" x14ac:dyDescent="0.25">
      <c r="A1016" t="s">
        <v>34</v>
      </c>
      <c r="B1016" t="s">
        <v>7</v>
      </c>
      <c r="C1016">
        <v>15</v>
      </c>
      <c r="D1016" t="s">
        <v>31</v>
      </c>
      <c r="E1016" s="1">
        <v>1708925035.1713312</v>
      </c>
      <c r="F1016" s="1">
        <v>1397556875</v>
      </c>
      <c r="G1016">
        <f t="shared" si="15"/>
        <v>9.6950131168479744E+16</v>
      </c>
      <c r="H1016" t="str">
        <f>VLOOKUP(D1016,Referência!$A$2:$D$28,2,FALSE)</f>
        <v>NE</v>
      </c>
      <c r="I1016" t="str">
        <f>VLOOKUP(D1016,Referência!$A$2:$D$28,3,FALSE)</f>
        <v>imposto</v>
      </c>
      <c r="J1016" t="str">
        <f>VLOOKUP(D1016,Referência!$A$2:$D$28,4,FALSE)</f>
        <v>baixo</v>
      </c>
      <c r="K1016" t="str">
        <f>VLOOKUP(C1016,Referência!$F$2:$G$21,2,FALSE)</f>
        <v>longo</v>
      </c>
      <c r="L1016" t="str">
        <f>VLOOKUP(A1016,Referência!$I$2:$K$10,2,FALSE)</f>
        <v>ingênuo</v>
      </c>
      <c r="M1016" t="str">
        <f>VLOOKUP(A1016,Referência!$I$2:$K$10,3,FALSE)</f>
        <v>ingênuo</v>
      </c>
    </row>
    <row r="1017" spans="1:13" x14ac:dyDescent="0.25">
      <c r="A1017" t="s">
        <v>34</v>
      </c>
      <c r="B1017" t="s">
        <v>7</v>
      </c>
      <c r="C1017">
        <v>16</v>
      </c>
      <c r="D1017" t="s">
        <v>31</v>
      </c>
      <c r="E1017" s="1">
        <v>1854955800.7702382</v>
      </c>
      <c r="F1017" s="1">
        <v>1442572235</v>
      </c>
      <c r="G1017">
        <f t="shared" si="15"/>
        <v>1.7006020531737635E+17</v>
      </c>
      <c r="H1017" t="str">
        <f>VLOOKUP(D1017,Referência!$A$2:$D$28,2,FALSE)</f>
        <v>NE</v>
      </c>
      <c r="I1017" t="str">
        <f>VLOOKUP(D1017,Referência!$A$2:$D$28,3,FALSE)</f>
        <v>imposto</v>
      </c>
      <c r="J1017" t="str">
        <f>VLOOKUP(D1017,Referência!$A$2:$D$28,4,FALSE)</f>
        <v>baixo</v>
      </c>
      <c r="K1017" t="str">
        <f>VLOOKUP(C1017,Referência!$F$2:$G$21,2,FALSE)</f>
        <v>longo</v>
      </c>
      <c r="L1017" t="str">
        <f>VLOOKUP(A1017,Referência!$I$2:$K$10,2,FALSE)</f>
        <v>ingênuo</v>
      </c>
      <c r="M1017" t="str">
        <f>VLOOKUP(A1017,Referência!$I$2:$K$10,3,FALSE)</f>
        <v>ingênuo</v>
      </c>
    </row>
    <row r="1018" spans="1:13" x14ac:dyDescent="0.25">
      <c r="A1018" t="s">
        <v>34</v>
      </c>
      <c r="B1018" t="s">
        <v>7</v>
      </c>
      <c r="C1018">
        <v>17</v>
      </c>
      <c r="D1018" t="s">
        <v>31</v>
      </c>
      <c r="E1018" s="1">
        <v>1756648474.7724967</v>
      </c>
      <c r="F1018" s="1">
        <v>1439189967</v>
      </c>
      <c r="G1018">
        <f t="shared" si="15"/>
        <v>1.0077990415714035E+17</v>
      </c>
      <c r="H1018" t="str">
        <f>VLOOKUP(D1018,Referência!$A$2:$D$28,2,FALSE)</f>
        <v>NE</v>
      </c>
      <c r="I1018" t="str">
        <f>VLOOKUP(D1018,Referência!$A$2:$D$28,3,FALSE)</f>
        <v>imposto</v>
      </c>
      <c r="J1018" t="str">
        <f>VLOOKUP(D1018,Referência!$A$2:$D$28,4,FALSE)</f>
        <v>baixo</v>
      </c>
      <c r="K1018" t="str">
        <f>VLOOKUP(C1018,Referência!$F$2:$G$21,2,FALSE)</f>
        <v>longo</v>
      </c>
      <c r="L1018" t="str">
        <f>VLOOKUP(A1018,Referência!$I$2:$K$10,2,FALSE)</f>
        <v>ingênuo</v>
      </c>
      <c r="M1018" t="str">
        <f>VLOOKUP(A1018,Referência!$I$2:$K$10,3,FALSE)</f>
        <v>ingênuo</v>
      </c>
    </row>
    <row r="1019" spans="1:13" x14ac:dyDescent="0.25">
      <c r="A1019" t="s">
        <v>34</v>
      </c>
      <c r="B1019" t="s">
        <v>7</v>
      </c>
      <c r="C1019">
        <v>18</v>
      </c>
      <c r="D1019" t="s">
        <v>31</v>
      </c>
      <c r="E1019" s="1">
        <v>1916422492.0162668</v>
      </c>
      <c r="F1019" s="1">
        <v>1468451921</v>
      </c>
      <c r="G1019">
        <f t="shared" si="15"/>
        <v>2.0067763249664016E+17</v>
      </c>
      <c r="H1019" t="str">
        <f>VLOOKUP(D1019,Referência!$A$2:$D$28,2,FALSE)</f>
        <v>NE</v>
      </c>
      <c r="I1019" t="str">
        <f>VLOOKUP(D1019,Referência!$A$2:$D$28,3,FALSE)</f>
        <v>imposto</v>
      </c>
      <c r="J1019" t="str">
        <f>VLOOKUP(D1019,Referência!$A$2:$D$28,4,FALSE)</f>
        <v>baixo</v>
      </c>
      <c r="K1019" t="str">
        <f>VLOOKUP(C1019,Referência!$F$2:$G$21,2,FALSE)</f>
        <v>longo</v>
      </c>
      <c r="L1019" t="str">
        <f>VLOOKUP(A1019,Referência!$I$2:$K$10,2,FALSE)</f>
        <v>ingênuo</v>
      </c>
      <c r="M1019" t="str">
        <f>VLOOKUP(A1019,Referência!$I$2:$K$10,3,FALSE)</f>
        <v>ingênuo</v>
      </c>
    </row>
    <row r="1020" spans="1:13" x14ac:dyDescent="0.25">
      <c r="A1020" t="s">
        <v>34</v>
      </c>
      <c r="B1020" t="s">
        <v>7</v>
      </c>
      <c r="C1020">
        <v>19</v>
      </c>
      <c r="D1020" t="s">
        <v>31</v>
      </c>
      <c r="E1020" s="1">
        <v>2016884991.4504564</v>
      </c>
      <c r="F1020" s="1">
        <v>1588561210</v>
      </c>
      <c r="G1020">
        <f t="shared" si="15"/>
        <v>1.8346126175601834E+17</v>
      </c>
      <c r="H1020" t="str">
        <f>VLOOKUP(D1020,Referência!$A$2:$D$28,2,FALSE)</f>
        <v>NE</v>
      </c>
      <c r="I1020" t="str">
        <f>VLOOKUP(D1020,Referência!$A$2:$D$28,3,FALSE)</f>
        <v>imposto</v>
      </c>
      <c r="J1020" t="str">
        <f>VLOOKUP(D1020,Referência!$A$2:$D$28,4,FALSE)</f>
        <v>baixo</v>
      </c>
      <c r="K1020" t="str">
        <f>VLOOKUP(C1020,Referência!$F$2:$G$21,2,FALSE)</f>
        <v>longo</v>
      </c>
      <c r="L1020" t="str">
        <f>VLOOKUP(A1020,Referência!$I$2:$K$10,2,FALSE)</f>
        <v>ingênuo</v>
      </c>
      <c r="M1020" t="str">
        <f>VLOOKUP(A1020,Referência!$I$2:$K$10,3,FALSE)</f>
        <v>ingênuo</v>
      </c>
    </row>
    <row r="1021" spans="1:13" x14ac:dyDescent="0.25">
      <c r="A1021" t="s">
        <v>34</v>
      </c>
      <c r="B1021" t="s">
        <v>7</v>
      </c>
      <c r="C1021">
        <v>20</v>
      </c>
      <c r="D1021" t="s">
        <v>31</v>
      </c>
      <c r="E1021" s="1">
        <v>2096636884.328608</v>
      </c>
      <c r="F1021" s="1">
        <v>1588037280</v>
      </c>
      <c r="G1021">
        <f t="shared" si="15"/>
        <v>2.5867355752321664E+17</v>
      </c>
      <c r="H1021" t="str">
        <f>VLOOKUP(D1021,Referência!$A$2:$D$28,2,FALSE)</f>
        <v>NE</v>
      </c>
      <c r="I1021" t="str">
        <f>VLOOKUP(D1021,Referência!$A$2:$D$28,3,FALSE)</f>
        <v>imposto</v>
      </c>
      <c r="J1021" t="str">
        <f>VLOOKUP(D1021,Referência!$A$2:$D$28,4,FALSE)</f>
        <v>baixo</v>
      </c>
      <c r="K1021" t="str">
        <f>VLOOKUP(C1021,Referência!$F$2:$G$21,2,FALSE)</f>
        <v>longo</v>
      </c>
      <c r="L1021" t="str">
        <f>VLOOKUP(A1021,Referência!$I$2:$K$10,2,FALSE)</f>
        <v>ingênuo</v>
      </c>
      <c r="M1021" t="str">
        <f>VLOOKUP(A1021,Referência!$I$2:$K$10,3,FALSE)</f>
        <v>ingênuo</v>
      </c>
    </row>
    <row r="1022" spans="1:13" x14ac:dyDescent="0.25">
      <c r="A1022" t="s">
        <v>34</v>
      </c>
      <c r="B1022" t="s">
        <v>7</v>
      </c>
      <c r="C1022">
        <v>1</v>
      </c>
      <c r="D1022" t="s">
        <v>32</v>
      </c>
      <c r="E1022" s="1">
        <v>438431966.35687178</v>
      </c>
      <c r="F1022" s="1">
        <v>557464619</v>
      </c>
      <c r="G1022">
        <f t="shared" si="15"/>
        <v>1.4168772395259618E+16</v>
      </c>
      <c r="H1022" t="str">
        <f>VLOOKUP(D1022,Referência!$A$2:$D$28,2,FALSE)</f>
        <v>NE</v>
      </c>
      <c r="I1022" t="str">
        <f>VLOOKUP(D1022,Referência!$A$2:$D$28,3,FALSE)</f>
        <v>transferência</v>
      </c>
      <c r="J1022" t="str">
        <f>VLOOKUP(D1022,Referência!$A$2:$D$28,4,FALSE)</f>
        <v>baixo</v>
      </c>
      <c r="K1022" t="str">
        <f>VLOOKUP(C1022,Referência!$F$2:$G$21,2,FALSE)</f>
        <v>curto</v>
      </c>
      <c r="L1022" t="str">
        <f>VLOOKUP(A1022,Referência!$I$2:$K$10,2,FALSE)</f>
        <v>ingênuo</v>
      </c>
      <c r="M1022" t="str">
        <f>VLOOKUP(A1022,Referência!$I$2:$K$10,3,FALSE)</f>
        <v>ingênuo</v>
      </c>
    </row>
    <row r="1023" spans="1:13" x14ac:dyDescent="0.25">
      <c r="A1023" t="s">
        <v>34</v>
      </c>
      <c r="B1023" t="s">
        <v>7</v>
      </c>
      <c r="C1023">
        <v>2</v>
      </c>
      <c r="D1023" t="s">
        <v>32</v>
      </c>
      <c r="E1023" s="1">
        <v>440636628.19168395</v>
      </c>
      <c r="F1023" s="1">
        <v>467412899</v>
      </c>
      <c r="G1023">
        <f t="shared" si="15"/>
        <v>716968678400278.37</v>
      </c>
      <c r="H1023" t="str">
        <f>VLOOKUP(D1023,Referência!$A$2:$D$28,2,FALSE)</f>
        <v>NE</v>
      </c>
      <c r="I1023" t="str">
        <f>VLOOKUP(D1023,Referência!$A$2:$D$28,3,FALSE)</f>
        <v>transferência</v>
      </c>
      <c r="J1023" t="str">
        <f>VLOOKUP(D1023,Referência!$A$2:$D$28,4,FALSE)</f>
        <v>baixo</v>
      </c>
      <c r="K1023" t="str">
        <f>VLOOKUP(C1023,Referência!$F$2:$G$21,2,FALSE)</f>
        <v>curto</v>
      </c>
      <c r="L1023" t="str">
        <f>VLOOKUP(A1023,Referência!$I$2:$K$10,2,FALSE)</f>
        <v>ingênuo</v>
      </c>
      <c r="M1023" t="str">
        <f>VLOOKUP(A1023,Referência!$I$2:$K$10,3,FALSE)</f>
        <v>ingênuo</v>
      </c>
    </row>
    <row r="1024" spans="1:13" x14ac:dyDescent="0.25">
      <c r="A1024" t="s">
        <v>34</v>
      </c>
      <c r="B1024" t="s">
        <v>7</v>
      </c>
      <c r="C1024">
        <v>3</v>
      </c>
      <c r="D1024" t="s">
        <v>32</v>
      </c>
      <c r="E1024" s="1">
        <v>450280277.00495327</v>
      </c>
      <c r="F1024" s="1">
        <v>433970342</v>
      </c>
      <c r="G1024">
        <f t="shared" si="15"/>
        <v>266013979865799.87</v>
      </c>
      <c r="H1024" t="str">
        <f>VLOOKUP(D1024,Referência!$A$2:$D$28,2,FALSE)</f>
        <v>NE</v>
      </c>
      <c r="I1024" t="str">
        <f>VLOOKUP(D1024,Referência!$A$2:$D$28,3,FALSE)</f>
        <v>transferência</v>
      </c>
      <c r="J1024" t="str">
        <f>VLOOKUP(D1024,Referência!$A$2:$D$28,4,FALSE)</f>
        <v>baixo</v>
      </c>
      <c r="K1024" t="str">
        <f>VLOOKUP(C1024,Referência!$F$2:$G$21,2,FALSE)</f>
        <v>curto</v>
      </c>
      <c r="L1024" t="str">
        <f>VLOOKUP(A1024,Referência!$I$2:$K$10,2,FALSE)</f>
        <v>ingênuo</v>
      </c>
      <c r="M1024" t="str">
        <f>VLOOKUP(A1024,Referência!$I$2:$K$10,3,FALSE)</f>
        <v>ingênuo</v>
      </c>
    </row>
    <row r="1025" spans="1:13" x14ac:dyDescent="0.25">
      <c r="A1025" t="s">
        <v>34</v>
      </c>
      <c r="B1025" t="s">
        <v>7</v>
      </c>
      <c r="C1025">
        <v>4</v>
      </c>
      <c r="D1025" t="s">
        <v>32</v>
      </c>
      <c r="E1025" s="1">
        <v>429796533.81592482</v>
      </c>
      <c r="F1025" s="1">
        <v>472847854</v>
      </c>
      <c r="G1025">
        <f t="shared" si="15"/>
        <v>1853416169591758.7</v>
      </c>
      <c r="H1025" t="str">
        <f>VLOOKUP(D1025,Referência!$A$2:$D$28,2,FALSE)</f>
        <v>NE</v>
      </c>
      <c r="I1025" t="str">
        <f>VLOOKUP(D1025,Referência!$A$2:$D$28,3,FALSE)</f>
        <v>transferência</v>
      </c>
      <c r="J1025" t="str">
        <f>VLOOKUP(D1025,Referência!$A$2:$D$28,4,FALSE)</f>
        <v>baixo</v>
      </c>
      <c r="K1025" t="str">
        <f>VLOOKUP(C1025,Referência!$F$2:$G$21,2,FALSE)</f>
        <v>curto</v>
      </c>
      <c r="L1025" t="str">
        <f>VLOOKUP(A1025,Referência!$I$2:$K$10,2,FALSE)</f>
        <v>ingênuo</v>
      </c>
      <c r="M1025" t="str">
        <f>VLOOKUP(A1025,Referência!$I$2:$K$10,3,FALSE)</f>
        <v>ingênuo</v>
      </c>
    </row>
    <row r="1026" spans="1:13" x14ac:dyDescent="0.25">
      <c r="A1026" t="s">
        <v>34</v>
      </c>
      <c r="B1026" t="s">
        <v>7</v>
      </c>
      <c r="C1026">
        <v>5</v>
      </c>
      <c r="D1026" t="s">
        <v>32</v>
      </c>
      <c r="E1026" s="1">
        <v>520501256.62360686</v>
      </c>
      <c r="F1026" s="1">
        <v>432152927</v>
      </c>
      <c r="G1026">
        <f t="shared" si="15"/>
        <v>7805427347281490</v>
      </c>
      <c r="H1026" t="str">
        <f>VLOOKUP(D1026,Referência!$A$2:$D$28,2,FALSE)</f>
        <v>NE</v>
      </c>
      <c r="I1026" t="str">
        <f>VLOOKUP(D1026,Referência!$A$2:$D$28,3,FALSE)</f>
        <v>transferência</v>
      </c>
      <c r="J1026" t="str">
        <f>VLOOKUP(D1026,Referência!$A$2:$D$28,4,FALSE)</f>
        <v>baixo</v>
      </c>
      <c r="K1026" t="str">
        <f>VLOOKUP(C1026,Referência!$F$2:$G$21,2,FALSE)</f>
        <v>médio</v>
      </c>
      <c r="L1026" t="str">
        <f>VLOOKUP(A1026,Referência!$I$2:$K$10,2,FALSE)</f>
        <v>ingênuo</v>
      </c>
      <c r="M1026" t="str">
        <f>VLOOKUP(A1026,Referência!$I$2:$K$10,3,FALSE)</f>
        <v>ingênuo</v>
      </c>
    </row>
    <row r="1027" spans="1:13" x14ac:dyDescent="0.25">
      <c r="A1027" t="s">
        <v>34</v>
      </c>
      <c r="B1027" t="s">
        <v>7</v>
      </c>
      <c r="C1027">
        <v>6</v>
      </c>
      <c r="D1027" t="s">
        <v>32</v>
      </c>
      <c r="E1027" s="1">
        <v>510947323.66683406</v>
      </c>
      <c r="F1027" s="1">
        <v>460746354</v>
      </c>
      <c r="G1027">
        <f t="shared" ref="G1027:G1090" si="16">(F1027-E1027)^2</f>
        <v>2520137355490393</v>
      </c>
      <c r="H1027" t="str">
        <f>VLOOKUP(D1027,Referência!$A$2:$D$28,2,FALSE)</f>
        <v>NE</v>
      </c>
      <c r="I1027" t="str">
        <f>VLOOKUP(D1027,Referência!$A$2:$D$28,3,FALSE)</f>
        <v>transferência</v>
      </c>
      <c r="J1027" t="str">
        <f>VLOOKUP(D1027,Referência!$A$2:$D$28,4,FALSE)</f>
        <v>baixo</v>
      </c>
      <c r="K1027" t="str">
        <f>VLOOKUP(C1027,Referência!$F$2:$G$21,2,FALSE)</f>
        <v>médio</v>
      </c>
      <c r="L1027" t="str">
        <f>VLOOKUP(A1027,Referência!$I$2:$K$10,2,FALSE)</f>
        <v>ingênuo</v>
      </c>
      <c r="M1027" t="str">
        <f>VLOOKUP(A1027,Referência!$I$2:$K$10,3,FALSE)</f>
        <v>ingênuo</v>
      </c>
    </row>
    <row r="1028" spans="1:13" x14ac:dyDescent="0.25">
      <c r="A1028" t="s">
        <v>34</v>
      </c>
      <c r="B1028" t="s">
        <v>7</v>
      </c>
      <c r="C1028">
        <v>7</v>
      </c>
      <c r="D1028" t="s">
        <v>32</v>
      </c>
      <c r="E1028" s="1">
        <v>633476081.20965576</v>
      </c>
      <c r="F1028" s="1">
        <v>513806552</v>
      </c>
      <c r="G1028">
        <f t="shared" si="16"/>
        <v>1.4320796221260654E+16</v>
      </c>
      <c r="H1028" t="str">
        <f>VLOOKUP(D1028,Referência!$A$2:$D$28,2,FALSE)</f>
        <v>NE</v>
      </c>
      <c r="I1028" t="str">
        <f>VLOOKUP(D1028,Referência!$A$2:$D$28,3,FALSE)</f>
        <v>transferência</v>
      </c>
      <c r="J1028" t="str">
        <f>VLOOKUP(D1028,Referência!$A$2:$D$28,4,FALSE)</f>
        <v>baixo</v>
      </c>
      <c r="K1028" t="str">
        <f>VLOOKUP(C1028,Referência!$F$2:$G$21,2,FALSE)</f>
        <v>médio</v>
      </c>
      <c r="L1028" t="str">
        <f>VLOOKUP(A1028,Referência!$I$2:$K$10,2,FALSE)</f>
        <v>ingênuo</v>
      </c>
      <c r="M1028" t="str">
        <f>VLOOKUP(A1028,Referência!$I$2:$K$10,3,FALSE)</f>
        <v>ingênuo</v>
      </c>
    </row>
    <row r="1029" spans="1:13" x14ac:dyDescent="0.25">
      <c r="A1029" t="s">
        <v>34</v>
      </c>
      <c r="B1029" t="s">
        <v>7</v>
      </c>
      <c r="C1029">
        <v>8</v>
      </c>
      <c r="D1029" t="s">
        <v>32</v>
      </c>
      <c r="E1029" s="1">
        <v>375874030.01578277</v>
      </c>
      <c r="F1029" s="1">
        <v>542596693</v>
      </c>
      <c r="G1029">
        <f t="shared" si="16"/>
        <v>2.7796446352548876E+16</v>
      </c>
      <c r="H1029" t="str">
        <f>VLOOKUP(D1029,Referência!$A$2:$D$28,2,FALSE)</f>
        <v>NE</v>
      </c>
      <c r="I1029" t="str">
        <f>VLOOKUP(D1029,Referência!$A$2:$D$28,3,FALSE)</f>
        <v>transferência</v>
      </c>
      <c r="J1029" t="str">
        <f>VLOOKUP(D1029,Referência!$A$2:$D$28,4,FALSE)</f>
        <v>baixo</v>
      </c>
      <c r="K1029" t="str">
        <f>VLOOKUP(C1029,Referência!$F$2:$G$21,2,FALSE)</f>
        <v>médio</v>
      </c>
      <c r="L1029" t="str">
        <f>VLOOKUP(A1029,Referência!$I$2:$K$10,2,FALSE)</f>
        <v>ingênuo</v>
      </c>
      <c r="M1029" t="str">
        <f>VLOOKUP(A1029,Referência!$I$2:$K$10,3,FALSE)</f>
        <v>ingênuo</v>
      </c>
    </row>
    <row r="1030" spans="1:13" x14ac:dyDescent="0.25">
      <c r="A1030" t="s">
        <v>34</v>
      </c>
      <c r="B1030" t="s">
        <v>7</v>
      </c>
      <c r="C1030">
        <v>9</v>
      </c>
      <c r="D1030" t="s">
        <v>32</v>
      </c>
      <c r="E1030" s="1">
        <v>481436730.48680615</v>
      </c>
      <c r="F1030" s="1">
        <v>569528924</v>
      </c>
      <c r="G1030">
        <f t="shared" si="16"/>
        <v>7760234557965992</v>
      </c>
      <c r="H1030" t="str">
        <f>VLOOKUP(D1030,Referência!$A$2:$D$28,2,FALSE)</f>
        <v>NE</v>
      </c>
      <c r="I1030" t="str">
        <f>VLOOKUP(D1030,Referência!$A$2:$D$28,3,FALSE)</f>
        <v>transferência</v>
      </c>
      <c r="J1030" t="str">
        <f>VLOOKUP(D1030,Referência!$A$2:$D$28,4,FALSE)</f>
        <v>baixo</v>
      </c>
      <c r="K1030" t="str">
        <f>VLOOKUP(C1030,Referência!$F$2:$G$21,2,FALSE)</f>
        <v>longo</v>
      </c>
      <c r="L1030" t="str">
        <f>VLOOKUP(A1030,Referência!$I$2:$K$10,2,FALSE)</f>
        <v>ingênuo</v>
      </c>
      <c r="M1030" t="str">
        <f>VLOOKUP(A1030,Referência!$I$2:$K$10,3,FALSE)</f>
        <v>ingênuo</v>
      </c>
    </row>
    <row r="1031" spans="1:13" x14ac:dyDescent="0.25">
      <c r="A1031" t="s">
        <v>34</v>
      </c>
      <c r="B1031" t="s">
        <v>7</v>
      </c>
      <c r="C1031">
        <v>10</v>
      </c>
      <c r="D1031" t="s">
        <v>32</v>
      </c>
      <c r="E1031" s="1">
        <v>435955076.89021152</v>
      </c>
      <c r="F1031" s="1">
        <v>624919567</v>
      </c>
      <c r="G1031">
        <f t="shared" si="16"/>
        <v>3.5707578522452348E+16</v>
      </c>
      <c r="H1031" t="str">
        <f>VLOOKUP(D1031,Referência!$A$2:$D$28,2,FALSE)</f>
        <v>NE</v>
      </c>
      <c r="I1031" t="str">
        <f>VLOOKUP(D1031,Referência!$A$2:$D$28,3,FALSE)</f>
        <v>transferência</v>
      </c>
      <c r="J1031" t="str">
        <f>VLOOKUP(D1031,Referência!$A$2:$D$28,4,FALSE)</f>
        <v>baixo</v>
      </c>
      <c r="K1031" t="str">
        <f>VLOOKUP(C1031,Referência!$F$2:$G$21,2,FALSE)</f>
        <v>longo</v>
      </c>
      <c r="L1031" t="str">
        <f>VLOOKUP(A1031,Referência!$I$2:$K$10,2,FALSE)</f>
        <v>ingênuo</v>
      </c>
      <c r="M1031" t="str">
        <f>VLOOKUP(A1031,Referência!$I$2:$K$10,3,FALSE)</f>
        <v>ingênuo</v>
      </c>
    </row>
    <row r="1032" spans="1:13" x14ac:dyDescent="0.25">
      <c r="A1032" t="s">
        <v>34</v>
      </c>
      <c r="B1032" t="s">
        <v>7</v>
      </c>
      <c r="C1032">
        <v>11</v>
      </c>
      <c r="D1032" t="s">
        <v>32</v>
      </c>
      <c r="E1032" s="1">
        <v>582136868.10648048</v>
      </c>
      <c r="F1032" s="1">
        <v>455260799</v>
      </c>
      <c r="G1032">
        <f t="shared" si="16"/>
        <v>1.609753691191241E+16</v>
      </c>
      <c r="H1032" t="str">
        <f>VLOOKUP(D1032,Referência!$A$2:$D$28,2,FALSE)</f>
        <v>NE</v>
      </c>
      <c r="I1032" t="str">
        <f>VLOOKUP(D1032,Referência!$A$2:$D$28,3,FALSE)</f>
        <v>transferência</v>
      </c>
      <c r="J1032" t="str">
        <f>VLOOKUP(D1032,Referência!$A$2:$D$28,4,FALSE)</f>
        <v>baixo</v>
      </c>
      <c r="K1032" t="str">
        <f>VLOOKUP(C1032,Referência!$F$2:$G$21,2,FALSE)</f>
        <v>longo</v>
      </c>
      <c r="L1032" t="str">
        <f>VLOOKUP(A1032,Referência!$I$2:$K$10,2,FALSE)</f>
        <v>ingênuo</v>
      </c>
      <c r="M1032" t="str">
        <f>VLOOKUP(A1032,Referência!$I$2:$K$10,3,FALSE)</f>
        <v>ingênuo</v>
      </c>
    </row>
    <row r="1033" spans="1:13" x14ac:dyDescent="0.25">
      <c r="A1033" t="s">
        <v>34</v>
      </c>
      <c r="B1033" t="s">
        <v>7</v>
      </c>
      <c r="C1033">
        <v>12</v>
      </c>
      <c r="D1033" t="s">
        <v>32</v>
      </c>
      <c r="E1033" s="1">
        <v>524639723.15023041</v>
      </c>
      <c r="F1033" s="1">
        <v>457524812</v>
      </c>
      <c r="G1033">
        <f t="shared" si="16"/>
        <v>4504411298703322</v>
      </c>
      <c r="H1033" t="str">
        <f>VLOOKUP(D1033,Referência!$A$2:$D$28,2,FALSE)</f>
        <v>NE</v>
      </c>
      <c r="I1033" t="str">
        <f>VLOOKUP(D1033,Referência!$A$2:$D$28,3,FALSE)</f>
        <v>transferência</v>
      </c>
      <c r="J1033" t="str">
        <f>VLOOKUP(D1033,Referência!$A$2:$D$28,4,FALSE)</f>
        <v>baixo</v>
      </c>
      <c r="K1033" t="str">
        <f>VLOOKUP(C1033,Referência!$F$2:$G$21,2,FALSE)</f>
        <v>longo</v>
      </c>
      <c r="L1033" t="str">
        <f>VLOOKUP(A1033,Referência!$I$2:$K$10,2,FALSE)</f>
        <v>ingênuo</v>
      </c>
      <c r="M1033" t="str">
        <f>VLOOKUP(A1033,Referência!$I$2:$K$10,3,FALSE)</f>
        <v>ingênuo</v>
      </c>
    </row>
    <row r="1034" spans="1:13" x14ac:dyDescent="0.25">
      <c r="A1034" t="s">
        <v>34</v>
      </c>
      <c r="B1034" t="s">
        <v>7</v>
      </c>
      <c r="C1034">
        <v>13</v>
      </c>
      <c r="D1034" t="s">
        <v>32</v>
      </c>
      <c r="E1034" s="1">
        <v>494192457.56562847</v>
      </c>
      <c r="F1034" s="1">
        <v>595368303</v>
      </c>
      <c r="G1034">
        <f t="shared" si="16"/>
        <v>1.0236551699359838E+16</v>
      </c>
      <c r="H1034" t="str">
        <f>VLOOKUP(D1034,Referência!$A$2:$D$28,2,FALSE)</f>
        <v>NE</v>
      </c>
      <c r="I1034" t="str">
        <f>VLOOKUP(D1034,Referência!$A$2:$D$28,3,FALSE)</f>
        <v>transferência</v>
      </c>
      <c r="J1034" t="str">
        <f>VLOOKUP(D1034,Referência!$A$2:$D$28,4,FALSE)</f>
        <v>baixo</v>
      </c>
      <c r="K1034" t="str">
        <f>VLOOKUP(C1034,Referência!$F$2:$G$21,2,FALSE)</f>
        <v>longo</v>
      </c>
      <c r="L1034" t="str">
        <f>VLOOKUP(A1034,Referência!$I$2:$K$10,2,FALSE)</f>
        <v>ingênuo</v>
      </c>
      <c r="M1034" t="str">
        <f>VLOOKUP(A1034,Referência!$I$2:$K$10,3,FALSE)</f>
        <v>ingênuo</v>
      </c>
    </row>
    <row r="1035" spans="1:13" x14ac:dyDescent="0.25">
      <c r="A1035" t="s">
        <v>34</v>
      </c>
      <c r="B1035" t="s">
        <v>7</v>
      </c>
      <c r="C1035">
        <v>14</v>
      </c>
      <c r="D1035" t="s">
        <v>32</v>
      </c>
      <c r="E1035" s="1">
        <v>496677511.88158166</v>
      </c>
      <c r="F1035" s="1">
        <v>499880752</v>
      </c>
      <c r="G1035">
        <f t="shared" si="16"/>
        <v>10260747256244.715</v>
      </c>
      <c r="H1035" t="str">
        <f>VLOOKUP(D1035,Referência!$A$2:$D$28,2,FALSE)</f>
        <v>NE</v>
      </c>
      <c r="I1035" t="str">
        <f>VLOOKUP(D1035,Referência!$A$2:$D$28,3,FALSE)</f>
        <v>transferência</v>
      </c>
      <c r="J1035" t="str">
        <f>VLOOKUP(D1035,Referência!$A$2:$D$28,4,FALSE)</f>
        <v>baixo</v>
      </c>
      <c r="K1035" t="str">
        <f>VLOOKUP(C1035,Referência!$F$2:$G$21,2,FALSE)</f>
        <v>longo</v>
      </c>
      <c r="L1035" t="str">
        <f>VLOOKUP(A1035,Referência!$I$2:$K$10,2,FALSE)</f>
        <v>ingênuo</v>
      </c>
      <c r="M1035" t="str">
        <f>VLOOKUP(A1035,Referência!$I$2:$K$10,3,FALSE)</f>
        <v>ingênuo</v>
      </c>
    </row>
    <row r="1036" spans="1:13" x14ac:dyDescent="0.25">
      <c r="A1036" t="s">
        <v>34</v>
      </c>
      <c r="B1036" t="s">
        <v>7</v>
      </c>
      <c r="C1036">
        <v>15</v>
      </c>
      <c r="D1036" t="s">
        <v>32</v>
      </c>
      <c r="E1036" s="1">
        <v>507547655.64990664</v>
      </c>
      <c r="F1036" s="1">
        <v>453700958</v>
      </c>
      <c r="G1036">
        <f t="shared" si="16"/>
        <v>2899466847800461</v>
      </c>
      <c r="H1036" t="str">
        <f>VLOOKUP(D1036,Referência!$A$2:$D$28,2,FALSE)</f>
        <v>NE</v>
      </c>
      <c r="I1036" t="str">
        <f>VLOOKUP(D1036,Referência!$A$2:$D$28,3,FALSE)</f>
        <v>transferência</v>
      </c>
      <c r="J1036" t="str">
        <f>VLOOKUP(D1036,Referência!$A$2:$D$28,4,FALSE)</f>
        <v>baixo</v>
      </c>
      <c r="K1036" t="str">
        <f>VLOOKUP(C1036,Referência!$F$2:$G$21,2,FALSE)</f>
        <v>longo</v>
      </c>
      <c r="L1036" t="str">
        <f>VLOOKUP(A1036,Referência!$I$2:$K$10,2,FALSE)</f>
        <v>ingênuo</v>
      </c>
      <c r="M1036" t="str">
        <f>VLOOKUP(A1036,Referência!$I$2:$K$10,3,FALSE)</f>
        <v>ingênuo</v>
      </c>
    </row>
    <row r="1037" spans="1:13" x14ac:dyDescent="0.25">
      <c r="A1037" t="s">
        <v>34</v>
      </c>
      <c r="B1037" t="s">
        <v>7</v>
      </c>
      <c r="C1037">
        <v>16</v>
      </c>
      <c r="D1037" t="s">
        <v>32</v>
      </c>
      <c r="E1037" s="1">
        <v>484458756.65642095</v>
      </c>
      <c r="F1037" s="1">
        <v>498112860</v>
      </c>
      <c r="G1037">
        <f t="shared" si="16"/>
        <v>186434538117136.69</v>
      </c>
      <c r="H1037" t="str">
        <f>VLOOKUP(D1037,Referência!$A$2:$D$28,2,FALSE)</f>
        <v>NE</v>
      </c>
      <c r="I1037" t="str">
        <f>VLOOKUP(D1037,Referência!$A$2:$D$28,3,FALSE)</f>
        <v>transferência</v>
      </c>
      <c r="J1037" t="str">
        <f>VLOOKUP(D1037,Referência!$A$2:$D$28,4,FALSE)</f>
        <v>baixo</v>
      </c>
      <c r="K1037" t="str">
        <f>VLOOKUP(C1037,Referência!$F$2:$G$21,2,FALSE)</f>
        <v>longo</v>
      </c>
      <c r="L1037" t="str">
        <f>VLOOKUP(A1037,Referência!$I$2:$K$10,2,FALSE)</f>
        <v>ingênuo</v>
      </c>
      <c r="M1037" t="str">
        <f>VLOOKUP(A1037,Referência!$I$2:$K$10,3,FALSE)</f>
        <v>ingênuo</v>
      </c>
    </row>
    <row r="1038" spans="1:13" x14ac:dyDescent="0.25">
      <c r="A1038" t="s">
        <v>34</v>
      </c>
      <c r="B1038" t="s">
        <v>7</v>
      </c>
      <c r="C1038">
        <v>17</v>
      </c>
      <c r="D1038" t="s">
        <v>32</v>
      </c>
      <c r="E1038" s="1">
        <v>586699453.76984835</v>
      </c>
      <c r="F1038" s="1">
        <v>472545182</v>
      </c>
      <c r="G1038">
        <f t="shared" si="16"/>
        <v>1.3031197763304396E+16</v>
      </c>
      <c r="H1038" t="str">
        <f>VLOOKUP(D1038,Referência!$A$2:$D$28,2,FALSE)</f>
        <v>NE</v>
      </c>
      <c r="I1038" t="str">
        <f>VLOOKUP(D1038,Referência!$A$2:$D$28,3,FALSE)</f>
        <v>transferência</v>
      </c>
      <c r="J1038" t="str">
        <f>VLOOKUP(D1038,Referência!$A$2:$D$28,4,FALSE)</f>
        <v>baixo</v>
      </c>
      <c r="K1038" t="str">
        <f>VLOOKUP(C1038,Referência!$F$2:$G$21,2,FALSE)</f>
        <v>longo</v>
      </c>
      <c r="L1038" t="str">
        <f>VLOOKUP(A1038,Referência!$I$2:$K$10,2,FALSE)</f>
        <v>ingênuo</v>
      </c>
      <c r="M1038" t="str">
        <f>VLOOKUP(A1038,Referência!$I$2:$K$10,3,FALSE)</f>
        <v>ingênuo</v>
      </c>
    </row>
    <row r="1039" spans="1:13" x14ac:dyDescent="0.25">
      <c r="A1039" t="s">
        <v>34</v>
      </c>
      <c r="B1039" t="s">
        <v>7</v>
      </c>
      <c r="C1039">
        <v>18</v>
      </c>
      <c r="D1039" t="s">
        <v>32</v>
      </c>
      <c r="E1039" s="1">
        <v>575930436.06669867</v>
      </c>
      <c r="F1039" s="1">
        <v>470666825</v>
      </c>
      <c r="G1039">
        <f t="shared" si="16"/>
        <v>1.1080427814801206E+16</v>
      </c>
      <c r="H1039" t="str">
        <f>VLOOKUP(D1039,Referência!$A$2:$D$28,2,FALSE)</f>
        <v>NE</v>
      </c>
      <c r="I1039" t="str">
        <f>VLOOKUP(D1039,Referência!$A$2:$D$28,3,FALSE)</f>
        <v>transferência</v>
      </c>
      <c r="J1039" t="str">
        <f>VLOOKUP(D1039,Referência!$A$2:$D$28,4,FALSE)</f>
        <v>baixo</v>
      </c>
      <c r="K1039" t="str">
        <f>VLOOKUP(C1039,Referência!$F$2:$G$21,2,FALSE)</f>
        <v>longo</v>
      </c>
      <c r="L1039" t="str">
        <f>VLOOKUP(A1039,Referência!$I$2:$K$10,2,FALSE)</f>
        <v>ingênuo</v>
      </c>
      <c r="M1039" t="str">
        <f>VLOOKUP(A1039,Referência!$I$2:$K$10,3,FALSE)</f>
        <v>ingênuo</v>
      </c>
    </row>
    <row r="1040" spans="1:13" x14ac:dyDescent="0.25">
      <c r="A1040" t="s">
        <v>34</v>
      </c>
      <c r="B1040" t="s">
        <v>7</v>
      </c>
      <c r="C1040">
        <v>19</v>
      </c>
      <c r="D1040" t="s">
        <v>32</v>
      </c>
      <c r="E1040" s="1">
        <v>714042600.45952427</v>
      </c>
      <c r="F1040" s="1">
        <v>536303667</v>
      </c>
      <c r="G1040">
        <f t="shared" si="16"/>
        <v>3.1591128467329196E+16</v>
      </c>
      <c r="H1040" t="str">
        <f>VLOOKUP(D1040,Referência!$A$2:$D$28,2,FALSE)</f>
        <v>NE</v>
      </c>
      <c r="I1040" t="str">
        <f>VLOOKUP(D1040,Referência!$A$2:$D$28,3,FALSE)</f>
        <v>transferência</v>
      </c>
      <c r="J1040" t="str">
        <f>VLOOKUP(D1040,Referência!$A$2:$D$28,4,FALSE)</f>
        <v>baixo</v>
      </c>
      <c r="K1040" t="str">
        <f>VLOOKUP(C1040,Referência!$F$2:$G$21,2,FALSE)</f>
        <v>longo</v>
      </c>
      <c r="L1040" t="str">
        <f>VLOOKUP(A1040,Referência!$I$2:$K$10,2,FALSE)</f>
        <v>ingênuo</v>
      </c>
      <c r="M1040" t="str">
        <f>VLOOKUP(A1040,Referência!$I$2:$K$10,3,FALSE)</f>
        <v>ingênuo</v>
      </c>
    </row>
    <row r="1041" spans="1:13" x14ac:dyDescent="0.25">
      <c r="A1041" t="s">
        <v>34</v>
      </c>
      <c r="B1041" t="s">
        <v>7</v>
      </c>
      <c r="C1041">
        <v>20</v>
      </c>
      <c r="D1041" t="s">
        <v>32</v>
      </c>
      <c r="E1041" s="1">
        <v>423678301.04202986</v>
      </c>
      <c r="F1041" s="1">
        <v>567694266</v>
      </c>
      <c r="G1041">
        <f t="shared" si="16"/>
        <v>2.0740598162775284E+16</v>
      </c>
      <c r="H1041" t="str">
        <f>VLOOKUP(D1041,Referência!$A$2:$D$28,2,FALSE)</f>
        <v>NE</v>
      </c>
      <c r="I1041" t="str">
        <f>VLOOKUP(D1041,Referência!$A$2:$D$28,3,FALSE)</f>
        <v>transferência</v>
      </c>
      <c r="J1041" t="str">
        <f>VLOOKUP(D1041,Referência!$A$2:$D$28,4,FALSE)</f>
        <v>baixo</v>
      </c>
      <c r="K1041" t="str">
        <f>VLOOKUP(C1041,Referência!$F$2:$G$21,2,FALSE)</f>
        <v>longo</v>
      </c>
      <c r="L1041" t="str">
        <f>VLOOKUP(A1041,Referência!$I$2:$K$10,2,FALSE)</f>
        <v>ingênuo</v>
      </c>
      <c r="M1041" t="str">
        <f>VLOOKUP(A1041,Referência!$I$2:$K$10,3,FALSE)</f>
        <v>ingênuo</v>
      </c>
    </row>
    <row r="1042" spans="1:13" x14ac:dyDescent="0.25">
      <c r="A1042" t="s">
        <v>34</v>
      </c>
      <c r="B1042" t="s">
        <v>7</v>
      </c>
      <c r="C1042">
        <v>1</v>
      </c>
      <c r="D1042" t="s">
        <v>79</v>
      </c>
      <c r="E1042" s="1">
        <v>630356231.88675117</v>
      </c>
      <c r="F1042" s="1">
        <v>569259565</v>
      </c>
      <c r="G1042">
        <f t="shared" si="16"/>
        <v>3732802704670637.5</v>
      </c>
      <c r="H1042" t="str">
        <f>VLOOKUP(D1042,Referência!$A$2:$D$28,2,FALSE)</f>
        <v>NE</v>
      </c>
      <c r="I1042" t="str">
        <f>VLOOKUP(D1042,Referência!$A$2:$D$28,3,FALSE)</f>
        <v>transferência</v>
      </c>
      <c r="J1042" t="str">
        <f>VLOOKUP(D1042,Referência!$A$2:$D$28,4,FALSE)</f>
        <v>baixo</v>
      </c>
      <c r="K1042" t="str">
        <f>VLOOKUP(C1042,Referência!$F$2:$G$21,2,FALSE)</f>
        <v>curto</v>
      </c>
      <c r="L1042" t="str">
        <f>VLOOKUP(A1042,Referência!$I$2:$K$10,2,FALSE)</f>
        <v>ingênuo</v>
      </c>
      <c r="M1042" t="str">
        <f>VLOOKUP(A1042,Referência!$I$2:$K$10,3,FALSE)</f>
        <v>ingênuo</v>
      </c>
    </row>
    <row r="1043" spans="1:13" x14ac:dyDescent="0.25">
      <c r="A1043" t="s">
        <v>34</v>
      </c>
      <c r="B1043" t="s">
        <v>7</v>
      </c>
      <c r="C1043">
        <v>2</v>
      </c>
      <c r="D1043" t="s">
        <v>79</v>
      </c>
      <c r="E1043" s="1">
        <v>617793375.02791452</v>
      </c>
      <c r="F1043" s="1">
        <v>668645393</v>
      </c>
      <c r="G1043">
        <f t="shared" si="16"/>
        <v>2585927731833304</v>
      </c>
      <c r="H1043" t="str">
        <f>VLOOKUP(D1043,Referência!$A$2:$D$28,2,FALSE)</f>
        <v>NE</v>
      </c>
      <c r="I1043" t="str">
        <f>VLOOKUP(D1043,Referência!$A$2:$D$28,3,FALSE)</f>
        <v>transferência</v>
      </c>
      <c r="J1043" t="str">
        <f>VLOOKUP(D1043,Referência!$A$2:$D$28,4,FALSE)</f>
        <v>baixo</v>
      </c>
      <c r="K1043" t="str">
        <f>VLOOKUP(C1043,Referência!$F$2:$G$21,2,FALSE)</f>
        <v>curto</v>
      </c>
      <c r="L1043" t="str">
        <f>VLOOKUP(A1043,Referência!$I$2:$K$10,2,FALSE)</f>
        <v>ingênuo</v>
      </c>
      <c r="M1043" t="str">
        <f>VLOOKUP(A1043,Referência!$I$2:$K$10,3,FALSE)</f>
        <v>ingênuo</v>
      </c>
    </row>
    <row r="1044" spans="1:13" x14ac:dyDescent="0.25">
      <c r="A1044" t="s">
        <v>34</v>
      </c>
      <c r="B1044" t="s">
        <v>7</v>
      </c>
      <c r="C1044">
        <v>3</v>
      </c>
      <c r="D1044" t="s">
        <v>79</v>
      </c>
      <c r="E1044" s="1">
        <v>671611944.84277236</v>
      </c>
      <c r="F1044" s="1">
        <v>609265972</v>
      </c>
      <c r="G1044">
        <f t="shared" si="16"/>
        <v>3887020329711709</v>
      </c>
      <c r="H1044" t="str">
        <f>VLOOKUP(D1044,Referência!$A$2:$D$28,2,FALSE)</f>
        <v>NE</v>
      </c>
      <c r="I1044" t="str">
        <f>VLOOKUP(D1044,Referência!$A$2:$D$28,3,FALSE)</f>
        <v>transferência</v>
      </c>
      <c r="J1044" t="str">
        <f>VLOOKUP(D1044,Referência!$A$2:$D$28,4,FALSE)</f>
        <v>baixo</v>
      </c>
      <c r="K1044" t="str">
        <f>VLOOKUP(C1044,Referência!$F$2:$G$21,2,FALSE)</f>
        <v>curto</v>
      </c>
      <c r="L1044" t="str">
        <f>VLOOKUP(A1044,Referência!$I$2:$K$10,2,FALSE)</f>
        <v>ingênuo</v>
      </c>
      <c r="M1044" t="str">
        <f>VLOOKUP(A1044,Referência!$I$2:$K$10,3,FALSE)</f>
        <v>ingênuo</v>
      </c>
    </row>
    <row r="1045" spans="1:13" x14ac:dyDescent="0.25">
      <c r="A1045" t="s">
        <v>34</v>
      </c>
      <c r="B1045" t="s">
        <v>7</v>
      </c>
      <c r="C1045">
        <v>4</v>
      </c>
      <c r="D1045" t="s">
        <v>79</v>
      </c>
      <c r="E1045" s="1">
        <v>602620952.03065896</v>
      </c>
      <c r="F1045" s="1">
        <v>525215485</v>
      </c>
      <c r="G1045">
        <f t="shared" si="16"/>
        <v>5991606326234431</v>
      </c>
      <c r="H1045" t="str">
        <f>VLOOKUP(D1045,Referência!$A$2:$D$28,2,FALSE)</f>
        <v>NE</v>
      </c>
      <c r="I1045" t="str">
        <f>VLOOKUP(D1045,Referência!$A$2:$D$28,3,FALSE)</f>
        <v>transferência</v>
      </c>
      <c r="J1045" t="str">
        <f>VLOOKUP(D1045,Referência!$A$2:$D$28,4,FALSE)</f>
        <v>baixo</v>
      </c>
      <c r="K1045" t="str">
        <f>VLOOKUP(C1045,Referência!$F$2:$G$21,2,FALSE)</f>
        <v>curto</v>
      </c>
      <c r="L1045" t="str">
        <f>VLOOKUP(A1045,Referência!$I$2:$K$10,2,FALSE)</f>
        <v>ingênuo</v>
      </c>
      <c r="M1045" t="str">
        <f>VLOOKUP(A1045,Referência!$I$2:$K$10,3,FALSE)</f>
        <v>ingênuo</v>
      </c>
    </row>
    <row r="1046" spans="1:13" x14ac:dyDescent="0.25">
      <c r="A1046" t="s">
        <v>34</v>
      </c>
      <c r="B1046" t="s">
        <v>7</v>
      </c>
      <c r="C1046">
        <v>5</v>
      </c>
      <c r="D1046" t="s">
        <v>79</v>
      </c>
      <c r="E1046" s="1">
        <v>692050176.21141219</v>
      </c>
      <c r="F1046" s="1">
        <v>536548033</v>
      </c>
      <c r="G1046">
        <f t="shared" si="16"/>
        <v>2.4180916543342548E+16</v>
      </c>
      <c r="H1046" t="str">
        <f>VLOOKUP(D1046,Referência!$A$2:$D$28,2,FALSE)</f>
        <v>NE</v>
      </c>
      <c r="I1046" t="str">
        <f>VLOOKUP(D1046,Referência!$A$2:$D$28,3,FALSE)</f>
        <v>transferência</v>
      </c>
      <c r="J1046" t="str">
        <f>VLOOKUP(D1046,Referência!$A$2:$D$28,4,FALSE)</f>
        <v>baixo</v>
      </c>
      <c r="K1046" t="str">
        <f>VLOOKUP(C1046,Referência!$F$2:$G$21,2,FALSE)</f>
        <v>médio</v>
      </c>
      <c r="L1046" t="str">
        <f>VLOOKUP(A1046,Referência!$I$2:$K$10,2,FALSE)</f>
        <v>ingênuo</v>
      </c>
      <c r="M1046" t="str">
        <f>VLOOKUP(A1046,Referência!$I$2:$K$10,3,FALSE)</f>
        <v>ingênuo</v>
      </c>
    </row>
    <row r="1047" spans="1:13" x14ac:dyDescent="0.25">
      <c r="A1047" t="s">
        <v>34</v>
      </c>
      <c r="B1047" t="s">
        <v>7</v>
      </c>
      <c r="C1047">
        <v>6</v>
      </c>
      <c r="D1047" t="s">
        <v>79</v>
      </c>
      <c r="E1047" s="1">
        <v>671275713.22929096</v>
      </c>
      <c r="F1047" s="1">
        <v>604458995</v>
      </c>
      <c r="G1047">
        <f t="shared" si="16"/>
        <v>4464473834932463</v>
      </c>
      <c r="H1047" t="str">
        <f>VLOOKUP(D1047,Referência!$A$2:$D$28,2,FALSE)</f>
        <v>NE</v>
      </c>
      <c r="I1047" t="str">
        <f>VLOOKUP(D1047,Referência!$A$2:$D$28,3,FALSE)</f>
        <v>transferência</v>
      </c>
      <c r="J1047" t="str">
        <f>VLOOKUP(D1047,Referência!$A$2:$D$28,4,FALSE)</f>
        <v>baixo</v>
      </c>
      <c r="K1047" t="str">
        <f>VLOOKUP(C1047,Referência!$F$2:$G$21,2,FALSE)</f>
        <v>médio</v>
      </c>
      <c r="L1047" t="str">
        <f>VLOOKUP(A1047,Referência!$I$2:$K$10,2,FALSE)</f>
        <v>ingênuo</v>
      </c>
      <c r="M1047" t="str">
        <f>VLOOKUP(A1047,Referência!$I$2:$K$10,3,FALSE)</f>
        <v>ingênuo</v>
      </c>
    </row>
    <row r="1048" spans="1:13" x14ac:dyDescent="0.25">
      <c r="A1048" t="s">
        <v>34</v>
      </c>
      <c r="B1048" t="s">
        <v>7</v>
      </c>
      <c r="C1048">
        <v>7</v>
      </c>
      <c r="D1048" t="s">
        <v>79</v>
      </c>
      <c r="E1048" s="1">
        <v>721095274.2686646</v>
      </c>
      <c r="F1048" s="1">
        <v>632556684</v>
      </c>
      <c r="G1048">
        <f t="shared" si="16"/>
        <v>7839081966762470</v>
      </c>
      <c r="H1048" t="str">
        <f>VLOOKUP(D1048,Referência!$A$2:$D$28,2,FALSE)</f>
        <v>NE</v>
      </c>
      <c r="I1048" t="str">
        <f>VLOOKUP(D1048,Referência!$A$2:$D$28,3,FALSE)</f>
        <v>transferência</v>
      </c>
      <c r="J1048" t="str">
        <f>VLOOKUP(D1048,Referência!$A$2:$D$28,4,FALSE)</f>
        <v>baixo</v>
      </c>
      <c r="K1048" t="str">
        <f>VLOOKUP(C1048,Referência!$F$2:$G$21,2,FALSE)</f>
        <v>médio</v>
      </c>
      <c r="L1048" t="str">
        <f>VLOOKUP(A1048,Referência!$I$2:$K$10,2,FALSE)</f>
        <v>ingênuo</v>
      </c>
      <c r="M1048" t="str">
        <f>VLOOKUP(A1048,Referência!$I$2:$K$10,3,FALSE)</f>
        <v>ingênuo</v>
      </c>
    </row>
    <row r="1049" spans="1:13" x14ac:dyDescent="0.25">
      <c r="A1049" t="s">
        <v>34</v>
      </c>
      <c r="B1049" t="s">
        <v>7</v>
      </c>
      <c r="C1049">
        <v>8</v>
      </c>
      <c r="D1049" t="s">
        <v>79</v>
      </c>
      <c r="E1049" s="1">
        <v>880179576.19002974</v>
      </c>
      <c r="F1049" s="1">
        <v>713457999</v>
      </c>
      <c r="G1049">
        <f t="shared" si="16"/>
        <v>2.7796084300731044E+16</v>
      </c>
      <c r="H1049" t="str">
        <f>VLOOKUP(D1049,Referência!$A$2:$D$28,2,FALSE)</f>
        <v>NE</v>
      </c>
      <c r="I1049" t="str">
        <f>VLOOKUP(D1049,Referência!$A$2:$D$28,3,FALSE)</f>
        <v>transferência</v>
      </c>
      <c r="J1049" t="str">
        <f>VLOOKUP(D1049,Referência!$A$2:$D$28,4,FALSE)</f>
        <v>baixo</v>
      </c>
      <c r="K1049" t="str">
        <f>VLOOKUP(C1049,Referência!$F$2:$G$21,2,FALSE)</f>
        <v>médio</v>
      </c>
      <c r="L1049" t="str">
        <f>VLOOKUP(A1049,Referência!$I$2:$K$10,2,FALSE)</f>
        <v>ingênuo</v>
      </c>
      <c r="M1049" t="str">
        <f>VLOOKUP(A1049,Referência!$I$2:$K$10,3,FALSE)</f>
        <v>ingênuo</v>
      </c>
    </row>
    <row r="1050" spans="1:13" x14ac:dyDescent="0.25">
      <c r="A1050" t="s">
        <v>34</v>
      </c>
      <c r="B1050" t="s">
        <v>7</v>
      </c>
      <c r="C1050">
        <v>9</v>
      </c>
      <c r="D1050" t="s">
        <v>79</v>
      </c>
      <c r="E1050" s="1">
        <v>598027505.20222735</v>
      </c>
      <c r="F1050" s="1">
        <v>698978149</v>
      </c>
      <c r="G1050">
        <f t="shared" si="16"/>
        <v>1.0191032483184772E+16</v>
      </c>
      <c r="H1050" t="str">
        <f>VLOOKUP(D1050,Referência!$A$2:$D$28,2,FALSE)</f>
        <v>NE</v>
      </c>
      <c r="I1050" t="str">
        <f>VLOOKUP(D1050,Referência!$A$2:$D$28,3,FALSE)</f>
        <v>transferência</v>
      </c>
      <c r="J1050" t="str">
        <f>VLOOKUP(D1050,Referência!$A$2:$D$28,4,FALSE)</f>
        <v>baixo</v>
      </c>
      <c r="K1050" t="str">
        <f>VLOOKUP(C1050,Referência!$F$2:$G$21,2,FALSE)</f>
        <v>longo</v>
      </c>
      <c r="L1050" t="str">
        <f>VLOOKUP(A1050,Referência!$I$2:$K$10,2,FALSE)</f>
        <v>ingênuo</v>
      </c>
      <c r="M1050" t="str">
        <f>VLOOKUP(A1050,Referência!$I$2:$K$10,3,FALSE)</f>
        <v>ingênuo</v>
      </c>
    </row>
    <row r="1051" spans="1:13" x14ac:dyDescent="0.25">
      <c r="A1051" t="s">
        <v>34</v>
      </c>
      <c r="B1051" t="s">
        <v>7</v>
      </c>
      <c r="C1051">
        <v>10</v>
      </c>
      <c r="D1051" t="s">
        <v>79</v>
      </c>
      <c r="E1051" s="1">
        <v>547732721.18127525</v>
      </c>
      <c r="F1051" s="1">
        <v>571800910</v>
      </c>
      <c r="G1051">
        <f t="shared" si="16"/>
        <v>579277713013787.12</v>
      </c>
      <c r="H1051" t="str">
        <f>VLOOKUP(D1051,Referência!$A$2:$D$28,2,FALSE)</f>
        <v>NE</v>
      </c>
      <c r="I1051" t="str">
        <f>VLOOKUP(D1051,Referência!$A$2:$D$28,3,FALSE)</f>
        <v>transferência</v>
      </c>
      <c r="J1051" t="str">
        <f>VLOOKUP(D1051,Referência!$A$2:$D$28,4,FALSE)</f>
        <v>baixo</v>
      </c>
      <c r="K1051" t="str">
        <f>VLOOKUP(C1051,Referência!$F$2:$G$21,2,FALSE)</f>
        <v>longo</v>
      </c>
      <c r="L1051" t="str">
        <f>VLOOKUP(A1051,Referência!$I$2:$K$10,2,FALSE)</f>
        <v>ingênuo</v>
      </c>
      <c r="M1051" t="str">
        <f>VLOOKUP(A1051,Referência!$I$2:$K$10,3,FALSE)</f>
        <v>ingênuo</v>
      </c>
    </row>
    <row r="1052" spans="1:13" x14ac:dyDescent="0.25">
      <c r="A1052" t="s">
        <v>34</v>
      </c>
      <c r="B1052" t="s">
        <v>7</v>
      </c>
      <c r="C1052">
        <v>11</v>
      </c>
      <c r="D1052" t="s">
        <v>79</v>
      </c>
      <c r="E1052" s="1">
        <v>710917675.86884642</v>
      </c>
      <c r="F1052" s="1">
        <v>565640842</v>
      </c>
      <c r="G1052">
        <f t="shared" si="16"/>
        <v>2.11053584589564E+16</v>
      </c>
      <c r="H1052" t="str">
        <f>VLOOKUP(D1052,Referência!$A$2:$D$28,2,FALSE)</f>
        <v>NE</v>
      </c>
      <c r="I1052" t="str">
        <f>VLOOKUP(D1052,Referência!$A$2:$D$28,3,FALSE)</f>
        <v>transferência</v>
      </c>
      <c r="J1052" t="str">
        <f>VLOOKUP(D1052,Referência!$A$2:$D$28,4,FALSE)</f>
        <v>baixo</v>
      </c>
      <c r="K1052" t="str">
        <f>VLOOKUP(C1052,Referência!$F$2:$G$21,2,FALSE)</f>
        <v>longo</v>
      </c>
      <c r="L1052" t="str">
        <f>VLOOKUP(A1052,Referência!$I$2:$K$10,2,FALSE)</f>
        <v>ingênuo</v>
      </c>
      <c r="M1052" t="str">
        <f>VLOOKUP(A1052,Referência!$I$2:$K$10,3,FALSE)</f>
        <v>ingênuo</v>
      </c>
    </row>
    <row r="1053" spans="1:13" x14ac:dyDescent="0.25">
      <c r="A1053" t="s">
        <v>34</v>
      </c>
      <c r="B1053" t="s">
        <v>7</v>
      </c>
      <c r="C1053">
        <v>12</v>
      </c>
      <c r="D1053" t="s">
        <v>79</v>
      </c>
      <c r="E1053" s="1">
        <v>808865335.96622479</v>
      </c>
      <c r="F1053" s="1">
        <v>695082129</v>
      </c>
      <c r="G1053">
        <f t="shared" si="16"/>
        <v>1.2946618187518746E+16</v>
      </c>
      <c r="H1053" t="str">
        <f>VLOOKUP(D1053,Referência!$A$2:$D$28,2,FALSE)</f>
        <v>NE</v>
      </c>
      <c r="I1053" t="str">
        <f>VLOOKUP(D1053,Referência!$A$2:$D$28,3,FALSE)</f>
        <v>transferência</v>
      </c>
      <c r="J1053" t="str">
        <f>VLOOKUP(D1053,Referência!$A$2:$D$28,4,FALSE)</f>
        <v>baixo</v>
      </c>
      <c r="K1053" t="str">
        <f>VLOOKUP(C1053,Referência!$F$2:$G$21,2,FALSE)</f>
        <v>longo</v>
      </c>
      <c r="L1053" t="str">
        <f>VLOOKUP(A1053,Referência!$I$2:$K$10,2,FALSE)</f>
        <v>ingênuo</v>
      </c>
      <c r="M1053" t="str">
        <f>VLOOKUP(A1053,Referência!$I$2:$K$10,3,FALSE)</f>
        <v>ingênuo</v>
      </c>
    </row>
    <row r="1054" spans="1:13" x14ac:dyDescent="0.25">
      <c r="A1054" t="s">
        <v>34</v>
      </c>
      <c r="B1054" t="s">
        <v>7</v>
      </c>
      <c r="C1054">
        <v>13</v>
      </c>
      <c r="D1054" t="s">
        <v>79</v>
      </c>
      <c r="E1054" s="1">
        <v>703472755.57817245</v>
      </c>
      <c r="F1054" s="1">
        <v>590693729</v>
      </c>
      <c r="G1054">
        <f t="shared" si="16"/>
        <v>1.2719108835920126E+16</v>
      </c>
      <c r="H1054" t="str">
        <f>VLOOKUP(D1054,Referência!$A$2:$D$28,2,FALSE)</f>
        <v>NE</v>
      </c>
      <c r="I1054" t="str">
        <f>VLOOKUP(D1054,Referência!$A$2:$D$28,3,FALSE)</f>
        <v>transferência</v>
      </c>
      <c r="J1054" t="str">
        <f>VLOOKUP(D1054,Referência!$A$2:$D$28,4,FALSE)</f>
        <v>baixo</v>
      </c>
      <c r="K1054" t="str">
        <f>VLOOKUP(C1054,Referência!$F$2:$G$21,2,FALSE)</f>
        <v>longo</v>
      </c>
      <c r="L1054" t="str">
        <f>VLOOKUP(A1054,Referência!$I$2:$K$10,2,FALSE)</f>
        <v>ingênuo</v>
      </c>
      <c r="M1054" t="str">
        <f>VLOOKUP(A1054,Referência!$I$2:$K$10,3,FALSE)</f>
        <v>ingênuo</v>
      </c>
    </row>
    <row r="1055" spans="1:13" x14ac:dyDescent="0.25">
      <c r="A1055" t="s">
        <v>34</v>
      </c>
      <c r="B1055" t="s">
        <v>7</v>
      </c>
      <c r="C1055">
        <v>14</v>
      </c>
      <c r="D1055" t="s">
        <v>79</v>
      </c>
      <c r="E1055" s="1">
        <v>689452702.97083008</v>
      </c>
      <c r="F1055" s="1">
        <v>579889002</v>
      </c>
      <c r="G1055">
        <f t="shared" si="16"/>
        <v>1.2004204570425472E+16</v>
      </c>
      <c r="H1055" t="str">
        <f>VLOOKUP(D1055,Referência!$A$2:$D$28,2,FALSE)</f>
        <v>NE</v>
      </c>
      <c r="I1055" t="str">
        <f>VLOOKUP(D1055,Referência!$A$2:$D$28,3,FALSE)</f>
        <v>transferência</v>
      </c>
      <c r="J1055" t="str">
        <f>VLOOKUP(D1055,Referência!$A$2:$D$28,4,FALSE)</f>
        <v>baixo</v>
      </c>
      <c r="K1055" t="str">
        <f>VLOOKUP(C1055,Referência!$F$2:$G$21,2,FALSE)</f>
        <v>longo</v>
      </c>
      <c r="L1055" t="str">
        <f>VLOOKUP(A1055,Referência!$I$2:$K$10,2,FALSE)</f>
        <v>ingênuo</v>
      </c>
      <c r="M1055" t="str">
        <f>VLOOKUP(A1055,Referência!$I$2:$K$10,3,FALSE)</f>
        <v>ingênuo</v>
      </c>
    </row>
    <row r="1056" spans="1:13" x14ac:dyDescent="0.25">
      <c r="A1056" t="s">
        <v>34</v>
      </c>
      <c r="B1056" t="s">
        <v>7</v>
      </c>
      <c r="C1056">
        <v>15</v>
      </c>
      <c r="D1056" t="s">
        <v>79</v>
      </c>
      <c r="E1056" s="1">
        <v>749513817.13735831</v>
      </c>
      <c r="F1056" s="1">
        <v>598979625</v>
      </c>
      <c r="G1056">
        <f t="shared" si="16"/>
        <v>2.2660543002447108E+16</v>
      </c>
      <c r="H1056" t="str">
        <f>VLOOKUP(D1056,Referência!$A$2:$D$28,2,FALSE)</f>
        <v>NE</v>
      </c>
      <c r="I1056" t="str">
        <f>VLOOKUP(D1056,Referência!$A$2:$D$28,3,FALSE)</f>
        <v>transferência</v>
      </c>
      <c r="J1056" t="str">
        <f>VLOOKUP(D1056,Referência!$A$2:$D$28,4,FALSE)</f>
        <v>baixo</v>
      </c>
      <c r="K1056" t="str">
        <f>VLOOKUP(C1056,Referência!$F$2:$G$21,2,FALSE)</f>
        <v>longo</v>
      </c>
      <c r="L1056" t="str">
        <f>VLOOKUP(A1056,Referência!$I$2:$K$10,2,FALSE)</f>
        <v>ingênuo</v>
      </c>
      <c r="M1056" t="str">
        <f>VLOOKUP(A1056,Referência!$I$2:$K$10,3,FALSE)</f>
        <v>ingênuo</v>
      </c>
    </row>
    <row r="1057" spans="1:13" x14ac:dyDescent="0.25">
      <c r="A1057" t="s">
        <v>34</v>
      </c>
      <c r="B1057" t="s">
        <v>7</v>
      </c>
      <c r="C1057">
        <v>16</v>
      </c>
      <c r="D1057" t="s">
        <v>79</v>
      </c>
      <c r="E1057" s="1">
        <v>672520394.42090106</v>
      </c>
      <c r="F1057" s="1">
        <v>596415968</v>
      </c>
      <c r="G1057">
        <f t="shared" si="16"/>
        <v>5791883720854343</v>
      </c>
      <c r="H1057" t="str">
        <f>VLOOKUP(D1057,Referência!$A$2:$D$28,2,FALSE)</f>
        <v>NE</v>
      </c>
      <c r="I1057" t="str">
        <f>VLOOKUP(D1057,Referência!$A$2:$D$28,3,FALSE)</f>
        <v>transferência</v>
      </c>
      <c r="J1057" t="str">
        <f>VLOOKUP(D1057,Referência!$A$2:$D$28,4,FALSE)</f>
        <v>baixo</v>
      </c>
      <c r="K1057" t="str">
        <f>VLOOKUP(C1057,Referência!$F$2:$G$21,2,FALSE)</f>
        <v>longo</v>
      </c>
      <c r="L1057" t="str">
        <f>VLOOKUP(A1057,Referência!$I$2:$K$10,2,FALSE)</f>
        <v>ingênuo</v>
      </c>
      <c r="M1057" t="str">
        <f>VLOOKUP(A1057,Referência!$I$2:$K$10,3,FALSE)</f>
        <v>ingênuo</v>
      </c>
    </row>
    <row r="1058" spans="1:13" x14ac:dyDescent="0.25">
      <c r="A1058" t="s">
        <v>34</v>
      </c>
      <c r="B1058" t="s">
        <v>7</v>
      </c>
      <c r="C1058">
        <v>17</v>
      </c>
      <c r="D1058" t="s">
        <v>79</v>
      </c>
      <c r="E1058" s="1">
        <v>772322727.73860407</v>
      </c>
      <c r="F1058" s="1">
        <v>558788649</v>
      </c>
      <c r="G1058">
        <f t="shared" si="16"/>
        <v>4.559680278274436E+16</v>
      </c>
      <c r="H1058" t="str">
        <f>VLOOKUP(D1058,Referência!$A$2:$D$28,2,FALSE)</f>
        <v>NE</v>
      </c>
      <c r="I1058" t="str">
        <f>VLOOKUP(D1058,Referência!$A$2:$D$28,3,FALSE)</f>
        <v>transferência</v>
      </c>
      <c r="J1058" t="str">
        <f>VLOOKUP(D1058,Referência!$A$2:$D$28,4,FALSE)</f>
        <v>baixo</v>
      </c>
      <c r="K1058" t="str">
        <f>VLOOKUP(C1058,Referência!$F$2:$G$21,2,FALSE)</f>
        <v>longo</v>
      </c>
      <c r="L1058" t="str">
        <f>VLOOKUP(A1058,Referência!$I$2:$K$10,2,FALSE)</f>
        <v>ingênuo</v>
      </c>
      <c r="M1058" t="str">
        <f>VLOOKUP(A1058,Referência!$I$2:$K$10,3,FALSE)</f>
        <v>ingênuo</v>
      </c>
    </row>
    <row r="1059" spans="1:13" x14ac:dyDescent="0.25">
      <c r="A1059" t="s">
        <v>34</v>
      </c>
      <c r="B1059" t="s">
        <v>7</v>
      </c>
      <c r="C1059">
        <v>18</v>
      </c>
      <c r="D1059" t="s">
        <v>79</v>
      </c>
      <c r="E1059" s="1">
        <v>749138585.21660733</v>
      </c>
      <c r="F1059" s="1">
        <v>603253212</v>
      </c>
      <c r="G1059">
        <f t="shared" si="16"/>
        <v>2.1282542118548812E+16</v>
      </c>
      <c r="H1059" t="str">
        <f>VLOOKUP(D1059,Referência!$A$2:$D$28,2,FALSE)</f>
        <v>NE</v>
      </c>
      <c r="I1059" t="str">
        <f>VLOOKUP(D1059,Referência!$A$2:$D$28,3,FALSE)</f>
        <v>transferência</v>
      </c>
      <c r="J1059" t="str">
        <f>VLOOKUP(D1059,Referência!$A$2:$D$28,4,FALSE)</f>
        <v>baixo</v>
      </c>
      <c r="K1059" t="str">
        <f>VLOOKUP(C1059,Referência!$F$2:$G$21,2,FALSE)</f>
        <v>longo</v>
      </c>
      <c r="L1059" t="str">
        <f>VLOOKUP(A1059,Referência!$I$2:$K$10,2,FALSE)</f>
        <v>ingênuo</v>
      </c>
      <c r="M1059" t="str">
        <f>VLOOKUP(A1059,Referência!$I$2:$K$10,3,FALSE)</f>
        <v>ingênuo</v>
      </c>
    </row>
    <row r="1060" spans="1:13" x14ac:dyDescent="0.25">
      <c r="A1060" t="s">
        <v>34</v>
      </c>
      <c r="B1060" t="s">
        <v>7</v>
      </c>
      <c r="C1060">
        <v>19</v>
      </c>
      <c r="D1060" t="s">
        <v>79</v>
      </c>
      <c r="E1060" s="1">
        <v>804736836.03609216</v>
      </c>
      <c r="F1060" s="1">
        <v>595828239</v>
      </c>
      <c r="G1060">
        <f t="shared" si="16"/>
        <v>4.3642801915588336E+16</v>
      </c>
      <c r="H1060" t="str">
        <f>VLOOKUP(D1060,Referência!$A$2:$D$28,2,FALSE)</f>
        <v>NE</v>
      </c>
      <c r="I1060" t="str">
        <f>VLOOKUP(D1060,Referência!$A$2:$D$28,3,FALSE)</f>
        <v>transferência</v>
      </c>
      <c r="J1060" t="str">
        <f>VLOOKUP(D1060,Referência!$A$2:$D$28,4,FALSE)</f>
        <v>baixo</v>
      </c>
      <c r="K1060" t="str">
        <f>VLOOKUP(C1060,Referência!$F$2:$G$21,2,FALSE)</f>
        <v>longo</v>
      </c>
      <c r="L1060" t="str">
        <f>VLOOKUP(A1060,Referência!$I$2:$K$10,2,FALSE)</f>
        <v>ingênuo</v>
      </c>
      <c r="M1060" t="str">
        <f>VLOOKUP(A1060,Referência!$I$2:$K$10,3,FALSE)</f>
        <v>ingênuo</v>
      </c>
    </row>
    <row r="1061" spans="1:13" x14ac:dyDescent="0.25">
      <c r="A1061" t="s">
        <v>34</v>
      </c>
      <c r="B1061" t="s">
        <v>7</v>
      </c>
      <c r="C1061">
        <v>20</v>
      </c>
      <c r="D1061" t="s">
        <v>79</v>
      </c>
      <c r="E1061" s="1">
        <v>982273705.79445565</v>
      </c>
      <c r="F1061" s="1">
        <v>730794790</v>
      </c>
      <c r="G1061">
        <f t="shared" si="16"/>
        <v>6.3241645089154912E+16</v>
      </c>
      <c r="H1061" t="str">
        <f>VLOOKUP(D1061,Referência!$A$2:$D$28,2,FALSE)</f>
        <v>NE</v>
      </c>
      <c r="I1061" t="str">
        <f>VLOOKUP(D1061,Referência!$A$2:$D$28,3,FALSE)</f>
        <v>transferência</v>
      </c>
      <c r="J1061" t="str">
        <f>VLOOKUP(D1061,Referência!$A$2:$D$28,4,FALSE)</f>
        <v>baixo</v>
      </c>
      <c r="K1061" t="str">
        <f>VLOOKUP(C1061,Referência!$F$2:$G$21,2,FALSE)</f>
        <v>longo</v>
      </c>
      <c r="L1061" t="str">
        <f>VLOOKUP(A1061,Referência!$I$2:$K$10,2,FALSE)</f>
        <v>ingênuo</v>
      </c>
      <c r="M1061" t="str">
        <f>VLOOKUP(A1061,Referência!$I$2:$K$10,3,FALSE)</f>
        <v>ingênuo</v>
      </c>
    </row>
    <row r="1062" spans="1:13" x14ac:dyDescent="0.25">
      <c r="A1062" t="s">
        <v>34</v>
      </c>
      <c r="B1062" t="s">
        <v>7</v>
      </c>
      <c r="C1062">
        <v>1</v>
      </c>
      <c r="D1062" t="s">
        <v>33</v>
      </c>
      <c r="E1062" s="1">
        <v>458161235.82659936</v>
      </c>
      <c r="F1062" s="1">
        <v>508716451.88999999</v>
      </c>
      <c r="G1062">
        <f t="shared" si="16"/>
        <v>2555829871217120.5</v>
      </c>
      <c r="H1062" t="str">
        <f>VLOOKUP(D1062,Referência!$A$2:$D$28,2,FALSE)</f>
        <v>NE</v>
      </c>
      <c r="I1062" t="str">
        <f>VLOOKUP(D1062,Referência!$A$2:$D$28,3,FALSE)</f>
        <v>transferência</v>
      </c>
      <c r="J1062" t="str">
        <f>VLOOKUP(D1062,Referência!$A$2:$D$28,4,FALSE)</f>
        <v>baixo</v>
      </c>
      <c r="K1062" t="str">
        <f>VLOOKUP(C1062,Referência!$F$2:$G$21,2,FALSE)</f>
        <v>curto</v>
      </c>
      <c r="L1062" t="str">
        <f>VLOOKUP(A1062,Referência!$I$2:$K$10,2,FALSE)</f>
        <v>ingênuo</v>
      </c>
      <c r="M1062" t="str">
        <f>VLOOKUP(A1062,Referência!$I$2:$K$10,3,FALSE)</f>
        <v>ingênuo</v>
      </c>
    </row>
    <row r="1063" spans="1:13" x14ac:dyDescent="0.25">
      <c r="A1063" t="s">
        <v>34</v>
      </c>
      <c r="B1063" t="s">
        <v>7</v>
      </c>
      <c r="C1063">
        <v>2</v>
      </c>
      <c r="D1063" t="s">
        <v>33</v>
      </c>
      <c r="E1063" s="1">
        <v>422451618.62632853</v>
      </c>
      <c r="F1063" s="1">
        <v>446639896.39999998</v>
      </c>
      <c r="G1063">
        <f t="shared" si="16"/>
        <v>585072781656288.25</v>
      </c>
      <c r="H1063" t="str">
        <f>VLOOKUP(D1063,Referência!$A$2:$D$28,2,FALSE)</f>
        <v>NE</v>
      </c>
      <c r="I1063" t="str">
        <f>VLOOKUP(D1063,Referência!$A$2:$D$28,3,FALSE)</f>
        <v>transferência</v>
      </c>
      <c r="J1063" t="str">
        <f>VLOOKUP(D1063,Referência!$A$2:$D$28,4,FALSE)</f>
        <v>baixo</v>
      </c>
      <c r="K1063" t="str">
        <f>VLOOKUP(C1063,Referência!$F$2:$G$21,2,FALSE)</f>
        <v>curto</v>
      </c>
      <c r="L1063" t="str">
        <f>VLOOKUP(A1063,Referência!$I$2:$K$10,2,FALSE)</f>
        <v>ingênuo</v>
      </c>
      <c r="M1063" t="str">
        <f>VLOOKUP(A1063,Referência!$I$2:$K$10,3,FALSE)</f>
        <v>ingênuo</v>
      </c>
    </row>
    <row r="1064" spans="1:13" x14ac:dyDescent="0.25">
      <c r="A1064" t="s">
        <v>34</v>
      </c>
      <c r="B1064" t="s">
        <v>7</v>
      </c>
      <c r="C1064">
        <v>3</v>
      </c>
      <c r="D1064" t="s">
        <v>33</v>
      </c>
      <c r="E1064" s="1">
        <v>438761717.12867045</v>
      </c>
      <c r="F1064" s="1">
        <v>395251304.99000001</v>
      </c>
      <c r="G1064">
        <f t="shared" si="16"/>
        <v>1893155964476960.2</v>
      </c>
      <c r="H1064" t="str">
        <f>VLOOKUP(D1064,Referência!$A$2:$D$28,2,FALSE)</f>
        <v>NE</v>
      </c>
      <c r="I1064" t="str">
        <f>VLOOKUP(D1064,Referência!$A$2:$D$28,3,FALSE)</f>
        <v>transferência</v>
      </c>
      <c r="J1064" t="str">
        <f>VLOOKUP(D1064,Referência!$A$2:$D$28,4,FALSE)</f>
        <v>baixo</v>
      </c>
      <c r="K1064" t="str">
        <f>VLOOKUP(C1064,Referência!$F$2:$G$21,2,FALSE)</f>
        <v>curto</v>
      </c>
      <c r="L1064" t="str">
        <f>VLOOKUP(A1064,Referência!$I$2:$K$10,2,FALSE)</f>
        <v>ingênuo</v>
      </c>
      <c r="M1064" t="str">
        <f>VLOOKUP(A1064,Referência!$I$2:$K$10,3,FALSE)</f>
        <v>ingênuo</v>
      </c>
    </row>
    <row r="1065" spans="1:13" x14ac:dyDescent="0.25">
      <c r="A1065" t="s">
        <v>34</v>
      </c>
      <c r="B1065" t="s">
        <v>7</v>
      </c>
      <c r="C1065">
        <v>4</v>
      </c>
      <c r="D1065" t="s">
        <v>33</v>
      </c>
      <c r="E1065" s="1">
        <v>457401797.46429211</v>
      </c>
      <c r="F1065" s="1">
        <v>455078068.88999999</v>
      </c>
      <c r="G1065">
        <f t="shared" si="16"/>
        <v>5399714486981.7041</v>
      </c>
      <c r="H1065" t="str">
        <f>VLOOKUP(D1065,Referência!$A$2:$D$28,2,FALSE)</f>
        <v>NE</v>
      </c>
      <c r="I1065" t="str">
        <f>VLOOKUP(D1065,Referência!$A$2:$D$28,3,FALSE)</f>
        <v>transferência</v>
      </c>
      <c r="J1065" t="str">
        <f>VLOOKUP(D1065,Referência!$A$2:$D$28,4,FALSE)</f>
        <v>baixo</v>
      </c>
      <c r="K1065" t="str">
        <f>VLOOKUP(C1065,Referência!$F$2:$G$21,2,FALSE)</f>
        <v>curto</v>
      </c>
      <c r="L1065" t="str">
        <f>VLOOKUP(A1065,Referência!$I$2:$K$10,2,FALSE)</f>
        <v>ingênuo</v>
      </c>
      <c r="M1065" t="str">
        <f>VLOOKUP(A1065,Referência!$I$2:$K$10,3,FALSE)</f>
        <v>ingênuo</v>
      </c>
    </row>
    <row r="1066" spans="1:13" x14ac:dyDescent="0.25">
      <c r="A1066" t="s">
        <v>34</v>
      </c>
      <c r="B1066" t="s">
        <v>7</v>
      </c>
      <c r="C1066">
        <v>5</v>
      </c>
      <c r="D1066" t="s">
        <v>33</v>
      </c>
      <c r="E1066" s="1">
        <v>449909483.15740037</v>
      </c>
      <c r="F1066" s="1">
        <v>413759547.10000002</v>
      </c>
      <c r="G1066">
        <f t="shared" si="16"/>
        <v>1306817876954133.7</v>
      </c>
      <c r="H1066" t="str">
        <f>VLOOKUP(D1066,Referência!$A$2:$D$28,2,FALSE)</f>
        <v>NE</v>
      </c>
      <c r="I1066" t="str">
        <f>VLOOKUP(D1066,Referência!$A$2:$D$28,3,FALSE)</f>
        <v>transferência</v>
      </c>
      <c r="J1066" t="str">
        <f>VLOOKUP(D1066,Referência!$A$2:$D$28,4,FALSE)</f>
        <v>baixo</v>
      </c>
      <c r="K1066" t="str">
        <f>VLOOKUP(C1066,Referência!$F$2:$G$21,2,FALSE)</f>
        <v>médio</v>
      </c>
      <c r="L1066" t="str">
        <f>VLOOKUP(A1066,Referência!$I$2:$K$10,2,FALSE)</f>
        <v>ingênuo</v>
      </c>
      <c r="M1066" t="str">
        <f>VLOOKUP(A1066,Referência!$I$2:$K$10,3,FALSE)</f>
        <v>ingênuo</v>
      </c>
    </row>
    <row r="1067" spans="1:13" x14ac:dyDescent="0.25">
      <c r="A1067" t="s">
        <v>34</v>
      </c>
      <c r="B1067" t="s">
        <v>7</v>
      </c>
      <c r="C1067">
        <v>6</v>
      </c>
      <c r="D1067" t="s">
        <v>33</v>
      </c>
      <c r="E1067" s="1">
        <v>491892506.61118227</v>
      </c>
      <c r="F1067" s="1">
        <v>420006050.22000003</v>
      </c>
      <c r="G1067">
        <f t="shared" si="16"/>
        <v>5167662612481346</v>
      </c>
      <c r="H1067" t="str">
        <f>VLOOKUP(D1067,Referência!$A$2:$D$28,2,FALSE)</f>
        <v>NE</v>
      </c>
      <c r="I1067" t="str">
        <f>VLOOKUP(D1067,Referência!$A$2:$D$28,3,FALSE)</f>
        <v>transferência</v>
      </c>
      <c r="J1067" t="str">
        <f>VLOOKUP(D1067,Referência!$A$2:$D$28,4,FALSE)</f>
        <v>baixo</v>
      </c>
      <c r="K1067" t="str">
        <f>VLOOKUP(C1067,Referência!$F$2:$G$21,2,FALSE)</f>
        <v>médio</v>
      </c>
      <c r="L1067" t="str">
        <f>VLOOKUP(A1067,Referência!$I$2:$K$10,2,FALSE)</f>
        <v>ingênuo</v>
      </c>
      <c r="M1067" t="str">
        <f>VLOOKUP(A1067,Referência!$I$2:$K$10,3,FALSE)</f>
        <v>ingênuo</v>
      </c>
    </row>
    <row r="1068" spans="1:13" x14ac:dyDescent="0.25">
      <c r="A1068" t="s">
        <v>34</v>
      </c>
      <c r="B1068" t="s">
        <v>7</v>
      </c>
      <c r="C1068">
        <v>7</v>
      </c>
      <c r="D1068" t="s">
        <v>33</v>
      </c>
      <c r="E1068" s="1">
        <v>499593450.73658496</v>
      </c>
      <c r="F1068" s="1">
        <v>503106109.04000002</v>
      </c>
      <c r="G1068">
        <f t="shared" si="16"/>
        <v>12338768356550.768</v>
      </c>
      <c r="H1068" t="str">
        <f>VLOOKUP(D1068,Referência!$A$2:$D$28,2,FALSE)</f>
        <v>NE</v>
      </c>
      <c r="I1068" t="str">
        <f>VLOOKUP(D1068,Referência!$A$2:$D$28,3,FALSE)</f>
        <v>transferência</v>
      </c>
      <c r="J1068" t="str">
        <f>VLOOKUP(D1068,Referência!$A$2:$D$28,4,FALSE)</f>
        <v>baixo</v>
      </c>
      <c r="K1068" t="str">
        <f>VLOOKUP(C1068,Referência!$F$2:$G$21,2,FALSE)</f>
        <v>médio</v>
      </c>
      <c r="L1068" t="str">
        <f>VLOOKUP(A1068,Referência!$I$2:$K$10,2,FALSE)</f>
        <v>ingênuo</v>
      </c>
      <c r="M1068" t="str">
        <f>VLOOKUP(A1068,Referência!$I$2:$K$10,3,FALSE)</f>
        <v>ingênuo</v>
      </c>
    </row>
    <row r="1069" spans="1:13" x14ac:dyDescent="0.25">
      <c r="A1069" t="s">
        <v>34</v>
      </c>
      <c r="B1069" t="s">
        <v>7</v>
      </c>
      <c r="C1069">
        <v>8</v>
      </c>
      <c r="D1069" t="s">
        <v>33</v>
      </c>
      <c r="E1069" s="1">
        <v>571556372.09364069</v>
      </c>
      <c r="F1069" s="1">
        <v>523931555.00999999</v>
      </c>
      <c r="G1069">
        <f t="shared" si="16"/>
        <v>2268123202250234.5</v>
      </c>
      <c r="H1069" t="str">
        <f>VLOOKUP(D1069,Referência!$A$2:$D$28,2,FALSE)</f>
        <v>NE</v>
      </c>
      <c r="I1069" t="str">
        <f>VLOOKUP(D1069,Referência!$A$2:$D$28,3,FALSE)</f>
        <v>transferência</v>
      </c>
      <c r="J1069" t="str">
        <f>VLOOKUP(D1069,Referência!$A$2:$D$28,4,FALSE)</f>
        <v>baixo</v>
      </c>
      <c r="K1069" t="str">
        <f>VLOOKUP(C1069,Referência!$F$2:$G$21,2,FALSE)</f>
        <v>médio</v>
      </c>
      <c r="L1069" t="str">
        <f>VLOOKUP(A1069,Referência!$I$2:$K$10,2,FALSE)</f>
        <v>ingênuo</v>
      </c>
      <c r="M1069" t="str">
        <f>VLOOKUP(A1069,Referência!$I$2:$K$10,3,FALSE)</f>
        <v>ingênuo</v>
      </c>
    </row>
    <row r="1070" spans="1:13" x14ac:dyDescent="0.25">
      <c r="A1070" t="s">
        <v>34</v>
      </c>
      <c r="B1070" t="s">
        <v>7</v>
      </c>
      <c r="C1070">
        <v>9</v>
      </c>
      <c r="D1070" t="s">
        <v>33</v>
      </c>
      <c r="E1070" s="1">
        <v>409894774.33369619</v>
      </c>
      <c r="F1070" s="1">
        <v>570856604.17999995</v>
      </c>
      <c r="G1070">
        <f t="shared" si="16"/>
        <v>2.5908710667470444E+16</v>
      </c>
      <c r="H1070" t="str">
        <f>VLOOKUP(D1070,Referência!$A$2:$D$28,2,FALSE)</f>
        <v>NE</v>
      </c>
      <c r="I1070" t="str">
        <f>VLOOKUP(D1070,Referência!$A$2:$D$28,3,FALSE)</f>
        <v>transferência</v>
      </c>
      <c r="J1070" t="str">
        <f>VLOOKUP(D1070,Referência!$A$2:$D$28,4,FALSE)</f>
        <v>baixo</v>
      </c>
      <c r="K1070" t="str">
        <f>VLOOKUP(C1070,Referência!$F$2:$G$21,2,FALSE)</f>
        <v>longo</v>
      </c>
      <c r="L1070" t="str">
        <f>VLOOKUP(A1070,Referência!$I$2:$K$10,2,FALSE)</f>
        <v>ingênuo</v>
      </c>
      <c r="M1070" t="str">
        <f>VLOOKUP(A1070,Referência!$I$2:$K$10,3,FALSE)</f>
        <v>ingênuo</v>
      </c>
    </row>
    <row r="1071" spans="1:13" x14ac:dyDescent="0.25">
      <c r="A1071" t="s">
        <v>34</v>
      </c>
      <c r="B1071" t="s">
        <v>7</v>
      </c>
      <c r="C1071">
        <v>10</v>
      </c>
      <c r="D1071" t="s">
        <v>33</v>
      </c>
      <c r="E1071" s="1">
        <v>462301131.92208368</v>
      </c>
      <c r="F1071" s="1">
        <v>582933694.88999999</v>
      </c>
      <c r="G1071">
        <f t="shared" si="16"/>
        <v>1.4552215248208294E+16</v>
      </c>
      <c r="H1071" t="str">
        <f>VLOOKUP(D1071,Referência!$A$2:$D$28,2,FALSE)</f>
        <v>NE</v>
      </c>
      <c r="I1071" t="str">
        <f>VLOOKUP(D1071,Referência!$A$2:$D$28,3,FALSE)</f>
        <v>transferência</v>
      </c>
      <c r="J1071" t="str">
        <f>VLOOKUP(D1071,Referência!$A$2:$D$28,4,FALSE)</f>
        <v>baixo</v>
      </c>
      <c r="K1071" t="str">
        <f>VLOOKUP(C1071,Referência!$F$2:$G$21,2,FALSE)</f>
        <v>longo</v>
      </c>
      <c r="L1071" t="str">
        <f>VLOOKUP(A1071,Referência!$I$2:$K$10,2,FALSE)</f>
        <v>ingênuo</v>
      </c>
      <c r="M1071" t="str">
        <f>VLOOKUP(A1071,Referência!$I$2:$K$10,3,FALSE)</f>
        <v>ingênuo</v>
      </c>
    </row>
    <row r="1072" spans="1:13" x14ac:dyDescent="0.25">
      <c r="A1072" t="s">
        <v>34</v>
      </c>
      <c r="B1072" t="s">
        <v>7</v>
      </c>
      <c r="C1072">
        <v>11</v>
      </c>
      <c r="D1072" t="s">
        <v>33</v>
      </c>
      <c r="E1072" s="1">
        <v>428540729.85095775</v>
      </c>
      <c r="F1072" s="1">
        <v>434674925.68000001</v>
      </c>
      <c r="G1072">
        <f t="shared" si="16"/>
        <v>37628358469039.406</v>
      </c>
      <c r="H1072" t="str">
        <f>VLOOKUP(D1072,Referência!$A$2:$D$28,2,FALSE)</f>
        <v>NE</v>
      </c>
      <c r="I1072" t="str">
        <f>VLOOKUP(D1072,Referência!$A$2:$D$28,3,FALSE)</f>
        <v>transferência</v>
      </c>
      <c r="J1072" t="str">
        <f>VLOOKUP(D1072,Referência!$A$2:$D$28,4,FALSE)</f>
        <v>baixo</v>
      </c>
      <c r="K1072" t="str">
        <f>VLOOKUP(C1072,Referência!$F$2:$G$21,2,FALSE)</f>
        <v>longo</v>
      </c>
      <c r="L1072" t="str">
        <f>VLOOKUP(A1072,Referência!$I$2:$K$10,2,FALSE)</f>
        <v>ingênuo</v>
      </c>
      <c r="M1072" t="str">
        <f>VLOOKUP(A1072,Referência!$I$2:$K$10,3,FALSE)</f>
        <v>ingênuo</v>
      </c>
    </row>
    <row r="1073" spans="1:13" x14ac:dyDescent="0.25">
      <c r="A1073" t="s">
        <v>34</v>
      </c>
      <c r="B1073" t="s">
        <v>7</v>
      </c>
      <c r="C1073">
        <v>12</v>
      </c>
      <c r="D1073" t="s">
        <v>33</v>
      </c>
      <c r="E1073" s="1">
        <v>557871610.75002992</v>
      </c>
      <c r="F1073" s="1">
        <v>466732432.75</v>
      </c>
      <c r="G1073">
        <f t="shared" si="16"/>
        <v>8306349766521138</v>
      </c>
      <c r="H1073" t="str">
        <f>VLOOKUP(D1073,Referência!$A$2:$D$28,2,FALSE)</f>
        <v>NE</v>
      </c>
      <c r="I1073" t="str">
        <f>VLOOKUP(D1073,Referência!$A$2:$D$28,3,FALSE)</f>
        <v>transferência</v>
      </c>
      <c r="J1073" t="str">
        <f>VLOOKUP(D1073,Referência!$A$2:$D$28,4,FALSE)</f>
        <v>baixo</v>
      </c>
      <c r="K1073" t="str">
        <f>VLOOKUP(C1073,Referência!$F$2:$G$21,2,FALSE)</f>
        <v>longo</v>
      </c>
      <c r="L1073" t="str">
        <f>VLOOKUP(A1073,Referência!$I$2:$K$10,2,FALSE)</f>
        <v>ingênuo</v>
      </c>
      <c r="M1073" t="str">
        <f>VLOOKUP(A1073,Referência!$I$2:$K$10,3,FALSE)</f>
        <v>ingênuo</v>
      </c>
    </row>
    <row r="1074" spans="1:13" x14ac:dyDescent="0.25">
      <c r="A1074" t="s">
        <v>34</v>
      </c>
      <c r="B1074" t="s">
        <v>7</v>
      </c>
      <c r="C1074">
        <v>13</v>
      </c>
      <c r="D1074" t="s">
        <v>33</v>
      </c>
      <c r="E1074" s="1">
        <v>506725713.94808722</v>
      </c>
      <c r="F1074" s="1">
        <v>525072922.32999998</v>
      </c>
      <c r="G1074">
        <f t="shared" si="16"/>
        <v>336620055409330.12</v>
      </c>
      <c r="H1074" t="str">
        <f>VLOOKUP(D1074,Referência!$A$2:$D$28,2,FALSE)</f>
        <v>NE</v>
      </c>
      <c r="I1074" t="str">
        <f>VLOOKUP(D1074,Referência!$A$2:$D$28,3,FALSE)</f>
        <v>transferência</v>
      </c>
      <c r="J1074" t="str">
        <f>VLOOKUP(D1074,Referência!$A$2:$D$28,4,FALSE)</f>
        <v>baixo</v>
      </c>
      <c r="K1074" t="str">
        <f>VLOOKUP(C1074,Referência!$F$2:$G$21,2,FALSE)</f>
        <v>longo</v>
      </c>
      <c r="L1074" t="str">
        <f>VLOOKUP(A1074,Referência!$I$2:$K$10,2,FALSE)</f>
        <v>ingênuo</v>
      </c>
      <c r="M1074" t="str">
        <f>VLOOKUP(A1074,Referência!$I$2:$K$10,3,FALSE)</f>
        <v>ingênuo</v>
      </c>
    </row>
    <row r="1075" spans="1:13" x14ac:dyDescent="0.25">
      <c r="A1075" t="s">
        <v>34</v>
      </c>
      <c r="B1075" t="s">
        <v>7</v>
      </c>
      <c r="C1075">
        <v>14</v>
      </c>
      <c r="D1075" t="s">
        <v>33</v>
      </c>
      <c r="E1075" s="1">
        <v>467230925.09286463</v>
      </c>
      <c r="F1075" s="1">
        <v>472716071.89999998</v>
      </c>
      <c r="G1075">
        <f t="shared" si="16"/>
        <v>30086835495827.055</v>
      </c>
      <c r="H1075" t="str">
        <f>VLOOKUP(D1075,Referência!$A$2:$D$28,2,FALSE)</f>
        <v>NE</v>
      </c>
      <c r="I1075" t="str">
        <f>VLOOKUP(D1075,Referência!$A$2:$D$28,3,FALSE)</f>
        <v>transferência</v>
      </c>
      <c r="J1075" t="str">
        <f>VLOOKUP(D1075,Referência!$A$2:$D$28,4,FALSE)</f>
        <v>baixo</v>
      </c>
      <c r="K1075" t="str">
        <f>VLOOKUP(C1075,Referência!$F$2:$G$21,2,FALSE)</f>
        <v>longo</v>
      </c>
      <c r="L1075" t="str">
        <f>VLOOKUP(A1075,Referência!$I$2:$K$10,2,FALSE)</f>
        <v>ingênuo</v>
      </c>
      <c r="M1075" t="str">
        <f>VLOOKUP(A1075,Referência!$I$2:$K$10,3,FALSE)</f>
        <v>ingênuo</v>
      </c>
    </row>
    <row r="1076" spans="1:13" x14ac:dyDescent="0.25">
      <c r="A1076" t="s">
        <v>34</v>
      </c>
      <c r="B1076" t="s">
        <v>7</v>
      </c>
      <c r="C1076">
        <v>15</v>
      </c>
      <c r="D1076" t="s">
        <v>33</v>
      </c>
      <c r="E1076" s="1">
        <v>485269872.21865517</v>
      </c>
      <c r="F1076" s="1">
        <v>441156193.94999999</v>
      </c>
      <c r="G1076">
        <f t="shared" si="16"/>
        <v>1946016610390420.2</v>
      </c>
      <c r="H1076" t="str">
        <f>VLOOKUP(D1076,Referência!$A$2:$D$28,2,FALSE)</f>
        <v>NE</v>
      </c>
      <c r="I1076" t="str">
        <f>VLOOKUP(D1076,Referência!$A$2:$D$28,3,FALSE)</f>
        <v>transferência</v>
      </c>
      <c r="J1076" t="str">
        <f>VLOOKUP(D1076,Referência!$A$2:$D$28,4,FALSE)</f>
        <v>baixo</v>
      </c>
      <c r="K1076" t="str">
        <f>VLOOKUP(C1076,Referência!$F$2:$G$21,2,FALSE)</f>
        <v>longo</v>
      </c>
      <c r="L1076" t="str">
        <f>VLOOKUP(A1076,Referência!$I$2:$K$10,2,FALSE)</f>
        <v>ingênuo</v>
      </c>
      <c r="M1076" t="str">
        <f>VLOOKUP(A1076,Referência!$I$2:$K$10,3,FALSE)</f>
        <v>ingênuo</v>
      </c>
    </row>
    <row r="1077" spans="1:13" x14ac:dyDescent="0.25">
      <c r="A1077" t="s">
        <v>34</v>
      </c>
      <c r="B1077" t="s">
        <v>7</v>
      </c>
      <c r="C1077">
        <v>16</v>
      </c>
      <c r="D1077" t="s">
        <v>33</v>
      </c>
      <c r="E1077" s="1">
        <v>505885776.13526589</v>
      </c>
      <c r="F1077" s="1">
        <v>484929393.25999999</v>
      </c>
      <c r="G1077">
        <f t="shared" si="16"/>
        <v>439169983214737.69</v>
      </c>
      <c r="H1077" t="str">
        <f>VLOOKUP(D1077,Referência!$A$2:$D$28,2,FALSE)</f>
        <v>NE</v>
      </c>
      <c r="I1077" t="str">
        <f>VLOOKUP(D1077,Referência!$A$2:$D$28,3,FALSE)</f>
        <v>transferência</v>
      </c>
      <c r="J1077" t="str">
        <f>VLOOKUP(D1077,Referência!$A$2:$D$28,4,FALSE)</f>
        <v>baixo</v>
      </c>
      <c r="K1077" t="str">
        <f>VLOOKUP(C1077,Referência!$F$2:$G$21,2,FALSE)</f>
        <v>longo</v>
      </c>
      <c r="L1077" t="str">
        <f>VLOOKUP(A1077,Referência!$I$2:$K$10,2,FALSE)</f>
        <v>ingênuo</v>
      </c>
      <c r="M1077" t="str">
        <f>VLOOKUP(A1077,Referência!$I$2:$K$10,3,FALSE)</f>
        <v>ingênuo</v>
      </c>
    </row>
    <row r="1078" spans="1:13" x14ac:dyDescent="0.25">
      <c r="A1078" t="s">
        <v>34</v>
      </c>
      <c r="B1078" t="s">
        <v>7</v>
      </c>
      <c r="C1078">
        <v>17</v>
      </c>
      <c r="D1078" t="s">
        <v>33</v>
      </c>
      <c r="E1078" s="1">
        <v>497599286.5342136</v>
      </c>
      <c r="F1078" s="1">
        <v>443655970.38</v>
      </c>
      <c r="G1078">
        <f t="shared" si="16"/>
        <v>2909881357713442.5</v>
      </c>
      <c r="H1078" t="str">
        <f>VLOOKUP(D1078,Referência!$A$2:$D$28,2,FALSE)</f>
        <v>NE</v>
      </c>
      <c r="I1078" t="str">
        <f>VLOOKUP(D1078,Referência!$A$2:$D$28,3,FALSE)</f>
        <v>transferência</v>
      </c>
      <c r="J1078" t="str">
        <f>VLOOKUP(D1078,Referência!$A$2:$D$28,4,FALSE)</f>
        <v>baixo</v>
      </c>
      <c r="K1078" t="str">
        <f>VLOOKUP(C1078,Referência!$F$2:$G$21,2,FALSE)</f>
        <v>longo</v>
      </c>
      <c r="L1078" t="str">
        <f>VLOOKUP(A1078,Referência!$I$2:$K$10,2,FALSE)</f>
        <v>ingênuo</v>
      </c>
      <c r="M1078" t="str">
        <f>VLOOKUP(A1078,Referência!$I$2:$K$10,3,FALSE)</f>
        <v>ingênuo</v>
      </c>
    </row>
    <row r="1079" spans="1:13" x14ac:dyDescent="0.25">
      <c r="A1079" t="s">
        <v>34</v>
      </c>
      <c r="B1079" t="s">
        <v>7</v>
      </c>
      <c r="C1079">
        <v>18</v>
      </c>
      <c r="D1079" t="s">
        <v>33</v>
      </c>
      <c r="E1079" s="1">
        <v>544032454.31396985</v>
      </c>
      <c r="F1079" s="1">
        <v>450217340.32999998</v>
      </c>
      <c r="G1079">
        <f t="shared" si="16"/>
        <v>8801275611825259</v>
      </c>
      <c r="H1079" t="str">
        <f>VLOOKUP(D1079,Referência!$A$2:$D$28,2,FALSE)</f>
        <v>NE</v>
      </c>
      <c r="I1079" t="str">
        <f>VLOOKUP(D1079,Referência!$A$2:$D$28,3,FALSE)</f>
        <v>transferência</v>
      </c>
      <c r="J1079" t="str">
        <f>VLOOKUP(D1079,Referência!$A$2:$D$28,4,FALSE)</f>
        <v>baixo</v>
      </c>
      <c r="K1079" t="str">
        <f>VLOOKUP(C1079,Referência!$F$2:$G$21,2,FALSE)</f>
        <v>longo</v>
      </c>
      <c r="L1079" t="str">
        <f>VLOOKUP(A1079,Referência!$I$2:$K$10,2,FALSE)</f>
        <v>ingênuo</v>
      </c>
      <c r="M1079" t="str">
        <f>VLOOKUP(A1079,Referência!$I$2:$K$10,3,FALSE)</f>
        <v>ingênuo</v>
      </c>
    </row>
    <row r="1080" spans="1:13" x14ac:dyDescent="0.25">
      <c r="A1080" t="s">
        <v>34</v>
      </c>
      <c r="B1080" t="s">
        <v>7</v>
      </c>
      <c r="C1080">
        <v>19</v>
      </c>
      <c r="D1080" t="s">
        <v>33</v>
      </c>
      <c r="E1080" s="1">
        <v>552549688.21521378</v>
      </c>
      <c r="F1080" s="1">
        <v>529005871.36000001</v>
      </c>
      <c r="G1080">
        <f t="shared" si="16"/>
        <v>554311312111847.62</v>
      </c>
      <c r="H1080" t="str">
        <f>VLOOKUP(D1080,Referência!$A$2:$D$28,2,FALSE)</f>
        <v>NE</v>
      </c>
      <c r="I1080" t="str">
        <f>VLOOKUP(D1080,Referência!$A$2:$D$28,3,FALSE)</f>
        <v>transferência</v>
      </c>
      <c r="J1080" t="str">
        <f>VLOOKUP(D1080,Referência!$A$2:$D$28,4,FALSE)</f>
        <v>baixo</v>
      </c>
      <c r="K1080" t="str">
        <f>VLOOKUP(C1080,Referência!$F$2:$G$21,2,FALSE)</f>
        <v>longo</v>
      </c>
      <c r="L1080" t="str">
        <f>VLOOKUP(A1080,Referência!$I$2:$K$10,2,FALSE)</f>
        <v>ingênuo</v>
      </c>
      <c r="M1080" t="str">
        <f>VLOOKUP(A1080,Referência!$I$2:$K$10,3,FALSE)</f>
        <v>ingênuo</v>
      </c>
    </row>
    <row r="1081" spans="1:13" x14ac:dyDescent="0.25">
      <c r="A1081" t="s">
        <v>34</v>
      </c>
      <c r="B1081" t="s">
        <v>7</v>
      </c>
      <c r="C1081">
        <v>20</v>
      </c>
      <c r="D1081" t="s">
        <v>33</v>
      </c>
      <c r="E1081" s="1">
        <v>632140582.97228634</v>
      </c>
      <c r="F1081" s="1">
        <v>580533928.92999995</v>
      </c>
      <c r="G1081">
        <f t="shared" si="16"/>
        <v>2663246741440235</v>
      </c>
      <c r="H1081" t="str">
        <f>VLOOKUP(D1081,Referência!$A$2:$D$28,2,FALSE)</f>
        <v>NE</v>
      </c>
      <c r="I1081" t="str">
        <f>VLOOKUP(D1081,Referência!$A$2:$D$28,3,FALSE)</f>
        <v>transferência</v>
      </c>
      <c r="J1081" t="str">
        <f>VLOOKUP(D1081,Referência!$A$2:$D$28,4,FALSE)</f>
        <v>baixo</v>
      </c>
      <c r="K1081" t="str">
        <f>VLOOKUP(C1081,Referência!$F$2:$G$21,2,FALSE)</f>
        <v>longo</v>
      </c>
      <c r="L1081" t="str">
        <f>VLOOKUP(A1081,Referência!$I$2:$K$10,2,FALSE)</f>
        <v>ingênuo</v>
      </c>
      <c r="M1081" t="str">
        <f>VLOOKUP(A1081,Referência!$I$2:$K$10,3,FALSE)</f>
        <v>ingênuo</v>
      </c>
    </row>
    <row r="1082" spans="1:13" x14ac:dyDescent="0.25">
      <c r="A1082" t="s">
        <v>35</v>
      </c>
      <c r="B1082" t="s">
        <v>7</v>
      </c>
      <c r="C1082">
        <v>1</v>
      </c>
      <c r="D1082" t="s">
        <v>8</v>
      </c>
      <c r="E1082" s="1">
        <v>10344349853.618664</v>
      </c>
      <c r="F1082" s="1">
        <v>10473996000</v>
      </c>
      <c r="G1082">
        <f t="shared" si="16"/>
        <v>1.6808123271530856E+16</v>
      </c>
      <c r="H1082" t="str">
        <f>VLOOKUP(D1082,Referência!$A$2:$D$28,2,FALSE)</f>
        <v>SE</v>
      </c>
      <c r="I1082" t="str">
        <f>VLOOKUP(D1082,Referência!$A$2:$D$28,3,FALSE)</f>
        <v>imposto</v>
      </c>
      <c r="J1082" t="str">
        <f>VLOOKUP(D1082,Referência!$A$2:$D$28,4,FALSE)</f>
        <v>alto</v>
      </c>
      <c r="K1082" t="str">
        <f>VLOOKUP(C1082,Referência!$F$2:$G$21,2,FALSE)</f>
        <v>curto</v>
      </c>
      <c r="L1082" t="str">
        <f>VLOOKUP(A1082,Referência!$I$2:$K$10,2,FALSE)</f>
        <v>ingênuo</v>
      </c>
      <c r="M1082" t="str">
        <f>VLOOKUP(A1082,Referência!$I$2:$K$10,3,FALSE)</f>
        <v>ingênuo</v>
      </c>
    </row>
    <row r="1083" spans="1:13" x14ac:dyDescent="0.25">
      <c r="A1083" t="s">
        <v>35</v>
      </c>
      <c r="B1083" t="s">
        <v>7</v>
      </c>
      <c r="C1083">
        <v>2</v>
      </c>
      <c r="D1083" t="s">
        <v>8</v>
      </c>
      <c r="E1083" s="1">
        <v>10769977965.879196</v>
      </c>
      <c r="F1083" s="1">
        <v>12475206000</v>
      </c>
      <c r="G1083">
        <f t="shared" si="16"/>
        <v>2.9078026483515013E+18</v>
      </c>
      <c r="H1083" t="str">
        <f>VLOOKUP(D1083,Referência!$A$2:$D$28,2,FALSE)</f>
        <v>SE</v>
      </c>
      <c r="I1083" t="str">
        <f>VLOOKUP(D1083,Referência!$A$2:$D$28,3,FALSE)</f>
        <v>imposto</v>
      </c>
      <c r="J1083" t="str">
        <f>VLOOKUP(D1083,Referência!$A$2:$D$28,4,FALSE)</f>
        <v>alto</v>
      </c>
      <c r="K1083" t="str">
        <f>VLOOKUP(C1083,Referência!$F$2:$G$21,2,FALSE)</f>
        <v>curto</v>
      </c>
      <c r="L1083" t="str">
        <f>VLOOKUP(A1083,Referência!$I$2:$K$10,2,FALSE)</f>
        <v>ingênuo</v>
      </c>
      <c r="M1083" t="str">
        <f>VLOOKUP(A1083,Referência!$I$2:$K$10,3,FALSE)</f>
        <v>ingênuo</v>
      </c>
    </row>
    <row r="1084" spans="1:13" x14ac:dyDescent="0.25">
      <c r="A1084" t="s">
        <v>35</v>
      </c>
      <c r="B1084" t="s">
        <v>7</v>
      </c>
      <c r="C1084">
        <v>3</v>
      </c>
      <c r="D1084" t="s">
        <v>8</v>
      </c>
      <c r="E1084" s="1">
        <v>10986608576.25581</v>
      </c>
      <c r="F1084" s="1">
        <v>10329314000</v>
      </c>
      <c r="G1084">
        <f t="shared" si="16"/>
        <v>4.3203615997530451E+17</v>
      </c>
      <c r="H1084" t="str">
        <f>VLOOKUP(D1084,Referência!$A$2:$D$28,2,FALSE)</f>
        <v>SE</v>
      </c>
      <c r="I1084" t="str">
        <f>VLOOKUP(D1084,Referência!$A$2:$D$28,3,FALSE)</f>
        <v>imposto</v>
      </c>
      <c r="J1084" t="str">
        <f>VLOOKUP(D1084,Referência!$A$2:$D$28,4,FALSE)</f>
        <v>alto</v>
      </c>
      <c r="K1084" t="str">
        <f>VLOOKUP(C1084,Referência!$F$2:$G$21,2,FALSE)</f>
        <v>curto</v>
      </c>
      <c r="L1084" t="str">
        <f>VLOOKUP(A1084,Referência!$I$2:$K$10,2,FALSE)</f>
        <v>ingênuo</v>
      </c>
      <c r="M1084" t="str">
        <f>VLOOKUP(A1084,Referência!$I$2:$K$10,3,FALSE)</f>
        <v>ingênuo</v>
      </c>
    </row>
    <row r="1085" spans="1:13" x14ac:dyDescent="0.25">
      <c r="A1085" t="s">
        <v>35</v>
      </c>
      <c r="B1085" t="s">
        <v>7</v>
      </c>
      <c r="C1085">
        <v>4</v>
      </c>
      <c r="D1085" t="s">
        <v>8</v>
      </c>
      <c r="E1085" s="1">
        <v>10901824906.808786</v>
      </c>
      <c r="F1085" s="1">
        <v>10317026000</v>
      </c>
      <c r="G1085">
        <f t="shared" si="16"/>
        <v>3.4198976140475162E+17</v>
      </c>
      <c r="H1085" t="str">
        <f>VLOOKUP(D1085,Referência!$A$2:$D$28,2,FALSE)</f>
        <v>SE</v>
      </c>
      <c r="I1085" t="str">
        <f>VLOOKUP(D1085,Referência!$A$2:$D$28,3,FALSE)</f>
        <v>imposto</v>
      </c>
      <c r="J1085" t="str">
        <f>VLOOKUP(D1085,Referência!$A$2:$D$28,4,FALSE)</f>
        <v>alto</v>
      </c>
      <c r="K1085" t="str">
        <f>VLOOKUP(C1085,Referência!$F$2:$G$21,2,FALSE)</f>
        <v>curto</v>
      </c>
      <c r="L1085" t="str">
        <f>VLOOKUP(A1085,Referência!$I$2:$K$10,2,FALSE)</f>
        <v>ingênuo</v>
      </c>
      <c r="M1085" t="str">
        <f>VLOOKUP(A1085,Referência!$I$2:$K$10,3,FALSE)</f>
        <v>ingênuo</v>
      </c>
    </row>
    <row r="1086" spans="1:13" x14ac:dyDescent="0.25">
      <c r="A1086" t="s">
        <v>35</v>
      </c>
      <c r="B1086" t="s">
        <v>7</v>
      </c>
      <c r="C1086">
        <v>5</v>
      </c>
      <c r="D1086" t="s">
        <v>8</v>
      </c>
      <c r="E1086" s="1">
        <v>11124245328.636295</v>
      </c>
      <c r="F1086" s="1">
        <v>11011940000</v>
      </c>
      <c r="G1086">
        <f t="shared" si="16"/>
        <v>1.2612486840106294E+16</v>
      </c>
      <c r="H1086" t="str">
        <f>VLOOKUP(D1086,Referência!$A$2:$D$28,2,FALSE)</f>
        <v>SE</v>
      </c>
      <c r="I1086" t="str">
        <f>VLOOKUP(D1086,Referência!$A$2:$D$28,3,FALSE)</f>
        <v>imposto</v>
      </c>
      <c r="J1086" t="str">
        <f>VLOOKUP(D1086,Referência!$A$2:$D$28,4,FALSE)</f>
        <v>alto</v>
      </c>
      <c r="K1086" t="str">
        <f>VLOOKUP(C1086,Referência!$F$2:$G$21,2,FALSE)</f>
        <v>médio</v>
      </c>
      <c r="L1086" t="str">
        <f>VLOOKUP(A1086,Referência!$I$2:$K$10,2,FALSE)</f>
        <v>ingênuo</v>
      </c>
      <c r="M1086" t="str">
        <f>VLOOKUP(A1086,Referência!$I$2:$K$10,3,FALSE)</f>
        <v>ingênuo</v>
      </c>
    </row>
    <row r="1087" spans="1:13" x14ac:dyDescent="0.25">
      <c r="A1087" t="s">
        <v>35</v>
      </c>
      <c r="B1087" t="s">
        <v>7</v>
      </c>
      <c r="C1087">
        <v>6</v>
      </c>
      <c r="D1087" t="s">
        <v>8</v>
      </c>
      <c r="E1087" s="1">
        <v>11338525057.877596</v>
      </c>
      <c r="F1087" s="1">
        <v>10780925000</v>
      </c>
      <c r="G1087">
        <f t="shared" si="16"/>
        <v>3.109178245450983E+17</v>
      </c>
      <c r="H1087" t="str">
        <f>VLOOKUP(D1087,Referência!$A$2:$D$28,2,FALSE)</f>
        <v>SE</v>
      </c>
      <c r="I1087" t="str">
        <f>VLOOKUP(D1087,Referência!$A$2:$D$28,3,FALSE)</f>
        <v>imposto</v>
      </c>
      <c r="J1087" t="str">
        <f>VLOOKUP(D1087,Referência!$A$2:$D$28,4,FALSE)</f>
        <v>alto</v>
      </c>
      <c r="K1087" t="str">
        <f>VLOOKUP(C1087,Referência!$F$2:$G$21,2,FALSE)</f>
        <v>médio</v>
      </c>
      <c r="L1087" t="str">
        <f>VLOOKUP(A1087,Referência!$I$2:$K$10,2,FALSE)</f>
        <v>ingênuo</v>
      </c>
      <c r="M1087" t="str">
        <f>VLOOKUP(A1087,Referência!$I$2:$K$10,3,FALSE)</f>
        <v>ingênuo</v>
      </c>
    </row>
    <row r="1088" spans="1:13" x14ac:dyDescent="0.25">
      <c r="A1088" t="s">
        <v>35</v>
      </c>
      <c r="B1088" t="s">
        <v>7</v>
      </c>
      <c r="C1088">
        <v>7</v>
      </c>
      <c r="D1088" t="s">
        <v>8</v>
      </c>
      <c r="E1088" s="1">
        <v>11341382769.026728</v>
      </c>
      <c r="F1088" s="1">
        <v>10588195000</v>
      </c>
      <c r="G1088">
        <f t="shared" si="16"/>
        <v>5.6729181541145926E+17</v>
      </c>
      <c r="H1088" t="str">
        <f>VLOOKUP(D1088,Referência!$A$2:$D$28,2,FALSE)</f>
        <v>SE</v>
      </c>
      <c r="I1088" t="str">
        <f>VLOOKUP(D1088,Referência!$A$2:$D$28,3,FALSE)</f>
        <v>imposto</v>
      </c>
      <c r="J1088" t="str">
        <f>VLOOKUP(D1088,Referência!$A$2:$D$28,4,FALSE)</f>
        <v>alto</v>
      </c>
      <c r="K1088" t="str">
        <f>VLOOKUP(C1088,Referência!$F$2:$G$21,2,FALSE)</f>
        <v>médio</v>
      </c>
      <c r="L1088" t="str">
        <f>VLOOKUP(A1088,Referência!$I$2:$K$10,2,FALSE)</f>
        <v>ingênuo</v>
      </c>
      <c r="M1088" t="str">
        <f>VLOOKUP(A1088,Referência!$I$2:$K$10,3,FALSE)</f>
        <v>ingênuo</v>
      </c>
    </row>
    <row r="1089" spans="1:13" x14ac:dyDescent="0.25">
      <c r="A1089" t="s">
        <v>35</v>
      </c>
      <c r="B1089" t="s">
        <v>7</v>
      </c>
      <c r="C1089">
        <v>8</v>
      </c>
      <c r="D1089" t="s">
        <v>8</v>
      </c>
      <c r="E1089" s="1">
        <v>9136469824.7637005</v>
      </c>
      <c r="F1089" s="1">
        <v>12031927000</v>
      </c>
      <c r="G1089">
        <f t="shared" si="16"/>
        <v>8.3836722536273705E+18</v>
      </c>
      <c r="H1089" t="str">
        <f>VLOOKUP(D1089,Referência!$A$2:$D$28,2,FALSE)</f>
        <v>SE</v>
      </c>
      <c r="I1089" t="str">
        <f>VLOOKUP(D1089,Referência!$A$2:$D$28,3,FALSE)</f>
        <v>imposto</v>
      </c>
      <c r="J1089" t="str">
        <f>VLOOKUP(D1089,Referência!$A$2:$D$28,4,FALSE)</f>
        <v>alto</v>
      </c>
      <c r="K1089" t="str">
        <f>VLOOKUP(C1089,Referência!$F$2:$G$21,2,FALSE)</f>
        <v>médio</v>
      </c>
      <c r="L1089" t="str">
        <f>VLOOKUP(A1089,Referência!$I$2:$K$10,2,FALSE)</f>
        <v>ingênuo</v>
      </c>
      <c r="M1089" t="str">
        <f>VLOOKUP(A1089,Referência!$I$2:$K$10,3,FALSE)</f>
        <v>ingênuo</v>
      </c>
    </row>
    <row r="1090" spans="1:13" x14ac:dyDescent="0.25">
      <c r="A1090" t="s">
        <v>35</v>
      </c>
      <c r="B1090" t="s">
        <v>7</v>
      </c>
      <c r="C1090">
        <v>9</v>
      </c>
      <c r="D1090" t="s">
        <v>8</v>
      </c>
      <c r="E1090" s="1">
        <v>13162573005.565393</v>
      </c>
      <c r="F1090" s="1">
        <v>13126083000</v>
      </c>
      <c r="G1090">
        <f t="shared" si="16"/>
        <v>1331520506162444.7</v>
      </c>
      <c r="H1090" t="str">
        <f>VLOOKUP(D1090,Referência!$A$2:$D$28,2,FALSE)</f>
        <v>SE</v>
      </c>
      <c r="I1090" t="str">
        <f>VLOOKUP(D1090,Referência!$A$2:$D$28,3,FALSE)</f>
        <v>imposto</v>
      </c>
      <c r="J1090" t="str">
        <f>VLOOKUP(D1090,Referência!$A$2:$D$28,4,FALSE)</f>
        <v>alto</v>
      </c>
      <c r="K1090" t="str">
        <f>VLOOKUP(C1090,Referência!$F$2:$G$21,2,FALSE)</f>
        <v>longo</v>
      </c>
      <c r="L1090" t="str">
        <f>VLOOKUP(A1090,Referência!$I$2:$K$10,2,FALSE)</f>
        <v>ingênuo</v>
      </c>
      <c r="M1090" t="str">
        <f>VLOOKUP(A1090,Referência!$I$2:$K$10,3,FALSE)</f>
        <v>ingênuo</v>
      </c>
    </row>
    <row r="1091" spans="1:13" x14ac:dyDescent="0.25">
      <c r="A1091" t="s">
        <v>35</v>
      </c>
      <c r="B1091" t="s">
        <v>7</v>
      </c>
      <c r="C1091">
        <v>10</v>
      </c>
      <c r="D1091" t="s">
        <v>8</v>
      </c>
      <c r="E1091" s="1">
        <v>11835501548.386641</v>
      </c>
      <c r="F1091" s="1">
        <v>10973402000</v>
      </c>
      <c r="G1091">
        <f t="shared" ref="G1091:G1154" si="17">(F1091-E1091)^2</f>
        <v>7.4321563132844954E+17</v>
      </c>
      <c r="H1091" t="str">
        <f>VLOOKUP(D1091,Referência!$A$2:$D$28,2,FALSE)</f>
        <v>SE</v>
      </c>
      <c r="I1091" t="str">
        <f>VLOOKUP(D1091,Referência!$A$2:$D$28,3,FALSE)</f>
        <v>imposto</v>
      </c>
      <c r="J1091" t="str">
        <f>VLOOKUP(D1091,Referência!$A$2:$D$28,4,FALSE)</f>
        <v>alto</v>
      </c>
      <c r="K1091" t="str">
        <f>VLOOKUP(C1091,Referência!$F$2:$G$21,2,FALSE)</f>
        <v>longo</v>
      </c>
      <c r="L1091" t="str">
        <f>VLOOKUP(A1091,Referência!$I$2:$K$10,2,FALSE)</f>
        <v>ingênuo</v>
      </c>
      <c r="M1091" t="str">
        <f>VLOOKUP(A1091,Referência!$I$2:$K$10,3,FALSE)</f>
        <v>ingênuo</v>
      </c>
    </row>
    <row r="1092" spans="1:13" x14ac:dyDescent="0.25">
      <c r="A1092" t="s">
        <v>35</v>
      </c>
      <c r="B1092" t="s">
        <v>7</v>
      </c>
      <c r="C1092">
        <v>11</v>
      </c>
      <c r="D1092" t="s">
        <v>8</v>
      </c>
      <c r="E1092" s="1">
        <v>12191193524.173559</v>
      </c>
      <c r="F1092" s="1">
        <v>11346223000</v>
      </c>
      <c r="G1092">
        <f t="shared" si="17"/>
        <v>7.1397518672213939E+17</v>
      </c>
      <c r="H1092" t="str">
        <f>VLOOKUP(D1092,Referência!$A$2:$D$28,2,FALSE)</f>
        <v>SE</v>
      </c>
      <c r="I1092" t="str">
        <f>VLOOKUP(D1092,Referência!$A$2:$D$28,3,FALSE)</f>
        <v>imposto</v>
      </c>
      <c r="J1092" t="str">
        <f>VLOOKUP(D1092,Referência!$A$2:$D$28,4,FALSE)</f>
        <v>alto</v>
      </c>
      <c r="K1092" t="str">
        <f>VLOOKUP(C1092,Referência!$F$2:$G$21,2,FALSE)</f>
        <v>longo</v>
      </c>
      <c r="L1092" t="str">
        <f>VLOOKUP(A1092,Referência!$I$2:$K$10,2,FALSE)</f>
        <v>ingênuo</v>
      </c>
      <c r="M1092" t="str">
        <f>VLOOKUP(A1092,Referência!$I$2:$K$10,3,FALSE)</f>
        <v>ingênuo</v>
      </c>
    </row>
    <row r="1093" spans="1:13" x14ac:dyDescent="0.25">
      <c r="A1093" t="s">
        <v>35</v>
      </c>
      <c r="B1093" t="s">
        <v>7</v>
      </c>
      <c r="C1093">
        <v>12</v>
      </c>
      <c r="D1093" t="s">
        <v>8</v>
      </c>
      <c r="E1093" s="1">
        <v>11178009662.40999</v>
      </c>
      <c r="F1093" s="1">
        <v>10501480000</v>
      </c>
      <c r="G1093">
        <f t="shared" si="17"/>
        <v>4.5769238412057549E+17</v>
      </c>
      <c r="H1093" t="str">
        <f>VLOOKUP(D1093,Referência!$A$2:$D$28,2,FALSE)</f>
        <v>SE</v>
      </c>
      <c r="I1093" t="str">
        <f>VLOOKUP(D1093,Referência!$A$2:$D$28,3,FALSE)</f>
        <v>imposto</v>
      </c>
      <c r="J1093" t="str">
        <f>VLOOKUP(D1093,Referência!$A$2:$D$28,4,FALSE)</f>
        <v>alto</v>
      </c>
      <c r="K1093" t="str">
        <f>VLOOKUP(C1093,Referência!$F$2:$G$21,2,FALSE)</f>
        <v>longo</v>
      </c>
      <c r="L1093" t="str">
        <f>VLOOKUP(A1093,Referência!$I$2:$K$10,2,FALSE)</f>
        <v>ingênuo</v>
      </c>
      <c r="M1093" t="str">
        <f>VLOOKUP(A1093,Referência!$I$2:$K$10,3,FALSE)</f>
        <v>ingênuo</v>
      </c>
    </row>
    <row r="1094" spans="1:13" x14ac:dyDescent="0.25">
      <c r="A1094" t="s">
        <v>35</v>
      </c>
      <c r="B1094" t="s">
        <v>7</v>
      </c>
      <c r="C1094">
        <v>13</v>
      </c>
      <c r="D1094" t="s">
        <v>8</v>
      </c>
      <c r="E1094" s="1">
        <v>11446061122.059771</v>
      </c>
      <c r="F1094" s="1">
        <v>10719252016</v>
      </c>
      <c r="G1094">
        <f t="shared" si="17"/>
        <v>5.2825147665140282E+17</v>
      </c>
      <c r="H1094" t="str">
        <f>VLOOKUP(D1094,Referência!$A$2:$D$28,2,FALSE)</f>
        <v>SE</v>
      </c>
      <c r="I1094" t="str">
        <f>VLOOKUP(D1094,Referência!$A$2:$D$28,3,FALSE)</f>
        <v>imposto</v>
      </c>
      <c r="J1094" t="str">
        <f>VLOOKUP(D1094,Referência!$A$2:$D$28,4,FALSE)</f>
        <v>alto</v>
      </c>
      <c r="K1094" t="str">
        <f>VLOOKUP(C1094,Referência!$F$2:$G$21,2,FALSE)</f>
        <v>longo</v>
      </c>
      <c r="L1094" t="str">
        <f>VLOOKUP(A1094,Referência!$I$2:$K$10,2,FALSE)</f>
        <v>ingênuo</v>
      </c>
      <c r="M1094" t="str">
        <f>VLOOKUP(A1094,Referência!$I$2:$K$10,3,FALSE)</f>
        <v>ingênuo</v>
      </c>
    </row>
    <row r="1095" spans="1:13" x14ac:dyDescent="0.25">
      <c r="A1095" t="s">
        <v>35</v>
      </c>
      <c r="B1095" t="s">
        <v>7</v>
      </c>
      <c r="C1095">
        <v>14</v>
      </c>
      <c r="D1095" t="s">
        <v>8</v>
      </c>
      <c r="E1095" s="1">
        <v>11917020192.193766</v>
      </c>
      <c r="F1095" s="1">
        <v>11098115727</v>
      </c>
      <c r="G1095">
        <f t="shared" si="17"/>
        <v>6.7060452311428736E+17</v>
      </c>
      <c r="H1095" t="str">
        <f>VLOOKUP(D1095,Referência!$A$2:$D$28,2,FALSE)</f>
        <v>SE</v>
      </c>
      <c r="I1095" t="str">
        <f>VLOOKUP(D1095,Referência!$A$2:$D$28,3,FALSE)</f>
        <v>imposto</v>
      </c>
      <c r="J1095" t="str">
        <f>VLOOKUP(D1095,Referência!$A$2:$D$28,4,FALSE)</f>
        <v>alto</v>
      </c>
      <c r="K1095" t="str">
        <f>VLOOKUP(C1095,Referência!$F$2:$G$21,2,FALSE)</f>
        <v>longo</v>
      </c>
      <c r="L1095" t="str">
        <f>VLOOKUP(A1095,Referência!$I$2:$K$10,2,FALSE)</f>
        <v>ingênuo</v>
      </c>
      <c r="M1095" t="str">
        <f>VLOOKUP(A1095,Referência!$I$2:$K$10,3,FALSE)</f>
        <v>ingênuo</v>
      </c>
    </row>
    <row r="1096" spans="1:13" x14ac:dyDescent="0.25">
      <c r="A1096" t="s">
        <v>35</v>
      </c>
      <c r="B1096" t="s">
        <v>7</v>
      </c>
      <c r="C1096">
        <v>15</v>
      </c>
      <c r="D1096" t="s">
        <v>8</v>
      </c>
      <c r="E1096" s="1">
        <v>12156722758.5578</v>
      </c>
      <c r="F1096" s="1">
        <v>11170238303</v>
      </c>
      <c r="G1096">
        <f t="shared" si="17"/>
        <v>9.7315158105716966E+17</v>
      </c>
      <c r="H1096" t="str">
        <f>VLOOKUP(D1096,Referência!$A$2:$D$28,2,FALSE)</f>
        <v>SE</v>
      </c>
      <c r="I1096" t="str">
        <f>VLOOKUP(D1096,Referência!$A$2:$D$28,3,FALSE)</f>
        <v>imposto</v>
      </c>
      <c r="J1096" t="str">
        <f>VLOOKUP(D1096,Referência!$A$2:$D$28,4,FALSE)</f>
        <v>alto</v>
      </c>
      <c r="K1096" t="str">
        <f>VLOOKUP(C1096,Referência!$F$2:$G$21,2,FALSE)</f>
        <v>longo</v>
      </c>
      <c r="L1096" t="str">
        <f>VLOOKUP(A1096,Referência!$I$2:$K$10,2,FALSE)</f>
        <v>ingênuo</v>
      </c>
      <c r="M1096" t="str">
        <f>VLOOKUP(A1096,Referência!$I$2:$K$10,3,FALSE)</f>
        <v>ingênuo</v>
      </c>
    </row>
    <row r="1097" spans="1:13" x14ac:dyDescent="0.25">
      <c r="A1097" t="s">
        <v>35</v>
      </c>
      <c r="B1097" t="s">
        <v>7</v>
      </c>
      <c r="C1097">
        <v>16</v>
      </c>
      <c r="D1097" t="s">
        <v>8</v>
      </c>
      <c r="E1097" s="1">
        <v>12062909316.787592</v>
      </c>
      <c r="F1097" s="1">
        <v>10781428079</v>
      </c>
      <c r="G1097">
        <f t="shared" si="17"/>
        <v>1.6421941628016187E+18</v>
      </c>
      <c r="H1097" t="str">
        <f>VLOOKUP(D1097,Referência!$A$2:$D$28,2,FALSE)</f>
        <v>SE</v>
      </c>
      <c r="I1097" t="str">
        <f>VLOOKUP(D1097,Referência!$A$2:$D$28,3,FALSE)</f>
        <v>imposto</v>
      </c>
      <c r="J1097" t="str">
        <f>VLOOKUP(D1097,Referência!$A$2:$D$28,4,FALSE)</f>
        <v>alto</v>
      </c>
      <c r="K1097" t="str">
        <f>VLOOKUP(C1097,Referência!$F$2:$G$21,2,FALSE)</f>
        <v>longo</v>
      </c>
      <c r="L1097" t="str">
        <f>VLOOKUP(A1097,Referência!$I$2:$K$10,2,FALSE)</f>
        <v>ingênuo</v>
      </c>
      <c r="M1097" t="str">
        <f>VLOOKUP(A1097,Referência!$I$2:$K$10,3,FALSE)</f>
        <v>ingênuo</v>
      </c>
    </row>
    <row r="1098" spans="1:13" x14ac:dyDescent="0.25">
      <c r="A1098" t="s">
        <v>35</v>
      </c>
      <c r="B1098" t="s">
        <v>7</v>
      </c>
      <c r="C1098">
        <v>17</v>
      </c>
      <c r="D1098" t="s">
        <v>8</v>
      </c>
      <c r="E1098" s="1">
        <v>12309018330.795988</v>
      </c>
      <c r="F1098" s="1">
        <v>11873733058</v>
      </c>
      <c r="G1098">
        <f t="shared" si="17"/>
        <v>1.8947326871307776E+17</v>
      </c>
      <c r="H1098" t="str">
        <f>VLOOKUP(D1098,Referência!$A$2:$D$28,2,FALSE)</f>
        <v>SE</v>
      </c>
      <c r="I1098" t="str">
        <f>VLOOKUP(D1098,Referência!$A$2:$D$28,3,FALSE)</f>
        <v>imposto</v>
      </c>
      <c r="J1098" t="str">
        <f>VLOOKUP(D1098,Referência!$A$2:$D$28,4,FALSE)</f>
        <v>alto</v>
      </c>
      <c r="K1098" t="str">
        <f>VLOOKUP(C1098,Referência!$F$2:$G$21,2,FALSE)</f>
        <v>longo</v>
      </c>
      <c r="L1098" t="str">
        <f>VLOOKUP(A1098,Referência!$I$2:$K$10,2,FALSE)</f>
        <v>ingênuo</v>
      </c>
      <c r="M1098" t="str">
        <f>VLOOKUP(A1098,Referência!$I$2:$K$10,3,FALSE)</f>
        <v>ingênuo</v>
      </c>
    </row>
    <row r="1099" spans="1:13" x14ac:dyDescent="0.25">
      <c r="A1099" t="s">
        <v>35</v>
      </c>
      <c r="B1099" t="s">
        <v>7</v>
      </c>
      <c r="C1099">
        <v>18</v>
      </c>
      <c r="D1099" t="s">
        <v>8</v>
      </c>
      <c r="E1099" s="1">
        <v>12546119638.545778</v>
      </c>
      <c r="F1099" s="1">
        <v>11476678584</v>
      </c>
      <c r="G1099">
        <f t="shared" si="17"/>
        <v>1.1437041691479863E+18</v>
      </c>
      <c r="H1099" t="str">
        <f>VLOOKUP(D1099,Referência!$A$2:$D$28,2,FALSE)</f>
        <v>SE</v>
      </c>
      <c r="I1099" t="str">
        <f>VLOOKUP(D1099,Referência!$A$2:$D$28,3,FALSE)</f>
        <v>imposto</v>
      </c>
      <c r="J1099" t="str">
        <f>VLOOKUP(D1099,Referência!$A$2:$D$28,4,FALSE)</f>
        <v>alto</v>
      </c>
      <c r="K1099" t="str">
        <f>VLOOKUP(C1099,Referência!$F$2:$G$21,2,FALSE)</f>
        <v>longo</v>
      </c>
      <c r="L1099" t="str">
        <f>VLOOKUP(A1099,Referência!$I$2:$K$10,2,FALSE)</f>
        <v>ingênuo</v>
      </c>
      <c r="M1099" t="str">
        <f>VLOOKUP(A1099,Referência!$I$2:$K$10,3,FALSE)</f>
        <v>ingênuo</v>
      </c>
    </row>
    <row r="1100" spans="1:13" x14ac:dyDescent="0.25">
      <c r="A1100" t="s">
        <v>35</v>
      </c>
      <c r="B1100" t="s">
        <v>7</v>
      </c>
      <c r="C1100">
        <v>19</v>
      </c>
      <c r="D1100" t="s">
        <v>8</v>
      </c>
      <c r="E1100" s="1">
        <v>12549281706.432598</v>
      </c>
      <c r="F1100" s="1">
        <v>11248460267</v>
      </c>
      <c r="G1100">
        <f t="shared" si="17"/>
        <v>1.6921364172874964E+18</v>
      </c>
      <c r="H1100" t="str">
        <f>VLOOKUP(D1100,Referência!$A$2:$D$28,2,FALSE)</f>
        <v>SE</v>
      </c>
      <c r="I1100" t="str">
        <f>VLOOKUP(D1100,Referência!$A$2:$D$28,3,FALSE)</f>
        <v>imposto</v>
      </c>
      <c r="J1100" t="str">
        <f>VLOOKUP(D1100,Referência!$A$2:$D$28,4,FALSE)</f>
        <v>alto</v>
      </c>
      <c r="K1100" t="str">
        <f>VLOOKUP(C1100,Referência!$F$2:$G$21,2,FALSE)</f>
        <v>longo</v>
      </c>
      <c r="L1100" t="str">
        <f>VLOOKUP(A1100,Referência!$I$2:$K$10,2,FALSE)</f>
        <v>ingênuo</v>
      </c>
      <c r="M1100" t="str">
        <f>VLOOKUP(A1100,Referência!$I$2:$K$10,3,FALSE)</f>
        <v>ingênuo</v>
      </c>
    </row>
    <row r="1101" spans="1:13" x14ac:dyDescent="0.25">
      <c r="A1101" t="s">
        <v>35</v>
      </c>
      <c r="B1101" t="s">
        <v>7</v>
      </c>
      <c r="C1101">
        <v>20</v>
      </c>
      <c r="D1101" t="s">
        <v>8</v>
      </c>
      <c r="E1101" s="1">
        <v>10109537431.92638</v>
      </c>
      <c r="F1101" s="1">
        <v>11315071889</v>
      </c>
      <c r="G1101">
        <f t="shared" si="17"/>
        <v>1.4533133271917873E+18</v>
      </c>
      <c r="H1101" t="str">
        <f>VLOOKUP(D1101,Referência!$A$2:$D$28,2,FALSE)</f>
        <v>SE</v>
      </c>
      <c r="I1101" t="str">
        <f>VLOOKUP(D1101,Referência!$A$2:$D$28,3,FALSE)</f>
        <v>imposto</v>
      </c>
      <c r="J1101" t="str">
        <f>VLOOKUP(D1101,Referência!$A$2:$D$28,4,FALSE)</f>
        <v>alto</v>
      </c>
      <c r="K1101" t="str">
        <f>VLOOKUP(C1101,Referência!$F$2:$G$21,2,FALSE)</f>
        <v>longo</v>
      </c>
      <c r="L1101" t="str">
        <f>VLOOKUP(A1101,Referência!$I$2:$K$10,2,FALSE)</f>
        <v>ingênuo</v>
      </c>
      <c r="M1101" t="str">
        <f>VLOOKUP(A1101,Referência!$I$2:$K$10,3,FALSE)</f>
        <v>ingênuo</v>
      </c>
    </row>
    <row r="1102" spans="1:13" x14ac:dyDescent="0.25">
      <c r="A1102" t="s">
        <v>35</v>
      </c>
      <c r="B1102" t="s">
        <v>7</v>
      </c>
      <c r="C1102">
        <v>1</v>
      </c>
      <c r="D1102" t="s">
        <v>9</v>
      </c>
      <c r="E1102" s="1">
        <v>3387918409.4863839</v>
      </c>
      <c r="F1102" s="1">
        <v>3357028355</v>
      </c>
      <c r="G1102">
        <f t="shared" si="17"/>
        <v>954195466171767</v>
      </c>
      <c r="H1102" t="str">
        <f>VLOOKUP(D1102,Referência!$A$2:$D$28,2,FALSE)</f>
        <v>SE</v>
      </c>
      <c r="I1102" t="str">
        <f>VLOOKUP(D1102,Referência!$A$2:$D$28,3,FALSE)</f>
        <v>imposto</v>
      </c>
      <c r="J1102" t="str">
        <f>VLOOKUP(D1102,Referência!$A$2:$D$28,4,FALSE)</f>
        <v>alto</v>
      </c>
      <c r="K1102" t="str">
        <f>VLOOKUP(C1102,Referência!$F$2:$G$21,2,FALSE)</f>
        <v>curto</v>
      </c>
      <c r="L1102" t="str">
        <f>VLOOKUP(A1102,Referência!$I$2:$K$10,2,FALSE)</f>
        <v>ingênuo</v>
      </c>
      <c r="M1102" t="str">
        <f>VLOOKUP(A1102,Referência!$I$2:$K$10,3,FALSE)</f>
        <v>ingênuo</v>
      </c>
    </row>
    <row r="1103" spans="1:13" x14ac:dyDescent="0.25">
      <c r="A1103" t="s">
        <v>35</v>
      </c>
      <c r="B1103" t="s">
        <v>7</v>
      </c>
      <c r="C1103">
        <v>2</v>
      </c>
      <c r="D1103" t="s">
        <v>9</v>
      </c>
      <c r="E1103" s="1">
        <v>3611156446.3054957</v>
      </c>
      <c r="F1103" s="1">
        <v>3716649604</v>
      </c>
      <c r="G1103">
        <f t="shared" si="17"/>
        <v>1.1128806320357544E+16</v>
      </c>
      <c r="H1103" t="str">
        <f>VLOOKUP(D1103,Referência!$A$2:$D$28,2,FALSE)</f>
        <v>SE</v>
      </c>
      <c r="I1103" t="str">
        <f>VLOOKUP(D1103,Referência!$A$2:$D$28,3,FALSE)</f>
        <v>imposto</v>
      </c>
      <c r="J1103" t="str">
        <f>VLOOKUP(D1103,Referência!$A$2:$D$28,4,FALSE)</f>
        <v>alto</v>
      </c>
      <c r="K1103" t="str">
        <f>VLOOKUP(C1103,Referência!$F$2:$G$21,2,FALSE)</f>
        <v>curto</v>
      </c>
      <c r="L1103" t="str">
        <f>VLOOKUP(A1103,Referência!$I$2:$K$10,2,FALSE)</f>
        <v>ingênuo</v>
      </c>
      <c r="M1103" t="str">
        <f>VLOOKUP(A1103,Referência!$I$2:$K$10,3,FALSE)</f>
        <v>ingênuo</v>
      </c>
    </row>
    <row r="1104" spans="1:13" x14ac:dyDescent="0.25">
      <c r="A1104" t="s">
        <v>35</v>
      </c>
      <c r="B1104" t="s">
        <v>7</v>
      </c>
      <c r="C1104">
        <v>3</v>
      </c>
      <c r="D1104" t="s">
        <v>9</v>
      </c>
      <c r="E1104" s="1">
        <v>3546379441.9343185</v>
      </c>
      <c r="F1104" s="1">
        <v>3220668113</v>
      </c>
      <c r="G1104">
        <f t="shared" si="17"/>
        <v>1.0608786979615986E+17</v>
      </c>
      <c r="H1104" t="str">
        <f>VLOOKUP(D1104,Referência!$A$2:$D$28,2,FALSE)</f>
        <v>SE</v>
      </c>
      <c r="I1104" t="str">
        <f>VLOOKUP(D1104,Referência!$A$2:$D$28,3,FALSE)</f>
        <v>imposto</v>
      </c>
      <c r="J1104" t="str">
        <f>VLOOKUP(D1104,Referência!$A$2:$D$28,4,FALSE)</f>
        <v>alto</v>
      </c>
      <c r="K1104" t="str">
        <f>VLOOKUP(C1104,Referência!$F$2:$G$21,2,FALSE)</f>
        <v>curto</v>
      </c>
      <c r="L1104" t="str">
        <f>VLOOKUP(A1104,Referência!$I$2:$K$10,2,FALSE)</f>
        <v>ingênuo</v>
      </c>
      <c r="M1104" t="str">
        <f>VLOOKUP(A1104,Referência!$I$2:$K$10,3,FALSE)</f>
        <v>ingênuo</v>
      </c>
    </row>
    <row r="1105" spans="1:13" x14ac:dyDescent="0.25">
      <c r="A1105" t="s">
        <v>35</v>
      </c>
      <c r="B1105" t="s">
        <v>7</v>
      </c>
      <c r="C1105">
        <v>4</v>
      </c>
      <c r="D1105" t="s">
        <v>9</v>
      </c>
      <c r="E1105" s="1">
        <v>3660142931.2136312</v>
      </c>
      <c r="F1105" s="1">
        <v>3370762046</v>
      </c>
      <c r="G1105">
        <f t="shared" si="17"/>
        <v>8.3741296727024768E+16</v>
      </c>
      <c r="H1105" t="str">
        <f>VLOOKUP(D1105,Referência!$A$2:$D$28,2,FALSE)</f>
        <v>SE</v>
      </c>
      <c r="I1105" t="str">
        <f>VLOOKUP(D1105,Referência!$A$2:$D$28,3,FALSE)</f>
        <v>imposto</v>
      </c>
      <c r="J1105" t="str">
        <f>VLOOKUP(D1105,Referência!$A$2:$D$28,4,FALSE)</f>
        <v>alto</v>
      </c>
      <c r="K1105" t="str">
        <f>VLOOKUP(C1105,Referência!$F$2:$G$21,2,FALSE)</f>
        <v>curto</v>
      </c>
      <c r="L1105" t="str">
        <f>VLOOKUP(A1105,Referência!$I$2:$K$10,2,FALSE)</f>
        <v>ingênuo</v>
      </c>
      <c r="M1105" t="str">
        <f>VLOOKUP(A1105,Referência!$I$2:$K$10,3,FALSE)</f>
        <v>ingênuo</v>
      </c>
    </row>
    <row r="1106" spans="1:13" x14ac:dyDescent="0.25">
      <c r="A1106" t="s">
        <v>35</v>
      </c>
      <c r="B1106" t="s">
        <v>7</v>
      </c>
      <c r="C1106">
        <v>5</v>
      </c>
      <c r="D1106" t="s">
        <v>9</v>
      </c>
      <c r="E1106" s="1">
        <v>3543928771.2745981</v>
      </c>
      <c r="F1106" s="1">
        <v>3391327371</v>
      </c>
      <c r="G1106">
        <f t="shared" si="17"/>
        <v>2.3287187365768116E+16</v>
      </c>
      <c r="H1106" t="str">
        <f>VLOOKUP(D1106,Referência!$A$2:$D$28,2,FALSE)</f>
        <v>SE</v>
      </c>
      <c r="I1106" t="str">
        <f>VLOOKUP(D1106,Referência!$A$2:$D$28,3,FALSE)</f>
        <v>imposto</v>
      </c>
      <c r="J1106" t="str">
        <f>VLOOKUP(D1106,Referência!$A$2:$D$28,4,FALSE)</f>
        <v>alto</v>
      </c>
      <c r="K1106" t="str">
        <f>VLOOKUP(C1106,Referência!$F$2:$G$21,2,FALSE)</f>
        <v>médio</v>
      </c>
      <c r="L1106" t="str">
        <f>VLOOKUP(A1106,Referência!$I$2:$K$10,2,FALSE)</f>
        <v>ingênuo</v>
      </c>
      <c r="M1106" t="str">
        <f>VLOOKUP(A1106,Referência!$I$2:$K$10,3,FALSE)</f>
        <v>ingênuo</v>
      </c>
    </row>
    <row r="1107" spans="1:13" x14ac:dyDescent="0.25">
      <c r="A1107" t="s">
        <v>35</v>
      </c>
      <c r="B1107" t="s">
        <v>7</v>
      </c>
      <c r="C1107">
        <v>6</v>
      </c>
      <c r="D1107" t="s">
        <v>9</v>
      </c>
      <c r="E1107" s="1">
        <v>3602927726.8675132</v>
      </c>
      <c r="F1107" s="1">
        <v>3683527657</v>
      </c>
      <c r="G1107">
        <f t="shared" si="17"/>
        <v>6496348737361757</v>
      </c>
      <c r="H1107" t="str">
        <f>VLOOKUP(D1107,Referência!$A$2:$D$28,2,FALSE)</f>
        <v>SE</v>
      </c>
      <c r="I1107" t="str">
        <f>VLOOKUP(D1107,Referência!$A$2:$D$28,3,FALSE)</f>
        <v>imposto</v>
      </c>
      <c r="J1107" t="str">
        <f>VLOOKUP(D1107,Referência!$A$2:$D$28,4,FALSE)</f>
        <v>alto</v>
      </c>
      <c r="K1107" t="str">
        <f>VLOOKUP(C1107,Referência!$F$2:$G$21,2,FALSE)</f>
        <v>médio</v>
      </c>
      <c r="L1107" t="str">
        <f>VLOOKUP(A1107,Referência!$I$2:$K$10,2,FALSE)</f>
        <v>ingênuo</v>
      </c>
      <c r="M1107" t="str">
        <f>VLOOKUP(A1107,Referência!$I$2:$K$10,3,FALSE)</f>
        <v>ingênuo</v>
      </c>
    </row>
    <row r="1108" spans="1:13" x14ac:dyDescent="0.25">
      <c r="A1108" t="s">
        <v>35</v>
      </c>
      <c r="B1108" t="s">
        <v>7</v>
      </c>
      <c r="C1108">
        <v>7</v>
      </c>
      <c r="D1108" t="s">
        <v>9</v>
      </c>
      <c r="E1108" s="1">
        <v>3881396673.1921906</v>
      </c>
      <c r="F1108" s="1">
        <v>3522385481</v>
      </c>
      <c r="G1108">
        <f t="shared" si="17"/>
        <v>1.2888903611925805E+17</v>
      </c>
      <c r="H1108" t="str">
        <f>VLOOKUP(D1108,Referência!$A$2:$D$28,2,FALSE)</f>
        <v>SE</v>
      </c>
      <c r="I1108" t="str">
        <f>VLOOKUP(D1108,Referência!$A$2:$D$28,3,FALSE)</f>
        <v>imposto</v>
      </c>
      <c r="J1108" t="str">
        <f>VLOOKUP(D1108,Referência!$A$2:$D$28,4,FALSE)</f>
        <v>alto</v>
      </c>
      <c r="K1108" t="str">
        <f>VLOOKUP(C1108,Referência!$F$2:$G$21,2,FALSE)</f>
        <v>médio</v>
      </c>
      <c r="L1108" t="str">
        <f>VLOOKUP(A1108,Referência!$I$2:$K$10,2,FALSE)</f>
        <v>ingênuo</v>
      </c>
      <c r="M1108" t="str">
        <f>VLOOKUP(A1108,Referência!$I$2:$K$10,3,FALSE)</f>
        <v>ingênuo</v>
      </c>
    </row>
    <row r="1109" spans="1:13" x14ac:dyDescent="0.25">
      <c r="A1109" t="s">
        <v>35</v>
      </c>
      <c r="B1109" t="s">
        <v>7</v>
      </c>
      <c r="C1109">
        <v>8</v>
      </c>
      <c r="D1109" t="s">
        <v>9</v>
      </c>
      <c r="E1109" s="1">
        <v>4656259295.5822563</v>
      </c>
      <c r="F1109" s="1">
        <v>4426157172</v>
      </c>
      <c r="G1109">
        <f t="shared" si="17"/>
        <v>5.294698727706396E+16</v>
      </c>
      <c r="H1109" t="str">
        <f>VLOOKUP(D1109,Referência!$A$2:$D$28,2,FALSE)</f>
        <v>SE</v>
      </c>
      <c r="I1109" t="str">
        <f>VLOOKUP(D1109,Referência!$A$2:$D$28,3,FALSE)</f>
        <v>imposto</v>
      </c>
      <c r="J1109" t="str">
        <f>VLOOKUP(D1109,Referência!$A$2:$D$28,4,FALSE)</f>
        <v>alto</v>
      </c>
      <c r="K1109" t="str">
        <f>VLOOKUP(C1109,Referência!$F$2:$G$21,2,FALSE)</f>
        <v>médio</v>
      </c>
      <c r="L1109" t="str">
        <f>VLOOKUP(A1109,Referência!$I$2:$K$10,2,FALSE)</f>
        <v>ingênuo</v>
      </c>
      <c r="M1109" t="str">
        <f>VLOOKUP(A1109,Referência!$I$2:$K$10,3,FALSE)</f>
        <v>ingênuo</v>
      </c>
    </row>
    <row r="1110" spans="1:13" x14ac:dyDescent="0.25">
      <c r="A1110" t="s">
        <v>35</v>
      </c>
      <c r="B1110" t="s">
        <v>7</v>
      </c>
      <c r="C1110">
        <v>9</v>
      </c>
      <c r="D1110" t="s">
        <v>9</v>
      </c>
      <c r="E1110" s="1">
        <v>4727455931.2260246</v>
      </c>
      <c r="F1110" s="1">
        <v>4952785236</v>
      </c>
      <c r="G1110">
        <f t="shared" si="17"/>
        <v>5.077329558992308E+16</v>
      </c>
      <c r="H1110" t="str">
        <f>VLOOKUP(D1110,Referência!$A$2:$D$28,2,FALSE)</f>
        <v>SE</v>
      </c>
      <c r="I1110" t="str">
        <f>VLOOKUP(D1110,Referência!$A$2:$D$28,3,FALSE)</f>
        <v>imposto</v>
      </c>
      <c r="J1110" t="str">
        <f>VLOOKUP(D1110,Referência!$A$2:$D$28,4,FALSE)</f>
        <v>alto</v>
      </c>
      <c r="K1110" t="str">
        <f>VLOOKUP(C1110,Referência!$F$2:$G$21,2,FALSE)</f>
        <v>longo</v>
      </c>
      <c r="L1110" t="str">
        <f>VLOOKUP(A1110,Referência!$I$2:$K$10,2,FALSE)</f>
        <v>ingênuo</v>
      </c>
      <c r="M1110" t="str">
        <f>VLOOKUP(A1110,Referência!$I$2:$K$10,3,FALSE)</f>
        <v>ingênuo</v>
      </c>
    </row>
    <row r="1111" spans="1:13" x14ac:dyDescent="0.25">
      <c r="A1111" t="s">
        <v>35</v>
      </c>
      <c r="B1111" t="s">
        <v>7</v>
      </c>
      <c r="C1111">
        <v>10</v>
      </c>
      <c r="D1111" t="s">
        <v>9</v>
      </c>
      <c r="E1111" s="1">
        <v>3681435526.6083813</v>
      </c>
      <c r="F1111" s="1">
        <v>3870532712</v>
      </c>
      <c r="G1111">
        <f t="shared" si="17"/>
        <v>3.5757745523032224E+16</v>
      </c>
      <c r="H1111" t="str">
        <f>VLOOKUP(D1111,Referência!$A$2:$D$28,2,FALSE)</f>
        <v>SE</v>
      </c>
      <c r="I1111" t="str">
        <f>VLOOKUP(D1111,Referência!$A$2:$D$28,3,FALSE)</f>
        <v>imposto</v>
      </c>
      <c r="J1111" t="str">
        <f>VLOOKUP(D1111,Referência!$A$2:$D$28,4,FALSE)</f>
        <v>alto</v>
      </c>
      <c r="K1111" t="str">
        <f>VLOOKUP(C1111,Referência!$F$2:$G$21,2,FALSE)</f>
        <v>longo</v>
      </c>
      <c r="L1111" t="str">
        <f>VLOOKUP(A1111,Referência!$I$2:$K$10,2,FALSE)</f>
        <v>ingênuo</v>
      </c>
      <c r="M1111" t="str">
        <f>VLOOKUP(A1111,Referência!$I$2:$K$10,3,FALSE)</f>
        <v>ingênuo</v>
      </c>
    </row>
    <row r="1112" spans="1:13" x14ac:dyDescent="0.25">
      <c r="A1112" t="s">
        <v>35</v>
      </c>
      <c r="B1112" t="s">
        <v>7</v>
      </c>
      <c r="C1112">
        <v>11</v>
      </c>
      <c r="D1112" t="s">
        <v>9</v>
      </c>
      <c r="E1112" s="1">
        <v>3865253671.4822454</v>
      </c>
      <c r="F1112" s="1">
        <v>3704057113</v>
      </c>
      <c r="G1112">
        <f t="shared" si="17"/>
        <v>2.5984330466519976E+16</v>
      </c>
      <c r="H1112" t="str">
        <f>VLOOKUP(D1112,Referência!$A$2:$D$28,2,FALSE)</f>
        <v>SE</v>
      </c>
      <c r="I1112" t="str">
        <f>VLOOKUP(D1112,Referência!$A$2:$D$28,3,FALSE)</f>
        <v>imposto</v>
      </c>
      <c r="J1112" t="str">
        <f>VLOOKUP(D1112,Referência!$A$2:$D$28,4,FALSE)</f>
        <v>alto</v>
      </c>
      <c r="K1112" t="str">
        <f>VLOOKUP(C1112,Referência!$F$2:$G$21,2,FALSE)</f>
        <v>longo</v>
      </c>
      <c r="L1112" t="str">
        <f>VLOOKUP(A1112,Referência!$I$2:$K$10,2,FALSE)</f>
        <v>ingênuo</v>
      </c>
      <c r="M1112" t="str">
        <f>VLOOKUP(A1112,Referência!$I$2:$K$10,3,FALSE)</f>
        <v>ingênuo</v>
      </c>
    </row>
    <row r="1113" spans="1:13" x14ac:dyDescent="0.25">
      <c r="A1113" t="s">
        <v>35</v>
      </c>
      <c r="B1113" t="s">
        <v>7</v>
      </c>
      <c r="C1113">
        <v>12</v>
      </c>
      <c r="D1113" t="s">
        <v>9</v>
      </c>
      <c r="E1113" s="1">
        <v>4004562371.9535298</v>
      </c>
      <c r="F1113" s="1">
        <v>3601189526</v>
      </c>
      <c r="G1113">
        <f t="shared" si="17"/>
        <v>1.6270965285265011E+17</v>
      </c>
      <c r="H1113" t="str">
        <f>VLOOKUP(D1113,Referência!$A$2:$D$28,2,FALSE)</f>
        <v>SE</v>
      </c>
      <c r="I1113" t="str">
        <f>VLOOKUP(D1113,Referência!$A$2:$D$28,3,FALSE)</f>
        <v>imposto</v>
      </c>
      <c r="J1113" t="str">
        <f>VLOOKUP(D1113,Referência!$A$2:$D$28,4,FALSE)</f>
        <v>alto</v>
      </c>
      <c r="K1113" t="str">
        <f>VLOOKUP(C1113,Referência!$F$2:$G$21,2,FALSE)</f>
        <v>longo</v>
      </c>
      <c r="L1113" t="str">
        <f>VLOOKUP(A1113,Referência!$I$2:$K$10,2,FALSE)</f>
        <v>ingênuo</v>
      </c>
      <c r="M1113" t="str">
        <f>VLOOKUP(A1113,Referência!$I$2:$K$10,3,FALSE)</f>
        <v>ingênuo</v>
      </c>
    </row>
    <row r="1114" spans="1:13" x14ac:dyDescent="0.25">
      <c r="A1114" t="s">
        <v>35</v>
      </c>
      <c r="B1114" t="s">
        <v>7</v>
      </c>
      <c r="C1114">
        <v>13</v>
      </c>
      <c r="D1114" t="s">
        <v>9</v>
      </c>
      <c r="E1114" s="1">
        <v>3799438011.558846</v>
      </c>
      <c r="F1114" s="1">
        <v>3463474590</v>
      </c>
      <c r="G1114">
        <f t="shared" si="17"/>
        <v>1.1287142062552686E+17</v>
      </c>
      <c r="H1114" t="str">
        <f>VLOOKUP(D1114,Referência!$A$2:$D$28,2,FALSE)</f>
        <v>SE</v>
      </c>
      <c r="I1114" t="str">
        <f>VLOOKUP(D1114,Referência!$A$2:$D$28,3,FALSE)</f>
        <v>imposto</v>
      </c>
      <c r="J1114" t="str">
        <f>VLOOKUP(D1114,Referência!$A$2:$D$28,4,FALSE)</f>
        <v>alto</v>
      </c>
      <c r="K1114" t="str">
        <f>VLOOKUP(C1114,Referência!$F$2:$G$21,2,FALSE)</f>
        <v>longo</v>
      </c>
      <c r="L1114" t="str">
        <f>VLOOKUP(A1114,Referência!$I$2:$K$10,2,FALSE)</f>
        <v>ingênuo</v>
      </c>
      <c r="M1114" t="str">
        <f>VLOOKUP(A1114,Referência!$I$2:$K$10,3,FALSE)</f>
        <v>ingênuo</v>
      </c>
    </row>
    <row r="1115" spans="1:13" x14ac:dyDescent="0.25">
      <c r="A1115" t="s">
        <v>35</v>
      </c>
      <c r="B1115" t="s">
        <v>7</v>
      </c>
      <c r="C1115">
        <v>14</v>
      </c>
      <c r="D1115" t="s">
        <v>9</v>
      </c>
      <c r="E1115" s="1">
        <v>4049792057.9671965</v>
      </c>
      <c r="F1115" s="1">
        <v>4292643883</v>
      </c>
      <c r="G1115">
        <f t="shared" si="17"/>
        <v>5.8977008921763424E+16</v>
      </c>
      <c r="H1115" t="str">
        <f>VLOOKUP(D1115,Referência!$A$2:$D$28,2,FALSE)</f>
        <v>SE</v>
      </c>
      <c r="I1115" t="str">
        <f>VLOOKUP(D1115,Referência!$A$2:$D$28,3,FALSE)</f>
        <v>imposto</v>
      </c>
      <c r="J1115" t="str">
        <f>VLOOKUP(D1115,Referência!$A$2:$D$28,4,FALSE)</f>
        <v>alto</v>
      </c>
      <c r="K1115" t="str">
        <f>VLOOKUP(C1115,Referência!$F$2:$G$21,2,FALSE)</f>
        <v>longo</v>
      </c>
      <c r="L1115" t="str">
        <f>VLOOKUP(A1115,Referência!$I$2:$K$10,2,FALSE)</f>
        <v>ingênuo</v>
      </c>
      <c r="M1115" t="str">
        <f>VLOOKUP(A1115,Referência!$I$2:$K$10,3,FALSE)</f>
        <v>ingênuo</v>
      </c>
    </row>
    <row r="1116" spans="1:13" x14ac:dyDescent="0.25">
      <c r="A1116" t="s">
        <v>35</v>
      </c>
      <c r="B1116" t="s">
        <v>7</v>
      </c>
      <c r="C1116">
        <v>15</v>
      </c>
      <c r="D1116" t="s">
        <v>9</v>
      </c>
      <c r="E1116" s="1">
        <v>3977146798.272151</v>
      </c>
      <c r="F1116" s="1">
        <v>3562734178</v>
      </c>
      <c r="G1116">
        <f t="shared" si="17"/>
        <v>1.7173781984083002E+17</v>
      </c>
      <c r="H1116" t="str">
        <f>VLOOKUP(D1116,Referência!$A$2:$D$28,2,FALSE)</f>
        <v>SE</v>
      </c>
      <c r="I1116" t="str">
        <f>VLOOKUP(D1116,Referência!$A$2:$D$28,3,FALSE)</f>
        <v>imposto</v>
      </c>
      <c r="J1116" t="str">
        <f>VLOOKUP(D1116,Referência!$A$2:$D$28,4,FALSE)</f>
        <v>alto</v>
      </c>
      <c r="K1116" t="str">
        <f>VLOOKUP(C1116,Referência!$F$2:$G$21,2,FALSE)</f>
        <v>longo</v>
      </c>
      <c r="L1116" t="str">
        <f>VLOOKUP(A1116,Referência!$I$2:$K$10,2,FALSE)</f>
        <v>ingênuo</v>
      </c>
      <c r="M1116" t="str">
        <f>VLOOKUP(A1116,Referência!$I$2:$K$10,3,FALSE)</f>
        <v>ingênuo</v>
      </c>
    </row>
    <row r="1117" spans="1:13" x14ac:dyDescent="0.25">
      <c r="A1117" t="s">
        <v>35</v>
      </c>
      <c r="B1117" t="s">
        <v>7</v>
      </c>
      <c r="C1117">
        <v>16</v>
      </c>
      <c r="D1117" t="s">
        <v>9</v>
      </c>
      <c r="E1117" s="1">
        <v>4104728774.3566675</v>
      </c>
      <c r="F1117" s="1">
        <v>3696401761</v>
      </c>
      <c r="G1117">
        <f t="shared" si="17"/>
        <v>1.6673094983677613E+17</v>
      </c>
      <c r="H1117" t="str">
        <f>VLOOKUP(D1117,Referência!$A$2:$D$28,2,FALSE)</f>
        <v>SE</v>
      </c>
      <c r="I1117" t="str">
        <f>VLOOKUP(D1117,Referência!$A$2:$D$28,3,FALSE)</f>
        <v>imposto</v>
      </c>
      <c r="J1117" t="str">
        <f>VLOOKUP(D1117,Referência!$A$2:$D$28,4,FALSE)</f>
        <v>alto</v>
      </c>
      <c r="K1117" t="str">
        <f>VLOOKUP(C1117,Referência!$F$2:$G$21,2,FALSE)</f>
        <v>longo</v>
      </c>
      <c r="L1117" t="str">
        <f>VLOOKUP(A1117,Referência!$I$2:$K$10,2,FALSE)</f>
        <v>ingênuo</v>
      </c>
      <c r="M1117" t="str">
        <f>VLOOKUP(A1117,Referência!$I$2:$K$10,3,FALSE)</f>
        <v>ingênuo</v>
      </c>
    </row>
    <row r="1118" spans="1:13" x14ac:dyDescent="0.25">
      <c r="A1118" t="s">
        <v>35</v>
      </c>
      <c r="B1118" t="s">
        <v>7</v>
      </c>
      <c r="C1118">
        <v>17</v>
      </c>
      <c r="D1118" t="s">
        <v>9</v>
      </c>
      <c r="E1118" s="1">
        <v>3974398452.4937282</v>
      </c>
      <c r="F1118" s="1">
        <v>3678873314</v>
      </c>
      <c r="G1118">
        <f t="shared" si="17"/>
        <v>8.7335107481737216E+16</v>
      </c>
      <c r="H1118" t="str">
        <f>VLOOKUP(D1118,Referência!$A$2:$D$28,2,FALSE)</f>
        <v>SE</v>
      </c>
      <c r="I1118" t="str">
        <f>VLOOKUP(D1118,Referência!$A$2:$D$28,3,FALSE)</f>
        <v>imposto</v>
      </c>
      <c r="J1118" t="str">
        <f>VLOOKUP(D1118,Referência!$A$2:$D$28,4,FALSE)</f>
        <v>alto</v>
      </c>
      <c r="K1118" t="str">
        <f>VLOOKUP(C1118,Referência!$F$2:$G$21,2,FALSE)</f>
        <v>longo</v>
      </c>
      <c r="L1118" t="str">
        <f>VLOOKUP(A1118,Referência!$I$2:$K$10,2,FALSE)</f>
        <v>ingênuo</v>
      </c>
      <c r="M1118" t="str">
        <f>VLOOKUP(A1118,Referência!$I$2:$K$10,3,FALSE)</f>
        <v>ingênuo</v>
      </c>
    </row>
    <row r="1119" spans="1:13" x14ac:dyDescent="0.25">
      <c r="A1119" t="s">
        <v>35</v>
      </c>
      <c r="B1119" t="s">
        <v>7</v>
      </c>
      <c r="C1119">
        <v>18</v>
      </c>
      <c r="D1119" t="s">
        <v>9</v>
      </c>
      <c r="E1119" s="1">
        <v>4040563822.3250446</v>
      </c>
      <c r="F1119" s="1">
        <v>3887113544</v>
      </c>
      <c r="G1119">
        <f t="shared" si="17"/>
        <v>2.3546987918033664E+16</v>
      </c>
      <c r="H1119" t="str">
        <f>VLOOKUP(D1119,Referência!$A$2:$D$28,2,FALSE)</f>
        <v>SE</v>
      </c>
      <c r="I1119" t="str">
        <f>VLOOKUP(D1119,Referência!$A$2:$D$28,3,FALSE)</f>
        <v>imposto</v>
      </c>
      <c r="J1119" t="str">
        <f>VLOOKUP(D1119,Referência!$A$2:$D$28,4,FALSE)</f>
        <v>alto</v>
      </c>
      <c r="K1119" t="str">
        <f>VLOOKUP(C1119,Referência!$F$2:$G$21,2,FALSE)</f>
        <v>longo</v>
      </c>
      <c r="L1119" t="str">
        <f>VLOOKUP(A1119,Referência!$I$2:$K$10,2,FALSE)</f>
        <v>ingênuo</v>
      </c>
      <c r="M1119" t="str">
        <f>VLOOKUP(A1119,Referência!$I$2:$K$10,3,FALSE)</f>
        <v>ingênuo</v>
      </c>
    </row>
    <row r="1120" spans="1:13" x14ac:dyDescent="0.25">
      <c r="A1120" t="s">
        <v>35</v>
      </c>
      <c r="B1120" t="s">
        <v>7</v>
      </c>
      <c r="C1120">
        <v>19</v>
      </c>
      <c r="D1120" t="s">
        <v>9</v>
      </c>
      <c r="E1120" s="1">
        <v>4352857499.9833469</v>
      </c>
      <c r="F1120" s="1">
        <v>3979902304</v>
      </c>
      <c r="G1120">
        <f t="shared" si="17"/>
        <v>1.3909557821097672E+17</v>
      </c>
      <c r="H1120" t="str">
        <f>VLOOKUP(D1120,Referência!$A$2:$D$28,2,FALSE)</f>
        <v>SE</v>
      </c>
      <c r="I1120" t="str">
        <f>VLOOKUP(D1120,Referência!$A$2:$D$28,3,FALSE)</f>
        <v>imposto</v>
      </c>
      <c r="J1120" t="str">
        <f>VLOOKUP(D1120,Referência!$A$2:$D$28,4,FALSE)</f>
        <v>alto</v>
      </c>
      <c r="K1120" t="str">
        <f>VLOOKUP(C1120,Referência!$F$2:$G$21,2,FALSE)</f>
        <v>longo</v>
      </c>
      <c r="L1120" t="str">
        <f>VLOOKUP(A1120,Referência!$I$2:$K$10,2,FALSE)</f>
        <v>ingênuo</v>
      </c>
      <c r="M1120" t="str">
        <f>VLOOKUP(A1120,Referência!$I$2:$K$10,3,FALSE)</f>
        <v>ingênuo</v>
      </c>
    </row>
    <row r="1121" spans="1:13" x14ac:dyDescent="0.25">
      <c r="A1121" t="s">
        <v>35</v>
      </c>
      <c r="B1121" t="s">
        <v>7</v>
      </c>
      <c r="C1121">
        <v>20</v>
      </c>
      <c r="D1121" t="s">
        <v>9</v>
      </c>
      <c r="E1121" s="1">
        <v>5221840204.2307148</v>
      </c>
      <c r="F1121" s="1">
        <v>4954527274</v>
      </c>
      <c r="G1121">
        <f t="shared" si="17"/>
        <v>7.1456202668531E+16</v>
      </c>
      <c r="H1121" t="str">
        <f>VLOOKUP(D1121,Referência!$A$2:$D$28,2,FALSE)</f>
        <v>SE</v>
      </c>
      <c r="I1121" t="str">
        <f>VLOOKUP(D1121,Referência!$A$2:$D$28,3,FALSE)</f>
        <v>imposto</v>
      </c>
      <c r="J1121" t="str">
        <f>VLOOKUP(D1121,Referência!$A$2:$D$28,4,FALSE)</f>
        <v>alto</v>
      </c>
      <c r="K1121" t="str">
        <f>VLOOKUP(C1121,Referência!$F$2:$G$21,2,FALSE)</f>
        <v>longo</v>
      </c>
      <c r="L1121" t="str">
        <f>VLOOKUP(A1121,Referência!$I$2:$K$10,2,FALSE)</f>
        <v>ingênuo</v>
      </c>
      <c r="M1121" t="str">
        <f>VLOOKUP(A1121,Referência!$I$2:$K$10,3,FALSE)</f>
        <v>ingênuo</v>
      </c>
    </row>
    <row r="1122" spans="1:13" x14ac:dyDescent="0.25">
      <c r="A1122" t="s">
        <v>35</v>
      </c>
      <c r="B1122" t="s">
        <v>7</v>
      </c>
      <c r="C1122">
        <v>1</v>
      </c>
      <c r="D1122" t="s">
        <v>10</v>
      </c>
      <c r="E1122" s="1">
        <v>4256545844.3946123</v>
      </c>
      <c r="F1122" s="1">
        <v>4610705783</v>
      </c>
      <c r="G1122">
        <f t="shared" si="17"/>
        <v>1.2542926211297198E+17</v>
      </c>
      <c r="H1122" t="str">
        <f>VLOOKUP(D1122,Referência!$A$2:$D$28,2,FALSE)</f>
        <v>SE</v>
      </c>
      <c r="I1122" t="str">
        <f>VLOOKUP(D1122,Referência!$A$2:$D$28,3,FALSE)</f>
        <v>imposto</v>
      </c>
      <c r="J1122" t="str">
        <f>VLOOKUP(D1122,Referência!$A$2:$D$28,4,FALSE)</f>
        <v>alto</v>
      </c>
      <c r="K1122" t="str">
        <f>VLOOKUP(C1122,Referência!$F$2:$G$21,2,FALSE)</f>
        <v>curto</v>
      </c>
      <c r="L1122" t="str">
        <f>VLOOKUP(A1122,Referência!$I$2:$K$10,2,FALSE)</f>
        <v>ingênuo</v>
      </c>
      <c r="M1122" t="str">
        <f>VLOOKUP(A1122,Referência!$I$2:$K$10,3,FALSE)</f>
        <v>ingênuo</v>
      </c>
    </row>
    <row r="1123" spans="1:13" x14ac:dyDescent="0.25">
      <c r="A1123" t="s">
        <v>35</v>
      </c>
      <c r="B1123" t="s">
        <v>7</v>
      </c>
      <c r="C1123">
        <v>2</v>
      </c>
      <c r="D1123" t="s">
        <v>10</v>
      </c>
      <c r="E1123" s="1">
        <v>3183112829.4293742</v>
      </c>
      <c r="F1123" s="1">
        <v>3530842329</v>
      </c>
      <c r="G1123">
        <f t="shared" si="17"/>
        <v>1.2091580487163784E+17</v>
      </c>
      <c r="H1123" t="str">
        <f>VLOOKUP(D1123,Referência!$A$2:$D$28,2,FALSE)</f>
        <v>SE</v>
      </c>
      <c r="I1123" t="str">
        <f>VLOOKUP(D1123,Referência!$A$2:$D$28,3,FALSE)</f>
        <v>imposto</v>
      </c>
      <c r="J1123" t="str">
        <f>VLOOKUP(D1123,Referência!$A$2:$D$28,4,FALSE)</f>
        <v>alto</v>
      </c>
      <c r="K1123" t="str">
        <f>VLOOKUP(C1123,Referência!$F$2:$G$21,2,FALSE)</f>
        <v>curto</v>
      </c>
      <c r="L1123" t="str">
        <f>VLOOKUP(A1123,Referência!$I$2:$K$10,2,FALSE)</f>
        <v>ingênuo</v>
      </c>
      <c r="M1123" t="str">
        <f>VLOOKUP(A1123,Referência!$I$2:$K$10,3,FALSE)</f>
        <v>ingênuo</v>
      </c>
    </row>
    <row r="1124" spans="1:13" x14ac:dyDescent="0.25">
      <c r="A1124" t="s">
        <v>35</v>
      </c>
      <c r="B1124" t="s">
        <v>7</v>
      </c>
      <c r="C1124">
        <v>3</v>
      </c>
      <c r="D1124" t="s">
        <v>10</v>
      </c>
      <c r="E1124" s="1">
        <v>3121556807.5858879</v>
      </c>
      <c r="F1124" s="1">
        <v>2928472816</v>
      </c>
      <c r="G1124">
        <f t="shared" si="17"/>
        <v>3.7281427806739232E+16</v>
      </c>
      <c r="H1124" t="str">
        <f>VLOOKUP(D1124,Referência!$A$2:$D$28,2,FALSE)</f>
        <v>SE</v>
      </c>
      <c r="I1124" t="str">
        <f>VLOOKUP(D1124,Referência!$A$2:$D$28,3,FALSE)</f>
        <v>imposto</v>
      </c>
      <c r="J1124" t="str">
        <f>VLOOKUP(D1124,Referência!$A$2:$D$28,4,FALSE)</f>
        <v>alto</v>
      </c>
      <c r="K1124" t="str">
        <f>VLOOKUP(C1124,Referência!$F$2:$G$21,2,FALSE)</f>
        <v>curto</v>
      </c>
      <c r="L1124" t="str">
        <f>VLOOKUP(A1124,Referência!$I$2:$K$10,2,FALSE)</f>
        <v>ingênuo</v>
      </c>
      <c r="M1124" t="str">
        <f>VLOOKUP(A1124,Referência!$I$2:$K$10,3,FALSE)</f>
        <v>ingênuo</v>
      </c>
    </row>
    <row r="1125" spans="1:13" x14ac:dyDescent="0.25">
      <c r="A1125" t="s">
        <v>35</v>
      </c>
      <c r="B1125" t="s">
        <v>7</v>
      </c>
      <c r="C1125">
        <v>4</v>
      </c>
      <c r="D1125" t="s">
        <v>10</v>
      </c>
      <c r="E1125" s="1">
        <v>4346864925.9383287</v>
      </c>
      <c r="F1125" s="1">
        <v>3906673696</v>
      </c>
      <c r="G1125">
        <f t="shared" si="17"/>
        <v>1.9376831891461859E+17</v>
      </c>
      <c r="H1125" t="str">
        <f>VLOOKUP(D1125,Referência!$A$2:$D$28,2,FALSE)</f>
        <v>SE</v>
      </c>
      <c r="I1125" t="str">
        <f>VLOOKUP(D1125,Referência!$A$2:$D$28,3,FALSE)</f>
        <v>imposto</v>
      </c>
      <c r="J1125" t="str">
        <f>VLOOKUP(D1125,Referência!$A$2:$D$28,4,FALSE)</f>
        <v>alto</v>
      </c>
      <c r="K1125" t="str">
        <f>VLOOKUP(C1125,Referência!$F$2:$G$21,2,FALSE)</f>
        <v>curto</v>
      </c>
      <c r="L1125" t="str">
        <f>VLOOKUP(A1125,Referência!$I$2:$K$10,2,FALSE)</f>
        <v>ingênuo</v>
      </c>
      <c r="M1125" t="str">
        <f>VLOOKUP(A1125,Referência!$I$2:$K$10,3,FALSE)</f>
        <v>ingênuo</v>
      </c>
    </row>
    <row r="1126" spans="1:13" x14ac:dyDescent="0.25">
      <c r="A1126" t="s">
        <v>35</v>
      </c>
      <c r="B1126" t="s">
        <v>7</v>
      </c>
      <c r="C1126">
        <v>5</v>
      </c>
      <c r="D1126" t="s">
        <v>10</v>
      </c>
      <c r="E1126" s="1">
        <v>3038142935.6616249</v>
      </c>
      <c r="F1126" s="1">
        <v>3130956951</v>
      </c>
      <c r="G1126">
        <f t="shared" si="17"/>
        <v>8614441443232127</v>
      </c>
      <c r="H1126" t="str">
        <f>VLOOKUP(D1126,Referência!$A$2:$D$28,2,FALSE)</f>
        <v>SE</v>
      </c>
      <c r="I1126" t="str">
        <f>VLOOKUP(D1126,Referência!$A$2:$D$28,3,FALSE)</f>
        <v>imposto</v>
      </c>
      <c r="J1126" t="str">
        <f>VLOOKUP(D1126,Referência!$A$2:$D$28,4,FALSE)</f>
        <v>alto</v>
      </c>
      <c r="K1126" t="str">
        <f>VLOOKUP(C1126,Referência!$F$2:$G$21,2,FALSE)</f>
        <v>médio</v>
      </c>
      <c r="L1126" t="str">
        <f>VLOOKUP(A1126,Referência!$I$2:$K$10,2,FALSE)</f>
        <v>ingênuo</v>
      </c>
      <c r="M1126" t="str">
        <f>VLOOKUP(A1126,Referência!$I$2:$K$10,3,FALSE)</f>
        <v>ingênuo</v>
      </c>
    </row>
    <row r="1127" spans="1:13" x14ac:dyDescent="0.25">
      <c r="A1127" t="s">
        <v>35</v>
      </c>
      <c r="B1127" t="s">
        <v>7</v>
      </c>
      <c r="C1127">
        <v>6</v>
      </c>
      <c r="D1127" t="s">
        <v>10</v>
      </c>
      <c r="E1127" s="1">
        <v>3329125021.3328819</v>
      </c>
      <c r="F1127" s="1">
        <v>3425222901</v>
      </c>
      <c r="G1127">
        <f t="shared" si="17"/>
        <v>9234802476515906</v>
      </c>
      <c r="H1127" t="str">
        <f>VLOOKUP(D1127,Referência!$A$2:$D$28,2,FALSE)</f>
        <v>SE</v>
      </c>
      <c r="I1127" t="str">
        <f>VLOOKUP(D1127,Referência!$A$2:$D$28,3,FALSE)</f>
        <v>imposto</v>
      </c>
      <c r="J1127" t="str">
        <f>VLOOKUP(D1127,Referência!$A$2:$D$28,4,FALSE)</f>
        <v>alto</v>
      </c>
      <c r="K1127" t="str">
        <f>VLOOKUP(C1127,Referência!$F$2:$G$21,2,FALSE)</f>
        <v>médio</v>
      </c>
      <c r="L1127" t="str">
        <f>VLOOKUP(A1127,Referência!$I$2:$K$10,2,FALSE)</f>
        <v>ingênuo</v>
      </c>
      <c r="M1127" t="str">
        <f>VLOOKUP(A1127,Referência!$I$2:$K$10,3,FALSE)</f>
        <v>ingênuo</v>
      </c>
    </row>
    <row r="1128" spans="1:13" x14ac:dyDescent="0.25">
      <c r="A1128" t="s">
        <v>35</v>
      </c>
      <c r="B1128" t="s">
        <v>7</v>
      </c>
      <c r="C1128">
        <v>7</v>
      </c>
      <c r="D1128" t="s">
        <v>10</v>
      </c>
      <c r="E1128" s="1">
        <v>4915158289.4808121</v>
      </c>
      <c r="F1128" s="1">
        <v>4657448056</v>
      </c>
      <c r="G1128">
        <f t="shared" si="17"/>
        <v>6.6414564440734672E+16</v>
      </c>
      <c r="H1128" t="str">
        <f>VLOOKUP(D1128,Referência!$A$2:$D$28,2,FALSE)</f>
        <v>SE</v>
      </c>
      <c r="I1128" t="str">
        <f>VLOOKUP(D1128,Referência!$A$2:$D$28,3,FALSE)</f>
        <v>imposto</v>
      </c>
      <c r="J1128" t="str">
        <f>VLOOKUP(D1128,Referência!$A$2:$D$28,4,FALSE)</f>
        <v>alto</v>
      </c>
      <c r="K1128" t="str">
        <f>VLOOKUP(C1128,Referência!$F$2:$G$21,2,FALSE)</f>
        <v>médio</v>
      </c>
      <c r="L1128" t="str">
        <f>VLOOKUP(A1128,Referência!$I$2:$K$10,2,FALSE)</f>
        <v>ingênuo</v>
      </c>
      <c r="M1128" t="str">
        <f>VLOOKUP(A1128,Referência!$I$2:$K$10,3,FALSE)</f>
        <v>ingênuo</v>
      </c>
    </row>
    <row r="1129" spans="1:13" x14ac:dyDescent="0.25">
      <c r="A1129" t="s">
        <v>35</v>
      </c>
      <c r="B1129" t="s">
        <v>7</v>
      </c>
      <c r="C1129">
        <v>8</v>
      </c>
      <c r="D1129" t="s">
        <v>10</v>
      </c>
      <c r="E1129" s="1">
        <v>3851067661.3486309</v>
      </c>
      <c r="F1129" s="1">
        <v>6789650541</v>
      </c>
      <c r="G1129">
        <f t="shared" si="17"/>
        <v>8.6352693405801329E+18</v>
      </c>
      <c r="H1129" t="str">
        <f>VLOOKUP(D1129,Referência!$A$2:$D$28,2,FALSE)</f>
        <v>SE</v>
      </c>
      <c r="I1129" t="str">
        <f>VLOOKUP(D1129,Referência!$A$2:$D$28,3,FALSE)</f>
        <v>imposto</v>
      </c>
      <c r="J1129" t="str">
        <f>VLOOKUP(D1129,Referência!$A$2:$D$28,4,FALSE)</f>
        <v>alto</v>
      </c>
      <c r="K1129" t="str">
        <f>VLOOKUP(C1129,Referência!$F$2:$G$21,2,FALSE)</f>
        <v>médio</v>
      </c>
      <c r="L1129" t="str">
        <f>VLOOKUP(A1129,Referência!$I$2:$K$10,2,FALSE)</f>
        <v>ingênuo</v>
      </c>
      <c r="M1129" t="str">
        <f>VLOOKUP(A1129,Referência!$I$2:$K$10,3,FALSE)</f>
        <v>ingênuo</v>
      </c>
    </row>
    <row r="1130" spans="1:13" x14ac:dyDescent="0.25">
      <c r="A1130" t="s">
        <v>35</v>
      </c>
      <c r="B1130" t="s">
        <v>7</v>
      </c>
      <c r="C1130">
        <v>9</v>
      </c>
      <c r="D1130" t="s">
        <v>10</v>
      </c>
      <c r="E1130" s="1">
        <v>3680795906.4000397</v>
      </c>
      <c r="F1130" s="1">
        <v>3804725671</v>
      </c>
      <c r="G1130">
        <f t="shared" si="17"/>
        <v>1.535858655380158E+16</v>
      </c>
      <c r="H1130" t="str">
        <f>VLOOKUP(D1130,Referência!$A$2:$D$28,2,FALSE)</f>
        <v>SE</v>
      </c>
      <c r="I1130" t="str">
        <f>VLOOKUP(D1130,Referência!$A$2:$D$28,3,FALSE)</f>
        <v>imposto</v>
      </c>
      <c r="J1130" t="str">
        <f>VLOOKUP(D1130,Referência!$A$2:$D$28,4,FALSE)</f>
        <v>alto</v>
      </c>
      <c r="K1130" t="str">
        <f>VLOOKUP(C1130,Referência!$F$2:$G$21,2,FALSE)</f>
        <v>longo</v>
      </c>
      <c r="L1130" t="str">
        <f>VLOOKUP(A1130,Referência!$I$2:$K$10,2,FALSE)</f>
        <v>ingênuo</v>
      </c>
      <c r="M1130" t="str">
        <f>VLOOKUP(A1130,Referência!$I$2:$K$10,3,FALSE)</f>
        <v>ingênuo</v>
      </c>
    </row>
    <row r="1131" spans="1:13" x14ac:dyDescent="0.25">
      <c r="A1131" t="s">
        <v>35</v>
      </c>
      <c r="B1131" t="s">
        <v>7</v>
      </c>
      <c r="C1131">
        <v>10</v>
      </c>
      <c r="D1131" t="s">
        <v>10</v>
      </c>
      <c r="E1131" s="1">
        <v>4477936947.3634367</v>
      </c>
      <c r="F1131" s="1">
        <v>4517788946</v>
      </c>
      <c r="G1131">
        <f t="shared" si="17"/>
        <v>1588181795328643.2</v>
      </c>
      <c r="H1131" t="str">
        <f>VLOOKUP(D1131,Referência!$A$2:$D$28,2,FALSE)</f>
        <v>SE</v>
      </c>
      <c r="I1131" t="str">
        <f>VLOOKUP(D1131,Referência!$A$2:$D$28,3,FALSE)</f>
        <v>imposto</v>
      </c>
      <c r="J1131" t="str">
        <f>VLOOKUP(D1131,Referência!$A$2:$D$28,4,FALSE)</f>
        <v>alto</v>
      </c>
      <c r="K1131" t="str">
        <f>VLOOKUP(C1131,Referência!$F$2:$G$21,2,FALSE)</f>
        <v>longo</v>
      </c>
      <c r="L1131" t="str">
        <f>VLOOKUP(A1131,Referência!$I$2:$K$10,2,FALSE)</f>
        <v>ingênuo</v>
      </c>
      <c r="M1131" t="str">
        <f>VLOOKUP(A1131,Referência!$I$2:$K$10,3,FALSE)</f>
        <v>ingênuo</v>
      </c>
    </row>
    <row r="1132" spans="1:13" x14ac:dyDescent="0.25">
      <c r="A1132" t="s">
        <v>35</v>
      </c>
      <c r="B1132" t="s">
        <v>7</v>
      </c>
      <c r="C1132">
        <v>11</v>
      </c>
      <c r="D1132" t="s">
        <v>10</v>
      </c>
      <c r="E1132" s="1">
        <v>3441450423.9675941</v>
      </c>
      <c r="F1132" s="1">
        <v>2943040634</v>
      </c>
      <c r="G1132">
        <f t="shared" si="17"/>
        <v>2.4841231873554131E+17</v>
      </c>
      <c r="H1132" t="str">
        <f>VLOOKUP(D1132,Referência!$A$2:$D$28,2,FALSE)</f>
        <v>SE</v>
      </c>
      <c r="I1132" t="str">
        <f>VLOOKUP(D1132,Referência!$A$2:$D$28,3,FALSE)</f>
        <v>imposto</v>
      </c>
      <c r="J1132" t="str">
        <f>VLOOKUP(D1132,Referência!$A$2:$D$28,4,FALSE)</f>
        <v>alto</v>
      </c>
      <c r="K1132" t="str">
        <f>VLOOKUP(C1132,Referência!$F$2:$G$21,2,FALSE)</f>
        <v>longo</v>
      </c>
      <c r="L1132" t="str">
        <f>VLOOKUP(A1132,Referência!$I$2:$K$10,2,FALSE)</f>
        <v>ingênuo</v>
      </c>
      <c r="M1132" t="str">
        <f>VLOOKUP(A1132,Referência!$I$2:$K$10,3,FALSE)</f>
        <v>ingênuo</v>
      </c>
    </row>
    <row r="1133" spans="1:13" x14ac:dyDescent="0.25">
      <c r="A1133" t="s">
        <v>35</v>
      </c>
      <c r="B1133" t="s">
        <v>7</v>
      </c>
      <c r="C1133">
        <v>12</v>
      </c>
      <c r="D1133" t="s">
        <v>10</v>
      </c>
      <c r="E1133" s="1">
        <v>3353019304.2999325</v>
      </c>
      <c r="F1133" s="1">
        <v>3142812902</v>
      </c>
      <c r="G1133">
        <f t="shared" si="17"/>
        <v>4.4186731567881056E+16</v>
      </c>
      <c r="H1133" t="str">
        <f>VLOOKUP(D1133,Referência!$A$2:$D$28,2,FALSE)</f>
        <v>SE</v>
      </c>
      <c r="I1133" t="str">
        <f>VLOOKUP(D1133,Referência!$A$2:$D$28,3,FALSE)</f>
        <v>imposto</v>
      </c>
      <c r="J1133" t="str">
        <f>VLOOKUP(D1133,Referência!$A$2:$D$28,4,FALSE)</f>
        <v>alto</v>
      </c>
      <c r="K1133" t="str">
        <f>VLOOKUP(C1133,Referência!$F$2:$G$21,2,FALSE)</f>
        <v>longo</v>
      </c>
      <c r="L1133" t="str">
        <f>VLOOKUP(A1133,Referência!$I$2:$K$10,2,FALSE)</f>
        <v>ingênuo</v>
      </c>
      <c r="M1133" t="str">
        <f>VLOOKUP(A1133,Referência!$I$2:$K$10,3,FALSE)</f>
        <v>ingênuo</v>
      </c>
    </row>
    <row r="1134" spans="1:13" x14ac:dyDescent="0.25">
      <c r="A1134" t="s">
        <v>35</v>
      </c>
      <c r="B1134" t="s">
        <v>7</v>
      </c>
      <c r="C1134">
        <v>13</v>
      </c>
      <c r="D1134" t="s">
        <v>10</v>
      </c>
      <c r="E1134" s="1">
        <v>4497086813.5123434</v>
      </c>
      <c r="F1134" s="1">
        <v>4274804384</v>
      </c>
      <c r="G1134">
        <f t="shared" si="17"/>
        <v>4.9409478469909912E+16</v>
      </c>
      <c r="H1134" t="str">
        <f>VLOOKUP(D1134,Referência!$A$2:$D$28,2,FALSE)</f>
        <v>SE</v>
      </c>
      <c r="I1134" t="str">
        <f>VLOOKUP(D1134,Referência!$A$2:$D$28,3,FALSE)</f>
        <v>imposto</v>
      </c>
      <c r="J1134" t="str">
        <f>VLOOKUP(D1134,Referência!$A$2:$D$28,4,FALSE)</f>
        <v>alto</v>
      </c>
      <c r="K1134" t="str">
        <f>VLOOKUP(C1134,Referência!$F$2:$G$21,2,FALSE)</f>
        <v>longo</v>
      </c>
      <c r="L1134" t="str">
        <f>VLOOKUP(A1134,Referência!$I$2:$K$10,2,FALSE)</f>
        <v>ingênuo</v>
      </c>
      <c r="M1134" t="str">
        <f>VLOOKUP(A1134,Referência!$I$2:$K$10,3,FALSE)</f>
        <v>ingênuo</v>
      </c>
    </row>
    <row r="1135" spans="1:13" x14ac:dyDescent="0.25">
      <c r="A1135" t="s">
        <v>35</v>
      </c>
      <c r="B1135" t="s">
        <v>7</v>
      </c>
      <c r="C1135">
        <v>14</v>
      </c>
      <c r="D1135" t="s">
        <v>10</v>
      </c>
      <c r="E1135" s="1">
        <v>3362993200.2258787</v>
      </c>
      <c r="F1135" s="1">
        <v>3486952353</v>
      </c>
      <c r="G1135">
        <f t="shared" si="17"/>
        <v>1.536587155647794E+16</v>
      </c>
      <c r="H1135" t="str">
        <f>VLOOKUP(D1135,Referência!$A$2:$D$28,2,FALSE)</f>
        <v>SE</v>
      </c>
      <c r="I1135" t="str">
        <f>VLOOKUP(D1135,Referência!$A$2:$D$28,3,FALSE)</f>
        <v>imposto</v>
      </c>
      <c r="J1135" t="str">
        <f>VLOOKUP(D1135,Referência!$A$2:$D$28,4,FALSE)</f>
        <v>alto</v>
      </c>
      <c r="K1135" t="str">
        <f>VLOOKUP(C1135,Referência!$F$2:$G$21,2,FALSE)</f>
        <v>longo</v>
      </c>
      <c r="L1135" t="str">
        <f>VLOOKUP(A1135,Referência!$I$2:$K$10,2,FALSE)</f>
        <v>ingênuo</v>
      </c>
      <c r="M1135" t="str">
        <f>VLOOKUP(A1135,Referência!$I$2:$K$10,3,FALSE)</f>
        <v>ingênuo</v>
      </c>
    </row>
    <row r="1136" spans="1:13" x14ac:dyDescent="0.25">
      <c r="A1136" t="s">
        <v>35</v>
      </c>
      <c r="B1136" t="s">
        <v>7</v>
      </c>
      <c r="C1136">
        <v>15</v>
      </c>
      <c r="D1136" t="s">
        <v>10</v>
      </c>
      <c r="E1136" s="1">
        <v>3297958596.0551953</v>
      </c>
      <c r="F1136" s="1">
        <v>2890647325</v>
      </c>
      <c r="G1136">
        <f t="shared" si="17"/>
        <v>1.6590247152859882E+17</v>
      </c>
      <c r="H1136" t="str">
        <f>VLOOKUP(D1136,Referência!$A$2:$D$28,2,FALSE)</f>
        <v>SE</v>
      </c>
      <c r="I1136" t="str">
        <f>VLOOKUP(D1136,Referência!$A$2:$D$28,3,FALSE)</f>
        <v>imposto</v>
      </c>
      <c r="J1136" t="str">
        <f>VLOOKUP(D1136,Referência!$A$2:$D$28,4,FALSE)</f>
        <v>alto</v>
      </c>
      <c r="K1136" t="str">
        <f>VLOOKUP(C1136,Referência!$F$2:$G$21,2,FALSE)</f>
        <v>longo</v>
      </c>
      <c r="L1136" t="str">
        <f>VLOOKUP(A1136,Referência!$I$2:$K$10,2,FALSE)</f>
        <v>ingênuo</v>
      </c>
      <c r="M1136" t="str">
        <f>VLOOKUP(A1136,Referência!$I$2:$K$10,3,FALSE)</f>
        <v>ingênuo</v>
      </c>
    </row>
    <row r="1137" spans="1:13" x14ac:dyDescent="0.25">
      <c r="A1137" t="s">
        <v>35</v>
      </c>
      <c r="B1137" t="s">
        <v>7</v>
      </c>
      <c r="C1137">
        <v>16</v>
      </c>
      <c r="D1137" t="s">
        <v>10</v>
      </c>
      <c r="E1137" s="1">
        <v>4592509901.9664888</v>
      </c>
      <c r="F1137" s="1">
        <v>4832258945</v>
      </c>
      <c r="G1137">
        <f t="shared" si="17"/>
        <v>5.7479603635484384E+16</v>
      </c>
      <c r="H1137" t="str">
        <f>VLOOKUP(D1137,Referência!$A$2:$D$28,2,FALSE)</f>
        <v>SE</v>
      </c>
      <c r="I1137" t="str">
        <f>VLOOKUP(D1137,Referência!$A$2:$D$28,3,FALSE)</f>
        <v>imposto</v>
      </c>
      <c r="J1137" t="str">
        <f>VLOOKUP(D1137,Referência!$A$2:$D$28,4,FALSE)</f>
        <v>alto</v>
      </c>
      <c r="K1137" t="str">
        <f>VLOOKUP(C1137,Referência!$F$2:$G$21,2,FALSE)</f>
        <v>longo</v>
      </c>
      <c r="L1137" t="str">
        <f>VLOOKUP(A1137,Referência!$I$2:$K$10,2,FALSE)</f>
        <v>ingênuo</v>
      </c>
      <c r="M1137" t="str">
        <f>VLOOKUP(A1137,Referência!$I$2:$K$10,3,FALSE)</f>
        <v>ingênuo</v>
      </c>
    </row>
    <row r="1138" spans="1:13" x14ac:dyDescent="0.25">
      <c r="A1138" t="s">
        <v>35</v>
      </c>
      <c r="B1138" t="s">
        <v>7</v>
      </c>
      <c r="C1138">
        <v>17</v>
      </c>
      <c r="D1138" t="s">
        <v>10</v>
      </c>
      <c r="E1138" s="1">
        <v>3209830936.3969302</v>
      </c>
      <c r="F1138" s="1">
        <v>3209184458</v>
      </c>
      <c r="G1138">
        <f t="shared" si="17"/>
        <v>417934317697.46417</v>
      </c>
      <c r="H1138" t="str">
        <f>VLOOKUP(D1138,Referência!$A$2:$D$28,2,FALSE)</f>
        <v>SE</v>
      </c>
      <c r="I1138" t="str">
        <f>VLOOKUP(D1138,Referência!$A$2:$D$28,3,FALSE)</f>
        <v>imposto</v>
      </c>
      <c r="J1138" t="str">
        <f>VLOOKUP(D1138,Referência!$A$2:$D$28,4,FALSE)</f>
        <v>alto</v>
      </c>
      <c r="K1138" t="str">
        <f>VLOOKUP(C1138,Referência!$F$2:$G$21,2,FALSE)</f>
        <v>longo</v>
      </c>
      <c r="L1138" t="str">
        <f>VLOOKUP(A1138,Referência!$I$2:$K$10,2,FALSE)</f>
        <v>ingênuo</v>
      </c>
      <c r="M1138" t="str">
        <f>VLOOKUP(A1138,Referência!$I$2:$K$10,3,FALSE)</f>
        <v>ingênuo</v>
      </c>
    </row>
    <row r="1139" spans="1:13" x14ac:dyDescent="0.25">
      <c r="A1139" t="s">
        <v>35</v>
      </c>
      <c r="B1139" t="s">
        <v>7</v>
      </c>
      <c r="C1139">
        <v>18</v>
      </c>
      <c r="D1139" t="s">
        <v>10</v>
      </c>
      <c r="E1139" s="1">
        <v>3517256663.3308291</v>
      </c>
      <c r="F1139" s="1">
        <v>3334791764</v>
      </c>
      <c r="G1139">
        <f t="shared" si="17"/>
        <v>3.3293439487809612E+16</v>
      </c>
      <c r="H1139" t="str">
        <f>VLOOKUP(D1139,Referência!$A$2:$D$28,2,FALSE)</f>
        <v>SE</v>
      </c>
      <c r="I1139" t="str">
        <f>VLOOKUP(D1139,Referência!$A$2:$D$28,3,FALSE)</f>
        <v>imposto</v>
      </c>
      <c r="J1139" t="str">
        <f>VLOOKUP(D1139,Referência!$A$2:$D$28,4,FALSE)</f>
        <v>alto</v>
      </c>
      <c r="K1139" t="str">
        <f>VLOOKUP(C1139,Referência!$F$2:$G$21,2,FALSE)</f>
        <v>longo</v>
      </c>
      <c r="L1139" t="str">
        <f>VLOOKUP(A1139,Referência!$I$2:$K$10,2,FALSE)</f>
        <v>ingênuo</v>
      </c>
      <c r="M1139" t="str">
        <f>VLOOKUP(A1139,Referência!$I$2:$K$10,3,FALSE)</f>
        <v>ingênuo</v>
      </c>
    </row>
    <row r="1140" spans="1:13" x14ac:dyDescent="0.25">
      <c r="A1140" t="s">
        <v>35</v>
      </c>
      <c r="B1140" t="s">
        <v>7</v>
      </c>
      <c r="C1140">
        <v>19</v>
      </c>
      <c r="D1140" t="s">
        <v>10</v>
      </c>
      <c r="E1140" s="1">
        <v>5192917999.2407322</v>
      </c>
      <c r="F1140" s="1">
        <v>4795523111</v>
      </c>
      <c r="G1140">
        <f t="shared" si="17"/>
        <v>1.5792269719986403E+17</v>
      </c>
      <c r="H1140" t="str">
        <f>VLOOKUP(D1140,Referência!$A$2:$D$28,2,FALSE)</f>
        <v>SE</v>
      </c>
      <c r="I1140" t="str">
        <f>VLOOKUP(D1140,Referência!$A$2:$D$28,3,FALSE)</f>
        <v>imposto</v>
      </c>
      <c r="J1140" t="str">
        <f>VLOOKUP(D1140,Referência!$A$2:$D$28,4,FALSE)</f>
        <v>alto</v>
      </c>
      <c r="K1140" t="str">
        <f>VLOOKUP(C1140,Referência!$F$2:$G$21,2,FALSE)</f>
        <v>longo</v>
      </c>
      <c r="L1140" t="str">
        <f>VLOOKUP(A1140,Referência!$I$2:$K$10,2,FALSE)</f>
        <v>ingênuo</v>
      </c>
      <c r="M1140" t="str">
        <f>VLOOKUP(A1140,Referência!$I$2:$K$10,3,FALSE)</f>
        <v>ingênuo</v>
      </c>
    </row>
    <row r="1141" spans="1:13" x14ac:dyDescent="0.25">
      <c r="A1141" t="s">
        <v>35</v>
      </c>
      <c r="B1141" t="s">
        <v>7</v>
      </c>
      <c r="C1141">
        <v>20</v>
      </c>
      <c r="D1141" t="s">
        <v>10</v>
      </c>
      <c r="E1141" s="1">
        <v>4068694718.8884196</v>
      </c>
      <c r="F1141" s="1">
        <v>4812987281</v>
      </c>
      <c r="G1141">
        <f t="shared" si="17"/>
        <v>5.5397141801462074E+17</v>
      </c>
      <c r="H1141" t="str">
        <f>VLOOKUP(D1141,Referência!$A$2:$D$28,2,FALSE)</f>
        <v>SE</v>
      </c>
      <c r="I1141" t="str">
        <f>VLOOKUP(D1141,Referência!$A$2:$D$28,3,FALSE)</f>
        <v>imposto</v>
      </c>
      <c r="J1141" t="str">
        <f>VLOOKUP(D1141,Referência!$A$2:$D$28,4,FALSE)</f>
        <v>alto</v>
      </c>
      <c r="K1141" t="str">
        <f>VLOOKUP(C1141,Referência!$F$2:$G$21,2,FALSE)</f>
        <v>longo</v>
      </c>
      <c r="L1141" t="str">
        <f>VLOOKUP(A1141,Referência!$I$2:$K$10,2,FALSE)</f>
        <v>ingênuo</v>
      </c>
      <c r="M1141" t="str">
        <f>VLOOKUP(A1141,Referência!$I$2:$K$10,3,FALSE)</f>
        <v>ingênuo</v>
      </c>
    </row>
    <row r="1142" spans="1:13" x14ac:dyDescent="0.25">
      <c r="A1142" t="s">
        <v>35</v>
      </c>
      <c r="B1142" t="s">
        <v>7</v>
      </c>
      <c r="C1142">
        <v>1</v>
      </c>
      <c r="D1142" t="s">
        <v>11</v>
      </c>
      <c r="E1142" s="1">
        <v>898447158.72001624</v>
      </c>
      <c r="F1142" s="1">
        <v>1016440051</v>
      </c>
      <c r="G1142">
        <f t="shared" si="17"/>
        <v>1.392232262859585E+16</v>
      </c>
      <c r="H1142" t="str">
        <f>VLOOKUP(D1142,Referência!$A$2:$D$28,2,FALSE)</f>
        <v>SE</v>
      </c>
      <c r="I1142" t="str">
        <f>VLOOKUP(D1142,Referência!$A$2:$D$28,3,FALSE)</f>
        <v>imposto</v>
      </c>
      <c r="J1142" t="str">
        <f>VLOOKUP(D1142,Referência!$A$2:$D$28,4,FALSE)</f>
        <v>alto</v>
      </c>
      <c r="K1142" t="str">
        <f>VLOOKUP(C1142,Referência!$F$2:$G$21,2,FALSE)</f>
        <v>curto</v>
      </c>
      <c r="L1142" t="str">
        <f>VLOOKUP(A1142,Referência!$I$2:$K$10,2,FALSE)</f>
        <v>ingênuo</v>
      </c>
      <c r="M1142" t="str">
        <f>VLOOKUP(A1142,Referência!$I$2:$K$10,3,FALSE)</f>
        <v>ingênuo</v>
      </c>
    </row>
    <row r="1143" spans="1:13" x14ac:dyDescent="0.25">
      <c r="A1143" t="s">
        <v>35</v>
      </c>
      <c r="B1143" t="s">
        <v>7</v>
      </c>
      <c r="C1143">
        <v>2</v>
      </c>
      <c r="D1143" t="s">
        <v>11</v>
      </c>
      <c r="E1143" s="1">
        <v>851683220.81559634</v>
      </c>
      <c r="F1143" s="1">
        <v>812026031</v>
      </c>
      <c r="G1143">
        <f t="shared" si="17"/>
        <v>1572692704070238.2</v>
      </c>
      <c r="H1143" t="str">
        <f>VLOOKUP(D1143,Referência!$A$2:$D$28,2,FALSE)</f>
        <v>SE</v>
      </c>
      <c r="I1143" t="str">
        <f>VLOOKUP(D1143,Referência!$A$2:$D$28,3,FALSE)</f>
        <v>imposto</v>
      </c>
      <c r="J1143" t="str">
        <f>VLOOKUP(D1143,Referência!$A$2:$D$28,4,FALSE)</f>
        <v>alto</v>
      </c>
      <c r="K1143" t="str">
        <f>VLOOKUP(C1143,Referência!$F$2:$G$21,2,FALSE)</f>
        <v>curto</v>
      </c>
      <c r="L1143" t="str">
        <f>VLOOKUP(A1143,Referência!$I$2:$K$10,2,FALSE)</f>
        <v>ingênuo</v>
      </c>
      <c r="M1143" t="str">
        <f>VLOOKUP(A1143,Referência!$I$2:$K$10,3,FALSE)</f>
        <v>ingênuo</v>
      </c>
    </row>
    <row r="1144" spans="1:13" x14ac:dyDescent="0.25">
      <c r="A1144" t="s">
        <v>35</v>
      </c>
      <c r="B1144" t="s">
        <v>7</v>
      </c>
      <c r="C1144">
        <v>3</v>
      </c>
      <c r="D1144" t="s">
        <v>11</v>
      </c>
      <c r="E1144" s="1">
        <v>864358084.47935855</v>
      </c>
      <c r="F1144" s="1">
        <v>755875792</v>
      </c>
      <c r="G1144">
        <f t="shared" si="17"/>
        <v>1.1768407781577094E+16</v>
      </c>
      <c r="H1144" t="str">
        <f>VLOOKUP(D1144,Referência!$A$2:$D$28,2,FALSE)</f>
        <v>SE</v>
      </c>
      <c r="I1144" t="str">
        <f>VLOOKUP(D1144,Referência!$A$2:$D$28,3,FALSE)</f>
        <v>imposto</v>
      </c>
      <c r="J1144" t="str">
        <f>VLOOKUP(D1144,Referência!$A$2:$D$28,4,FALSE)</f>
        <v>alto</v>
      </c>
      <c r="K1144" t="str">
        <f>VLOOKUP(C1144,Referência!$F$2:$G$21,2,FALSE)</f>
        <v>curto</v>
      </c>
      <c r="L1144" t="str">
        <f>VLOOKUP(A1144,Referência!$I$2:$K$10,2,FALSE)</f>
        <v>ingênuo</v>
      </c>
      <c r="M1144" t="str">
        <f>VLOOKUP(A1144,Referência!$I$2:$K$10,3,FALSE)</f>
        <v>ingênuo</v>
      </c>
    </row>
    <row r="1145" spans="1:13" x14ac:dyDescent="0.25">
      <c r="A1145" t="s">
        <v>35</v>
      </c>
      <c r="B1145" t="s">
        <v>7</v>
      </c>
      <c r="C1145">
        <v>4</v>
      </c>
      <c r="D1145" t="s">
        <v>11</v>
      </c>
      <c r="E1145" s="1">
        <v>920084286.22889495</v>
      </c>
      <c r="F1145" s="1">
        <v>999942436</v>
      </c>
      <c r="G1145">
        <f t="shared" si="17"/>
        <v>6377324084864246</v>
      </c>
      <c r="H1145" t="str">
        <f>VLOOKUP(D1145,Referência!$A$2:$D$28,2,FALSE)</f>
        <v>SE</v>
      </c>
      <c r="I1145" t="str">
        <f>VLOOKUP(D1145,Referência!$A$2:$D$28,3,FALSE)</f>
        <v>imposto</v>
      </c>
      <c r="J1145" t="str">
        <f>VLOOKUP(D1145,Referência!$A$2:$D$28,4,FALSE)</f>
        <v>alto</v>
      </c>
      <c r="K1145" t="str">
        <f>VLOOKUP(C1145,Referência!$F$2:$G$21,2,FALSE)</f>
        <v>curto</v>
      </c>
      <c r="L1145" t="str">
        <f>VLOOKUP(A1145,Referência!$I$2:$K$10,2,FALSE)</f>
        <v>ingênuo</v>
      </c>
      <c r="M1145" t="str">
        <f>VLOOKUP(A1145,Referência!$I$2:$K$10,3,FALSE)</f>
        <v>ingênuo</v>
      </c>
    </row>
    <row r="1146" spans="1:13" x14ac:dyDescent="0.25">
      <c r="A1146" t="s">
        <v>35</v>
      </c>
      <c r="B1146" t="s">
        <v>7</v>
      </c>
      <c r="C1146">
        <v>5</v>
      </c>
      <c r="D1146" t="s">
        <v>11</v>
      </c>
      <c r="E1146" s="1">
        <v>850685468.15297306</v>
      </c>
      <c r="F1146" s="1">
        <v>801040673</v>
      </c>
      <c r="G1146">
        <f t="shared" si="17"/>
        <v>2464605685780657</v>
      </c>
      <c r="H1146" t="str">
        <f>VLOOKUP(D1146,Referência!$A$2:$D$28,2,FALSE)</f>
        <v>SE</v>
      </c>
      <c r="I1146" t="str">
        <f>VLOOKUP(D1146,Referência!$A$2:$D$28,3,FALSE)</f>
        <v>imposto</v>
      </c>
      <c r="J1146" t="str">
        <f>VLOOKUP(D1146,Referência!$A$2:$D$28,4,FALSE)</f>
        <v>alto</v>
      </c>
      <c r="K1146" t="str">
        <f>VLOOKUP(C1146,Referência!$F$2:$G$21,2,FALSE)</f>
        <v>médio</v>
      </c>
      <c r="L1146" t="str">
        <f>VLOOKUP(A1146,Referência!$I$2:$K$10,2,FALSE)</f>
        <v>ingênuo</v>
      </c>
      <c r="M1146" t="str">
        <f>VLOOKUP(A1146,Referência!$I$2:$K$10,3,FALSE)</f>
        <v>ingênuo</v>
      </c>
    </row>
    <row r="1147" spans="1:13" x14ac:dyDescent="0.25">
      <c r="A1147" t="s">
        <v>35</v>
      </c>
      <c r="B1147" t="s">
        <v>7</v>
      </c>
      <c r="C1147">
        <v>6</v>
      </c>
      <c r="D1147" t="s">
        <v>11</v>
      </c>
      <c r="E1147" s="1">
        <v>886490443.46438348</v>
      </c>
      <c r="F1147" s="1">
        <v>899283821</v>
      </c>
      <c r="G1147">
        <f t="shared" si="17"/>
        <v>163670508768817.34</v>
      </c>
      <c r="H1147" t="str">
        <f>VLOOKUP(D1147,Referência!$A$2:$D$28,2,FALSE)</f>
        <v>SE</v>
      </c>
      <c r="I1147" t="str">
        <f>VLOOKUP(D1147,Referência!$A$2:$D$28,3,FALSE)</f>
        <v>imposto</v>
      </c>
      <c r="J1147" t="str">
        <f>VLOOKUP(D1147,Referência!$A$2:$D$28,4,FALSE)</f>
        <v>alto</v>
      </c>
      <c r="K1147" t="str">
        <f>VLOOKUP(C1147,Referência!$F$2:$G$21,2,FALSE)</f>
        <v>médio</v>
      </c>
      <c r="L1147" t="str">
        <f>VLOOKUP(A1147,Referência!$I$2:$K$10,2,FALSE)</f>
        <v>ingênuo</v>
      </c>
      <c r="M1147" t="str">
        <f>VLOOKUP(A1147,Referência!$I$2:$K$10,3,FALSE)</f>
        <v>ingênuo</v>
      </c>
    </row>
    <row r="1148" spans="1:13" x14ac:dyDescent="0.25">
      <c r="A1148" t="s">
        <v>35</v>
      </c>
      <c r="B1148" t="s">
        <v>7</v>
      </c>
      <c r="C1148">
        <v>7</v>
      </c>
      <c r="D1148" t="s">
        <v>11</v>
      </c>
      <c r="E1148" s="1">
        <v>955728061.53886867</v>
      </c>
      <c r="F1148" s="1">
        <v>1091876574</v>
      </c>
      <c r="G1148">
        <f t="shared" si="17"/>
        <v>1.8536417445378836E+16</v>
      </c>
      <c r="H1148" t="str">
        <f>VLOOKUP(D1148,Referência!$A$2:$D$28,2,FALSE)</f>
        <v>SE</v>
      </c>
      <c r="I1148" t="str">
        <f>VLOOKUP(D1148,Referência!$A$2:$D$28,3,FALSE)</f>
        <v>imposto</v>
      </c>
      <c r="J1148" t="str">
        <f>VLOOKUP(D1148,Referência!$A$2:$D$28,4,FALSE)</f>
        <v>alto</v>
      </c>
      <c r="K1148" t="str">
        <f>VLOOKUP(C1148,Referência!$F$2:$G$21,2,FALSE)</f>
        <v>médio</v>
      </c>
      <c r="L1148" t="str">
        <f>VLOOKUP(A1148,Referência!$I$2:$K$10,2,FALSE)</f>
        <v>ingênuo</v>
      </c>
      <c r="M1148" t="str">
        <f>VLOOKUP(A1148,Referência!$I$2:$K$10,3,FALSE)</f>
        <v>ingênuo</v>
      </c>
    </row>
    <row r="1149" spans="1:13" x14ac:dyDescent="0.25">
      <c r="A1149" t="s">
        <v>35</v>
      </c>
      <c r="B1149" t="s">
        <v>7</v>
      </c>
      <c r="C1149">
        <v>8</v>
      </c>
      <c r="D1149" t="s">
        <v>11</v>
      </c>
      <c r="E1149" s="1">
        <v>1031392758.3167906</v>
      </c>
      <c r="F1149" s="1">
        <v>879383550</v>
      </c>
      <c r="G1149">
        <f t="shared" si="17"/>
        <v>2.3106799413097436E+16</v>
      </c>
      <c r="H1149" t="str">
        <f>VLOOKUP(D1149,Referência!$A$2:$D$28,2,FALSE)</f>
        <v>SE</v>
      </c>
      <c r="I1149" t="str">
        <f>VLOOKUP(D1149,Referência!$A$2:$D$28,3,FALSE)</f>
        <v>imposto</v>
      </c>
      <c r="J1149" t="str">
        <f>VLOOKUP(D1149,Referência!$A$2:$D$28,4,FALSE)</f>
        <v>alto</v>
      </c>
      <c r="K1149" t="str">
        <f>VLOOKUP(C1149,Referência!$F$2:$G$21,2,FALSE)</f>
        <v>médio</v>
      </c>
      <c r="L1149" t="str">
        <f>VLOOKUP(A1149,Referência!$I$2:$K$10,2,FALSE)</f>
        <v>ingênuo</v>
      </c>
      <c r="M1149" t="str">
        <f>VLOOKUP(A1149,Referência!$I$2:$K$10,3,FALSE)</f>
        <v>ingênuo</v>
      </c>
    </row>
    <row r="1150" spans="1:13" x14ac:dyDescent="0.25">
      <c r="A1150" t="s">
        <v>35</v>
      </c>
      <c r="B1150" t="s">
        <v>7</v>
      </c>
      <c r="C1150">
        <v>9</v>
      </c>
      <c r="D1150" t="s">
        <v>11</v>
      </c>
      <c r="E1150" s="1">
        <v>912158062.45028687</v>
      </c>
      <c r="F1150" s="1">
        <v>962637622</v>
      </c>
      <c r="G1150">
        <f t="shared" si="17"/>
        <v>2548185932333034.5</v>
      </c>
      <c r="H1150" t="str">
        <f>VLOOKUP(D1150,Referência!$A$2:$D$28,2,FALSE)</f>
        <v>SE</v>
      </c>
      <c r="I1150" t="str">
        <f>VLOOKUP(D1150,Referência!$A$2:$D$28,3,FALSE)</f>
        <v>imposto</v>
      </c>
      <c r="J1150" t="str">
        <f>VLOOKUP(D1150,Referência!$A$2:$D$28,4,FALSE)</f>
        <v>alto</v>
      </c>
      <c r="K1150" t="str">
        <f>VLOOKUP(C1150,Referência!$F$2:$G$21,2,FALSE)</f>
        <v>longo</v>
      </c>
      <c r="L1150" t="str">
        <f>VLOOKUP(A1150,Referência!$I$2:$K$10,2,FALSE)</f>
        <v>ingênuo</v>
      </c>
      <c r="M1150" t="str">
        <f>VLOOKUP(A1150,Referência!$I$2:$K$10,3,FALSE)</f>
        <v>ingênuo</v>
      </c>
    </row>
    <row r="1151" spans="1:13" x14ac:dyDescent="0.25">
      <c r="A1151" t="s">
        <v>35</v>
      </c>
      <c r="B1151" t="s">
        <v>7</v>
      </c>
      <c r="C1151">
        <v>10</v>
      </c>
      <c r="D1151" t="s">
        <v>11</v>
      </c>
      <c r="E1151" s="1">
        <v>920527005.72613621</v>
      </c>
      <c r="F1151" s="1">
        <v>1099672003</v>
      </c>
      <c r="G1151">
        <f t="shared" si="17"/>
        <v>3.2092930048252664E+16</v>
      </c>
      <c r="H1151" t="str">
        <f>VLOOKUP(D1151,Referência!$A$2:$D$28,2,FALSE)</f>
        <v>SE</v>
      </c>
      <c r="I1151" t="str">
        <f>VLOOKUP(D1151,Referência!$A$2:$D$28,3,FALSE)</f>
        <v>imposto</v>
      </c>
      <c r="J1151" t="str">
        <f>VLOOKUP(D1151,Referência!$A$2:$D$28,4,FALSE)</f>
        <v>alto</v>
      </c>
      <c r="K1151" t="str">
        <f>VLOOKUP(C1151,Referência!$F$2:$G$21,2,FALSE)</f>
        <v>longo</v>
      </c>
      <c r="L1151" t="str">
        <f>VLOOKUP(A1151,Referência!$I$2:$K$10,2,FALSE)</f>
        <v>ingênuo</v>
      </c>
      <c r="M1151" t="str">
        <f>VLOOKUP(A1151,Referência!$I$2:$K$10,3,FALSE)</f>
        <v>ingênuo</v>
      </c>
    </row>
    <row r="1152" spans="1:13" x14ac:dyDescent="0.25">
      <c r="A1152" t="s">
        <v>35</v>
      </c>
      <c r="B1152" t="s">
        <v>7</v>
      </c>
      <c r="C1152">
        <v>11</v>
      </c>
      <c r="D1152" t="s">
        <v>11</v>
      </c>
      <c r="E1152" s="1">
        <v>883961096.26219249</v>
      </c>
      <c r="F1152" s="1">
        <v>932422399</v>
      </c>
      <c r="G1152">
        <f t="shared" si="17"/>
        <v>2348497863045430</v>
      </c>
      <c r="H1152" t="str">
        <f>VLOOKUP(D1152,Referência!$A$2:$D$28,2,FALSE)</f>
        <v>SE</v>
      </c>
      <c r="I1152" t="str">
        <f>VLOOKUP(D1152,Referência!$A$2:$D$28,3,FALSE)</f>
        <v>imposto</v>
      </c>
      <c r="J1152" t="str">
        <f>VLOOKUP(D1152,Referência!$A$2:$D$28,4,FALSE)</f>
        <v>alto</v>
      </c>
      <c r="K1152" t="str">
        <f>VLOOKUP(C1152,Referência!$F$2:$G$21,2,FALSE)</f>
        <v>longo</v>
      </c>
      <c r="L1152" t="str">
        <f>VLOOKUP(A1152,Referência!$I$2:$K$10,2,FALSE)</f>
        <v>ingênuo</v>
      </c>
      <c r="M1152" t="str">
        <f>VLOOKUP(A1152,Referência!$I$2:$K$10,3,FALSE)</f>
        <v>ingênuo</v>
      </c>
    </row>
    <row r="1153" spans="1:13" x14ac:dyDescent="0.25">
      <c r="A1153" t="s">
        <v>35</v>
      </c>
      <c r="B1153" t="s">
        <v>7</v>
      </c>
      <c r="C1153">
        <v>12</v>
      </c>
      <c r="D1153" t="s">
        <v>11</v>
      </c>
      <c r="E1153" s="1">
        <v>936628399.73507857</v>
      </c>
      <c r="F1153" s="1">
        <v>862951751</v>
      </c>
      <c r="G1153">
        <f t="shared" si="17"/>
        <v>5428248568832155</v>
      </c>
      <c r="H1153" t="str">
        <f>VLOOKUP(D1153,Referência!$A$2:$D$28,2,FALSE)</f>
        <v>SE</v>
      </c>
      <c r="I1153" t="str">
        <f>VLOOKUP(D1153,Referência!$A$2:$D$28,3,FALSE)</f>
        <v>imposto</v>
      </c>
      <c r="J1153" t="str">
        <f>VLOOKUP(D1153,Referência!$A$2:$D$28,4,FALSE)</f>
        <v>alto</v>
      </c>
      <c r="K1153" t="str">
        <f>VLOOKUP(C1153,Referência!$F$2:$G$21,2,FALSE)</f>
        <v>longo</v>
      </c>
      <c r="L1153" t="str">
        <f>VLOOKUP(A1153,Referência!$I$2:$K$10,2,FALSE)</f>
        <v>ingênuo</v>
      </c>
      <c r="M1153" t="str">
        <f>VLOOKUP(A1153,Referência!$I$2:$K$10,3,FALSE)</f>
        <v>ingênuo</v>
      </c>
    </row>
    <row r="1154" spans="1:13" x14ac:dyDescent="0.25">
      <c r="A1154" t="s">
        <v>35</v>
      </c>
      <c r="B1154" t="s">
        <v>7</v>
      </c>
      <c r="C1154">
        <v>13</v>
      </c>
      <c r="D1154" t="s">
        <v>11</v>
      </c>
      <c r="E1154" s="1">
        <v>1011050696.3162558</v>
      </c>
      <c r="F1154" s="1">
        <v>1081267218</v>
      </c>
      <c r="G1154">
        <f t="shared" si="17"/>
        <v>4930359917363718</v>
      </c>
      <c r="H1154" t="str">
        <f>VLOOKUP(D1154,Referência!$A$2:$D$28,2,FALSE)</f>
        <v>SE</v>
      </c>
      <c r="I1154" t="str">
        <f>VLOOKUP(D1154,Referência!$A$2:$D$28,3,FALSE)</f>
        <v>imposto</v>
      </c>
      <c r="J1154" t="str">
        <f>VLOOKUP(D1154,Referência!$A$2:$D$28,4,FALSE)</f>
        <v>alto</v>
      </c>
      <c r="K1154" t="str">
        <f>VLOOKUP(C1154,Referência!$F$2:$G$21,2,FALSE)</f>
        <v>longo</v>
      </c>
      <c r="L1154" t="str">
        <f>VLOOKUP(A1154,Referência!$I$2:$K$10,2,FALSE)</f>
        <v>ingênuo</v>
      </c>
      <c r="M1154" t="str">
        <f>VLOOKUP(A1154,Referência!$I$2:$K$10,3,FALSE)</f>
        <v>ingênuo</v>
      </c>
    </row>
    <row r="1155" spans="1:13" x14ac:dyDescent="0.25">
      <c r="A1155" t="s">
        <v>35</v>
      </c>
      <c r="B1155" t="s">
        <v>7</v>
      </c>
      <c r="C1155">
        <v>14</v>
      </c>
      <c r="D1155" t="s">
        <v>11</v>
      </c>
      <c r="E1155" s="1">
        <v>958425773.94673884</v>
      </c>
      <c r="F1155" s="1">
        <v>864027970</v>
      </c>
      <c r="G1155">
        <f t="shared" ref="G1155:G1218" si="18">(F1155-E1155)^2</f>
        <v>8910945389966943</v>
      </c>
      <c r="H1155" t="str">
        <f>VLOOKUP(D1155,Referência!$A$2:$D$28,2,FALSE)</f>
        <v>SE</v>
      </c>
      <c r="I1155" t="str">
        <f>VLOOKUP(D1155,Referência!$A$2:$D$28,3,FALSE)</f>
        <v>imposto</v>
      </c>
      <c r="J1155" t="str">
        <f>VLOOKUP(D1155,Referência!$A$2:$D$28,4,FALSE)</f>
        <v>alto</v>
      </c>
      <c r="K1155" t="str">
        <f>VLOOKUP(C1155,Referência!$F$2:$G$21,2,FALSE)</f>
        <v>longo</v>
      </c>
      <c r="L1155" t="str">
        <f>VLOOKUP(A1155,Referência!$I$2:$K$10,2,FALSE)</f>
        <v>ingênuo</v>
      </c>
      <c r="M1155" t="str">
        <f>VLOOKUP(A1155,Referência!$I$2:$K$10,3,FALSE)</f>
        <v>ingênuo</v>
      </c>
    </row>
    <row r="1156" spans="1:13" x14ac:dyDescent="0.25">
      <c r="A1156" t="s">
        <v>35</v>
      </c>
      <c r="B1156" t="s">
        <v>7</v>
      </c>
      <c r="C1156">
        <v>15</v>
      </c>
      <c r="D1156" t="s">
        <v>11</v>
      </c>
      <c r="E1156" s="1">
        <v>972689194.57040405</v>
      </c>
      <c r="F1156" s="1">
        <v>869708067</v>
      </c>
      <c r="G1156">
        <f t="shared" si="18"/>
        <v>1.0605112635671834E+16</v>
      </c>
      <c r="H1156" t="str">
        <f>VLOOKUP(D1156,Referência!$A$2:$D$28,2,FALSE)</f>
        <v>SE</v>
      </c>
      <c r="I1156" t="str">
        <f>VLOOKUP(D1156,Referência!$A$2:$D$28,3,FALSE)</f>
        <v>imposto</v>
      </c>
      <c r="J1156" t="str">
        <f>VLOOKUP(D1156,Referência!$A$2:$D$28,4,FALSE)</f>
        <v>alto</v>
      </c>
      <c r="K1156" t="str">
        <f>VLOOKUP(C1156,Referência!$F$2:$G$21,2,FALSE)</f>
        <v>longo</v>
      </c>
      <c r="L1156" t="str">
        <f>VLOOKUP(A1156,Referência!$I$2:$K$10,2,FALSE)</f>
        <v>ingênuo</v>
      </c>
      <c r="M1156" t="str">
        <f>VLOOKUP(A1156,Referência!$I$2:$K$10,3,FALSE)</f>
        <v>ingênuo</v>
      </c>
    </row>
    <row r="1157" spans="1:13" x14ac:dyDescent="0.25">
      <c r="A1157" t="s">
        <v>35</v>
      </c>
      <c r="B1157" t="s">
        <v>7</v>
      </c>
      <c r="C1157">
        <v>16</v>
      </c>
      <c r="D1157" t="s">
        <v>11</v>
      </c>
      <c r="E1157" s="1">
        <v>1035399632.8361342</v>
      </c>
      <c r="F1157" s="1">
        <v>1201226820</v>
      </c>
      <c r="G1157">
        <f t="shared" si="18"/>
        <v>2.749865600267978E+16</v>
      </c>
      <c r="H1157" t="str">
        <f>VLOOKUP(D1157,Referência!$A$2:$D$28,2,FALSE)</f>
        <v>SE</v>
      </c>
      <c r="I1157" t="str">
        <f>VLOOKUP(D1157,Referência!$A$2:$D$28,3,FALSE)</f>
        <v>imposto</v>
      </c>
      <c r="J1157" t="str">
        <f>VLOOKUP(D1157,Referência!$A$2:$D$28,4,FALSE)</f>
        <v>alto</v>
      </c>
      <c r="K1157" t="str">
        <f>VLOOKUP(C1157,Referência!$F$2:$G$21,2,FALSE)</f>
        <v>longo</v>
      </c>
      <c r="L1157" t="str">
        <f>VLOOKUP(A1157,Referência!$I$2:$K$10,2,FALSE)</f>
        <v>ingênuo</v>
      </c>
      <c r="M1157" t="str">
        <f>VLOOKUP(A1157,Referência!$I$2:$K$10,3,FALSE)</f>
        <v>ingênuo</v>
      </c>
    </row>
    <row r="1158" spans="1:13" x14ac:dyDescent="0.25">
      <c r="A1158" t="s">
        <v>35</v>
      </c>
      <c r="B1158" t="s">
        <v>7</v>
      </c>
      <c r="C1158">
        <v>17</v>
      </c>
      <c r="D1158" t="s">
        <v>11</v>
      </c>
      <c r="E1158" s="1">
        <v>957302971.66003144</v>
      </c>
      <c r="F1158" s="1">
        <v>832922924</v>
      </c>
      <c r="G1158">
        <f t="shared" si="18"/>
        <v>1.5470396255911692E+16</v>
      </c>
      <c r="H1158" t="str">
        <f>VLOOKUP(D1158,Referência!$A$2:$D$28,2,FALSE)</f>
        <v>SE</v>
      </c>
      <c r="I1158" t="str">
        <f>VLOOKUP(D1158,Referência!$A$2:$D$28,3,FALSE)</f>
        <v>imposto</v>
      </c>
      <c r="J1158" t="str">
        <f>VLOOKUP(D1158,Referência!$A$2:$D$28,4,FALSE)</f>
        <v>alto</v>
      </c>
      <c r="K1158" t="str">
        <f>VLOOKUP(C1158,Referência!$F$2:$G$21,2,FALSE)</f>
        <v>longo</v>
      </c>
      <c r="L1158" t="str">
        <f>VLOOKUP(A1158,Referência!$I$2:$K$10,2,FALSE)</f>
        <v>ingênuo</v>
      </c>
      <c r="M1158" t="str">
        <f>VLOOKUP(A1158,Referência!$I$2:$K$10,3,FALSE)</f>
        <v>ingênuo</v>
      </c>
    </row>
    <row r="1159" spans="1:13" x14ac:dyDescent="0.25">
      <c r="A1159" t="s">
        <v>35</v>
      </c>
      <c r="B1159" t="s">
        <v>7</v>
      </c>
      <c r="C1159">
        <v>18</v>
      </c>
      <c r="D1159" t="s">
        <v>11</v>
      </c>
      <c r="E1159" s="1">
        <v>997595430.5640862</v>
      </c>
      <c r="F1159" s="1">
        <v>904153972</v>
      </c>
      <c r="G1159">
        <f t="shared" si="18"/>
        <v>8731306178583838</v>
      </c>
      <c r="H1159" t="str">
        <f>VLOOKUP(D1159,Referência!$A$2:$D$28,2,FALSE)</f>
        <v>SE</v>
      </c>
      <c r="I1159" t="str">
        <f>VLOOKUP(D1159,Referência!$A$2:$D$28,3,FALSE)</f>
        <v>imposto</v>
      </c>
      <c r="J1159" t="str">
        <f>VLOOKUP(D1159,Referência!$A$2:$D$28,4,FALSE)</f>
        <v>alto</v>
      </c>
      <c r="K1159" t="str">
        <f>VLOOKUP(C1159,Referência!$F$2:$G$21,2,FALSE)</f>
        <v>longo</v>
      </c>
      <c r="L1159" t="str">
        <f>VLOOKUP(A1159,Referência!$I$2:$K$10,2,FALSE)</f>
        <v>ingênuo</v>
      </c>
      <c r="M1159" t="str">
        <f>VLOOKUP(A1159,Referência!$I$2:$K$10,3,FALSE)</f>
        <v>ingênuo</v>
      </c>
    </row>
    <row r="1160" spans="1:13" x14ac:dyDescent="0.25">
      <c r="A1160" t="s">
        <v>35</v>
      </c>
      <c r="B1160" t="s">
        <v>7</v>
      </c>
      <c r="C1160">
        <v>19</v>
      </c>
      <c r="D1160" t="s">
        <v>11</v>
      </c>
      <c r="E1160" s="1">
        <v>1075510688.3352993</v>
      </c>
      <c r="F1160" s="1">
        <v>1152635862</v>
      </c>
      <c r="G1160">
        <f t="shared" si="18"/>
        <v>5948292412810250</v>
      </c>
      <c r="H1160" t="str">
        <f>VLOOKUP(D1160,Referência!$A$2:$D$28,2,FALSE)</f>
        <v>SE</v>
      </c>
      <c r="I1160" t="str">
        <f>VLOOKUP(D1160,Referência!$A$2:$D$28,3,FALSE)</f>
        <v>imposto</v>
      </c>
      <c r="J1160" t="str">
        <f>VLOOKUP(D1160,Referência!$A$2:$D$28,4,FALSE)</f>
        <v>alto</v>
      </c>
      <c r="K1160" t="str">
        <f>VLOOKUP(C1160,Referência!$F$2:$G$21,2,FALSE)</f>
        <v>longo</v>
      </c>
      <c r="L1160" t="str">
        <f>VLOOKUP(A1160,Referência!$I$2:$K$10,2,FALSE)</f>
        <v>ingênuo</v>
      </c>
      <c r="M1160" t="str">
        <f>VLOOKUP(A1160,Referência!$I$2:$K$10,3,FALSE)</f>
        <v>ingênuo</v>
      </c>
    </row>
    <row r="1161" spans="1:13" x14ac:dyDescent="0.25">
      <c r="A1161" t="s">
        <v>35</v>
      </c>
      <c r="B1161" t="s">
        <v>7</v>
      </c>
      <c r="C1161">
        <v>20</v>
      </c>
      <c r="D1161" t="s">
        <v>11</v>
      </c>
      <c r="E1161" s="1">
        <v>1160658538.8475811</v>
      </c>
      <c r="F1161" s="1">
        <v>1034662041</v>
      </c>
      <c r="G1161">
        <f t="shared" si="18"/>
        <v>1.587511746985552E+16</v>
      </c>
      <c r="H1161" t="str">
        <f>VLOOKUP(D1161,Referência!$A$2:$D$28,2,FALSE)</f>
        <v>SE</v>
      </c>
      <c r="I1161" t="str">
        <f>VLOOKUP(D1161,Referência!$A$2:$D$28,3,FALSE)</f>
        <v>imposto</v>
      </c>
      <c r="J1161" t="str">
        <f>VLOOKUP(D1161,Referência!$A$2:$D$28,4,FALSE)</f>
        <v>alto</v>
      </c>
      <c r="K1161" t="str">
        <f>VLOOKUP(C1161,Referência!$F$2:$G$21,2,FALSE)</f>
        <v>longo</v>
      </c>
      <c r="L1161" t="str">
        <f>VLOOKUP(A1161,Referência!$I$2:$K$10,2,FALSE)</f>
        <v>ingênuo</v>
      </c>
      <c r="M1161" t="str">
        <f>VLOOKUP(A1161,Referência!$I$2:$K$10,3,FALSE)</f>
        <v>ingênuo</v>
      </c>
    </row>
    <row r="1162" spans="1:13" x14ac:dyDescent="0.25">
      <c r="A1162" t="s">
        <v>35</v>
      </c>
      <c r="B1162" t="s">
        <v>7</v>
      </c>
      <c r="C1162">
        <v>1</v>
      </c>
      <c r="D1162" t="s">
        <v>12</v>
      </c>
      <c r="E1162" s="1">
        <v>2181126896.7750731</v>
      </c>
      <c r="F1162" s="1">
        <v>2273713810</v>
      </c>
      <c r="G1162">
        <f t="shared" si="18"/>
        <v>8572336500520153</v>
      </c>
      <c r="H1162" t="str">
        <f>VLOOKUP(D1162,Referência!$A$2:$D$28,2,FALSE)</f>
        <v>S</v>
      </c>
      <c r="I1162" t="str">
        <f>VLOOKUP(D1162,Referência!$A$2:$D$28,3,FALSE)</f>
        <v>imposto</v>
      </c>
      <c r="J1162" t="str">
        <f>VLOOKUP(D1162,Referência!$A$2:$D$28,4,FALSE)</f>
        <v>alto</v>
      </c>
      <c r="K1162" t="str">
        <f>VLOOKUP(C1162,Referência!$F$2:$G$21,2,FALSE)</f>
        <v>curto</v>
      </c>
      <c r="L1162" t="str">
        <f>VLOOKUP(A1162,Referência!$I$2:$K$10,2,FALSE)</f>
        <v>ingênuo</v>
      </c>
      <c r="M1162" t="str">
        <f>VLOOKUP(A1162,Referência!$I$2:$K$10,3,FALSE)</f>
        <v>ingênuo</v>
      </c>
    </row>
    <row r="1163" spans="1:13" x14ac:dyDescent="0.25">
      <c r="A1163" t="s">
        <v>35</v>
      </c>
      <c r="B1163" t="s">
        <v>7</v>
      </c>
      <c r="C1163">
        <v>2</v>
      </c>
      <c r="D1163" t="s">
        <v>12</v>
      </c>
      <c r="E1163" s="1">
        <v>2252998242.7093687</v>
      </c>
      <c r="F1163" s="1">
        <v>2254535107</v>
      </c>
      <c r="G1163">
        <f t="shared" si="18"/>
        <v>2361951847817.6313</v>
      </c>
      <c r="H1163" t="str">
        <f>VLOOKUP(D1163,Referência!$A$2:$D$28,2,FALSE)</f>
        <v>S</v>
      </c>
      <c r="I1163" t="str">
        <f>VLOOKUP(D1163,Referência!$A$2:$D$28,3,FALSE)</f>
        <v>imposto</v>
      </c>
      <c r="J1163" t="str">
        <f>VLOOKUP(D1163,Referência!$A$2:$D$28,4,FALSE)</f>
        <v>alto</v>
      </c>
      <c r="K1163" t="str">
        <f>VLOOKUP(C1163,Referência!$F$2:$G$21,2,FALSE)</f>
        <v>curto</v>
      </c>
      <c r="L1163" t="str">
        <f>VLOOKUP(A1163,Referência!$I$2:$K$10,2,FALSE)</f>
        <v>ingênuo</v>
      </c>
      <c r="M1163" t="str">
        <f>VLOOKUP(A1163,Referência!$I$2:$K$10,3,FALSE)</f>
        <v>ingênuo</v>
      </c>
    </row>
    <row r="1164" spans="1:13" x14ac:dyDescent="0.25">
      <c r="A1164" t="s">
        <v>35</v>
      </c>
      <c r="B1164" t="s">
        <v>7</v>
      </c>
      <c r="C1164">
        <v>3</v>
      </c>
      <c r="D1164" t="s">
        <v>12</v>
      </c>
      <c r="E1164" s="1">
        <v>2144949985.045692</v>
      </c>
      <c r="F1164" s="1">
        <v>2132216522</v>
      </c>
      <c r="G1164">
        <f t="shared" si="18"/>
        <v>162141081136002.94</v>
      </c>
      <c r="H1164" t="str">
        <f>VLOOKUP(D1164,Referência!$A$2:$D$28,2,FALSE)</f>
        <v>S</v>
      </c>
      <c r="I1164" t="str">
        <f>VLOOKUP(D1164,Referência!$A$2:$D$28,3,FALSE)</f>
        <v>imposto</v>
      </c>
      <c r="J1164" t="str">
        <f>VLOOKUP(D1164,Referência!$A$2:$D$28,4,FALSE)</f>
        <v>alto</v>
      </c>
      <c r="K1164" t="str">
        <f>VLOOKUP(C1164,Referência!$F$2:$G$21,2,FALSE)</f>
        <v>curto</v>
      </c>
      <c r="L1164" t="str">
        <f>VLOOKUP(A1164,Referência!$I$2:$K$10,2,FALSE)</f>
        <v>ingênuo</v>
      </c>
      <c r="M1164" t="str">
        <f>VLOOKUP(A1164,Referência!$I$2:$K$10,3,FALSE)</f>
        <v>ingênuo</v>
      </c>
    </row>
    <row r="1165" spans="1:13" x14ac:dyDescent="0.25">
      <c r="A1165" t="s">
        <v>35</v>
      </c>
      <c r="B1165" t="s">
        <v>7</v>
      </c>
      <c r="C1165">
        <v>4</v>
      </c>
      <c r="D1165" t="s">
        <v>12</v>
      </c>
      <c r="E1165" s="1">
        <v>2101532298.6397746</v>
      </c>
      <c r="F1165" s="1">
        <v>2106476923</v>
      </c>
      <c r="G1165">
        <f t="shared" si="18"/>
        <v>24449310063734.832</v>
      </c>
      <c r="H1165" t="str">
        <f>VLOOKUP(D1165,Referência!$A$2:$D$28,2,FALSE)</f>
        <v>S</v>
      </c>
      <c r="I1165" t="str">
        <f>VLOOKUP(D1165,Referência!$A$2:$D$28,3,FALSE)</f>
        <v>imposto</v>
      </c>
      <c r="J1165" t="str">
        <f>VLOOKUP(D1165,Referência!$A$2:$D$28,4,FALSE)</f>
        <v>alto</v>
      </c>
      <c r="K1165" t="str">
        <f>VLOOKUP(C1165,Referência!$F$2:$G$21,2,FALSE)</f>
        <v>curto</v>
      </c>
      <c r="L1165" t="str">
        <f>VLOOKUP(A1165,Referência!$I$2:$K$10,2,FALSE)</f>
        <v>ingênuo</v>
      </c>
      <c r="M1165" t="str">
        <f>VLOOKUP(A1165,Referência!$I$2:$K$10,3,FALSE)</f>
        <v>ingênuo</v>
      </c>
    </row>
    <row r="1166" spans="1:13" x14ac:dyDescent="0.25">
      <c r="A1166" t="s">
        <v>35</v>
      </c>
      <c r="B1166" t="s">
        <v>7</v>
      </c>
      <c r="C1166">
        <v>5</v>
      </c>
      <c r="D1166" t="s">
        <v>12</v>
      </c>
      <c r="E1166" s="1">
        <v>2137784469.0335269</v>
      </c>
      <c r="F1166" s="1">
        <v>2136178908</v>
      </c>
      <c r="G1166">
        <f t="shared" si="18"/>
        <v>2577826232379.959</v>
      </c>
      <c r="H1166" t="str">
        <f>VLOOKUP(D1166,Referência!$A$2:$D$28,2,FALSE)</f>
        <v>S</v>
      </c>
      <c r="I1166" t="str">
        <f>VLOOKUP(D1166,Referência!$A$2:$D$28,3,FALSE)</f>
        <v>imposto</v>
      </c>
      <c r="J1166" t="str">
        <f>VLOOKUP(D1166,Referência!$A$2:$D$28,4,FALSE)</f>
        <v>alto</v>
      </c>
      <c r="K1166" t="str">
        <f>VLOOKUP(C1166,Referência!$F$2:$G$21,2,FALSE)</f>
        <v>médio</v>
      </c>
      <c r="L1166" t="str">
        <f>VLOOKUP(A1166,Referência!$I$2:$K$10,2,FALSE)</f>
        <v>ingênuo</v>
      </c>
      <c r="M1166" t="str">
        <f>VLOOKUP(A1166,Referência!$I$2:$K$10,3,FALSE)</f>
        <v>ingênuo</v>
      </c>
    </row>
    <row r="1167" spans="1:13" x14ac:dyDescent="0.25">
      <c r="A1167" t="s">
        <v>35</v>
      </c>
      <c r="B1167" t="s">
        <v>7</v>
      </c>
      <c r="C1167">
        <v>6</v>
      </c>
      <c r="D1167" t="s">
        <v>12</v>
      </c>
      <c r="E1167" s="1">
        <v>2235339647.9303493</v>
      </c>
      <c r="F1167" s="1">
        <v>2162115958</v>
      </c>
      <c r="G1167">
        <f t="shared" si="18"/>
        <v>5361708767015945</v>
      </c>
      <c r="H1167" t="str">
        <f>VLOOKUP(D1167,Referência!$A$2:$D$28,2,FALSE)</f>
        <v>S</v>
      </c>
      <c r="I1167" t="str">
        <f>VLOOKUP(D1167,Referência!$A$2:$D$28,3,FALSE)</f>
        <v>imposto</v>
      </c>
      <c r="J1167" t="str">
        <f>VLOOKUP(D1167,Referência!$A$2:$D$28,4,FALSE)</f>
        <v>alto</v>
      </c>
      <c r="K1167" t="str">
        <f>VLOOKUP(C1167,Referência!$F$2:$G$21,2,FALSE)</f>
        <v>médio</v>
      </c>
      <c r="L1167" t="str">
        <f>VLOOKUP(A1167,Referência!$I$2:$K$10,2,FALSE)</f>
        <v>ingênuo</v>
      </c>
      <c r="M1167" t="str">
        <f>VLOOKUP(A1167,Referência!$I$2:$K$10,3,FALSE)</f>
        <v>ingênuo</v>
      </c>
    </row>
    <row r="1168" spans="1:13" x14ac:dyDescent="0.25">
      <c r="A1168" t="s">
        <v>35</v>
      </c>
      <c r="B1168" t="s">
        <v>7</v>
      </c>
      <c r="C1168">
        <v>7</v>
      </c>
      <c r="D1168" t="s">
        <v>12</v>
      </c>
      <c r="E1168" s="1">
        <v>2273509046.1717629</v>
      </c>
      <c r="F1168" s="1">
        <v>2359565958</v>
      </c>
      <c r="G1168">
        <f t="shared" si="18"/>
        <v>7405792073412967</v>
      </c>
      <c r="H1168" t="str">
        <f>VLOOKUP(D1168,Referência!$A$2:$D$28,2,FALSE)</f>
        <v>S</v>
      </c>
      <c r="I1168" t="str">
        <f>VLOOKUP(D1168,Referência!$A$2:$D$28,3,FALSE)</f>
        <v>imposto</v>
      </c>
      <c r="J1168" t="str">
        <f>VLOOKUP(D1168,Referência!$A$2:$D$28,4,FALSE)</f>
        <v>alto</v>
      </c>
      <c r="K1168" t="str">
        <f>VLOOKUP(C1168,Referência!$F$2:$G$21,2,FALSE)</f>
        <v>médio</v>
      </c>
      <c r="L1168" t="str">
        <f>VLOOKUP(A1168,Referência!$I$2:$K$10,2,FALSE)</f>
        <v>ingênuo</v>
      </c>
      <c r="M1168" t="str">
        <f>VLOOKUP(A1168,Referência!$I$2:$K$10,3,FALSE)</f>
        <v>ingênuo</v>
      </c>
    </row>
    <row r="1169" spans="1:13" x14ac:dyDescent="0.25">
      <c r="A1169" t="s">
        <v>35</v>
      </c>
      <c r="B1169" t="s">
        <v>7</v>
      </c>
      <c r="C1169">
        <v>8</v>
      </c>
      <c r="D1169" t="s">
        <v>12</v>
      </c>
      <c r="E1169" s="1">
        <v>2821813341.4319396</v>
      </c>
      <c r="F1169" s="1">
        <v>2636880956</v>
      </c>
      <c r="G1169">
        <f t="shared" si="18"/>
        <v>3.4199987181547468E+16</v>
      </c>
      <c r="H1169" t="str">
        <f>VLOOKUP(D1169,Referência!$A$2:$D$28,2,FALSE)</f>
        <v>S</v>
      </c>
      <c r="I1169" t="str">
        <f>VLOOKUP(D1169,Referência!$A$2:$D$28,3,FALSE)</f>
        <v>imposto</v>
      </c>
      <c r="J1169" t="str">
        <f>VLOOKUP(D1169,Referência!$A$2:$D$28,4,FALSE)</f>
        <v>alto</v>
      </c>
      <c r="K1169" t="str">
        <f>VLOOKUP(C1169,Referência!$F$2:$G$21,2,FALSE)</f>
        <v>médio</v>
      </c>
      <c r="L1169" t="str">
        <f>VLOOKUP(A1169,Referência!$I$2:$K$10,2,FALSE)</f>
        <v>ingênuo</v>
      </c>
      <c r="M1169" t="str">
        <f>VLOOKUP(A1169,Referência!$I$2:$K$10,3,FALSE)</f>
        <v>ingênuo</v>
      </c>
    </row>
    <row r="1170" spans="1:13" x14ac:dyDescent="0.25">
      <c r="A1170" t="s">
        <v>35</v>
      </c>
      <c r="B1170" t="s">
        <v>7</v>
      </c>
      <c r="C1170">
        <v>9</v>
      </c>
      <c r="D1170" t="s">
        <v>12</v>
      </c>
      <c r="E1170" s="1">
        <v>2527967726.075192</v>
      </c>
      <c r="F1170" s="1">
        <v>2611726254</v>
      </c>
      <c r="G1170">
        <f t="shared" si="18"/>
        <v>7015491000130846</v>
      </c>
      <c r="H1170" t="str">
        <f>VLOOKUP(D1170,Referência!$A$2:$D$28,2,FALSE)</f>
        <v>S</v>
      </c>
      <c r="I1170" t="str">
        <f>VLOOKUP(D1170,Referência!$A$2:$D$28,3,FALSE)</f>
        <v>imposto</v>
      </c>
      <c r="J1170" t="str">
        <f>VLOOKUP(D1170,Referência!$A$2:$D$28,4,FALSE)</f>
        <v>alto</v>
      </c>
      <c r="K1170" t="str">
        <f>VLOOKUP(C1170,Referência!$F$2:$G$21,2,FALSE)</f>
        <v>longo</v>
      </c>
      <c r="L1170" t="str">
        <f>VLOOKUP(A1170,Referência!$I$2:$K$10,2,FALSE)</f>
        <v>ingênuo</v>
      </c>
      <c r="M1170" t="str">
        <f>VLOOKUP(A1170,Referência!$I$2:$K$10,3,FALSE)</f>
        <v>ingênuo</v>
      </c>
    </row>
    <row r="1171" spans="1:13" x14ac:dyDescent="0.25">
      <c r="A1171" t="s">
        <v>35</v>
      </c>
      <c r="B1171" t="s">
        <v>7</v>
      </c>
      <c r="C1171">
        <v>10</v>
      </c>
      <c r="D1171" t="s">
        <v>12</v>
      </c>
      <c r="E1171" s="1">
        <v>2026790239.7503259</v>
      </c>
      <c r="F1171" s="1">
        <v>2235879053</v>
      </c>
      <c r="G1171">
        <f t="shared" si="18"/>
        <v>4.371813182615708E+16</v>
      </c>
      <c r="H1171" t="str">
        <f>VLOOKUP(D1171,Referência!$A$2:$D$28,2,FALSE)</f>
        <v>S</v>
      </c>
      <c r="I1171" t="str">
        <f>VLOOKUP(D1171,Referência!$A$2:$D$28,3,FALSE)</f>
        <v>imposto</v>
      </c>
      <c r="J1171" t="str">
        <f>VLOOKUP(D1171,Referência!$A$2:$D$28,4,FALSE)</f>
        <v>alto</v>
      </c>
      <c r="K1171" t="str">
        <f>VLOOKUP(C1171,Referência!$F$2:$G$21,2,FALSE)</f>
        <v>longo</v>
      </c>
      <c r="L1171" t="str">
        <f>VLOOKUP(A1171,Referência!$I$2:$K$10,2,FALSE)</f>
        <v>ingênuo</v>
      </c>
      <c r="M1171" t="str">
        <f>VLOOKUP(A1171,Referência!$I$2:$K$10,3,FALSE)</f>
        <v>ingênuo</v>
      </c>
    </row>
    <row r="1172" spans="1:13" x14ac:dyDescent="0.25">
      <c r="A1172" t="s">
        <v>35</v>
      </c>
      <c r="B1172" t="s">
        <v>7</v>
      </c>
      <c r="C1172">
        <v>11</v>
      </c>
      <c r="D1172" t="s">
        <v>12</v>
      </c>
      <c r="E1172" s="1">
        <v>2163223491.8167896</v>
      </c>
      <c r="F1172" s="1">
        <v>2202634971</v>
      </c>
      <c r="G1172">
        <f t="shared" si="18"/>
        <v>1553264691408624.5</v>
      </c>
      <c r="H1172" t="str">
        <f>VLOOKUP(D1172,Referência!$A$2:$D$28,2,FALSE)</f>
        <v>S</v>
      </c>
      <c r="I1172" t="str">
        <f>VLOOKUP(D1172,Referência!$A$2:$D$28,3,FALSE)</f>
        <v>imposto</v>
      </c>
      <c r="J1172" t="str">
        <f>VLOOKUP(D1172,Referência!$A$2:$D$28,4,FALSE)</f>
        <v>alto</v>
      </c>
      <c r="K1172" t="str">
        <f>VLOOKUP(C1172,Referência!$F$2:$G$21,2,FALSE)</f>
        <v>longo</v>
      </c>
      <c r="L1172" t="str">
        <f>VLOOKUP(A1172,Referência!$I$2:$K$10,2,FALSE)</f>
        <v>ingênuo</v>
      </c>
      <c r="M1172" t="str">
        <f>VLOOKUP(A1172,Referência!$I$2:$K$10,3,FALSE)</f>
        <v>ingênuo</v>
      </c>
    </row>
    <row r="1173" spans="1:13" x14ac:dyDescent="0.25">
      <c r="A1173" t="s">
        <v>35</v>
      </c>
      <c r="B1173" t="s">
        <v>7</v>
      </c>
      <c r="C1173">
        <v>12</v>
      </c>
      <c r="D1173" t="s">
        <v>12</v>
      </c>
      <c r="E1173" s="1">
        <v>2416912015.6655741</v>
      </c>
      <c r="F1173" s="1">
        <v>2236182783</v>
      </c>
      <c r="G1173">
        <f t="shared" si="18"/>
        <v>3.2663055539887208E+16</v>
      </c>
      <c r="H1173" t="str">
        <f>VLOOKUP(D1173,Referência!$A$2:$D$28,2,FALSE)</f>
        <v>S</v>
      </c>
      <c r="I1173" t="str">
        <f>VLOOKUP(D1173,Referência!$A$2:$D$28,3,FALSE)</f>
        <v>imposto</v>
      </c>
      <c r="J1173" t="str">
        <f>VLOOKUP(D1173,Referência!$A$2:$D$28,4,FALSE)</f>
        <v>alto</v>
      </c>
      <c r="K1173" t="str">
        <f>VLOOKUP(C1173,Referência!$F$2:$G$21,2,FALSE)</f>
        <v>longo</v>
      </c>
      <c r="L1173" t="str">
        <f>VLOOKUP(A1173,Referência!$I$2:$K$10,2,FALSE)</f>
        <v>ingênuo</v>
      </c>
      <c r="M1173" t="str">
        <f>VLOOKUP(A1173,Referência!$I$2:$K$10,3,FALSE)</f>
        <v>ingênuo</v>
      </c>
    </row>
    <row r="1174" spans="1:13" x14ac:dyDescent="0.25">
      <c r="A1174" t="s">
        <v>35</v>
      </c>
      <c r="B1174" t="s">
        <v>7</v>
      </c>
      <c r="C1174">
        <v>13</v>
      </c>
      <c r="D1174" t="s">
        <v>12</v>
      </c>
      <c r="E1174" s="1">
        <v>2379068730.3694639</v>
      </c>
      <c r="F1174" s="1">
        <v>2402109402</v>
      </c>
      <c r="G1174">
        <f t="shared" si="18"/>
        <v>530872549186190.12</v>
      </c>
      <c r="H1174" t="str">
        <f>VLOOKUP(D1174,Referência!$A$2:$D$28,2,FALSE)</f>
        <v>S</v>
      </c>
      <c r="I1174" t="str">
        <f>VLOOKUP(D1174,Referência!$A$2:$D$28,3,FALSE)</f>
        <v>imposto</v>
      </c>
      <c r="J1174" t="str">
        <f>VLOOKUP(D1174,Referência!$A$2:$D$28,4,FALSE)</f>
        <v>alto</v>
      </c>
      <c r="K1174" t="str">
        <f>VLOOKUP(C1174,Referência!$F$2:$G$21,2,FALSE)</f>
        <v>longo</v>
      </c>
      <c r="L1174" t="str">
        <f>VLOOKUP(A1174,Referência!$I$2:$K$10,2,FALSE)</f>
        <v>ingênuo</v>
      </c>
      <c r="M1174" t="str">
        <f>VLOOKUP(A1174,Referência!$I$2:$K$10,3,FALSE)</f>
        <v>ingênuo</v>
      </c>
    </row>
    <row r="1175" spans="1:13" x14ac:dyDescent="0.25">
      <c r="A1175" t="s">
        <v>35</v>
      </c>
      <c r="B1175" t="s">
        <v>7</v>
      </c>
      <c r="C1175">
        <v>14</v>
      </c>
      <c r="D1175" t="s">
        <v>12</v>
      </c>
      <c r="E1175" s="1">
        <v>2457462551.4601326</v>
      </c>
      <c r="F1175" s="1">
        <v>2321834131</v>
      </c>
      <c r="G1175">
        <f t="shared" si="18"/>
        <v>1.8395068436510516E+16</v>
      </c>
      <c r="H1175" t="str">
        <f>VLOOKUP(D1175,Referência!$A$2:$D$28,2,FALSE)</f>
        <v>S</v>
      </c>
      <c r="I1175" t="str">
        <f>VLOOKUP(D1175,Referência!$A$2:$D$28,3,FALSE)</f>
        <v>imposto</v>
      </c>
      <c r="J1175" t="str">
        <f>VLOOKUP(D1175,Referência!$A$2:$D$28,4,FALSE)</f>
        <v>alto</v>
      </c>
      <c r="K1175" t="str">
        <f>VLOOKUP(C1175,Referência!$F$2:$G$21,2,FALSE)</f>
        <v>longo</v>
      </c>
      <c r="L1175" t="str">
        <f>VLOOKUP(A1175,Referência!$I$2:$K$10,2,FALSE)</f>
        <v>ingênuo</v>
      </c>
      <c r="M1175" t="str">
        <f>VLOOKUP(A1175,Referência!$I$2:$K$10,3,FALSE)</f>
        <v>ingênuo</v>
      </c>
    </row>
    <row r="1176" spans="1:13" x14ac:dyDescent="0.25">
      <c r="A1176" t="s">
        <v>35</v>
      </c>
      <c r="B1176" t="s">
        <v>7</v>
      </c>
      <c r="C1176">
        <v>15</v>
      </c>
      <c r="D1176" t="s">
        <v>12</v>
      </c>
      <c r="E1176" s="1">
        <v>2339608688.139009</v>
      </c>
      <c r="F1176" s="1">
        <v>2138079793</v>
      </c>
      <c r="G1176">
        <f t="shared" si="18"/>
        <v>4.0613895575949688E+16</v>
      </c>
      <c r="H1176" t="str">
        <f>VLOOKUP(D1176,Referência!$A$2:$D$28,2,FALSE)</f>
        <v>S</v>
      </c>
      <c r="I1176" t="str">
        <f>VLOOKUP(D1176,Referência!$A$2:$D$28,3,FALSE)</f>
        <v>imposto</v>
      </c>
      <c r="J1176" t="str">
        <f>VLOOKUP(D1176,Referência!$A$2:$D$28,4,FALSE)</f>
        <v>alto</v>
      </c>
      <c r="K1176" t="str">
        <f>VLOOKUP(C1176,Referência!$F$2:$G$21,2,FALSE)</f>
        <v>longo</v>
      </c>
      <c r="L1176" t="str">
        <f>VLOOKUP(A1176,Referência!$I$2:$K$10,2,FALSE)</f>
        <v>ingênuo</v>
      </c>
      <c r="M1176" t="str">
        <f>VLOOKUP(A1176,Referência!$I$2:$K$10,3,FALSE)</f>
        <v>ingênuo</v>
      </c>
    </row>
    <row r="1177" spans="1:13" x14ac:dyDescent="0.25">
      <c r="A1177" t="s">
        <v>35</v>
      </c>
      <c r="B1177" t="s">
        <v>7</v>
      </c>
      <c r="C1177">
        <v>16</v>
      </c>
      <c r="D1177" t="s">
        <v>12</v>
      </c>
      <c r="E1177" s="1">
        <v>2292250755.7665219</v>
      </c>
      <c r="F1177" s="1">
        <v>2248449379</v>
      </c>
      <c r="G1177">
        <f t="shared" si="18"/>
        <v>1918560606642807.2</v>
      </c>
      <c r="H1177" t="str">
        <f>VLOOKUP(D1177,Referência!$A$2:$D$28,2,FALSE)</f>
        <v>S</v>
      </c>
      <c r="I1177" t="str">
        <f>VLOOKUP(D1177,Referência!$A$2:$D$28,3,FALSE)</f>
        <v>imposto</v>
      </c>
      <c r="J1177" t="str">
        <f>VLOOKUP(D1177,Referência!$A$2:$D$28,4,FALSE)</f>
        <v>alto</v>
      </c>
      <c r="K1177" t="str">
        <f>VLOOKUP(C1177,Referência!$F$2:$G$21,2,FALSE)</f>
        <v>longo</v>
      </c>
      <c r="L1177" t="str">
        <f>VLOOKUP(A1177,Referência!$I$2:$K$10,2,FALSE)</f>
        <v>ingênuo</v>
      </c>
      <c r="M1177" t="str">
        <f>VLOOKUP(A1177,Referência!$I$2:$K$10,3,FALSE)</f>
        <v>ingênuo</v>
      </c>
    </row>
    <row r="1178" spans="1:13" x14ac:dyDescent="0.25">
      <c r="A1178" t="s">
        <v>35</v>
      </c>
      <c r="B1178" t="s">
        <v>7</v>
      </c>
      <c r="C1178">
        <v>17</v>
      </c>
      <c r="D1178" t="s">
        <v>12</v>
      </c>
      <c r="E1178" s="1">
        <v>2331792886.5427294</v>
      </c>
      <c r="F1178" s="1">
        <v>2402022616</v>
      </c>
      <c r="G1178">
        <f t="shared" si="18"/>
        <v>4932214899641425</v>
      </c>
      <c r="H1178" t="str">
        <f>VLOOKUP(D1178,Referência!$A$2:$D$28,2,FALSE)</f>
        <v>S</v>
      </c>
      <c r="I1178" t="str">
        <f>VLOOKUP(D1178,Referência!$A$2:$D$28,3,FALSE)</f>
        <v>imposto</v>
      </c>
      <c r="J1178" t="str">
        <f>VLOOKUP(D1178,Referência!$A$2:$D$28,4,FALSE)</f>
        <v>alto</v>
      </c>
      <c r="K1178" t="str">
        <f>VLOOKUP(C1178,Referência!$F$2:$G$21,2,FALSE)</f>
        <v>longo</v>
      </c>
      <c r="L1178" t="str">
        <f>VLOOKUP(A1178,Referência!$I$2:$K$10,2,FALSE)</f>
        <v>ingênuo</v>
      </c>
      <c r="M1178" t="str">
        <f>VLOOKUP(A1178,Referência!$I$2:$K$10,3,FALSE)</f>
        <v>ingênuo</v>
      </c>
    </row>
    <row r="1179" spans="1:13" x14ac:dyDescent="0.25">
      <c r="A1179" t="s">
        <v>35</v>
      </c>
      <c r="B1179" t="s">
        <v>7</v>
      </c>
      <c r="C1179">
        <v>18</v>
      </c>
      <c r="D1179" t="s">
        <v>12</v>
      </c>
      <c r="E1179" s="1">
        <v>2438201402.224328</v>
      </c>
      <c r="F1179" s="1">
        <v>2282510078</v>
      </c>
      <c r="G1179">
        <f t="shared" si="18"/>
        <v>2.4239788438724836E+16</v>
      </c>
      <c r="H1179" t="str">
        <f>VLOOKUP(D1179,Referência!$A$2:$D$28,2,FALSE)</f>
        <v>S</v>
      </c>
      <c r="I1179" t="str">
        <f>VLOOKUP(D1179,Referência!$A$2:$D$28,3,FALSE)</f>
        <v>imposto</v>
      </c>
      <c r="J1179" t="str">
        <f>VLOOKUP(D1179,Referência!$A$2:$D$28,4,FALSE)</f>
        <v>alto</v>
      </c>
      <c r="K1179" t="str">
        <f>VLOOKUP(C1179,Referência!$F$2:$G$21,2,FALSE)</f>
        <v>longo</v>
      </c>
      <c r="L1179" t="str">
        <f>VLOOKUP(A1179,Referência!$I$2:$K$10,2,FALSE)</f>
        <v>ingênuo</v>
      </c>
      <c r="M1179" t="str">
        <f>VLOOKUP(A1179,Referência!$I$2:$K$10,3,FALSE)</f>
        <v>ingênuo</v>
      </c>
    </row>
    <row r="1180" spans="1:13" x14ac:dyDescent="0.25">
      <c r="A1180" t="s">
        <v>35</v>
      </c>
      <c r="B1180" t="s">
        <v>7</v>
      </c>
      <c r="C1180">
        <v>19</v>
      </c>
      <c r="D1180" t="s">
        <v>12</v>
      </c>
      <c r="E1180" s="1">
        <v>2479834753.2904267</v>
      </c>
      <c r="F1180" s="1">
        <v>2459884212</v>
      </c>
      <c r="G1180">
        <f t="shared" si="18"/>
        <v>398024097781021.87</v>
      </c>
      <c r="H1180" t="str">
        <f>VLOOKUP(D1180,Referência!$A$2:$D$28,2,FALSE)</f>
        <v>S</v>
      </c>
      <c r="I1180" t="str">
        <f>VLOOKUP(D1180,Referência!$A$2:$D$28,3,FALSE)</f>
        <v>imposto</v>
      </c>
      <c r="J1180" t="str">
        <f>VLOOKUP(D1180,Referência!$A$2:$D$28,4,FALSE)</f>
        <v>alto</v>
      </c>
      <c r="K1180" t="str">
        <f>VLOOKUP(C1180,Referência!$F$2:$G$21,2,FALSE)</f>
        <v>longo</v>
      </c>
      <c r="L1180" t="str">
        <f>VLOOKUP(A1180,Referência!$I$2:$K$10,2,FALSE)</f>
        <v>ingênuo</v>
      </c>
      <c r="M1180" t="str">
        <f>VLOOKUP(A1180,Referência!$I$2:$K$10,3,FALSE)</f>
        <v>ingênuo</v>
      </c>
    </row>
    <row r="1181" spans="1:13" x14ac:dyDescent="0.25">
      <c r="A1181" t="s">
        <v>35</v>
      </c>
      <c r="B1181" t="s">
        <v>7</v>
      </c>
      <c r="C1181">
        <v>20</v>
      </c>
      <c r="D1181" t="s">
        <v>12</v>
      </c>
      <c r="E1181" s="1">
        <v>3077898811.6033387</v>
      </c>
      <c r="F1181" s="1">
        <v>3092153144</v>
      </c>
      <c r="G1181">
        <f t="shared" si="18"/>
        <v>203185992074507.34</v>
      </c>
      <c r="H1181" t="str">
        <f>VLOOKUP(D1181,Referência!$A$2:$D$28,2,FALSE)</f>
        <v>S</v>
      </c>
      <c r="I1181" t="str">
        <f>VLOOKUP(D1181,Referência!$A$2:$D$28,3,FALSE)</f>
        <v>imposto</v>
      </c>
      <c r="J1181" t="str">
        <f>VLOOKUP(D1181,Referência!$A$2:$D$28,4,FALSE)</f>
        <v>alto</v>
      </c>
      <c r="K1181" t="str">
        <f>VLOOKUP(C1181,Referência!$F$2:$G$21,2,FALSE)</f>
        <v>longo</v>
      </c>
      <c r="L1181" t="str">
        <f>VLOOKUP(A1181,Referência!$I$2:$K$10,2,FALSE)</f>
        <v>ingênuo</v>
      </c>
      <c r="M1181" t="str">
        <f>VLOOKUP(A1181,Referência!$I$2:$K$10,3,FALSE)</f>
        <v>ingênuo</v>
      </c>
    </row>
    <row r="1182" spans="1:13" x14ac:dyDescent="0.25">
      <c r="A1182" t="s">
        <v>35</v>
      </c>
      <c r="B1182" t="s">
        <v>7</v>
      </c>
      <c r="C1182">
        <v>1</v>
      </c>
      <c r="D1182" t="s">
        <v>13</v>
      </c>
      <c r="E1182" s="1">
        <v>1966778417.978564</v>
      </c>
      <c r="F1182" s="1">
        <v>1982512350</v>
      </c>
      <c r="G1182">
        <f t="shared" si="18"/>
        <v>247556616855168.37</v>
      </c>
      <c r="H1182" t="str">
        <f>VLOOKUP(D1182,Referência!$A$2:$D$28,2,FALSE)</f>
        <v>S</v>
      </c>
      <c r="I1182" t="str">
        <f>VLOOKUP(D1182,Referência!$A$2:$D$28,3,FALSE)</f>
        <v>imposto</v>
      </c>
      <c r="J1182" t="str">
        <f>VLOOKUP(D1182,Referência!$A$2:$D$28,4,FALSE)</f>
        <v>alto</v>
      </c>
      <c r="K1182" t="str">
        <f>VLOOKUP(C1182,Referência!$F$2:$G$21,2,FALSE)</f>
        <v>curto</v>
      </c>
      <c r="L1182" t="str">
        <f>VLOOKUP(A1182,Referência!$I$2:$K$10,2,FALSE)</f>
        <v>ingênuo</v>
      </c>
      <c r="M1182" t="str">
        <f>VLOOKUP(A1182,Referência!$I$2:$K$10,3,FALSE)</f>
        <v>ingênuo</v>
      </c>
    </row>
    <row r="1183" spans="1:13" x14ac:dyDescent="0.25">
      <c r="A1183" t="s">
        <v>35</v>
      </c>
      <c r="B1183" t="s">
        <v>7</v>
      </c>
      <c r="C1183">
        <v>2</v>
      </c>
      <c r="D1183" t="s">
        <v>13</v>
      </c>
      <c r="E1183" s="1">
        <v>1915170875.4869232</v>
      </c>
      <c r="F1183" s="1">
        <v>2179445520</v>
      </c>
      <c r="G1183">
        <f t="shared" si="18"/>
        <v>6.9841087732513104E+16</v>
      </c>
      <c r="H1183" t="str">
        <f>VLOOKUP(D1183,Referência!$A$2:$D$28,2,FALSE)</f>
        <v>S</v>
      </c>
      <c r="I1183" t="str">
        <f>VLOOKUP(D1183,Referência!$A$2:$D$28,3,FALSE)</f>
        <v>imposto</v>
      </c>
      <c r="J1183" t="str">
        <f>VLOOKUP(D1183,Referência!$A$2:$D$28,4,FALSE)</f>
        <v>alto</v>
      </c>
      <c r="K1183" t="str">
        <f>VLOOKUP(C1183,Referência!$F$2:$G$21,2,FALSE)</f>
        <v>curto</v>
      </c>
      <c r="L1183" t="str">
        <f>VLOOKUP(A1183,Referência!$I$2:$K$10,2,FALSE)</f>
        <v>ingênuo</v>
      </c>
      <c r="M1183" t="str">
        <f>VLOOKUP(A1183,Referência!$I$2:$K$10,3,FALSE)</f>
        <v>ingênuo</v>
      </c>
    </row>
    <row r="1184" spans="1:13" x14ac:dyDescent="0.25">
      <c r="A1184" t="s">
        <v>35</v>
      </c>
      <c r="B1184" t="s">
        <v>7</v>
      </c>
      <c r="C1184">
        <v>3</v>
      </c>
      <c r="D1184" t="s">
        <v>13</v>
      </c>
      <c r="E1184" s="1">
        <v>1948008422.5186019</v>
      </c>
      <c r="F1184" s="1">
        <v>2018154602</v>
      </c>
      <c r="G1184">
        <f t="shared" si="18"/>
        <v>4920486495836517</v>
      </c>
      <c r="H1184" t="str">
        <f>VLOOKUP(D1184,Referência!$A$2:$D$28,2,FALSE)</f>
        <v>S</v>
      </c>
      <c r="I1184" t="str">
        <f>VLOOKUP(D1184,Referência!$A$2:$D$28,3,FALSE)</f>
        <v>imposto</v>
      </c>
      <c r="J1184" t="str">
        <f>VLOOKUP(D1184,Referência!$A$2:$D$28,4,FALSE)</f>
        <v>alto</v>
      </c>
      <c r="K1184" t="str">
        <f>VLOOKUP(C1184,Referência!$F$2:$G$21,2,FALSE)</f>
        <v>curto</v>
      </c>
      <c r="L1184" t="str">
        <f>VLOOKUP(A1184,Referência!$I$2:$K$10,2,FALSE)</f>
        <v>ingênuo</v>
      </c>
      <c r="M1184" t="str">
        <f>VLOOKUP(A1184,Referência!$I$2:$K$10,3,FALSE)</f>
        <v>ingênuo</v>
      </c>
    </row>
    <row r="1185" spans="1:13" x14ac:dyDescent="0.25">
      <c r="A1185" t="s">
        <v>35</v>
      </c>
      <c r="B1185" t="s">
        <v>7</v>
      </c>
      <c r="C1185">
        <v>4</v>
      </c>
      <c r="D1185" t="s">
        <v>13</v>
      </c>
      <c r="E1185" s="1">
        <v>2029979881.7809665</v>
      </c>
      <c r="F1185" s="1">
        <v>1939427380</v>
      </c>
      <c r="G1185">
        <f t="shared" si="18"/>
        <v>8199755578791945</v>
      </c>
      <c r="H1185" t="str">
        <f>VLOOKUP(D1185,Referência!$A$2:$D$28,2,FALSE)</f>
        <v>S</v>
      </c>
      <c r="I1185" t="str">
        <f>VLOOKUP(D1185,Referência!$A$2:$D$28,3,FALSE)</f>
        <v>imposto</v>
      </c>
      <c r="J1185" t="str">
        <f>VLOOKUP(D1185,Referência!$A$2:$D$28,4,FALSE)</f>
        <v>alto</v>
      </c>
      <c r="K1185" t="str">
        <f>VLOOKUP(C1185,Referência!$F$2:$G$21,2,FALSE)</f>
        <v>curto</v>
      </c>
      <c r="L1185" t="str">
        <f>VLOOKUP(A1185,Referência!$I$2:$K$10,2,FALSE)</f>
        <v>ingênuo</v>
      </c>
      <c r="M1185" t="str">
        <f>VLOOKUP(A1185,Referência!$I$2:$K$10,3,FALSE)</f>
        <v>ingênuo</v>
      </c>
    </row>
    <row r="1186" spans="1:13" x14ac:dyDescent="0.25">
      <c r="A1186" t="s">
        <v>35</v>
      </c>
      <c r="B1186" t="s">
        <v>7</v>
      </c>
      <c r="C1186">
        <v>5</v>
      </c>
      <c r="D1186" t="s">
        <v>13</v>
      </c>
      <c r="E1186" s="1">
        <v>2028782440.9844244</v>
      </c>
      <c r="F1186" s="1">
        <v>2018813594</v>
      </c>
      <c r="G1186">
        <f t="shared" si="18"/>
        <v>99377910198866.516</v>
      </c>
      <c r="H1186" t="str">
        <f>VLOOKUP(D1186,Referência!$A$2:$D$28,2,FALSE)</f>
        <v>S</v>
      </c>
      <c r="I1186" t="str">
        <f>VLOOKUP(D1186,Referência!$A$2:$D$28,3,FALSE)</f>
        <v>imposto</v>
      </c>
      <c r="J1186" t="str">
        <f>VLOOKUP(D1186,Referência!$A$2:$D$28,4,FALSE)</f>
        <v>alto</v>
      </c>
      <c r="K1186" t="str">
        <f>VLOOKUP(C1186,Referência!$F$2:$G$21,2,FALSE)</f>
        <v>médio</v>
      </c>
      <c r="L1186" t="str">
        <f>VLOOKUP(A1186,Referência!$I$2:$K$10,2,FALSE)</f>
        <v>ingênuo</v>
      </c>
      <c r="M1186" t="str">
        <f>VLOOKUP(A1186,Referência!$I$2:$K$10,3,FALSE)</f>
        <v>ingênuo</v>
      </c>
    </row>
    <row r="1187" spans="1:13" x14ac:dyDescent="0.25">
      <c r="A1187" t="s">
        <v>35</v>
      </c>
      <c r="B1187" t="s">
        <v>7</v>
      </c>
      <c r="C1187">
        <v>6</v>
      </c>
      <c r="D1187" t="s">
        <v>13</v>
      </c>
      <c r="E1187" s="1">
        <v>2101630344.5634215</v>
      </c>
      <c r="F1187" s="1">
        <v>2133874691</v>
      </c>
      <c r="G1187">
        <f t="shared" si="18"/>
        <v>1039697877122093.4</v>
      </c>
      <c r="H1187" t="str">
        <f>VLOOKUP(D1187,Referência!$A$2:$D$28,2,FALSE)</f>
        <v>S</v>
      </c>
      <c r="I1187" t="str">
        <f>VLOOKUP(D1187,Referência!$A$2:$D$28,3,FALSE)</f>
        <v>imposto</v>
      </c>
      <c r="J1187" t="str">
        <f>VLOOKUP(D1187,Referência!$A$2:$D$28,4,FALSE)</f>
        <v>alto</v>
      </c>
      <c r="K1187" t="str">
        <f>VLOOKUP(C1187,Referência!$F$2:$G$21,2,FALSE)</f>
        <v>médio</v>
      </c>
      <c r="L1187" t="str">
        <f>VLOOKUP(A1187,Referência!$I$2:$K$10,2,FALSE)</f>
        <v>ingênuo</v>
      </c>
      <c r="M1187" t="str">
        <f>VLOOKUP(A1187,Referência!$I$2:$K$10,3,FALSE)</f>
        <v>ingênuo</v>
      </c>
    </row>
    <row r="1188" spans="1:13" x14ac:dyDescent="0.25">
      <c r="A1188" t="s">
        <v>35</v>
      </c>
      <c r="B1188" t="s">
        <v>7</v>
      </c>
      <c r="C1188">
        <v>7</v>
      </c>
      <c r="D1188" t="s">
        <v>13</v>
      </c>
      <c r="E1188" s="1">
        <v>2130435027.8813508</v>
      </c>
      <c r="F1188" s="1">
        <v>2177051769</v>
      </c>
      <c r="G1188">
        <f t="shared" si="18"/>
        <v>2173120552523163.2</v>
      </c>
      <c r="H1188" t="str">
        <f>VLOOKUP(D1188,Referência!$A$2:$D$28,2,FALSE)</f>
        <v>S</v>
      </c>
      <c r="I1188" t="str">
        <f>VLOOKUP(D1188,Referência!$A$2:$D$28,3,FALSE)</f>
        <v>imposto</v>
      </c>
      <c r="J1188" t="str">
        <f>VLOOKUP(D1188,Referência!$A$2:$D$28,4,FALSE)</f>
        <v>alto</v>
      </c>
      <c r="K1188" t="str">
        <f>VLOOKUP(C1188,Referência!$F$2:$G$21,2,FALSE)</f>
        <v>médio</v>
      </c>
      <c r="L1188" t="str">
        <f>VLOOKUP(A1188,Referência!$I$2:$K$10,2,FALSE)</f>
        <v>ingênuo</v>
      </c>
      <c r="M1188" t="str">
        <f>VLOOKUP(A1188,Referência!$I$2:$K$10,3,FALSE)</f>
        <v>ingênuo</v>
      </c>
    </row>
    <row r="1189" spans="1:13" x14ac:dyDescent="0.25">
      <c r="A1189" t="s">
        <v>35</v>
      </c>
      <c r="B1189" t="s">
        <v>7</v>
      </c>
      <c r="C1189">
        <v>8</v>
      </c>
      <c r="D1189" t="s">
        <v>13</v>
      </c>
      <c r="E1189" s="1">
        <v>2364003742.0040379</v>
      </c>
      <c r="F1189" s="1">
        <v>2927117578</v>
      </c>
      <c r="G1189">
        <f t="shared" si="18"/>
        <v>3.1709719229008736E+17</v>
      </c>
      <c r="H1189" t="str">
        <f>VLOOKUP(D1189,Referência!$A$2:$D$28,2,FALSE)</f>
        <v>S</v>
      </c>
      <c r="I1189" t="str">
        <f>VLOOKUP(D1189,Referência!$A$2:$D$28,3,FALSE)</f>
        <v>imposto</v>
      </c>
      <c r="J1189" t="str">
        <f>VLOOKUP(D1189,Referência!$A$2:$D$28,4,FALSE)</f>
        <v>alto</v>
      </c>
      <c r="K1189" t="str">
        <f>VLOOKUP(C1189,Referência!$F$2:$G$21,2,FALSE)</f>
        <v>médio</v>
      </c>
      <c r="L1189" t="str">
        <f>VLOOKUP(A1189,Referência!$I$2:$K$10,2,FALSE)</f>
        <v>ingênuo</v>
      </c>
      <c r="M1189" t="str">
        <f>VLOOKUP(A1189,Referência!$I$2:$K$10,3,FALSE)</f>
        <v>ingênuo</v>
      </c>
    </row>
    <row r="1190" spans="1:13" x14ac:dyDescent="0.25">
      <c r="A1190" t="s">
        <v>35</v>
      </c>
      <c r="B1190" t="s">
        <v>7</v>
      </c>
      <c r="C1190">
        <v>9</v>
      </c>
      <c r="D1190" t="s">
        <v>13</v>
      </c>
      <c r="E1190" s="1">
        <v>2178984413.6663594</v>
      </c>
      <c r="F1190" s="1">
        <v>2375634955</v>
      </c>
      <c r="G1190">
        <f t="shared" si="18"/>
        <v>3.867143540681388E+16</v>
      </c>
      <c r="H1190" t="str">
        <f>VLOOKUP(D1190,Referência!$A$2:$D$28,2,FALSE)</f>
        <v>S</v>
      </c>
      <c r="I1190" t="str">
        <f>VLOOKUP(D1190,Referência!$A$2:$D$28,3,FALSE)</f>
        <v>imposto</v>
      </c>
      <c r="J1190" t="str">
        <f>VLOOKUP(D1190,Referência!$A$2:$D$28,4,FALSE)</f>
        <v>alto</v>
      </c>
      <c r="K1190" t="str">
        <f>VLOOKUP(C1190,Referência!$F$2:$G$21,2,FALSE)</f>
        <v>longo</v>
      </c>
      <c r="L1190" t="str">
        <f>VLOOKUP(A1190,Referência!$I$2:$K$10,2,FALSE)</f>
        <v>ingênuo</v>
      </c>
      <c r="M1190" t="str">
        <f>VLOOKUP(A1190,Referência!$I$2:$K$10,3,FALSE)</f>
        <v>ingênuo</v>
      </c>
    </row>
    <row r="1191" spans="1:13" x14ac:dyDescent="0.25">
      <c r="A1191" t="s">
        <v>35</v>
      </c>
      <c r="B1191" t="s">
        <v>7</v>
      </c>
      <c r="C1191">
        <v>10</v>
      </c>
      <c r="D1191" t="s">
        <v>13</v>
      </c>
      <c r="E1191" s="1">
        <v>2219488649.9629455</v>
      </c>
      <c r="F1191" s="1">
        <v>2271089742</v>
      </c>
      <c r="G1191">
        <f t="shared" si="18"/>
        <v>2662672699416573.5</v>
      </c>
      <c r="H1191" t="str">
        <f>VLOOKUP(D1191,Referência!$A$2:$D$28,2,FALSE)</f>
        <v>S</v>
      </c>
      <c r="I1191" t="str">
        <f>VLOOKUP(D1191,Referência!$A$2:$D$28,3,FALSE)</f>
        <v>imposto</v>
      </c>
      <c r="J1191" t="str">
        <f>VLOOKUP(D1191,Referência!$A$2:$D$28,4,FALSE)</f>
        <v>alto</v>
      </c>
      <c r="K1191" t="str">
        <f>VLOOKUP(C1191,Referência!$F$2:$G$21,2,FALSE)</f>
        <v>longo</v>
      </c>
      <c r="L1191" t="str">
        <f>VLOOKUP(A1191,Referência!$I$2:$K$10,2,FALSE)</f>
        <v>ingênuo</v>
      </c>
      <c r="M1191" t="str">
        <f>VLOOKUP(A1191,Referência!$I$2:$K$10,3,FALSE)</f>
        <v>ingênuo</v>
      </c>
    </row>
    <row r="1192" spans="1:13" x14ac:dyDescent="0.25">
      <c r="A1192" t="s">
        <v>35</v>
      </c>
      <c r="B1192" t="s">
        <v>7</v>
      </c>
      <c r="C1192">
        <v>11</v>
      </c>
      <c r="D1192" t="s">
        <v>13</v>
      </c>
      <c r="E1192" s="1">
        <v>2123303282.603482</v>
      </c>
      <c r="F1192" s="1">
        <v>2043958110</v>
      </c>
      <c r="G1192">
        <f t="shared" si="18"/>
        <v>6295656415476352</v>
      </c>
      <c r="H1192" t="str">
        <f>VLOOKUP(D1192,Referência!$A$2:$D$28,2,FALSE)</f>
        <v>S</v>
      </c>
      <c r="I1192" t="str">
        <f>VLOOKUP(D1192,Referência!$A$2:$D$28,3,FALSE)</f>
        <v>imposto</v>
      </c>
      <c r="J1192" t="str">
        <f>VLOOKUP(D1192,Referência!$A$2:$D$28,4,FALSE)</f>
        <v>alto</v>
      </c>
      <c r="K1192" t="str">
        <f>VLOOKUP(C1192,Referência!$F$2:$G$21,2,FALSE)</f>
        <v>longo</v>
      </c>
      <c r="L1192" t="str">
        <f>VLOOKUP(A1192,Referência!$I$2:$K$10,2,FALSE)</f>
        <v>ingênuo</v>
      </c>
      <c r="M1192" t="str">
        <f>VLOOKUP(A1192,Referência!$I$2:$K$10,3,FALSE)</f>
        <v>ingênuo</v>
      </c>
    </row>
    <row r="1193" spans="1:13" x14ac:dyDescent="0.25">
      <c r="A1193" t="s">
        <v>35</v>
      </c>
      <c r="B1193" t="s">
        <v>7</v>
      </c>
      <c r="C1193">
        <v>12</v>
      </c>
      <c r="D1193" t="s">
        <v>13</v>
      </c>
      <c r="E1193" s="1">
        <v>2227211044.7306037</v>
      </c>
      <c r="F1193" s="1">
        <v>2358111259</v>
      </c>
      <c r="G1193">
        <f t="shared" si="18"/>
        <v>1.7134866095773864E+16</v>
      </c>
      <c r="H1193" t="str">
        <f>VLOOKUP(D1193,Referência!$A$2:$D$28,2,FALSE)</f>
        <v>S</v>
      </c>
      <c r="I1193" t="str">
        <f>VLOOKUP(D1193,Referência!$A$2:$D$28,3,FALSE)</f>
        <v>imposto</v>
      </c>
      <c r="J1193" t="str">
        <f>VLOOKUP(D1193,Referência!$A$2:$D$28,4,FALSE)</f>
        <v>alto</v>
      </c>
      <c r="K1193" t="str">
        <f>VLOOKUP(C1193,Referência!$F$2:$G$21,2,FALSE)</f>
        <v>longo</v>
      </c>
      <c r="L1193" t="str">
        <f>VLOOKUP(A1193,Referência!$I$2:$K$10,2,FALSE)</f>
        <v>ingênuo</v>
      </c>
      <c r="M1193" t="str">
        <f>VLOOKUP(A1193,Referência!$I$2:$K$10,3,FALSE)</f>
        <v>ingênuo</v>
      </c>
    </row>
    <row r="1194" spans="1:13" x14ac:dyDescent="0.25">
      <c r="A1194" t="s">
        <v>35</v>
      </c>
      <c r="B1194" t="s">
        <v>7</v>
      </c>
      <c r="C1194">
        <v>13</v>
      </c>
      <c r="D1194" t="s">
        <v>13</v>
      </c>
      <c r="E1194" s="1">
        <v>2204854252.129076</v>
      </c>
      <c r="F1194" s="1">
        <v>2281691272</v>
      </c>
      <c r="G1194">
        <f t="shared" si="18"/>
        <v>5903927622644769</v>
      </c>
      <c r="H1194" t="str">
        <f>VLOOKUP(D1194,Referência!$A$2:$D$28,2,FALSE)</f>
        <v>S</v>
      </c>
      <c r="I1194" t="str">
        <f>VLOOKUP(D1194,Referência!$A$2:$D$28,3,FALSE)</f>
        <v>imposto</v>
      </c>
      <c r="J1194" t="str">
        <f>VLOOKUP(D1194,Referência!$A$2:$D$28,4,FALSE)</f>
        <v>alto</v>
      </c>
      <c r="K1194" t="str">
        <f>VLOOKUP(C1194,Referência!$F$2:$G$21,2,FALSE)</f>
        <v>longo</v>
      </c>
      <c r="L1194" t="str">
        <f>VLOOKUP(A1194,Referência!$I$2:$K$10,2,FALSE)</f>
        <v>ingênuo</v>
      </c>
      <c r="M1194" t="str">
        <f>VLOOKUP(A1194,Referência!$I$2:$K$10,3,FALSE)</f>
        <v>ingênuo</v>
      </c>
    </row>
    <row r="1195" spans="1:13" x14ac:dyDescent="0.25">
      <c r="A1195" t="s">
        <v>35</v>
      </c>
      <c r="B1195" t="s">
        <v>7</v>
      </c>
      <c r="C1195">
        <v>14</v>
      </c>
      <c r="D1195" t="s">
        <v>13</v>
      </c>
      <c r="E1195" s="1">
        <v>2146999687.2912252</v>
      </c>
      <c r="F1195" s="1">
        <v>2085815903</v>
      </c>
      <c r="G1195">
        <f t="shared" si="18"/>
        <v>3743455460195175</v>
      </c>
      <c r="H1195" t="str">
        <f>VLOOKUP(D1195,Referência!$A$2:$D$28,2,FALSE)</f>
        <v>S</v>
      </c>
      <c r="I1195" t="str">
        <f>VLOOKUP(D1195,Referência!$A$2:$D$28,3,FALSE)</f>
        <v>imposto</v>
      </c>
      <c r="J1195" t="str">
        <f>VLOOKUP(D1195,Referência!$A$2:$D$28,4,FALSE)</f>
        <v>alto</v>
      </c>
      <c r="K1195" t="str">
        <f>VLOOKUP(C1195,Referência!$F$2:$G$21,2,FALSE)</f>
        <v>longo</v>
      </c>
      <c r="L1195" t="str">
        <f>VLOOKUP(A1195,Referência!$I$2:$K$10,2,FALSE)</f>
        <v>ingênuo</v>
      </c>
      <c r="M1195" t="str">
        <f>VLOOKUP(A1195,Referência!$I$2:$K$10,3,FALSE)</f>
        <v>ingênuo</v>
      </c>
    </row>
    <row r="1196" spans="1:13" x14ac:dyDescent="0.25">
      <c r="A1196" t="s">
        <v>35</v>
      </c>
      <c r="B1196" t="s">
        <v>7</v>
      </c>
      <c r="C1196">
        <v>15</v>
      </c>
      <c r="D1196" t="s">
        <v>13</v>
      </c>
      <c r="E1196" s="1">
        <v>2183812174.4226933</v>
      </c>
      <c r="F1196" s="1">
        <v>2114937214</v>
      </c>
      <c r="G1196">
        <f t="shared" si="18"/>
        <v>4743760173227562</v>
      </c>
      <c r="H1196" t="str">
        <f>VLOOKUP(D1196,Referência!$A$2:$D$28,2,FALSE)</f>
        <v>S</v>
      </c>
      <c r="I1196" t="str">
        <f>VLOOKUP(D1196,Referência!$A$2:$D$28,3,FALSE)</f>
        <v>imposto</v>
      </c>
      <c r="J1196" t="str">
        <f>VLOOKUP(D1196,Referência!$A$2:$D$28,4,FALSE)</f>
        <v>alto</v>
      </c>
      <c r="K1196" t="str">
        <f>VLOOKUP(C1196,Referência!$F$2:$G$21,2,FALSE)</f>
        <v>longo</v>
      </c>
      <c r="L1196" t="str">
        <f>VLOOKUP(A1196,Referência!$I$2:$K$10,2,FALSE)</f>
        <v>ingênuo</v>
      </c>
      <c r="M1196" t="str">
        <f>VLOOKUP(A1196,Referência!$I$2:$K$10,3,FALSE)</f>
        <v>ingênuo</v>
      </c>
    </row>
    <row r="1197" spans="1:13" x14ac:dyDescent="0.25">
      <c r="A1197" t="s">
        <v>35</v>
      </c>
      <c r="B1197" t="s">
        <v>7</v>
      </c>
      <c r="C1197">
        <v>16</v>
      </c>
      <c r="D1197" t="s">
        <v>13</v>
      </c>
      <c r="E1197" s="1">
        <v>2275706166.5754075</v>
      </c>
      <c r="F1197" s="1">
        <v>2182588057</v>
      </c>
      <c r="G1197">
        <f t="shared" si="18"/>
        <v>8670982330897599</v>
      </c>
      <c r="H1197" t="str">
        <f>VLOOKUP(D1197,Referência!$A$2:$D$28,2,FALSE)</f>
        <v>S</v>
      </c>
      <c r="I1197" t="str">
        <f>VLOOKUP(D1197,Referência!$A$2:$D$28,3,FALSE)</f>
        <v>imposto</v>
      </c>
      <c r="J1197" t="str">
        <f>VLOOKUP(D1197,Referência!$A$2:$D$28,4,FALSE)</f>
        <v>alto</v>
      </c>
      <c r="K1197" t="str">
        <f>VLOOKUP(C1197,Referência!$F$2:$G$21,2,FALSE)</f>
        <v>longo</v>
      </c>
      <c r="L1197" t="str">
        <f>VLOOKUP(A1197,Referência!$I$2:$K$10,2,FALSE)</f>
        <v>ingênuo</v>
      </c>
      <c r="M1197" t="str">
        <f>VLOOKUP(A1197,Referência!$I$2:$K$10,3,FALSE)</f>
        <v>ingênuo</v>
      </c>
    </row>
    <row r="1198" spans="1:13" x14ac:dyDescent="0.25">
      <c r="A1198" t="s">
        <v>35</v>
      </c>
      <c r="B1198" t="s">
        <v>7</v>
      </c>
      <c r="C1198">
        <v>17</v>
      </c>
      <c r="D1198" t="s">
        <v>13</v>
      </c>
      <c r="E1198" s="1">
        <v>2274363777.2102437</v>
      </c>
      <c r="F1198" s="1">
        <v>2266185055</v>
      </c>
      <c r="G1198">
        <f t="shared" si="18"/>
        <v>66891496992333.625</v>
      </c>
      <c r="H1198" t="str">
        <f>VLOOKUP(D1198,Referência!$A$2:$D$28,2,FALSE)</f>
        <v>S</v>
      </c>
      <c r="I1198" t="str">
        <f>VLOOKUP(D1198,Referência!$A$2:$D$28,3,FALSE)</f>
        <v>imposto</v>
      </c>
      <c r="J1198" t="str">
        <f>VLOOKUP(D1198,Referência!$A$2:$D$28,4,FALSE)</f>
        <v>alto</v>
      </c>
      <c r="K1198" t="str">
        <f>VLOOKUP(C1198,Referência!$F$2:$G$21,2,FALSE)</f>
        <v>longo</v>
      </c>
      <c r="L1198" t="str">
        <f>VLOOKUP(A1198,Referência!$I$2:$K$10,2,FALSE)</f>
        <v>ingênuo</v>
      </c>
      <c r="M1198" t="str">
        <f>VLOOKUP(A1198,Referência!$I$2:$K$10,3,FALSE)</f>
        <v>ingênuo</v>
      </c>
    </row>
    <row r="1199" spans="1:13" x14ac:dyDescent="0.25">
      <c r="A1199" t="s">
        <v>35</v>
      </c>
      <c r="B1199" t="s">
        <v>7</v>
      </c>
      <c r="C1199">
        <v>18</v>
      </c>
      <c r="D1199" t="s">
        <v>13</v>
      </c>
      <c r="E1199" s="1">
        <v>2356029819.7580986</v>
      </c>
      <c r="F1199" s="1">
        <v>2310861469</v>
      </c>
      <c r="G1199">
        <f t="shared" si="18"/>
        <v>2040179910206626.5</v>
      </c>
      <c r="H1199" t="str">
        <f>VLOOKUP(D1199,Referência!$A$2:$D$28,2,FALSE)</f>
        <v>S</v>
      </c>
      <c r="I1199" t="str">
        <f>VLOOKUP(D1199,Referência!$A$2:$D$28,3,FALSE)</f>
        <v>imposto</v>
      </c>
      <c r="J1199" t="str">
        <f>VLOOKUP(D1199,Referência!$A$2:$D$28,4,FALSE)</f>
        <v>alto</v>
      </c>
      <c r="K1199" t="str">
        <f>VLOOKUP(C1199,Referência!$F$2:$G$21,2,FALSE)</f>
        <v>longo</v>
      </c>
      <c r="L1199" t="str">
        <f>VLOOKUP(A1199,Referência!$I$2:$K$10,2,FALSE)</f>
        <v>ingênuo</v>
      </c>
      <c r="M1199" t="str">
        <f>VLOOKUP(A1199,Referência!$I$2:$K$10,3,FALSE)</f>
        <v>ingênuo</v>
      </c>
    </row>
    <row r="1200" spans="1:13" x14ac:dyDescent="0.25">
      <c r="A1200" t="s">
        <v>35</v>
      </c>
      <c r="B1200" t="s">
        <v>7</v>
      </c>
      <c r="C1200">
        <v>19</v>
      </c>
      <c r="D1200" t="s">
        <v>13</v>
      </c>
      <c r="E1200" s="1">
        <v>2388321270.5459523</v>
      </c>
      <c r="F1200" s="1">
        <v>2334294830</v>
      </c>
      <c r="G1200">
        <f t="shared" si="18"/>
        <v>2918856278065321</v>
      </c>
      <c r="H1200" t="str">
        <f>VLOOKUP(D1200,Referência!$A$2:$D$28,2,FALSE)</f>
        <v>S</v>
      </c>
      <c r="I1200" t="str">
        <f>VLOOKUP(D1200,Referência!$A$2:$D$28,3,FALSE)</f>
        <v>imposto</v>
      </c>
      <c r="J1200" t="str">
        <f>VLOOKUP(D1200,Referência!$A$2:$D$28,4,FALSE)</f>
        <v>alto</v>
      </c>
      <c r="K1200" t="str">
        <f>VLOOKUP(C1200,Referência!$F$2:$G$21,2,FALSE)</f>
        <v>longo</v>
      </c>
      <c r="L1200" t="str">
        <f>VLOOKUP(A1200,Referência!$I$2:$K$10,2,FALSE)</f>
        <v>ingênuo</v>
      </c>
      <c r="M1200" t="str">
        <f>VLOOKUP(A1200,Referência!$I$2:$K$10,3,FALSE)</f>
        <v>ingênuo</v>
      </c>
    </row>
    <row r="1201" spans="1:13" x14ac:dyDescent="0.25">
      <c r="A1201" t="s">
        <v>35</v>
      </c>
      <c r="B1201" t="s">
        <v>7</v>
      </c>
      <c r="C1201">
        <v>20</v>
      </c>
      <c r="D1201" t="s">
        <v>13</v>
      </c>
      <c r="E1201" s="1">
        <v>2650163157.6595111</v>
      </c>
      <c r="F1201" s="1">
        <v>3711530999</v>
      </c>
      <c r="G1201">
        <f t="shared" si="18"/>
        <v>1.1265016946317692E+18</v>
      </c>
      <c r="H1201" t="str">
        <f>VLOOKUP(D1201,Referência!$A$2:$D$28,2,FALSE)</f>
        <v>S</v>
      </c>
      <c r="I1201" t="str">
        <f>VLOOKUP(D1201,Referência!$A$2:$D$28,3,FALSE)</f>
        <v>imposto</v>
      </c>
      <c r="J1201" t="str">
        <f>VLOOKUP(D1201,Referência!$A$2:$D$28,4,FALSE)</f>
        <v>alto</v>
      </c>
      <c r="K1201" t="str">
        <f>VLOOKUP(C1201,Referência!$F$2:$G$21,2,FALSE)</f>
        <v>longo</v>
      </c>
      <c r="L1201" t="str">
        <f>VLOOKUP(A1201,Referência!$I$2:$K$10,2,FALSE)</f>
        <v>ingênuo</v>
      </c>
      <c r="M1201" t="str">
        <f>VLOOKUP(A1201,Referência!$I$2:$K$10,3,FALSE)</f>
        <v>ingênuo</v>
      </c>
    </row>
    <row r="1202" spans="1:13" x14ac:dyDescent="0.25">
      <c r="A1202" t="s">
        <v>35</v>
      </c>
      <c r="B1202" t="s">
        <v>7</v>
      </c>
      <c r="C1202">
        <v>1</v>
      </c>
      <c r="D1202" t="s">
        <v>14</v>
      </c>
      <c r="E1202" s="1">
        <v>1317015836.8734183</v>
      </c>
      <c r="F1202" s="1">
        <v>1323846262</v>
      </c>
      <c r="G1202">
        <f t="shared" si="18"/>
        <v>46654707409838.203</v>
      </c>
      <c r="H1202" t="str">
        <f>VLOOKUP(D1202,Referência!$A$2:$D$28,2,FALSE)</f>
        <v>S</v>
      </c>
      <c r="I1202" t="str">
        <f>VLOOKUP(D1202,Referência!$A$2:$D$28,3,FALSE)</f>
        <v>imposto</v>
      </c>
      <c r="J1202" t="str">
        <f>VLOOKUP(D1202,Referência!$A$2:$D$28,4,FALSE)</f>
        <v>alto</v>
      </c>
      <c r="K1202" t="str">
        <f>VLOOKUP(C1202,Referência!$F$2:$G$21,2,FALSE)</f>
        <v>curto</v>
      </c>
      <c r="L1202" t="str">
        <f>VLOOKUP(A1202,Referência!$I$2:$K$10,2,FALSE)</f>
        <v>ingênuo</v>
      </c>
      <c r="M1202" t="str">
        <f>VLOOKUP(A1202,Referência!$I$2:$K$10,3,FALSE)</f>
        <v>ingênuo</v>
      </c>
    </row>
    <row r="1203" spans="1:13" x14ac:dyDescent="0.25">
      <c r="A1203" t="s">
        <v>35</v>
      </c>
      <c r="B1203" t="s">
        <v>7</v>
      </c>
      <c r="C1203">
        <v>2</v>
      </c>
      <c r="D1203" t="s">
        <v>14</v>
      </c>
      <c r="E1203" s="1">
        <v>1369074880.4326658</v>
      </c>
      <c r="F1203" s="1">
        <v>1242278300</v>
      </c>
      <c r="G1203">
        <f t="shared" si="18"/>
        <v>1.6077372809417494E+16</v>
      </c>
      <c r="H1203" t="str">
        <f>VLOOKUP(D1203,Referência!$A$2:$D$28,2,FALSE)</f>
        <v>S</v>
      </c>
      <c r="I1203" t="str">
        <f>VLOOKUP(D1203,Referência!$A$2:$D$28,3,FALSE)</f>
        <v>imposto</v>
      </c>
      <c r="J1203" t="str">
        <f>VLOOKUP(D1203,Referência!$A$2:$D$28,4,FALSE)</f>
        <v>alto</v>
      </c>
      <c r="K1203" t="str">
        <f>VLOOKUP(C1203,Referência!$F$2:$G$21,2,FALSE)</f>
        <v>curto</v>
      </c>
      <c r="L1203" t="str">
        <f>VLOOKUP(A1203,Referência!$I$2:$K$10,2,FALSE)</f>
        <v>ingênuo</v>
      </c>
      <c r="M1203" t="str">
        <f>VLOOKUP(A1203,Referência!$I$2:$K$10,3,FALSE)</f>
        <v>ingênuo</v>
      </c>
    </row>
    <row r="1204" spans="1:13" x14ac:dyDescent="0.25">
      <c r="A1204" t="s">
        <v>35</v>
      </c>
      <c r="B1204" t="s">
        <v>7</v>
      </c>
      <c r="C1204">
        <v>3</v>
      </c>
      <c r="D1204" t="s">
        <v>14</v>
      </c>
      <c r="E1204" s="1">
        <v>1310911380.0768759</v>
      </c>
      <c r="F1204" s="1">
        <v>1257131575</v>
      </c>
      <c r="G1204">
        <f t="shared" si="18"/>
        <v>2892267434106769.5</v>
      </c>
      <c r="H1204" t="str">
        <f>VLOOKUP(D1204,Referência!$A$2:$D$28,2,FALSE)</f>
        <v>S</v>
      </c>
      <c r="I1204" t="str">
        <f>VLOOKUP(D1204,Referência!$A$2:$D$28,3,FALSE)</f>
        <v>imposto</v>
      </c>
      <c r="J1204" t="str">
        <f>VLOOKUP(D1204,Referência!$A$2:$D$28,4,FALSE)</f>
        <v>alto</v>
      </c>
      <c r="K1204" t="str">
        <f>VLOOKUP(C1204,Referência!$F$2:$G$21,2,FALSE)</f>
        <v>curto</v>
      </c>
      <c r="L1204" t="str">
        <f>VLOOKUP(A1204,Referência!$I$2:$K$10,2,FALSE)</f>
        <v>ingênuo</v>
      </c>
      <c r="M1204" t="str">
        <f>VLOOKUP(A1204,Referência!$I$2:$K$10,3,FALSE)</f>
        <v>ingênuo</v>
      </c>
    </row>
    <row r="1205" spans="1:13" x14ac:dyDescent="0.25">
      <c r="A1205" t="s">
        <v>35</v>
      </c>
      <c r="B1205" t="s">
        <v>7</v>
      </c>
      <c r="C1205">
        <v>4</v>
      </c>
      <c r="D1205" t="s">
        <v>14</v>
      </c>
      <c r="E1205" s="1">
        <v>1325629869.0062842</v>
      </c>
      <c r="F1205" s="1">
        <v>1307402407</v>
      </c>
      <c r="G1205">
        <f t="shared" si="18"/>
        <v>332240371190535.37</v>
      </c>
      <c r="H1205" t="str">
        <f>VLOOKUP(D1205,Referência!$A$2:$D$28,2,FALSE)</f>
        <v>S</v>
      </c>
      <c r="I1205" t="str">
        <f>VLOOKUP(D1205,Referência!$A$2:$D$28,3,FALSE)</f>
        <v>imposto</v>
      </c>
      <c r="J1205" t="str">
        <f>VLOOKUP(D1205,Referência!$A$2:$D$28,4,FALSE)</f>
        <v>alto</v>
      </c>
      <c r="K1205" t="str">
        <f>VLOOKUP(C1205,Referência!$F$2:$G$21,2,FALSE)</f>
        <v>curto</v>
      </c>
      <c r="L1205" t="str">
        <f>VLOOKUP(A1205,Referência!$I$2:$K$10,2,FALSE)</f>
        <v>ingênuo</v>
      </c>
      <c r="M1205" t="str">
        <f>VLOOKUP(A1205,Referência!$I$2:$K$10,3,FALSE)</f>
        <v>ingênuo</v>
      </c>
    </row>
    <row r="1206" spans="1:13" x14ac:dyDescent="0.25">
      <c r="A1206" t="s">
        <v>35</v>
      </c>
      <c r="B1206" t="s">
        <v>7</v>
      </c>
      <c r="C1206">
        <v>5</v>
      </c>
      <c r="D1206" t="s">
        <v>14</v>
      </c>
      <c r="E1206" s="1">
        <v>1370711227.2614996</v>
      </c>
      <c r="F1206" s="1">
        <v>1360596845</v>
      </c>
      <c r="G1206">
        <f t="shared" si="18"/>
        <v>102300728531738.64</v>
      </c>
      <c r="H1206" t="str">
        <f>VLOOKUP(D1206,Referência!$A$2:$D$28,2,FALSE)</f>
        <v>S</v>
      </c>
      <c r="I1206" t="str">
        <f>VLOOKUP(D1206,Referência!$A$2:$D$28,3,FALSE)</f>
        <v>imposto</v>
      </c>
      <c r="J1206" t="str">
        <f>VLOOKUP(D1206,Referência!$A$2:$D$28,4,FALSE)</f>
        <v>alto</v>
      </c>
      <c r="K1206" t="str">
        <f>VLOOKUP(C1206,Referência!$F$2:$G$21,2,FALSE)</f>
        <v>médio</v>
      </c>
      <c r="L1206" t="str">
        <f>VLOOKUP(A1206,Referência!$I$2:$K$10,2,FALSE)</f>
        <v>ingênuo</v>
      </c>
      <c r="M1206" t="str">
        <f>VLOOKUP(A1206,Referência!$I$2:$K$10,3,FALSE)</f>
        <v>ingênuo</v>
      </c>
    </row>
    <row r="1207" spans="1:13" x14ac:dyDescent="0.25">
      <c r="A1207" t="s">
        <v>35</v>
      </c>
      <c r="B1207" t="s">
        <v>7</v>
      </c>
      <c r="C1207">
        <v>6</v>
      </c>
      <c r="D1207" t="s">
        <v>14</v>
      </c>
      <c r="E1207" s="1">
        <v>1470065442.8642805</v>
      </c>
      <c r="F1207" s="1">
        <v>1337777433</v>
      </c>
      <c r="G1207">
        <f t="shared" si="18"/>
        <v>1.7500117553851964E+16</v>
      </c>
      <c r="H1207" t="str">
        <f>VLOOKUP(D1207,Referência!$A$2:$D$28,2,FALSE)</f>
        <v>S</v>
      </c>
      <c r="I1207" t="str">
        <f>VLOOKUP(D1207,Referência!$A$2:$D$28,3,FALSE)</f>
        <v>imposto</v>
      </c>
      <c r="J1207" t="str">
        <f>VLOOKUP(D1207,Referência!$A$2:$D$28,4,FALSE)</f>
        <v>alto</v>
      </c>
      <c r="K1207" t="str">
        <f>VLOOKUP(C1207,Referência!$F$2:$G$21,2,FALSE)</f>
        <v>médio</v>
      </c>
      <c r="L1207" t="str">
        <f>VLOOKUP(A1207,Referência!$I$2:$K$10,2,FALSE)</f>
        <v>ingênuo</v>
      </c>
      <c r="M1207" t="str">
        <f>VLOOKUP(A1207,Referência!$I$2:$K$10,3,FALSE)</f>
        <v>ingênuo</v>
      </c>
    </row>
    <row r="1208" spans="1:13" x14ac:dyDescent="0.25">
      <c r="A1208" t="s">
        <v>35</v>
      </c>
      <c r="B1208" t="s">
        <v>7</v>
      </c>
      <c r="C1208">
        <v>7</v>
      </c>
      <c r="D1208" t="s">
        <v>14</v>
      </c>
      <c r="E1208" s="1">
        <v>1405173544.7975652</v>
      </c>
      <c r="F1208" s="1">
        <v>1544205944</v>
      </c>
      <c r="G1208">
        <f t="shared" si="18"/>
        <v>1.9330008027985188E+16</v>
      </c>
      <c r="H1208" t="str">
        <f>VLOOKUP(D1208,Referência!$A$2:$D$28,2,FALSE)</f>
        <v>S</v>
      </c>
      <c r="I1208" t="str">
        <f>VLOOKUP(D1208,Referência!$A$2:$D$28,3,FALSE)</f>
        <v>imposto</v>
      </c>
      <c r="J1208" t="str">
        <f>VLOOKUP(D1208,Referência!$A$2:$D$28,4,FALSE)</f>
        <v>alto</v>
      </c>
      <c r="K1208" t="str">
        <f>VLOOKUP(C1208,Referência!$F$2:$G$21,2,FALSE)</f>
        <v>médio</v>
      </c>
      <c r="L1208" t="str">
        <f>VLOOKUP(A1208,Referência!$I$2:$K$10,2,FALSE)</f>
        <v>ingênuo</v>
      </c>
      <c r="M1208" t="str">
        <f>VLOOKUP(A1208,Referência!$I$2:$K$10,3,FALSE)</f>
        <v>ingênuo</v>
      </c>
    </row>
    <row r="1209" spans="1:13" x14ac:dyDescent="0.25">
      <c r="A1209" t="s">
        <v>35</v>
      </c>
      <c r="B1209" t="s">
        <v>7</v>
      </c>
      <c r="C1209">
        <v>8</v>
      </c>
      <c r="D1209" t="s">
        <v>14</v>
      </c>
      <c r="E1209" s="1">
        <v>1591925482.9961765</v>
      </c>
      <c r="F1209" s="1">
        <v>1611930088</v>
      </c>
      <c r="G1209">
        <f t="shared" si="18"/>
        <v>400184221359000.94</v>
      </c>
      <c r="H1209" t="str">
        <f>VLOOKUP(D1209,Referência!$A$2:$D$28,2,FALSE)</f>
        <v>S</v>
      </c>
      <c r="I1209" t="str">
        <f>VLOOKUP(D1209,Referência!$A$2:$D$28,3,FALSE)</f>
        <v>imposto</v>
      </c>
      <c r="J1209" t="str">
        <f>VLOOKUP(D1209,Referência!$A$2:$D$28,4,FALSE)</f>
        <v>alto</v>
      </c>
      <c r="K1209" t="str">
        <f>VLOOKUP(C1209,Referência!$F$2:$G$21,2,FALSE)</f>
        <v>médio</v>
      </c>
      <c r="L1209" t="str">
        <f>VLOOKUP(A1209,Referência!$I$2:$K$10,2,FALSE)</f>
        <v>ingênuo</v>
      </c>
      <c r="M1209" t="str">
        <f>VLOOKUP(A1209,Referência!$I$2:$K$10,3,FALSE)</f>
        <v>ingênuo</v>
      </c>
    </row>
    <row r="1210" spans="1:13" x14ac:dyDescent="0.25">
      <c r="A1210" t="s">
        <v>35</v>
      </c>
      <c r="B1210" t="s">
        <v>7</v>
      </c>
      <c r="C1210">
        <v>9</v>
      </c>
      <c r="D1210" t="s">
        <v>14</v>
      </c>
      <c r="E1210" s="1">
        <v>1470500303.3471961</v>
      </c>
      <c r="F1210" s="1">
        <v>1526515773</v>
      </c>
      <c r="G1210">
        <f t="shared" si="18"/>
        <v>3137732840424194.5</v>
      </c>
      <c r="H1210" t="str">
        <f>VLOOKUP(D1210,Referência!$A$2:$D$28,2,FALSE)</f>
        <v>S</v>
      </c>
      <c r="I1210" t="str">
        <f>VLOOKUP(D1210,Referência!$A$2:$D$28,3,FALSE)</f>
        <v>imposto</v>
      </c>
      <c r="J1210" t="str">
        <f>VLOOKUP(D1210,Referência!$A$2:$D$28,4,FALSE)</f>
        <v>alto</v>
      </c>
      <c r="K1210" t="str">
        <f>VLOOKUP(C1210,Referência!$F$2:$G$21,2,FALSE)</f>
        <v>longo</v>
      </c>
      <c r="L1210" t="str">
        <f>VLOOKUP(A1210,Referência!$I$2:$K$10,2,FALSE)</f>
        <v>ingênuo</v>
      </c>
      <c r="M1210" t="str">
        <f>VLOOKUP(A1210,Referência!$I$2:$K$10,3,FALSE)</f>
        <v>ingênuo</v>
      </c>
    </row>
    <row r="1211" spans="1:13" x14ac:dyDescent="0.25">
      <c r="A1211" t="s">
        <v>35</v>
      </c>
      <c r="B1211" t="s">
        <v>7</v>
      </c>
      <c r="C1211">
        <v>10</v>
      </c>
      <c r="D1211" t="s">
        <v>14</v>
      </c>
      <c r="E1211" s="1">
        <v>1328734040.9819241</v>
      </c>
      <c r="F1211" s="1">
        <v>1429253116</v>
      </c>
      <c r="G1211">
        <f t="shared" si="18"/>
        <v>1.010408444248958E+16</v>
      </c>
      <c r="H1211" t="str">
        <f>VLOOKUP(D1211,Referência!$A$2:$D$28,2,FALSE)</f>
        <v>S</v>
      </c>
      <c r="I1211" t="str">
        <f>VLOOKUP(D1211,Referência!$A$2:$D$28,3,FALSE)</f>
        <v>imposto</v>
      </c>
      <c r="J1211" t="str">
        <f>VLOOKUP(D1211,Referência!$A$2:$D$28,4,FALSE)</f>
        <v>alto</v>
      </c>
      <c r="K1211" t="str">
        <f>VLOOKUP(C1211,Referência!$F$2:$G$21,2,FALSE)</f>
        <v>longo</v>
      </c>
      <c r="L1211" t="str">
        <f>VLOOKUP(A1211,Referência!$I$2:$K$10,2,FALSE)</f>
        <v>ingênuo</v>
      </c>
      <c r="M1211" t="str">
        <f>VLOOKUP(A1211,Referência!$I$2:$K$10,3,FALSE)</f>
        <v>ingênuo</v>
      </c>
    </row>
    <row r="1212" spans="1:13" x14ac:dyDescent="0.25">
      <c r="A1212" t="s">
        <v>35</v>
      </c>
      <c r="B1212" t="s">
        <v>7</v>
      </c>
      <c r="C1212">
        <v>11</v>
      </c>
      <c r="D1212" t="s">
        <v>14</v>
      </c>
      <c r="E1212" s="1">
        <v>1396463123.2463181</v>
      </c>
      <c r="F1212" s="1">
        <v>1367373572</v>
      </c>
      <c r="G1212">
        <f t="shared" si="18"/>
        <v>846201991712167</v>
      </c>
      <c r="H1212" t="str">
        <f>VLOOKUP(D1212,Referência!$A$2:$D$28,2,FALSE)</f>
        <v>S</v>
      </c>
      <c r="I1212" t="str">
        <f>VLOOKUP(D1212,Referência!$A$2:$D$28,3,FALSE)</f>
        <v>imposto</v>
      </c>
      <c r="J1212" t="str">
        <f>VLOOKUP(D1212,Referência!$A$2:$D$28,4,FALSE)</f>
        <v>alto</v>
      </c>
      <c r="K1212" t="str">
        <f>VLOOKUP(C1212,Referência!$F$2:$G$21,2,FALSE)</f>
        <v>longo</v>
      </c>
      <c r="L1212" t="str">
        <f>VLOOKUP(A1212,Referência!$I$2:$K$10,2,FALSE)</f>
        <v>ingênuo</v>
      </c>
      <c r="M1212" t="str">
        <f>VLOOKUP(A1212,Referência!$I$2:$K$10,3,FALSE)</f>
        <v>ingênuo</v>
      </c>
    </row>
    <row r="1213" spans="1:13" x14ac:dyDescent="0.25">
      <c r="A1213" t="s">
        <v>35</v>
      </c>
      <c r="B1213" t="s">
        <v>7</v>
      </c>
      <c r="C1213">
        <v>12</v>
      </c>
      <c r="D1213" t="s">
        <v>14</v>
      </c>
      <c r="E1213" s="1">
        <v>1440239856.6543593</v>
      </c>
      <c r="F1213" s="1">
        <v>1417551434</v>
      </c>
      <c r="G1213">
        <f t="shared" si="18"/>
        <v>514764522542846.12</v>
      </c>
      <c r="H1213" t="str">
        <f>VLOOKUP(D1213,Referência!$A$2:$D$28,2,FALSE)</f>
        <v>S</v>
      </c>
      <c r="I1213" t="str">
        <f>VLOOKUP(D1213,Referência!$A$2:$D$28,3,FALSE)</f>
        <v>imposto</v>
      </c>
      <c r="J1213" t="str">
        <f>VLOOKUP(D1213,Referência!$A$2:$D$28,4,FALSE)</f>
        <v>alto</v>
      </c>
      <c r="K1213" t="str">
        <f>VLOOKUP(C1213,Referência!$F$2:$G$21,2,FALSE)</f>
        <v>longo</v>
      </c>
      <c r="L1213" t="str">
        <f>VLOOKUP(A1213,Referência!$I$2:$K$10,2,FALSE)</f>
        <v>ingênuo</v>
      </c>
      <c r="M1213" t="str">
        <f>VLOOKUP(A1213,Referência!$I$2:$K$10,3,FALSE)</f>
        <v>ingênuo</v>
      </c>
    </row>
    <row r="1214" spans="1:13" x14ac:dyDescent="0.25">
      <c r="A1214" t="s">
        <v>35</v>
      </c>
      <c r="B1214" t="s">
        <v>7</v>
      </c>
      <c r="C1214">
        <v>13</v>
      </c>
      <c r="D1214" t="s">
        <v>14</v>
      </c>
      <c r="E1214" s="1">
        <v>1480782589.1228588</v>
      </c>
      <c r="F1214" s="1">
        <v>1465976985</v>
      </c>
      <c r="G1214">
        <f t="shared" si="18"/>
        <v>219205913442812.41</v>
      </c>
      <c r="H1214" t="str">
        <f>VLOOKUP(D1214,Referência!$A$2:$D$28,2,FALSE)</f>
        <v>S</v>
      </c>
      <c r="I1214" t="str">
        <f>VLOOKUP(D1214,Referência!$A$2:$D$28,3,FALSE)</f>
        <v>imposto</v>
      </c>
      <c r="J1214" t="str">
        <f>VLOOKUP(D1214,Referência!$A$2:$D$28,4,FALSE)</f>
        <v>alto</v>
      </c>
      <c r="K1214" t="str">
        <f>VLOOKUP(C1214,Referência!$F$2:$G$21,2,FALSE)</f>
        <v>longo</v>
      </c>
      <c r="L1214" t="str">
        <f>VLOOKUP(A1214,Referência!$I$2:$K$10,2,FALSE)</f>
        <v>ingênuo</v>
      </c>
      <c r="M1214" t="str">
        <f>VLOOKUP(A1214,Referência!$I$2:$K$10,3,FALSE)</f>
        <v>ingênuo</v>
      </c>
    </row>
    <row r="1215" spans="1:13" x14ac:dyDescent="0.25">
      <c r="A1215" t="s">
        <v>35</v>
      </c>
      <c r="B1215" t="s">
        <v>7</v>
      </c>
      <c r="C1215">
        <v>14</v>
      </c>
      <c r="D1215" t="s">
        <v>14</v>
      </c>
      <c r="E1215" s="1">
        <v>1539315010.0327859</v>
      </c>
      <c r="F1215" s="1">
        <v>1461146063</v>
      </c>
      <c r="G1215">
        <f t="shared" si="18"/>
        <v>6110384280214486</v>
      </c>
      <c r="H1215" t="str">
        <f>VLOOKUP(D1215,Referência!$A$2:$D$28,2,FALSE)</f>
        <v>S</v>
      </c>
      <c r="I1215" t="str">
        <f>VLOOKUP(D1215,Referência!$A$2:$D$28,3,FALSE)</f>
        <v>imposto</v>
      </c>
      <c r="J1215" t="str">
        <f>VLOOKUP(D1215,Referência!$A$2:$D$28,4,FALSE)</f>
        <v>alto</v>
      </c>
      <c r="K1215" t="str">
        <f>VLOOKUP(C1215,Referência!$F$2:$G$21,2,FALSE)</f>
        <v>longo</v>
      </c>
      <c r="L1215" t="str">
        <f>VLOOKUP(A1215,Referência!$I$2:$K$10,2,FALSE)</f>
        <v>ingênuo</v>
      </c>
      <c r="M1215" t="str">
        <f>VLOOKUP(A1215,Referência!$I$2:$K$10,3,FALSE)</f>
        <v>ingênuo</v>
      </c>
    </row>
    <row r="1216" spans="1:13" x14ac:dyDescent="0.25">
      <c r="A1216" t="s">
        <v>35</v>
      </c>
      <c r="B1216" t="s">
        <v>7</v>
      </c>
      <c r="C1216">
        <v>15</v>
      </c>
      <c r="D1216" t="s">
        <v>14</v>
      </c>
      <c r="E1216" s="1">
        <v>1473919062.4382906</v>
      </c>
      <c r="F1216" s="1">
        <v>1390321113</v>
      </c>
      <c r="G1216">
        <f t="shared" si="18"/>
        <v>6988617150286991</v>
      </c>
      <c r="H1216" t="str">
        <f>VLOOKUP(D1216,Referência!$A$2:$D$28,2,FALSE)</f>
        <v>S</v>
      </c>
      <c r="I1216" t="str">
        <f>VLOOKUP(D1216,Referência!$A$2:$D$28,3,FALSE)</f>
        <v>imposto</v>
      </c>
      <c r="J1216" t="str">
        <f>VLOOKUP(D1216,Referência!$A$2:$D$28,4,FALSE)</f>
        <v>alto</v>
      </c>
      <c r="K1216" t="str">
        <f>VLOOKUP(C1216,Referência!$F$2:$G$21,2,FALSE)</f>
        <v>longo</v>
      </c>
      <c r="L1216" t="str">
        <f>VLOOKUP(A1216,Referência!$I$2:$K$10,2,FALSE)</f>
        <v>ingênuo</v>
      </c>
      <c r="M1216" t="str">
        <f>VLOOKUP(A1216,Referência!$I$2:$K$10,3,FALSE)</f>
        <v>ingênuo</v>
      </c>
    </row>
    <row r="1217" spans="1:13" x14ac:dyDescent="0.25">
      <c r="A1217" t="s">
        <v>35</v>
      </c>
      <c r="B1217" t="s">
        <v>7</v>
      </c>
      <c r="C1217">
        <v>16</v>
      </c>
      <c r="D1217" t="s">
        <v>14</v>
      </c>
      <c r="E1217" s="1">
        <v>1490467748.8964679</v>
      </c>
      <c r="F1217" s="1">
        <v>1438671575</v>
      </c>
      <c r="G1217">
        <f t="shared" si="18"/>
        <v>2682843630313145</v>
      </c>
      <c r="H1217" t="str">
        <f>VLOOKUP(D1217,Referência!$A$2:$D$28,2,FALSE)</f>
        <v>S</v>
      </c>
      <c r="I1217" t="str">
        <f>VLOOKUP(D1217,Referência!$A$2:$D$28,3,FALSE)</f>
        <v>imposto</v>
      </c>
      <c r="J1217" t="str">
        <f>VLOOKUP(D1217,Referência!$A$2:$D$28,4,FALSE)</f>
        <v>alto</v>
      </c>
      <c r="K1217" t="str">
        <f>VLOOKUP(C1217,Referência!$F$2:$G$21,2,FALSE)</f>
        <v>longo</v>
      </c>
      <c r="L1217" t="str">
        <f>VLOOKUP(A1217,Referência!$I$2:$K$10,2,FALSE)</f>
        <v>ingênuo</v>
      </c>
      <c r="M1217" t="str">
        <f>VLOOKUP(A1217,Referência!$I$2:$K$10,3,FALSE)</f>
        <v>ingênuo</v>
      </c>
    </row>
    <row r="1218" spans="1:13" x14ac:dyDescent="0.25">
      <c r="A1218" t="s">
        <v>35</v>
      </c>
      <c r="B1218" t="s">
        <v>7</v>
      </c>
      <c r="C1218">
        <v>17</v>
      </c>
      <c r="D1218" t="s">
        <v>14</v>
      </c>
      <c r="E1218" s="1">
        <v>1541154831.4123549</v>
      </c>
      <c r="F1218" s="1">
        <v>1521984403</v>
      </c>
      <c r="G1218">
        <f t="shared" si="18"/>
        <v>367505325513225.75</v>
      </c>
      <c r="H1218" t="str">
        <f>VLOOKUP(D1218,Referência!$A$2:$D$28,2,FALSE)</f>
        <v>S</v>
      </c>
      <c r="I1218" t="str">
        <f>VLOOKUP(D1218,Referência!$A$2:$D$28,3,FALSE)</f>
        <v>imposto</v>
      </c>
      <c r="J1218" t="str">
        <f>VLOOKUP(D1218,Referência!$A$2:$D$28,4,FALSE)</f>
        <v>alto</v>
      </c>
      <c r="K1218" t="str">
        <f>VLOOKUP(C1218,Referência!$F$2:$G$21,2,FALSE)</f>
        <v>longo</v>
      </c>
      <c r="L1218" t="str">
        <f>VLOOKUP(A1218,Referência!$I$2:$K$10,2,FALSE)</f>
        <v>ingênuo</v>
      </c>
      <c r="M1218" t="str">
        <f>VLOOKUP(A1218,Referência!$I$2:$K$10,3,FALSE)</f>
        <v>ingênuo</v>
      </c>
    </row>
    <row r="1219" spans="1:13" x14ac:dyDescent="0.25">
      <c r="A1219" t="s">
        <v>35</v>
      </c>
      <c r="B1219" t="s">
        <v>7</v>
      </c>
      <c r="C1219">
        <v>18</v>
      </c>
      <c r="D1219" t="s">
        <v>14</v>
      </c>
      <c r="E1219" s="1">
        <v>1652863429.3665166</v>
      </c>
      <c r="F1219" s="1">
        <v>1574621865</v>
      </c>
      <c r="G1219">
        <f t="shared" ref="G1219:G1282" si="19">(F1219-E1219)^2</f>
        <v>6121742394519759</v>
      </c>
      <c r="H1219" t="str">
        <f>VLOOKUP(D1219,Referência!$A$2:$D$28,2,FALSE)</f>
        <v>S</v>
      </c>
      <c r="I1219" t="str">
        <f>VLOOKUP(D1219,Referência!$A$2:$D$28,3,FALSE)</f>
        <v>imposto</v>
      </c>
      <c r="J1219" t="str">
        <f>VLOOKUP(D1219,Referência!$A$2:$D$28,4,FALSE)</f>
        <v>alto</v>
      </c>
      <c r="K1219" t="str">
        <f>VLOOKUP(C1219,Referência!$F$2:$G$21,2,FALSE)</f>
        <v>longo</v>
      </c>
      <c r="L1219" t="str">
        <f>VLOOKUP(A1219,Referência!$I$2:$K$10,2,FALSE)</f>
        <v>ingênuo</v>
      </c>
      <c r="M1219" t="str">
        <f>VLOOKUP(A1219,Referência!$I$2:$K$10,3,FALSE)</f>
        <v>ingênuo</v>
      </c>
    </row>
    <row r="1220" spans="1:13" x14ac:dyDescent="0.25">
      <c r="A1220" t="s">
        <v>35</v>
      </c>
      <c r="B1220" t="s">
        <v>7</v>
      </c>
      <c r="C1220">
        <v>19</v>
      </c>
      <c r="D1220" t="s">
        <v>14</v>
      </c>
      <c r="E1220" s="1">
        <v>1579902429.0945337</v>
      </c>
      <c r="F1220" s="1">
        <v>1585717768</v>
      </c>
      <c r="G1220">
        <f t="shared" si="19"/>
        <v>33818166585430.195</v>
      </c>
      <c r="H1220" t="str">
        <f>VLOOKUP(D1220,Referência!$A$2:$D$28,2,FALSE)</f>
        <v>S</v>
      </c>
      <c r="I1220" t="str">
        <f>VLOOKUP(D1220,Referência!$A$2:$D$28,3,FALSE)</f>
        <v>imposto</v>
      </c>
      <c r="J1220" t="str">
        <f>VLOOKUP(D1220,Referência!$A$2:$D$28,4,FALSE)</f>
        <v>alto</v>
      </c>
      <c r="K1220" t="str">
        <f>VLOOKUP(C1220,Referência!$F$2:$G$21,2,FALSE)</f>
        <v>longo</v>
      </c>
      <c r="L1220" t="str">
        <f>VLOOKUP(A1220,Referência!$I$2:$K$10,2,FALSE)</f>
        <v>ingênuo</v>
      </c>
      <c r="M1220" t="str">
        <f>VLOOKUP(A1220,Referência!$I$2:$K$10,3,FALSE)</f>
        <v>ingênuo</v>
      </c>
    </row>
    <row r="1221" spans="1:13" x14ac:dyDescent="0.25">
      <c r="A1221" t="s">
        <v>35</v>
      </c>
      <c r="B1221" t="s">
        <v>7</v>
      </c>
      <c r="C1221">
        <v>20</v>
      </c>
      <c r="D1221" t="s">
        <v>14</v>
      </c>
      <c r="E1221" s="1">
        <v>1789876379.9210875</v>
      </c>
      <c r="F1221" s="1">
        <v>1656377360</v>
      </c>
      <c r="G1221">
        <f t="shared" si="19"/>
        <v>1.7821988319890918E+16</v>
      </c>
      <c r="H1221" t="str">
        <f>VLOOKUP(D1221,Referência!$A$2:$D$28,2,FALSE)</f>
        <v>S</v>
      </c>
      <c r="I1221" t="str">
        <f>VLOOKUP(D1221,Referência!$A$2:$D$28,3,FALSE)</f>
        <v>imposto</v>
      </c>
      <c r="J1221" t="str">
        <f>VLOOKUP(D1221,Referência!$A$2:$D$28,4,FALSE)</f>
        <v>alto</v>
      </c>
      <c r="K1221" t="str">
        <f>VLOOKUP(C1221,Referência!$F$2:$G$21,2,FALSE)</f>
        <v>longo</v>
      </c>
      <c r="L1221" t="str">
        <f>VLOOKUP(A1221,Referência!$I$2:$K$10,2,FALSE)</f>
        <v>ingênuo</v>
      </c>
      <c r="M1221" t="str">
        <f>VLOOKUP(A1221,Referência!$I$2:$K$10,3,FALSE)</f>
        <v>ingênuo</v>
      </c>
    </row>
    <row r="1222" spans="1:13" x14ac:dyDescent="0.25">
      <c r="A1222" t="s">
        <v>35</v>
      </c>
      <c r="B1222" t="s">
        <v>7</v>
      </c>
      <c r="C1222">
        <v>1</v>
      </c>
      <c r="D1222" t="s">
        <v>15</v>
      </c>
      <c r="E1222" s="1">
        <v>549673045.76337397</v>
      </c>
      <c r="F1222" s="1">
        <v>574268508</v>
      </c>
      <c r="G1222">
        <f t="shared" si="19"/>
        <v>604936762633297.12</v>
      </c>
      <c r="H1222" t="str">
        <f>VLOOKUP(D1222,Referência!$A$2:$D$28,2,FALSE)</f>
        <v>CO</v>
      </c>
      <c r="I1222" t="str">
        <f>VLOOKUP(D1222,Referência!$A$2:$D$28,3,FALSE)</f>
        <v>imposto</v>
      </c>
      <c r="J1222" t="str">
        <f>VLOOKUP(D1222,Referência!$A$2:$D$28,4,FALSE)</f>
        <v>alto</v>
      </c>
      <c r="K1222" t="str">
        <f>VLOOKUP(C1222,Referência!$F$2:$G$21,2,FALSE)</f>
        <v>curto</v>
      </c>
      <c r="L1222" t="str">
        <f>VLOOKUP(A1222,Referência!$I$2:$K$10,2,FALSE)</f>
        <v>ingênuo</v>
      </c>
      <c r="M1222" t="str">
        <f>VLOOKUP(A1222,Referência!$I$2:$K$10,3,FALSE)</f>
        <v>ingênuo</v>
      </c>
    </row>
    <row r="1223" spans="1:13" x14ac:dyDescent="0.25">
      <c r="A1223" t="s">
        <v>35</v>
      </c>
      <c r="B1223" t="s">
        <v>7</v>
      </c>
      <c r="C1223">
        <v>2</v>
      </c>
      <c r="D1223" t="s">
        <v>15</v>
      </c>
      <c r="E1223" s="1">
        <v>552488412.8496058</v>
      </c>
      <c r="F1223" s="1">
        <v>593178917</v>
      </c>
      <c r="G1223">
        <f t="shared" si="19"/>
        <v>1655717128013247.7</v>
      </c>
      <c r="H1223" t="str">
        <f>VLOOKUP(D1223,Referência!$A$2:$D$28,2,FALSE)</f>
        <v>CO</v>
      </c>
      <c r="I1223" t="str">
        <f>VLOOKUP(D1223,Referência!$A$2:$D$28,3,FALSE)</f>
        <v>imposto</v>
      </c>
      <c r="J1223" t="str">
        <f>VLOOKUP(D1223,Referência!$A$2:$D$28,4,FALSE)</f>
        <v>alto</v>
      </c>
      <c r="K1223" t="str">
        <f>VLOOKUP(C1223,Referência!$F$2:$G$21,2,FALSE)</f>
        <v>curto</v>
      </c>
      <c r="L1223" t="str">
        <f>VLOOKUP(A1223,Referência!$I$2:$K$10,2,FALSE)</f>
        <v>ingênuo</v>
      </c>
      <c r="M1223" t="str">
        <f>VLOOKUP(A1223,Referência!$I$2:$K$10,3,FALSE)</f>
        <v>ingênuo</v>
      </c>
    </row>
    <row r="1224" spans="1:13" x14ac:dyDescent="0.25">
      <c r="A1224" t="s">
        <v>35</v>
      </c>
      <c r="B1224" t="s">
        <v>7</v>
      </c>
      <c r="C1224">
        <v>3</v>
      </c>
      <c r="D1224" t="s">
        <v>15</v>
      </c>
      <c r="E1224" s="1">
        <v>578622724.41588044</v>
      </c>
      <c r="F1224" s="1">
        <v>586002291</v>
      </c>
      <c r="G1224">
        <f t="shared" si="19"/>
        <v>54458002969454.008</v>
      </c>
      <c r="H1224" t="str">
        <f>VLOOKUP(D1224,Referência!$A$2:$D$28,2,FALSE)</f>
        <v>CO</v>
      </c>
      <c r="I1224" t="str">
        <f>VLOOKUP(D1224,Referência!$A$2:$D$28,3,FALSE)</f>
        <v>imposto</v>
      </c>
      <c r="J1224" t="str">
        <f>VLOOKUP(D1224,Referência!$A$2:$D$28,4,FALSE)</f>
        <v>alto</v>
      </c>
      <c r="K1224" t="str">
        <f>VLOOKUP(C1224,Referência!$F$2:$G$21,2,FALSE)</f>
        <v>curto</v>
      </c>
      <c r="L1224" t="str">
        <f>VLOOKUP(A1224,Referência!$I$2:$K$10,2,FALSE)</f>
        <v>ingênuo</v>
      </c>
      <c r="M1224" t="str">
        <f>VLOOKUP(A1224,Referência!$I$2:$K$10,3,FALSE)</f>
        <v>ingênuo</v>
      </c>
    </row>
    <row r="1225" spans="1:13" x14ac:dyDescent="0.25">
      <c r="A1225" t="s">
        <v>35</v>
      </c>
      <c r="B1225" t="s">
        <v>7</v>
      </c>
      <c r="C1225">
        <v>4</v>
      </c>
      <c r="D1225" t="s">
        <v>15</v>
      </c>
      <c r="E1225" s="1">
        <v>554793773.15122342</v>
      </c>
      <c r="F1225" s="1">
        <v>595483135</v>
      </c>
      <c r="G1225">
        <f t="shared" si="19"/>
        <v>1655624167660675</v>
      </c>
      <c r="H1225" t="str">
        <f>VLOOKUP(D1225,Referência!$A$2:$D$28,2,FALSE)</f>
        <v>CO</v>
      </c>
      <c r="I1225" t="str">
        <f>VLOOKUP(D1225,Referência!$A$2:$D$28,3,FALSE)</f>
        <v>imposto</v>
      </c>
      <c r="J1225" t="str">
        <f>VLOOKUP(D1225,Referência!$A$2:$D$28,4,FALSE)</f>
        <v>alto</v>
      </c>
      <c r="K1225" t="str">
        <f>VLOOKUP(C1225,Referência!$F$2:$G$21,2,FALSE)</f>
        <v>curto</v>
      </c>
      <c r="L1225" t="str">
        <f>VLOOKUP(A1225,Referência!$I$2:$K$10,2,FALSE)</f>
        <v>ingênuo</v>
      </c>
      <c r="M1225" t="str">
        <f>VLOOKUP(A1225,Referência!$I$2:$K$10,3,FALSE)</f>
        <v>ingênuo</v>
      </c>
    </row>
    <row r="1226" spans="1:13" x14ac:dyDescent="0.25">
      <c r="A1226" t="s">
        <v>35</v>
      </c>
      <c r="B1226" t="s">
        <v>7</v>
      </c>
      <c r="C1226">
        <v>5</v>
      </c>
      <c r="D1226" t="s">
        <v>15</v>
      </c>
      <c r="E1226" s="1">
        <v>558156852.43928015</v>
      </c>
      <c r="F1226" s="1">
        <v>584141888</v>
      </c>
      <c r="G1226">
        <f t="shared" si="19"/>
        <v>675222073091875</v>
      </c>
      <c r="H1226" t="str">
        <f>VLOOKUP(D1226,Referência!$A$2:$D$28,2,FALSE)</f>
        <v>CO</v>
      </c>
      <c r="I1226" t="str">
        <f>VLOOKUP(D1226,Referência!$A$2:$D$28,3,FALSE)</f>
        <v>imposto</v>
      </c>
      <c r="J1226" t="str">
        <f>VLOOKUP(D1226,Referência!$A$2:$D$28,4,FALSE)</f>
        <v>alto</v>
      </c>
      <c r="K1226" t="str">
        <f>VLOOKUP(C1226,Referência!$F$2:$G$21,2,FALSE)</f>
        <v>médio</v>
      </c>
      <c r="L1226" t="str">
        <f>VLOOKUP(A1226,Referência!$I$2:$K$10,2,FALSE)</f>
        <v>ingênuo</v>
      </c>
      <c r="M1226" t="str">
        <f>VLOOKUP(A1226,Referência!$I$2:$K$10,3,FALSE)</f>
        <v>ingênuo</v>
      </c>
    </row>
    <row r="1227" spans="1:13" x14ac:dyDescent="0.25">
      <c r="A1227" t="s">
        <v>35</v>
      </c>
      <c r="B1227" t="s">
        <v>7</v>
      </c>
      <c r="C1227">
        <v>6</v>
      </c>
      <c r="D1227" t="s">
        <v>15</v>
      </c>
      <c r="E1227" s="1">
        <v>571098539.69053423</v>
      </c>
      <c r="F1227" s="1">
        <v>620417002</v>
      </c>
      <c r="G1227">
        <f t="shared" si="19"/>
        <v>2432310724570195.5</v>
      </c>
      <c r="H1227" t="str">
        <f>VLOOKUP(D1227,Referência!$A$2:$D$28,2,FALSE)</f>
        <v>CO</v>
      </c>
      <c r="I1227" t="str">
        <f>VLOOKUP(D1227,Referência!$A$2:$D$28,3,FALSE)</f>
        <v>imposto</v>
      </c>
      <c r="J1227" t="str">
        <f>VLOOKUP(D1227,Referência!$A$2:$D$28,4,FALSE)</f>
        <v>alto</v>
      </c>
      <c r="K1227" t="str">
        <f>VLOOKUP(C1227,Referência!$F$2:$G$21,2,FALSE)</f>
        <v>médio</v>
      </c>
      <c r="L1227" t="str">
        <f>VLOOKUP(A1227,Referência!$I$2:$K$10,2,FALSE)</f>
        <v>ingênuo</v>
      </c>
      <c r="M1227" t="str">
        <f>VLOOKUP(A1227,Referência!$I$2:$K$10,3,FALSE)</f>
        <v>ingênuo</v>
      </c>
    </row>
    <row r="1228" spans="1:13" x14ac:dyDescent="0.25">
      <c r="A1228" t="s">
        <v>35</v>
      </c>
      <c r="B1228" t="s">
        <v>7</v>
      </c>
      <c r="C1228">
        <v>7</v>
      </c>
      <c r="D1228" t="s">
        <v>15</v>
      </c>
      <c r="E1228" s="1">
        <v>584176672.39470994</v>
      </c>
      <c r="F1228" s="1">
        <v>614982249</v>
      </c>
      <c r="G1228">
        <f t="shared" si="19"/>
        <v>948983549984394</v>
      </c>
      <c r="H1228" t="str">
        <f>VLOOKUP(D1228,Referência!$A$2:$D$28,2,FALSE)</f>
        <v>CO</v>
      </c>
      <c r="I1228" t="str">
        <f>VLOOKUP(D1228,Referência!$A$2:$D$28,3,FALSE)</f>
        <v>imposto</v>
      </c>
      <c r="J1228" t="str">
        <f>VLOOKUP(D1228,Referência!$A$2:$D$28,4,FALSE)</f>
        <v>alto</v>
      </c>
      <c r="K1228" t="str">
        <f>VLOOKUP(C1228,Referência!$F$2:$G$21,2,FALSE)</f>
        <v>médio</v>
      </c>
      <c r="L1228" t="str">
        <f>VLOOKUP(A1228,Referência!$I$2:$K$10,2,FALSE)</f>
        <v>ingênuo</v>
      </c>
      <c r="M1228" t="str">
        <f>VLOOKUP(A1228,Referência!$I$2:$K$10,3,FALSE)</f>
        <v>ingênuo</v>
      </c>
    </row>
    <row r="1229" spans="1:13" x14ac:dyDescent="0.25">
      <c r="A1229" t="s">
        <v>35</v>
      </c>
      <c r="B1229" t="s">
        <v>7</v>
      </c>
      <c r="C1229">
        <v>8</v>
      </c>
      <c r="D1229" t="s">
        <v>15</v>
      </c>
      <c r="E1229" s="1">
        <v>699610536.35409009</v>
      </c>
      <c r="F1229" s="1">
        <v>656230734</v>
      </c>
      <c r="G1229">
        <f t="shared" si="19"/>
        <v>1881807252279920.5</v>
      </c>
      <c r="H1229" t="str">
        <f>VLOOKUP(D1229,Referência!$A$2:$D$28,2,FALSE)</f>
        <v>CO</v>
      </c>
      <c r="I1229" t="str">
        <f>VLOOKUP(D1229,Referência!$A$2:$D$28,3,FALSE)</f>
        <v>imposto</v>
      </c>
      <c r="J1229" t="str">
        <f>VLOOKUP(D1229,Referência!$A$2:$D$28,4,FALSE)</f>
        <v>alto</v>
      </c>
      <c r="K1229" t="str">
        <f>VLOOKUP(C1229,Referência!$F$2:$G$21,2,FALSE)</f>
        <v>médio</v>
      </c>
      <c r="L1229" t="str">
        <f>VLOOKUP(A1229,Referência!$I$2:$K$10,2,FALSE)</f>
        <v>ingênuo</v>
      </c>
      <c r="M1229" t="str">
        <f>VLOOKUP(A1229,Referência!$I$2:$K$10,3,FALSE)</f>
        <v>ingênuo</v>
      </c>
    </row>
    <row r="1230" spans="1:13" x14ac:dyDescent="0.25">
      <c r="A1230" t="s">
        <v>35</v>
      </c>
      <c r="B1230" t="s">
        <v>7</v>
      </c>
      <c r="C1230">
        <v>9</v>
      </c>
      <c r="D1230" t="s">
        <v>15</v>
      </c>
      <c r="E1230" s="1">
        <v>658157909.55709147</v>
      </c>
      <c r="F1230" s="1">
        <v>767141671</v>
      </c>
      <c r="G1230">
        <f t="shared" si="19"/>
        <v>1.1877460258244794E+16</v>
      </c>
      <c r="H1230" t="str">
        <f>VLOOKUP(D1230,Referência!$A$2:$D$28,2,FALSE)</f>
        <v>CO</v>
      </c>
      <c r="I1230" t="str">
        <f>VLOOKUP(D1230,Referência!$A$2:$D$28,3,FALSE)</f>
        <v>imposto</v>
      </c>
      <c r="J1230" t="str">
        <f>VLOOKUP(D1230,Referência!$A$2:$D$28,4,FALSE)</f>
        <v>alto</v>
      </c>
      <c r="K1230" t="str">
        <f>VLOOKUP(C1230,Referência!$F$2:$G$21,2,FALSE)</f>
        <v>longo</v>
      </c>
      <c r="L1230" t="str">
        <f>VLOOKUP(A1230,Referência!$I$2:$K$10,2,FALSE)</f>
        <v>ingênuo</v>
      </c>
      <c r="M1230" t="str">
        <f>VLOOKUP(A1230,Referência!$I$2:$K$10,3,FALSE)</f>
        <v>ingênuo</v>
      </c>
    </row>
    <row r="1231" spans="1:13" x14ac:dyDescent="0.25">
      <c r="A1231" t="s">
        <v>35</v>
      </c>
      <c r="B1231" t="s">
        <v>7</v>
      </c>
      <c r="C1231">
        <v>10</v>
      </c>
      <c r="D1231" t="s">
        <v>15</v>
      </c>
      <c r="E1231" s="1">
        <v>560570021.42650998</v>
      </c>
      <c r="F1231" s="1">
        <v>645720476</v>
      </c>
      <c r="G1231">
        <f t="shared" si="19"/>
        <v>7250599914071988</v>
      </c>
      <c r="H1231" t="str">
        <f>VLOOKUP(D1231,Referência!$A$2:$D$28,2,FALSE)</f>
        <v>CO</v>
      </c>
      <c r="I1231" t="str">
        <f>VLOOKUP(D1231,Referência!$A$2:$D$28,3,FALSE)</f>
        <v>imposto</v>
      </c>
      <c r="J1231" t="str">
        <f>VLOOKUP(D1231,Referência!$A$2:$D$28,4,FALSE)</f>
        <v>alto</v>
      </c>
      <c r="K1231" t="str">
        <f>VLOOKUP(C1231,Referência!$F$2:$G$21,2,FALSE)</f>
        <v>longo</v>
      </c>
      <c r="L1231" t="str">
        <f>VLOOKUP(A1231,Referência!$I$2:$K$10,2,FALSE)</f>
        <v>ingênuo</v>
      </c>
      <c r="M1231" t="str">
        <f>VLOOKUP(A1231,Referência!$I$2:$K$10,3,FALSE)</f>
        <v>ingênuo</v>
      </c>
    </row>
    <row r="1232" spans="1:13" x14ac:dyDescent="0.25">
      <c r="A1232" t="s">
        <v>35</v>
      </c>
      <c r="B1232" t="s">
        <v>7</v>
      </c>
      <c r="C1232">
        <v>11</v>
      </c>
      <c r="D1232" t="s">
        <v>15</v>
      </c>
      <c r="E1232" s="1">
        <v>591091096.43977213</v>
      </c>
      <c r="F1232" s="1">
        <v>583161133</v>
      </c>
      <c r="G1232">
        <f t="shared" si="19"/>
        <v>62884320156122.617</v>
      </c>
      <c r="H1232" t="str">
        <f>VLOOKUP(D1232,Referência!$A$2:$D$28,2,FALSE)</f>
        <v>CO</v>
      </c>
      <c r="I1232" t="str">
        <f>VLOOKUP(D1232,Referência!$A$2:$D$28,3,FALSE)</f>
        <v>imposto</v>
      </c>
      <c r="J1232" t="str">
        <f>VLOOKUP(D1232,Referência!$A$2:$D$28,4,FALSE)</f>
        <v>alto</v>
      </c>
      <c r="K1232" t="str">
        <f>VLOOKUP(C1232,Referência!$F$2:$G$21,2,FALSE)</f>
        <v>longo</v>
      </c>
      <c r="L1232" t="str">
        <f>VLOOKUP(A1232,Referência!$I$2:$K$10,2,FALSE)</f>
        <v>ingênuo</v>
      </c>
      <c r="M1232" t="str">
        <f>VLOOKUP(A1232,Referência!$I$2:$K$10,3,FALSE)</f>
        <v>ingênuo</v>
      </c>
    </row>
    <row r="1233" spans="1:13" x14ac:dyDescent="0.25">
      <c r="A1233" t="s">
        <v>35</v>
      </c>
      <c r="B1233" t="s">
        <v>7</v>
      </c>
      <c r="C1233">
        <v>12</v>
      </c>
      <c r="D1233" t="s">
        <v>15</v>
      </c>
      <c r="E1233" s="1">
        <v>615367039.54963672</v>
      </c>
      <c r="F1233" s="1">
        <v>637477419</v>
      </c>
      <c r="G1233">
        <f t="shared" si="19"/>
        <v>488868879439046.75</v>
      </c>
      <c r="H1233" t="str">
        <f>VLOOKUP(D1233,Referência!$A$2:$D$28,2,FALSE)</f>
        <v>CO</v>
      </c>
      <c r="I1233" t="str">
        <f>VLOOKUP(D1233,Referência!$A$2:$D$28,3,FALSE)</f>
        <v>imposto</v>
      </c>
      <c r="J1233" t="str">
        <f>VLOOKUP(D1233,Referência!$A$2:$D$28,4,FALSE)</f>
        <v>alto</v>
      </c>
      <c r="K1233" t="str">
        <f>VLOOKUP(C1233,Referência!$F$2:$G$21,2,FALSE)</f>
        <v>longo</v>
      </c>
      <c r="L1233" t="str">
        <f>VLOOKUP(A1233,Referência!$I$2:$K$10,2,FALSE)</f>
        <v>ingênuo</v>
      </c>
      <c r="M1233" t="str">
        <f>VLOOKUP(A1233,Referência!$I$2:$K$10,3,FALSE)</f>
        <v>ingênuo</v>
      </c>
    </row>
    <row r="1234" spans="1:13" x14ac:dyDescent="0.25">
      <c r="A1234" t="s">
        <v>35</v>
      </c>
      <c r="B1234" t="s">
        <v>7</v>
      </c>
      <c r="C1234">
        <v>13</v>
      </c>
      <c r="D1234" t="s">
        <v>15</v>
      </c>
      <c r="E1234" s="1">
        <v>608948832.59113932</v>
      </c>
      <c r="F1234" s="1">
        <v>649357017</v>
      </c>
      <c r="G1234">
        <f t="shared" si="19"/>
        <v>1632821367220491.5</v>
      </c>
      <c r="H1234" t="str">
        <f>VLOOKUP(D1234,Referência!$A$2:$D$28,2,FALSE)</f>
        <v>CO</v>
      </c>
      <c r="I1234" t="str">
        <f>VLOOKUP(D1234,Referência!$A$2:$D$28,3,FALSE)</f>
        <v>imposto</v>
      </c>
      <c r="J1234" t="str">
        <f>VLOOKUP(D1234,Referência!$A$2:$D$28,4,FALSE)</f>
        <v>alto</v>
      </c>
      <c r="K1234" t="str">
        <f>VLOOKUP(C1234,Referência!$F$2:$G$21,2,FALSE)</f>
        <v>longo</v>
      </c>
      <c r="L1234" t="str">
        <f>VLOOKUP(A1234,Referência!$I$2:$K$10,2,FALSE)</f>
        <v>ingênuo</v>
      </c>
      <c r="M1234" t="str">
        <f>VLOOKUP(A1234,Referência!$I$2:$K$10,3,FALSE)</f>
        <v>ingênuo</v>
      </c>
    </row>
    <row r="1235" spans="1:13" x14ac:dyDescent="0.25">
      <c r="A1235" t="s">
        <v>35</v>
      </c>
      <c r="B1235" t="s">
        <v>7</v>
      </c>
      <c r="C1235">
        <v>14</v>
      </c>
      <c r="D1235" t="s">
        <v>15</v>
      </c>
      <c r="E1235" s="1">
        <v>612067803.97547245</v>
      </c>
      <c r="F1235" s="1">
        <v>654660060</v>
      </c>
      <c r="G1235">
        <f t="shared" si="19"/>
        <v>1814100273258903.2</v>
      </c>
      <c r="H1235" t="str">
        <f>VLOOKUP(D1235,Referência!$A$2:$D$28,2,FALSE)</f>
        <v>CO</v>
      </c>
      <c r="I1235" t="str">
        <f>VLOOKUP(D1235,Referência!$A$2:$D$28,3,FALSE)</f>
        <v>imposto</v>
      </c>
      <c r="J1235" t="str">
        <f>VLOOKUP(D1235,Referência!$A$2:$D$28,4,FALSE)</f>
        <v>alto</v>
      </c>
      <c r="K1235" t="str">
        <f>VLOOKUP(C1235,Referência!$F$2:$G$21,2,FALSE)</f>
        <v>longo</v>
      </c>
      <c r="L1235" t="str">
        <f>VLOOKUP(A1235,Referência!$I$2:$K$10,2,FALSE)</f>
        <v>ingênuo</v>
      </c>
      <c r="M1235" t="str">
        <f>VLOOKUP(A1235,Referência!$I$2:$K$10,3,FALSE)</f>
        <v>ingênuo</v>
      </c>
    </row>
    <row r="1236" spans="1:13" x14ac:dyDescent="0.25">
      <c r="A1236" t="s">
        <v>35</v>
      </c>
      <c r="B1236" t="s">
        <v>7</v>
      </c>
      <c r="C1236">
        <v>15</v>
      </c>
      <c r="D1236" t="s">
        <v>15</v>
      </c>
      <c r="E1236" s="1">
        <v>641020394.32262254</v>
      </c>
      <c r="F1236" s="1">
        <v>620449557</v>
      </c>
      <c r="G1236">
        <f t="shared" si="19"/>
        <v>423159348153800.37</v>
      </c>
      <c r="H1236" t="str">
        <f>VLOOKUP(D1236,Referência!$A$2:$D$28,2,FALSE)</f>
        <v>CO</v>
      </c>
      <c r="I1236" t="str">
        <f>VLOOKUP(D1236,Referência!$A$2:$D$28,3,FALSE)</f>
        <v>imposto</v>
      </c>
      <c r="J1236" t="str">
        <f>VLOOKUP(D1236,Referência!$A$2:$D$28,4,FALSE)</f>
        <v>alto</v>
      </c>
      <c r="K1236" t="str">
        <f>VLOOKUP(C1236,Referência!$F$2:$G$21,2,FALSE)</f>
        <v>longo</v>
      </c>
      <c r="L1236" t="str">
        <f>VLOOKUP(A1236,Referência!$I$2:$K$10,2,FALSE)</f>
        <v>ingênuo</v>
      </c>
      <c r="M1236" t="str">
        <f>VLOOKUP(A1236,Referência!$I$2:$K$10,3,FALSE)</f>
        <v>ingênuo</v>
      </c>
    </row>
    <row r="1237" spans="1:13" x14ac:dyDescent="0.25">
      <c r="A1237" t="s">
        <v>35</v>
      </c>
      <c r="B1237" t="s">
        <v>7</v>
      </c>
      <c r="C1237">
        <v>16</v>
      </c>
      <c r="D1237" t="s">
        <v>15</v>
      </c>
      <c r="E1237" s="1">
        <v>614621770.3290956</v>
      </c>
      <c r="F1237" s="1">
        <v>639078506</v>
      </c>
      <c r="G1237">
        <f t="shared" si="19"/>
        <v>598131919676487.62</v>
      </c>
      <c r="H1237" t="str">
        <f>VLOOKUP(D1237,Referência!$A$2:$D$28,2,FALSE)</f>
        <v>CO</v>
      </c>
      <c r="I1237" t="str">
        <f>VLOOKUP(D1237,Referência!$A$2:$D$28,3,FALSE)</f>
        <v>imposto</v>
      </c>
      <c r="J1237" t="str">
        <f>VLOOKUP(D1237,Referência!$A$2:$D$28,4,FALSE)</f>
        <v>alto</v>
      </c>
      <c r="K1237" t="str">
        <f>VLOOKUP(C1237,Referência!$F$2:$G$21,2,FALSE)</f>
        <v>longo</v>
      </c>
      <c r="L1237" t="str">
        <f>VLOOKUP(A1237,Referência!$I$2:$K$10,2,FALSE)</f>
        <v>ingênuo</v>
      </c>
      <c r="M1237" t="str">
        <f>VLOOKUP(A1237,Referência!$I$2:$K$10,3,FALSE)</f>
        <v>ingênuo</v>
      </c>
    </row>
    <row r="1238" spans="1:13" x14ac:dyDescent="0.25">
      <c r="A1238" t="s">
        <v>35</v>
      </c>
      <c r="B1238" t="s">
        <v>7</v>
      </c>
      <c r="C1238">
        <v>17</v>
      </c>
      <c r="D1238" t="s">
        <v>15</v>
      </c>
      <c r="E1238" s="1">
        <v>618347518.24807787</v>
      </c>
      <c r="F1238" s="1">
        <v>712156114</v>
      </c>
      <c r="G1238">
        <f t="shared" si="19"/>
        <v>8800052636947543</v>
      </c>
      <c r="H1238" t="str">
        <f>VLOOKUP(D1238,Referência!$A$2:$D$28,2,FALSE)</f>
        <v>CO</v>
      </c>
      <c r="I1238" t="str">
        <f>VLOOKUP(D1238,Referência!$A$2:$D$28,3,FALSE)</f>
        <v>imposto</v>
      </c>
      <c r="J1238" t="str">
        <f>VLOOKUP(D1238,Referência!$A$2:$D$28,4,FALSE)</f>
        <v>alto</v>
      </c>
      <c r="K1238" t="str">
        <f>VLOOKUP(C1238,Referência!$F$2:$G$21,2,FALSE)</f>
        <v>longo</v>
      </c>
      <c r="L1238" t="str">
        <f>VLOOKUP(A1238,Referência!$I$2:$K$10,2,FALSE)</f>
        <v>ingênuo</v>
      </c>
      <c r="M1238" t="str">
        <f>VLOOKUP(A1238,Referência!$I$2:$K$10,3,FALSE)</f>
        <v>ingênuo</v>
      </c>
    </row>
    <row r="1239" spans="1:13" x14ac:dyDescent="0.25">
      <c r="A1239" t="s">
        <v>35</v>
      </c>
      <c r="B1239" t="s">
        <v>7</v>
      </c>
      <c r="C1239">
        <v>18</v>
      </c>
      <c r="D1239" t="s">
        <v>15</v>
      </c>
      <c r="E1239" s="1">
        <v>632684814.58114815</v>
      </c>
      <c r="F1239" s="1">
        <v>661780269</v>
      </c>
      <c r="G1239">
        <f t="shared" si="19"/>
        <v>846545467839485.75</v>
      </c>
      <c r="H1239" t="str">
        <f>VLOOKUP(D1239,Referência!$A$2:$D$28,2,FALSE)</f>
        <v>CO</v>
      </c>
      <c r="I1239" t="str">
        <f>VLOOKUP(D1239,Referência!$A$2:$D$28,3,FALSE)</f>
        <v>imposto</v>
      </c>
      <c r="J1239" t="str">
        <f>VLOOKUP(D1239,Referência!$A$2:$D$28,4,FALSE)</f>
        <v>alto</v>
      </c>
      <c r="K1239" t="str">
        <f>VLOOKUP(C1239,Referência!$F$2:$G$21,2,FALSE)</f>
        <v>longo</v>
      </c>
      <c r="L1239" t="str">
        <f>VLOOKUP(A1239,Referência!$I$2:$K$10,2,FALSE)</f>
        <v>ingênuo</v>
      </c>
      <c r="M1239" t="str">
        <f>VLOOKUP(A1239,Referência!$I$2:$K$10,3,FALSE)</f>
        <v>ingênuo</v>
      </c>
    </row>
    <row r="1240" spans="1:13" x14ac:dyDescent="0.25">
      <c r="A1240" t="s">
        <v>35</v>
      </c>
      <c r="B1240" t="s">
        <v>7</v>
      </c>
      <c r="C1240">
        <v>19</v>
      </c>
      <c r="D1240" t="s">
        <v>15</v>
      </c>
      <c r="E1240" s="1">
        <v>647173270.40786552</v>
      </c>
      <c r="F1240" s="1">
        <v>678759593</v>
      </c>
      <c r="G1240">
        <f t="shared" si="19"/>
        <v>997695774894384.75</v>
      </c>
      <c r="H1240" t="str">
        <f>VLOOKUP(D1240,Referência!$A$2:$D$28,2,FALSE)</f>
        <v>CO</v>
      </c>
      <c r="I1240" t="str">
        <f>VLOOKUP(D1240,Referência!$A$2:$D$28,3,FALSE)</f>
        <v>imposto</v>
      </c>
      <c r="J1240" t="str">
        <f>VLOOKUP(D1240,Referência!$A$2:$D$28,4,FALSE)</f>
        <v>alto</v>
      </c>
      <c r="K1240" t="str">
        <f>VLOOKUP(C1240,Referência!$F$2:$G$21,2,FALSE)</f>
        <v>longo</v>
      </c>
      <c r="L1240" t="str">
        <f>VLOOKUP(A1240,Referência!$I$2:$K$10,2,FALSE)</f>
        <v>ingênuo</v>
      </c>
      <c r="M1240" t="str">
        <f>VLOOKUP(A1240,Referência!$I$2:$K$10,3,FALSE)</f>
        <v>ingênuo</v>
      </c>
    </row>
    <row r="1241" spans="1:13" x14ac:dyDescent="0.25">
      <c r="A1241" t="s">
        <v>35</v>
      </c>
      <c r="B1241" t="s">
        <v>7</v>
      </c>
      <c r="C1241">
        <v>20</v>
      </c>
      <c r="D1241" t="s">
        <v>15</v>
      </c>
      <c r="E1241" s="1">
        <v>775055321.82249701</v>
      </c>
      <c r="F1241" s="1">
        <v>845847442</v>
      </c>
      <c r="G1241">
        <f t="shared" si="19"/>
        <v>5011524279226026</v>
      </c>
      <c r="H1241" t="str">
        <f>VLOOKUP(D1241,Referência!$A$2:$D$28,2,FALSE)</f>
        <v>CO</v>
      </c>
      <c r="I1241" t="str">
        <f>VLOOKUP(D1241,Referência!$A$2:$D$28,3,FALSE)</f>
        <v>imposto</v>
      </c>
      <c r="J1241" t="str">
        <f>VLOOKUP(D1241,Referência!$A$2:$D$28,4,FALSE)</f>
        <v>alto</v>
      </c>
      <c r="K1241" t="str">
        <f>VLOOKUP(C1241,Referência!$F$2:$G$21,2,FALSE)</f>
        <v>longo</v>
      </c>
      <c r="L1241" t="str">
        <f>VLOOKUP(A1241,Referência!$I$2:$K$10,2,FALSE)</f>
        <v>ingênuo</v>
      </c>
      <c r="M1241" t="str">
        <f>VLOOKUP(A1241,Referência!$I$2:$K$10,3,FALSE)</f>
        <v>ingênuo</v>
      </c>
    </row>
    <row r="1242" spans="1:13" x14ac:dyDescent="0.25">
      <c r="A1242" t="s">
        <v>35</v>
      </c>
      <c r="B1242" t="s">
        <v>7</v>
      </c>
      <c r="C1242">
        <v>1</v>
      </c>
      <c r="D1242" t="s">
        <v>16</v>
      </c>
      <c r="E1242" s="1">
        <v>845977515.79097748</v>
      </c>
      <c r="F1242" s="1">
        <v>911426751</v>
      </c>
      <c r="G1242">
        <f t="shared" si="19"/>
        <v>4283602389445953.5</v>
      </c>
      <c r="H1242" t="str">
        <f>VLOOKUP(D1242,Referência!$A$2:$D$28,2,FALSE)</f>
        <v>CO</v>
      </c>
      <c r="I1242" t="str">
        <f>VLOOKUP(D1242,Referência!$A$2:$D$28,3,FALSE)</f>
        <v>imposto</v>
      </c>
      <c r="J1242" t="str">
        <f>VLOOKUP(D1242,Referência!$A$2:$D$28,4,FALSE)</f>
        <v>alto</v>
      </c>
      <c r="K1242" t="str">
        <f>VLOOKUP(C1242,Referência!$F$2:$G$21,2,FALSE)</f>
        <v>curto</v>
      </c>
      <c r="L1242" t="str">
        <f>VLOOKUP(A1242,Referência!$I$2:$K$10,2,FALSE)</f>
        <v>ingênuo</v>
      </c>
      <c r="M1242" t="str">
        <f>VLOOKUP(A1242,Referência!$I$2:$K$10,3,FALSE)</f>
        <v>ingênuo</v>
      </c>
    </row>
    <row r="1243" spans="1:13" x14ac:dyDescent="0.25">
      <c r="A1243" t="s">
        <v>35</v>
      </c>
      <c r="B1243" t="s">
        <v>7</v>
      </c>
      <c r="C1243">
        <v>2</v>
      </c>
      <c r="D1243" t="s">
        <v>16</v>
      </c>
      <c r="E1243" s="1">
        <v>856853880.94111085</v>
      </c>
      <c r="F1243" s="1">
        <v>783961524</v>
      </c>
      <c r="G1243">
        <f t="shared" si="19"/>
        <v>5313295700430311</v>
      </c>
      <c r="H1243" t="str">
        <f>VLOOKUP(D1243,Referência!$A$2:$D$28,2,FALSE)</f>
        <v>CO</v>
      </c>
      <c r="I1243" t="str">
        <f>VLOOKUP(D1243,Referência!$A$2:$D$28,3,FALSE)</f>
        <v>imposto</v>
      </c>
      <c r="J1243" t="str">
        <f>VLOOKUP(D1243,Referência!$A$2:$D$28,4,FALSE)</f>
        <v>alto</v>
      </c>
      <c r="K1243" t="str">
        <f>VLOOKUP(C1243,Referência!$F$2:$G$21,2,FALSE)</f>
        <v>curto</v>
      </c>
      <c r="L1243" t="str">
        <f>VLOOKUP(A1243,Referência!$I$2:$K$10,2,FALSE)</f>
        <v>ingênuo</v>
      </c>
      <c r="M1243" t="str">
        <f>VLOOKUP(A1243,Referência!$I$2:$K$10,3,FALSE)</f>
        <v>ingênuo</v>
      </c>
    </row>
    <row r="1244" spans="1:13" x14ac:dyDescent="0.25">
      <c r="A1244" t="s">
        <v>35</v>
      </c>
      <c r="B1244" t="s">
        <v>7</v>
      </c>
      <c r="C1244">
        <v>3</v>
      </c>
      <c r="D1244" t="s">
        <v>16</v>
      </c>
      <c r="E1244" s="1">
        <v>848433593.9422828</v>
      </c>
      <c r="F1244" s="1">
        <v>793926967</v>
      </c>
      <c r="G1244">
        <f t="shared" si="19"/>
        <v>2970972380625189</v>
      </c>
      <c r="H1244" t="str">
        <f>VLOOKUP(D1244,Referência!$A$2:$D$28,2,FALSE)</f>
        <v>CO</v>
      </c>
      <c r="I1244" t="str">
        <f>VLOOKUP(D1244,Referência!$A$2:$D$28,3,FALSE)</f>
        <v>imposto</v>
      </c>
      <c r="J1244" t="str">
        <f>VLOOKUP(D1244,Referência!$A$2:$D$28,4,FALSE)</f>
        <v>alto</v>
      </c>
      <c r="K1244" t="str">
        <f>VLOOKUP(C1244,Referência!$F$2:$G$21,2,FALSE)</f>
        <v>curto</v>
      </c>
      <c r="L1244" t="str">
        <f>VLOOKUP(A1244,Referência!$I$2:$K$10,2,FALSE)</f>
        <v>ingênuo</v>
      </c>
      <c r="M1244" t="str">
        <f>VLOOKUP(A1244,Referência!$I$2:$K$10,3,FALSE)</f>
        <v>ingênuo</v>
      </c>
    </row>
    <row r="1245" spans="1:13" x14ac:dyDescent="0.25">
      <c r="A1245" t="s">
        <v>35</v>
      </c>
      <c r="B1245" t="s">
        <v>7</v>
      </c>
      <c r="C1245">
        <v>4</v>
      </c>
      <c r="D1245" t="s">
        <v>16</v>
      </c>
      <c r="E1245" s="1">
        <v>855885654.34098339</v>
      </c>
      <c r="F1245" s="1">
        <v>803912055</v>
      </c>
      <c r="G1245">
        <f t="shared" si="19"/>
        <v>2701255028457069</v>
      </c>
      <c r="H1245" t="str">
        <f>VLOOKUP(D1245,Referência!$A$2:$D$28,2,FALSE)</f>
        <v>CO</v>
      </c>
      <c r="I1245" t="str">
        <f>VLOOKUP(D1245,Referência!$A$2:$D$28,3,FALSE)</f>
        <v>imposto</v>
      </c>
      <c r="J1245" t="str">
        <f>VLOOKUP(D1245,Referência!$A$2:$D$28,4,FALSE)</f>
        <v>alto</v>
      </c>
      <c r="K1245" t="str">
        <f>VLOOKUP(C1245,Referência!$F$2:$G$21,2,FALSE)</f>
        <v>curto</v>
      </c>
      <c r="L1245" t="str">
        <f>VLOOKUP(A1245,Referência!$I$2:$K$10,2,FALSE)</f>
        <v>ingênuo</v>
      </c>
      <c r="M1245" t="str">
        <f>VLOOKUP(A1245,Referência!$I$2:$K$10,3,FALSE)</f>
        <v>ingênuo</v>
      </c>
    </row>
    <row r="1246" spans="1:13" x14ac:dyDescent="0.25">
      <c r="A1246" t="s">
        <v>35</v>
      </c>
      <c r="B1246" t="s">
        <v>7</v>
      </c>
      <c r="C1246">
        <v>5</v>
      </c>
      <c r="D1246" t="s">
        <v>16</v>
      </c>
      <c r="E1246" s="1">
        <v>833602669.08786047</v>
      </c>
      <c r="F1246" s="1">
        <v>778866311</v>
      </c>
      <c r="G1246">
        <f t="shared" si="19"/>
        <v>2996068896722487.5</v>
      </c>
      <c r="H1246" t="str">
        <f>VLOOKUP(D1246,Referência!$A$2:$D$28,2,FALSE)</f>
        <v>CO</v>
      </c>
      <c r="I1246" t="str">
        <f>VLOOKUP(D1246,Referência!$A$2:$D$28,3,FALSE)</f>
        <v>imposto</v>
      </c>
      <c r="J1246" t="str">
        <f>VLOOKUP(D1246,Referência!$A$2:$D$28,4,FALSE)</f>
        <v>alto</v>
      </c>
      <c r="K1246" t="str">
        <f>VLOOKUP(C1246,Referência!$F$2:$G$21,2,FALSE)</f>
        <v>médio</v>
      </c>
      <c r="L1246" t="str">
        <f>VLOOKUP(A1246,Referência!$I$2:$K$10,2,FALSE)</f>
        <v>ingênuo</v>
      </c>
      <c r="M1246" t="str">
        <f>VLOOKUP(A1246,Referência!$I$2:$K$10,3,FALSE)</f>
        <v>ingênuo</v>
      </c>
    </row>
    <row r="1247" spans="1:13" x14ac:dyDescent="0.25">
      <c r="A1247" t="s">
        <v>35</v>
      </c>
      <c r="B1247" t="s">
        <v>7</v>
      </c>
      <c r="C1247">
        <v>6</v>
      </c>
      <c r="D1247" t="s">
        <v>16</v>
      </c>
      <c r="E1247" s="1">
        <v>892994304.08135962</v>
      </c>
      <c r="F1247" s="1">
        <v>817490738</v>
      </c>
      <c r="G1247">
        <f t="shared" si="19"/>
        <v>5700788491002240</v>
      </c>
      <c r="H1247" t="str">
        <f>VLOOKUP(D1247,Referência!$A$2:$D$28,2,FALSE)</f>
        <v>CO</v>
      </c>
      <c r="I1247" t="str">
        <f>VLOOKUP(D1247,Referência!$A$2:$D$28,3,FALSE)</f>
        <v>imposto</v>
      </c>
      <c r="J1247" t="str">
        <f>VLOOKUP(D1247,Referência!$A$2:$D$28,4,FALSE)</f>
        <v>alto</v>
      </c>
      <c r="K1247" t="str">
        <f>VLOOKUP(C1247,Referência!$F$2:$G$21,2,FALSE)</f>
        <v>médio</v>
      </c>
      <c r="L1247" t="str">
        <f>VLOOKUP(A1247,Referência!$I$2:$K$10,2,FALSE)</f>
        <v>ingênuo</v>
      </c>
      <c r="M1247" t="str">
        <f>VLOOKUP(A1247,Referência!$I$2:$K$10,3,FALSE)</f>
        <v>ingênuo</v>
      </c>
    </row>
    <row r="1248" spans="1:13" x14ac:dyDescent="0.25">
      <c r="A1248" t="s">
        <v>35</v>
      </c>
      <c r="B1248" t="s">
        <v>7</v>
      </c>
      <c r="C1248">
        <v>7</v>
      </c>
      <c r="D1248" t="s">
        <v>16</v>
      </c>
      <c r="E1248" s="1">
        <v>916763629.56695676</v>
      </c>
      <c r="F1248" s="1">
        <v>876891667</v>
      </c>
      <c r="G1248">
        <f t="shared" si="19"/>
        <v>1589773398940801</v>
      </c>
      <c r="H1248" t="str">
        <f>VLOOKUP(D1248,Referência!$A$2:$D$28,2,FALSE)</f>
        <v>CO</v>
      </c>
      <c r="I1248" t="str">
        <f>VLOOKUP(D1248,Referência!$A$2:$D$28,3,FALSE)</f>
        <v>imposto</v>
      </c>
      <c r="J1248" t="str">
        <f>VLOOKUP(D1248,Referência!$A$2:$D$28,4,FALSE)</f>
        <v>alto</v>
      </c>
      <c r="K1248" t="str">
        <f>VLOOKUP(C1248,Referência!$F$2:$G$21,2,FALSE)</f>
        <v>médio</v>
      </c>
      <c r="L1248" t="str">
        <f>VLOOKUP(A1248,Referência!$I$2:$K$10,2,FALSE)</f>
        <v>ingênuo</v>
      </c>
      <c r="M1248" t="str">
        <f>VLOOKUP(A1248,Referência!$I$2:$K$10,3,FALSE)</f>
        <v>ingênuo</v>
      </c>
    </row>
    <row r="1249" spans="1:13" x14ac:dyDescent="0.25">
      <c r="A1249" t="s">
        <v>35</v>
      </c>
      <c r="B1249" t="s">
        <v>7</v>
      </c>
      <c r="C1249">
        <v>8</v>
      </c>
      <c r="D1249" t="s">
        <v>16</v>
      </c>
      <c r="E1249" s="1">
        <v>1038761585.6764849</v>
      </c>
      <c r="F1249" s="1">
        <v>799181670</v>
      </c>
      <c r="G1249">
        <f t="shared" si="19"/>
        <v>5.7398535995551632E+16</v>
      </c>
      <c r="H1249" t="str">
        <f>VLOOKUP(D1249,Referência!$A$2:$D$28,2,FALSE)</f>
        <v>CO</v>
      </c>
      <c r="I1249" t="str">
        <f>VLOOKUP(D1249,Referência!$A$2:$D$28,3,FALSE)</f>
        <v>imposto</v>
      </c>
      <c r="J1249" t="str">
        <f>VLOOKUP(D1249,Referência!$A$2:$D$28,4,FALSE)</f>
        <v>alto</v>
      </c>
      <c r="K1249" t="str">
        <f>VLOOKUP(C1249,Referência!$F$2:$G$21,2,FALSE)</f>
        <v>médio</v>
      </c>
      <c r="L1249" t="str">
        <f>VLOOKUP(A1249,Referência!$I$2:$K$10,2,FALSE)</f>
        <v>ingênuo</v>
      </c>
      <c r="M1249" t="str">
        <f>VLOOKUP(A1249,Referência!$I$2:$K$10,3,FALSE)</f>
        <v>ingênuo</v>
      </c>
    </row>
    <row r="1250" spans="1:13" x14ac:dyDescent="0.25">
      <c r="A1250" t="s">
        <v>35</v>
      </c>
      <c r="B1250" t="s">
        <v>7</v>
      </c>
      <c r="C1250">
        <v>9</v>
      </c>
      <c r="D1250" t="s">
        <v>16</v>
      </c>
      <c r="E1250" s="1">
        <v>857346212.17313182</v>
      </c>
      <c r="F1250" s="1">
        <v>1128284508</v>
      </c>
      <c r="G1250">
        <f t="shared" si="19"/>
        <v>7.3407560145567536E+16</v>
      </c>
      <c r="H1250" t="str">
        <f>VLOOKUP(D1250,Referência!$A$2:$D$28,2,FALSE)</f>
        <v>CO</v>
      </c>
      <c r="I1250" t="str">
        <f>VLOOKUP(D1250,Referência!$A$2:$D$28,3,FALSE)</f>
        <v>imposto</v>
      </c>
      <c r="J1250" t="str">
        <f>VLOOKUP(D1250,Referência!$A$2:$D$28,4,FALSE)</f>
        <v>alto</v>
      </c>
      <c r="K1250" t="str">
        <f>VLOOKUP(C1250,Referência!$F$2:$G$21,2,FALSE)</f>
        <v>longo</v>
      </c>
      <c r="L1250" t="str">
        <f>VLOOKUP(A1250,Referência!$I$2:$K$10,2,FALSE)</f>
        <v>ingênuo</v>
      </c>
      <c r="M1250" t="str">
        <f>VLOOKUP(A1250,Referência!$I$2:$K$10,3,FALSE)</f>
        <v>ingênuo</v>
      </c>
    </row>
    <row r="1251" spans="1:13" x14ac:dyDescent="0.25">
      <c r="A1251" t="s">
        <v>35</v>
      </c>
      <c r="B1251" t="s">
        <v>7</v>
      </c>
      <c r="C1251">
        <v>10</v>
      </c>
      <c r="D1251" t="s">
        <v>16</v>
      </c>
      <c r="E1251" s="1">
        <v>819340514.16943395</v>
      </c>
      <c r="F1251" s="1">
        <v>873830295</v>
      </c>
      <c r="G1251">
        <f t="shared" si="19"/>
        <v>2969136214963123</v>
      </c>
      <c r="H1251" t="str">
        <f>VLOOKUP(D1251,Referência!$A$2:$D$28,2,FALSE)</f>
        <v>CO</v>
      </c>
      <c r="I1251" t="str">
        <f>VLOOKUP(D1251,Referência!$A$2:$D$28,3,FALSE)</f>
        <v>imposto</v>
      </c>
      <c r="J1251" t="str">
        <f>VLOOKUP(D1251,Referência!$A$2:$D$28,4,FALSE)</f>
        <v>alto</v>
      </c>
      <c r="K1251" t="str">
        <f>VLOOKUP(C1251,Referência!$F$2:$G$21,2,FALSE)</f>
        <v>longo</v>
      </c>
      <c r="L1251" t="str">
        <f>VLOOKUP(A1251,Referência!$I$2:$K$10,2,FALSE)</f>
        <v>ingênuo</v>
      </c>
      <c r="M1251" t="str">
        <f>VLOOKUP(A1251,Referência!$I$2:$K$10,3,FALSE)</f>
        <v>ingênuo</v>
      </c>
    </row>
    <row r="1252" spans="1:13" x14ac:dyDescent="0.25">
      <c r="A1252" t="s">
        <v>35</v>
      </c>
      <c r="B1252" t="s">
        <v>7</v>
      </c>
      <c r="C1252">
        <v>11</v>
      </c>
      <c r="D1252" t="s">
        <v>16</v>
      </c>
      <c r="E1252" s="1">
        <v>890800283.01759696</v>
      </c>
      <c r="F1252" s="1">
        <v>841027036</v>
      </c>
      <c r="G1252">
        <f t="shared" si="19"/>
        <v>2477376118674724.5</v>
      </c>
      <c r="H1252" t="str">
        <f>VLOOKUP(D1252,Referência!$A$2:$D$28,2,FALSE)</f>
        <v>CO</v>
      </c>
      <c r="I1252" t="str">
        <f>VLOOKUP(D1252,Referência!$A$2:$D$28,3,FALSE)</f>
        <v>imposto</v>
      </c>
      <c r="J1252" t="str">
        <f>VLOOKUP(D1252,Referência!$A$2:$D$28,4,FALSE)</f>
        <v>alto</v>
      </c>
      <c r="K1252" t="str">
        <f>VLOOKUP(C1252,Referência!$F$2:$G$21,2,FALSE)</f>
        <v>longo</v>
      </c>
      <c r="L1252" t="str">
        <f>VLOOKUP(A1252,Referência!$I$2:$K$10,2,FALSE)</f>
        <v>ingênuo</v>
      </c>
      <c r="M1252" t="str">
        <f>VLOOKUP(A1252,Referência!$I$2:$K$10,3,FALSE)</f>
        <v>ingênuo</v>
      </c>
    </row>
    <row r="1253" spans="1:13" x14ac:dyDescent="0.25">
      <c r="A1253" t="s">
        <v>35</v>
      </c>
      <c r="B1253" t="s">
        <v>7</v>
      </c>
      <c r="C1253">
        <v>12</v>
      </c>
      <c r="D1253" t="s">
        <v>16</v>
      </c>
      <c r="E1253" s="1">
        <v>949213305.38807452</v>
      </c>
      <c r="F1253" s="1">
        <v>939521437</v>
      </c>
      <c r="G1253">
        <f t="shared" si="19"/>
        <v>93932312851758.141</v>
      </c>
      <c r="H1253" t="str">
        <f>VLOOKUP(D1253,Referência!$A$2:$D$28,2,FALSE)</f>
        <v>CO</v>
      </c>
      <c r="I1253" t="str">
        <f>VLOOKUP(D1253,Referência!$A$2:$D$28,3,FALSE)</f>
        <v>imposto</v>
      </c>
      <c r="J1253" t="str">
        <f>VLOOKUP(D1253,Referência!$A$2:$D$28,4,FALSE)</f>
        <v>alto</v>
      </c>
      <c r="K1253" t="str">
        <f>VLOOKUP(C1253,Referência!$F$2:$G$21,2,FALSE)</f>
        <v>longo</v>
      </c>
      <c r="L1253" t="str">
        <f>VLOOKUP(A1253,Referência!$I$2:$K$10,2,FALSE)</f>
        <v>ingênuo</v>
      </c>
      <c r="M1253" t="str">
        <f>VLOOKUP(A1253,Referência!$I$2:$K$10,3,FALSE)</f>
        <v>ingênuo</v>
      </c>
    </row>
    <row r="1254" spans="1:13" x14ac:dyDescent="0.25">
      <c r="A1254" t="s">
        <v>35</v>
      </c>
      <c r="B1254" t="s">
        <v>7</v>
      </c>
      <c r="C1254">
        <v>13</v>
      </c>
      <c r="D1254" t="s">
        <v>16</v>
      </c>
      <c r="E1254" s="1">
        <v>957781605.97529507</v>
      </c>
      <c r="F1254" s="1">
        <v>918861385</v>
      </c>
      <c r="G1254">
        <f t="shared" si="19"/>
        <v>1514783600765798</v>
      </c>
      <c r="H1254" t="str">
        <f>VLOOKUP(D1254,Referência!$A$2:$D$28,2,FALSE)</f>
        <v>CO</v>
      </c>
      <c r="I1254" t="str">
        <f>VLOOKUP(D1254,Referência!$A$2:$D$28,3,FALSE)</f>
        <v>imposto</v>
      </c>
      <c r="J1254" t="str">
        <f>VLOOKUP(D1254,Referência!$A$2:$D$28,4,FALSE)</f>
        <v>alto</v>
      </c>
      <c r="K1254" t="str">
        <f>VLOOKUP(C1254,Referência!$F$2:$G$21,2,FALSE)</f>
        <v>longo</v>
      </c>
      <c r="L1254" t="str">
        <f>VLOOKUP(A1254,Referência!$I$2:$K$10,2,FALSE)</f>
        <v>ingênuo</v>
      </c>
      <c r="M1254" t="str">
        <f>VLOOKUP(A1254,Referência!$I$2:$K$10,3,FALSE)</f>
        <v>ingênuo</v>
      </c>
    </row>
    <row r="1255" spans="1:13" x14ac:dyDescent="0.25">
      <c r="A1255" t="s">
        <v>35</v>
      </c>
      <c r="B1255" t="s">
        <v>7</v>
      </c>
      <c r="C1255">
        <v>14</v>
      </c>
      <c r="D1255" t="s">
        <v>16</v>
      </c>
      <c r="E1255" s="1">
        <v>970095387.70852304</v>
      </c>
      <c r="F1255" s="1">
        <v>905053073</v>
      </c>
      <c r="G1255">
        <f t="shared" si="19"/>
        <v>4230502702642552</v>
      </c>
      <c r="H1255" t="str">
        <f>VLOOKUP(D1255,Referência!$A$2:$D$28,2,FALSE)</f>
        <v>CO</v>
      </c>
      <c r="I1255" t="str">
        <f>VLOOKUP(D1255,Referência!$A$2:$D$28,3,FALSE)</f>
        <v>imposto</v>
      </c>
      <c r="J1255" t="str">
        <f>VLOOKUP(D1255,Referência!$A$2:$D$28,4,FALSE)</f>
        <v>alto</v>
      </c>
      <c r="K1255" t="str">
        <f>VLOOKUP(C1255,Referência!$F$2:$G$21,2,FALSE)</f>
        <v>longo</v>
      </c>
      <c r="L1255" t="str">
        <f>VLOOKUP(A1255,Referência!$I$2:$K$10,2,FALSE)</f>
        <v>ingênuo</v>
      </c>
      <c r="M1255" t="str">
        <f>VLOOKUP(A1255,Referência!$I$2:$K$10,3,FALSE)</f>
        <v>ingênuo</v>
      </c>
    </row>
    <row r="1256" spans="1:13" x14ac:dyDescent="0.25">
      <c r="A1256" t="s">
        <v>35</v>
      </c>
      <c r="B1256" t="s">
        <v>7</v>
      </c>
      <c r="C1256">
        <v>15</v>
      </c>
      <c r="D1256" t="s">
        <v>16</v>
      </c>
      <c r="E1256" s="1">
        <v>960562278.54903197</v>
      </c>
      <c r="F1256" s="1">
        <v>876050868</v>
      </c>
      <c r="G1256">
        <f t="shared" si="19"/>
        <v>7142178512987033</v>
      </c>
      <c r="H1256" t="str">
        <f>VLOOKUP(D1256,Referência!$A$2:$D$28,2,FALSE)</f>
        <v>CO</v>
      </c>
      <c r="I1256" t="str">
        <f>VLOOKUP(D1256,Referência!$A$2:$D$28,3,FALSE)</f>
        <v>imposto</v>
      </c>
      <c r="J1256" t="str">
        <f>VLOOKUP(D1256,Referência!$A$2:$D$28,4,FALSE)</f>
        <v>alto</v>
      </c>
      <c r="K1256" t="str">
        <f>VLOOKUP(C1256,Referência!$F$2:$G$21,2,FALSE)</f>
        <v>longo</v>
      </c>
      <c r="L1256" t="str">
        <f>VLOOKUP(A1256,Referência!$I$2:$K$10,2,FALSE)</f>
        <v>ingênuo</v>
      </c>
      <c r="M1256" t="str">
        <f>VLOOKUP(A1256,Referência!$I$2:$K$10,3,FALSE)</f>
        <v>ingênuo</v>
      </c>
    </row>
    <row r="1257" spans="1:13" x14ac:dyDescent="0.25">
      <c r="A1257" t="s">
        <v>35</v>
      </c>
      <c r="B1257" t="s">
        <v>7</v>
      </c>
      <c r="C1257">
        <v>16</v>
      </c>
      <c r="D1257" t="s">
        <v>16</v>
      </c>
      <c r="E1257" s="1">
        <v>968999200.62233198</v>
      </c>
      <c r="F1257" s="1">
        <v>860030808</v>
      </c>
      <c r="G1257">
        <f t="shared" si="19"/>
        <v>1.1874110590694694E+16</v>
      </c>
      <c r="H1257" t="str">
        <f>VLOOKUP(D1257,Referência!$A$2:$D$28,2,FALSE)</f>
        <v>CO</v>
      </c>
      <c r="I1257" t="str">
        <f>VLOOKUP(D1257,Referência!$A$2:$D$28,3,FALSE)</f>
        <v>imposto</v>
      </c>
      <c r="J1257" t="str">
        <f>VLOOKUP(D1257,Referência!$A$2:$D$28,4,FALSE)</f>
        <v>alto</v>
      </c>
      <c r="K1257" t="str">
        <f>VLOOKUP(C1257,Referência!$F$2:$G$21,2,FALSE)</f>
        <v>longo</v>
      </c>
      <c r="L1257" t="str">
        <f>VLOOKUP(A1257,Referência!$I$2:$K$10,2,FALSE)</f>
        <v>ingênuo</v>
      </c>
      <c r="M1257" t="str">
        <f>VLOOKUP(A1257,Referência!$I$2:$K$10,3,FALSE)</f>
        <v>ingênuo</v>
      </c>
    </row>
    <row r="1258" spans="1:13" x14ac:dyDescent="0.25">
      <c r="A1258" t="s">
        <v>35</v>
      </c>
      <c r="B1258" t="s">
        <v>7</v>
      </c>
      <c r="C1258">
        <v>17</v>
      </c>
      <c r="D1258" t="s">
        <v>16</v>
      </c>
      <c r="E1258" s="1">
        <v>943771303.8954252</v>
      </c>
      <c r="F1258" s="1">
        <v>851658759</v>
      </c>
      <c r="G1258">
        <f t="shared" si="19"/>
        <v>8484720927111723</v>
      </c>
      <c r="H1258" t="str">
        <f>VLOOKUP(D1258,Referência!$A$2:$D$28,2,FALSE)</f>
        <v>CO</v>
      </c>
      <c r="I1258" t="str">
        <f>VLOOKUP(D1258,Referência!$A$2:$D$28,3,FALSE)</f>
        <v>imposto</v>
      </c>
      <c r="J1258" t="str">
        <f>VLOOKUP(D1258,Referência!$A$2:$D$28,4,FALSE)</f>
        <v>alto</v>
      </c>
      <c r="K1258" t="str">
        <f>VLOOKUP(C1258,Referência!$F$2:$G$21,2,FALSE)</f>
        <v>longo</v>
      </c>
      <c r="L1258" t="str">
        <f>VLOOKUP(A1258,Referência!$I$2:$K$10,2,FALSE)</f>
        <v>ingênuo</v>
      </c>
      <c r="M1258" t="str">
        <f>VLOOKUP(A1258,Referência!$I$2:$K$10,3,FALSE)</f>
        <v>ingênuo</v>
      </c>
    </row>
    <row r="1259" spans="1:13" x14ac:dyDescent="0.25">
      <c r="A1259" t="s">
        <v>35</v>
      </c>
      <c r="B1259" t="s">
        <v>7</v>
      </c>
      <c r="C1259">
        <v>18</v>
      </c>
      <c r="D1259" t="s">
        <v>16</v>
      </c>
      <c r="E1259" s="1">
        <v>1011012116.4274062</v>
      </c>
      <c r="F1259" s="1">
        <v>887638348</v>
      </c>
      <c r="G1259">
        <f t="shared" si="19"/>
        <v>1.5221086735979248E+16</v>
      </c>
      <c r="H1259" t="str">
        <f>VLOOKUP(D1259,Referência!$A$2:$D$28,2,FALSE)</f>
        <v>CO</v>
      </c>
      <c r="I1259" t="str">
        <f>VLOOKUP(D1259,Referência!$A$2:$D$28,3,FALSE)</f>
        <v>imposto</v>
      </c>
      <c r="J1259" t="str">
        <f>VLOOKUP(D1259,Referência!$A$2:$D$28,4,FALSE)</f>
        <v>alto</v>
      </c>
      <c r="K1259" t="str">
        <f>VLOOKUP(C1259,Referência!$F$2:$G$21,2,FALSE)</f>
        <v>longo</v>
      </c>
      <c r="L1259" t="str">
        <f>VLOOKUP(A1259,Referência!$I$2:$K$10,2,FALSE)</f>
        <v>ingênuo</v>
      </c>
      <c r="M1259" t="str">
        <f>VLOOKUP(A1259,Referência!$I$2:$K$10,3,FALSE)</f>
        <v>ingênuo</v>
      </c>
    </row>
    <row r="1260" spans="1:13" x14ac:dyDescent="0.25">
      <c r="A1260" t="s">
        <v>35</v>
      </c>
      <c r="B1260" t="s">
        <v>7</v>
      </c>
      <c r="C1260">
        <v>19</v>
      </c>
      <c r="D1260" t="s">
        <v>16</v>
      </c>
      <c r="E1260" s="1">
        <v>1037922787.5878083</v>
      </c>
      <c r="F1260" s="1">
        <v>898743610</v>
      </c>
      <c r="G1260">
        <f t="shared" si="19"/>
        <v>1.9370843474018668E+16</v>
      </c>
      <c r="H1260" t="str">
        <f>VLOOKUP(D1260,Referência!$A$2:$D$28,2,FALSE)</f>
        <v>CO</v>
      </c>
      <c r="I1260" t="str">
        <f>VLOOKUP(D1260,Referência!$A$2:$D$28,3,FALSE)</f>
        <v>imposto</v>
      </c>
      <c r="J1260" t="str">
        <f>VLOOKUP(D1260,Referência!$A$2:$D$28,4,FALSE)</f>
        <v>alto</v>
      </c>
      <c r="K1260" t="str">
        <f>VLOOKUP(C1260,Referência!$F$2:$G$21,2,FALSE)</f>
        <v>longo</v>
      </c>
      <c r="L1260" t="str">
        <f>VLOOKUP(A1260,Referência!$I$2:$K$10,2,FALSE)</f>
        <v>ingênuo</v>
      </c>
      <c r="M1260" t="str">
        <f>VLOOKUP(A1260,Referência!$I$2:$K$10,3,FALSE)</f>
        <v>ingênuo</v>
      </c>
    </row>
    <row r="1261" spans="1:13" x14ac:dyDescent="0.25">
      <c r="A1261" t="s">
        <v>35</v>
      </c>
      <c r="B1261" t="s">
        <v>7</v>
      </c>
      <c r="C1261">
        <v>20</v>
      </c>
      <c r="D1261" t="s">
        <v>16</v>
      </c>
      <c r="E1261" s="1">
        <v>1176043950.5587139</v>
      </c>
      <c r="F1261" s="1">
        <v>947031183</v>
      </c>
      <c r="G1261">
        <f t="shared" si="19"/>
        <v>5.2446847704901528E+16</v>
      </c>
      <c r="H1261" t="str">
        <f>VLOOKUP(D1261,Referência!$A$2:$D$28,2,FALSE)</f>
        <v>CO</v>
      </c>
      <c r="I1261" t="str">
        <f>VLOOKUP(D1261,Referência!$A$2:$D$28,3,FALSE)</f>
        <v>imposto</v>
      </c>
      <c r="J1261" t="str">
        <f>VLOOKUP(D1261,Referência!$A$2:$D$28,4,FALSE)</f>
        <v>alto</v>
      </c>
      <c r="K1261" t="str">
        <f>VLOOKUP(C1261,Referência!$F$2:$G$21,2,FALSE)</f>
        <v>longo</v>
      </c>
      <c r="L1261" t="str">
        <f>VLOOKUP(A1261,Referência!$I$2:$K$10,2,FALSE)</f>
        <v>ingênuo</v>
      </c>
      <c r="M1261" t="str">
        <f>VLOOKUP(A1261,Referência!$I$2:$K$10,3,FALSE)</f>
        <v>ingênuo</v>
      </c>
    </row>
    <row r="1262" spans="1:13" x14ac:dyDescent="0.25">
      <c r="A1262" t="s">
        <v>35</v>
      </c>
      <c r="B1262" t="s">
        <v>7</v>
      </c>
      <c r="C1262">
        <v>1</v>
      </c>
      <c r="D1262" t="s">
        <v>17</v>
      </c>
      <c r="E1262" s="1">
        <v>1230465888.0468516</v>
      </c>
      <c r="F1262" s="1">
        <v>1221135548</v>
      </c>
      <c r="G1262">
        <f t="shared" si="19"/>
        <v>87055245389883.375</v>
      </c>
      <c r="H1262" t="str">
        <f>VLOOKUP(D1262,Referência!$A$2:$D$28,2,FALSE)</f>
        <v>CO</v>
      </c>
      <c r="I1262" t="str">
        <f>VLOOKUP(D1262,Referência!$A$2:$D$28,3,FALSE)</f>
        <v>imposto</v>
      </c>
      <c r="J1262" t="str">
        <f>VLOOKUP(D1262,Referência!$A$2:$D$28,4,FALSE)</f>
        <v>alto</v>
      </c>
      <c r="K1262" t="str">
        <f>VLOOKUP(C1262,Referência!$F$2:$G$21,2,FALSE)</f>
        <v>curto</v>
      </c>
      <c r="L1262" t="str">
        <f>VLOOKUP(A1262,Referência!$I$2:$K$10,2,FALSE)</f>
        <v>ingênuo</v>
      </c>
      <c r="M1262" t="str">
        <f>VLOOKUP(A1262,Referência!$I$2:$K$10,3,FALSE)</f>
        <v>ingênuo</v>
      </c>
    </row>
    <row r="1263" spans="1:13" x14ac:dyDescent="0.25">
      <c r="A1263" t="s">
        <v>35</v>
      </c>
      <c r="B1263" t="s">
        <v>7</v>
      </c>
      <c r="C1263">
        <v>2</v>
      </c>
      <c r="D1263" t="s">
        <v>17</v>
      </c>
      <c r="E1263" s="1">
        <v>1241738318.2837663</v>
      </c>
      <c r="F1263" s="1">
        <v>1329171703</v>
      </c>
      <c r="G1263">
        <f t="shared" si="19"/>
        <v>7644596762936934</v>
      </c>
      <c r="H1263" t="str">
        <f>VLOOKUP(D1263,Referência!$A$2:$D$28,2,FALSE)</f>
        <v>CO</v>
      </c>
      <c r="I1263" t="str">
        <f>VLOOKUP(D1263,Referência!$A$2:$D$28,3,FALSE)</f>
        <v>imposto</v>
      </c>
      <c r="J1263" t="str">
        <f>VLOOKUP(D1263,Referência!$A$2:$D$28,4,FALSE)</f>
        <v>alto</v>
      </c>
      <c r="K1263" t="str">
        <f>VLOOKUP(C1263,Referência!$F$2:$G$21,2,FALSE)</f>
        <v>curto</v>
      </c>
      <c r="L1263" t="str">
        <f>VLOOKUP(A1263,Referência!$I$2:$K$10,2,FALSE)</f>
        <v>ingênuo</v>
      </c>
      <c r="M1263" t="str">
        <f>VLOOKUP(A1263,Referência!$I$2:$K$10,3,FALSE)</f>
        <v>ingênuo</v>
      </c>
    </row>
    <row r="1264" spans="1:13" x14ac:dyDescent="0.25">
      <c r="A1264" t="s">
        <v>35</v>
      </c>
      <c r="B1264" t="s">
        <v>7</v>
      </c>
      <c r="C1264">
        <v>3</v>
      </c>
      <c r="D1264" t="s">
        <v>17</v>
      </c>
      <c r="E1264" s="1">
        <v>1199345829.961693</v>
      </c>
      <c r="F1264" s="1">
        <v>1183105033</v>
      </c>
      <c r="G1264">
        <f t="shared" si="19"/>
        <v>263763485950938.16</v>
      </c>
      <c r="H1264" t="str">
        <f>VLOOKUP(D1264,Referência!$A$2:$D$28,2,FALSE)</f>
        <v>CO</v>
      </c>
      <c r="I1264" t="str">
        <f>VLOOKUP(D1264,Referência!$A$2:$D$28,3,FALSE)</f>
        <v>imposto</v>
      </c>
      <c r="J1264" t="str">
        <f>VLOOKUP(D1264,Referência!$A$2:$D$28,4,FALSE)</f>
        <v>alto</v>
      </c>
      <c r="K1264" t="str">
        <f>VLOOKUP(C1264,Referência!$F$2:$G$21,2,FALSE)</f>
        <v>curto</v>
      </c>
      <c r="L1264" t="str">
        <f>VLOOKUP(A1264,Referência!$I$2:$K$10,2,FALSE)</f>
        <v>ingênuo</v>
      </c>
      <c r="M1264" t="str">
        <f>VLOOKUP(A1264,Referência!$I$2:$K$10,3,FALSE)</f>
        <v>ingênuo</v>
      </c>
    </row>
    <row r="1265" spans="1:13" x14ac:dyDescent="0.25">
      <c r="A1265" t="s">
        <v>35</v>
      </c>
      <c r="B1265" t="s">
        <v>7</v>
      </c>
      <c r="C1265">
        <v>4</v>
      </c>
      <c r="D1265" t="s">
        <v>17</v>
      </c>
      <c r="E1265" s="1">
        <v>1241940346.7229989</v>
      </c>
      <c r="F1265" s="1">
        <v>1187314008</v>
      </c>
      <c r="G1265">
        <f t="shared" si="19"/>
        <v>2984036882279804.5</v>
      </c>
      <c r="H1265" t="str">
        <f>VLOOKUP(D1265,Referência!$A$2:$D$28,2,FALSE)</f>
        <v>CO</v>
      </c>
      <c r="I1265" t="str">
        <f>VLOOKUP(D1265,Referência!$A$2:$D$28,3,FALSE)</f>
        <v>imposto</v>
      </c>
      <c r="J1265" t="str">
        <f>VLOOKUP(D1265,Referência!$A$2:$D$28,4,FALSE)</f>
        <v>alto</v>
      </c>
      <c r="K1265" t="str">
        <f>VLOOKUP(C1265,Referência!$F$2:$G$21,2,FALSE)</f>
        <v>curto</v>
      </c>
      <c r="L1265" t="str">
        <f>VLOOKUP(A1265,Referência!$I$2:$K$10,2,FALSE)</f>
        <v>ingênuo</v>
      </c>
      <c r="M1265" t="str">
        <f>VLOOKUP(A1265,Referência!$I$2:$K$10,3,FALSE)</f>
        <v>ingênuo</v>
      </c>
    </row>
    <row r="1266" spans="1:13" x14ac:dyDescent="0.25">
      <c r="A1266" t="s">
        <v>35</v>
      </c>
      <c r="B1266" t="s">
        <v>7</v>
      </c>
      <c r="C1266">
        <v>5</v>
      </c>
      <c r="D1266" t="s">
        <v>17</v>
      </c>
      <c r="E1266" s="1">
        <v>1219976524.2497129</v>
      </c>
      <c r="F1266" s="1">
        <v>1262217954</v>
      </c>
      <c r="G1266">
        <f t="shared" si="19"/>
        <v>1784338387348436.2</v>
      </c>
      <c r="H1266" t="str">
        <f>VLOOKUP(D1266,Referência!$A$2:$D$28,2,FALSE)</f>
        <v>CO</v>
      </c>
      <c r="I1266" t="str">
        <f>VLOOKUP(D1266,Referência!$A$2:$D$28,3,FALSE)</f>
        <v>imposto</v>
      </c>
      <c r="J1266" t="str">
        <f>VLOOKUP(D1266,Referência!$A$2:$D$28,4,FALSE)</f>
        <v>alto</v>
      </c>
      <c r="K1266" t="str">
        <f>VLOOKUP(C1266,Referência!$F$2:$G$21,2,FALSE)</f>
        <v>médio</v>
      </c>
      <c r="L1266" t="str">
        <f>VLOOKUP(A1266,Referência!$I$2:$K$10,2,FALSE)</f>
        <v>ingênuo</v>
      </c>
      <c r="M1266" t="str">
        <f>VLOOKUP(A1266,Referência!$I$2:$K$10,3,FALSE)</f>
        <v>ingênuo</v>
      </c>
    </row>
    <row r="1267" spans="1:13" x14ac:dyDescent="0.25">
      <c r="A1267" t="s">
        <v>35</v>
      </c>
      <c r="B1267" t="s">
        <v>7</v>
      </c>
      <c r="C1267">
        <v>6</v>
      </c>
      <c r="D1267" t="s">
        <v>17</v>
      </c>
      <c r="E1267" s="1">
        <v>1262180874.3473539</v>
      </c>
      <c r="F1267" s="1">
        <v>1439575283</v>
      </c>
      <c r="G1267">
        <f t="shared" si="19"/>
        <v>3.1468776221221988E+16</v>
      </c>
      <c r="H1267" t="str">
        <f>VLOOKUP(D1267,Referência!$A$2:$D$28,2,FALSE)</f>
        <v>CO</v>
      </c>
      <c r="I1267" t="str">
        <f>VLOOKUP(D1267,Referência!$A$2:$D$28,3,FALSE)</f>
        <v>imposto</v>
      </c>
      <c r="J1267" t="str">
        <f>VLOOKUP(D1267,Referência!$A$2:$D$28,4,FALSE)</f>
        <v>alto</v>
      </c>
      <c r="K1267" t="str">
        <f>VLOOKUP(C1267,Referência!$F$2:$G$21,2,FALSE)</f>
        <v>médio</v>
      </c>
      <c r="L1267" t="str">
        <f>VLOOKUP(A1267,Referência!$I$2:$K$10,2,FALSE)</f>
        <v>ingênuo</v>
      </c>
      <c r="M1267" t="str">
        <f>VLOOKUP(A1267,Referência!$I$2:$K$10,3,FALSE)</f>
        <v>ingênuo</v>
      </c>
    </row>
    <row r="1268" spans="1:13" x14ac:dyDescent="0.25">
      <c r="A1268" t="s">
        <v>35</v>
      </c>
      <c r="B1268" t="s">
        <v>7</v>
      </c>
      <c r="C1268">
        <v>7</v>
      </c>
      <c r="D1268" t="s">
        <v>17</v>
      </c>
      <c r="E1268" s="1">
        <v>1315977448.2457631</v>
      </c>
      <c r="F1268" s="1">
        <v>1359317961</v>
      </c>
      <c r="G1268">
        <f t="shared" si="19"/>
        <v>1878400045800174.5</v>
      </c>
      <c r="H1268" t="str">
        <f>VLOOKUP(D1268,Referência!$A$2:$D$28,2,FALSE)</f>
        <v>CO</v>
      </c>
      <c r="I1268" t="str">
        <f>VLOOKUP(D1268,Referência!$A$2:$D$28,3,FALSE)</f>
        <v>imposto</v>
      </c>
      <c r="J1268" t="str">
        <f>VLOOKUP(D1268,Referência!$A$2:$D$28,4,FALSE)</f>
        <v>alto</v>
      </c>
      <c r="K1268" t="str">
        <f>VLOOKUP(C1268,Referência!$F$2:$G$21,2,FALSE)</f>
        <v>médio</v>
      </c>
      <c r="L1268" t="str">
        <f>VLOOKUP(A1268,Referência!$I$2:$K$10,2,FALSE)</f>
        <v>ingênuo</v>
      </c>
      <c r="M1268" t="str">
        <f>VLOOKUP(A1268,Referência!$I$2:$K$10,3,FALSE)</f>
        <v>ingênuo</v>
      </c>
    </row>
    <row r="1269" spans="1:13" x14ac:dyDescent="0.25">
      <c r="A1269" t="s">
        <v>35</v>
      </c>
      <c r="B1269" t="s">
        <v>7</v>
      </c>
      <c r="C1269">
        <v>8</v>
      </c>
      <c r="D1269" t="s">
        <v>17</v>
      </c>
      <c r="E1269" s="1">
        <v>1405590162.7479725</v>
      </c>
      <c r="F1269" s="1">
        <v>1629682191</v>
      </c>
      <c r="G1269">
        <f t="shared" si="19"/>
        <v>5.0217237126107496E+16</v>
      </c>
      <c r="H1269" t="str">
        <f>VLOOKUP(D1269,Referência!$A$2:$D$28,2,FALSE)</f>
        <v>CO</v>
      </c>
      <c r="I1269" t="str">
        <f>VLOOKUP(D1269,Referência!$A$2:$D$28,3,FALSE)</f>
        <v>imposto</v>
      </c>
      <c r="J1269" t="str">
        <f>VLOOKUP(D1269,Referência!$A$2:$D$28,4,FALSE)</f>
        <v>alto</v>
      </c>
      <c r="K1269" t="str">
        <f>VLOOKUP(C1269,Referência!$F$2:$G$21,2,FALSE)</f>
        <v>médio</v>
      </c>
      <c r="L1269" t="str">
        <f>VLOOKUP(A1269,Referência!$I$2:$K$10,2,FALSE)</f>
        <v>ingênuo</v>
      </c>
      <c r="M1269" t="str">
        <f>VLOOKUP(A1269,Referência!$I$2:$K$10,3,FALSE)</f>
        <v>ingênuo</v>
      </c>
    </row>
    <row r="1270" spans="1:13" x14ac:dyDescent="0.25">
      <c r="A1270" t="s">
        <v>35</v>
      </c>
      <c r="B1270" t="s">
        <v>7</v>
      </c>
      <c r="C1270">
        <v>9</v>
      </c>
      <c r="D1270" t="s">
        <v>17</v>
      </c>
      <c r="E1270" s="1">
        <v>1250676093.5408385</v>
      </c>
      <c r="F1270" s="1">
        <v>1254134984</v>
      </c>
      <c r="G1270">
        <f t="shared" si="19"/>
        <v>11963923208478.59</v>
      </c>
      <c r="H1270" t="str">
        <f>VLOOKUP(D1270,Referência!$A$2:$D$28,2,FALSE)</f>
        <v>CO</v>
      </c>
      <c r="I1270" t="str">
        <f>VLOOKUP(D1270,Referência!$A$2:$D$28,3,FALSE)</f>
        <v>imposto</v>
      </c>
      <c r="J1270" t="str">
        <f>VLOOKUP(D1270,Referência!$A$2:$D$28,4,FALSE)</f>
        <v>alto</v>
      </c>
      <c r="K1270" t="str">
        <f>VLOOKUP(C1270,Referência!$F$2:$G$21,2,FALSE)</f>
        <v>longo</v>
      </c>
      <c r="L1270" t="str">
        <f>VLOOKUP(A1270,Referência!$I$2:$K$10,2,FALSE)</f>
        <v>ingênuo</v>
      </c>
      <c r="M1270" t="str">
        <f>VLOOKUP(A1270,Referência!$I$2:$K$10,3,FALSE)</f>
        <v>ingênuo</v>
      </c>
    </row>
    <row r="1271" spans="1:13" x14ac:dyDescent="0.25">
      <c r="A1271" t="s">
        <v>35</v>
      </c>
      <c r="B1271" t="s">
        <v>7</v>
      </c>
      <c r="C1271">
        <v>10</v>
      </c>
      <c r="D1271" t="s">
        <v>17</v>
      </c>
      <c r="E1271" s="1">
        <v>1225027895.7100542</v>
      </c>
      <c r="F1271" s="1">
        <v>1275603539</v>
      </c>
      <c r="G1271">
        <f t="shared" si="19"/>
        <v>2557895694191844</v>
      </c>
      <c r="H1271" t="str">
        <f>VLOOKUP(D1271,Referência!$A$2:$D$28,2,FALSE)</f>
        <v>CO</v>
      </c>
      <c r="I1271" t="str">
        <f>VLOOKUP(D1271,Referência!$A$2:$D$28,3,FALSE)</f>
        <v>imposto</v>
      </c>
      <c r="J1271" t="str">
        <f>VLOOKUP(D1271,Referência!$A$2:$D$28,4,FALSE)</f>
        <v>alto</v>
      </c>
      <c r="K1271" t="str">
        <f>VLOOKUP(C1271,Referência!$F$2:$G$21,2,FALSE)</f>
        <v>longo</v>
      </c>
      <c r="L1271" t="str">
        <f>VLOOKUP(A1271,Referência!$I$2:$K$10,2,FALSE)</f>
        <v>ingênuo</v>
      </c>
      <c r="M1271" t="str">
        <f>VLOOKUP(A1271,Referência!$I$2:$K$10,3,FALSE)</f>
        <v>ingênuo</v>
      </c>
    </row>
    <row r="1272" spans="1:13" x14ac:dyDescent="0.25">
      <c r="A1272" t="s">
        <v>35</v>
      </c>
      <c r="B1272" t="s">
        <v>7</v>
      </c>
      <c r="C1272">
        <v>11</v>
      </c>
      <c r="D1272" t="s">
        <v>17</v>
      </c>
      <c r="E1272" s="1">
        <v>1267781124.0578718</v>
      </c>
      <c r="F1272" s="1">
        <v>1155796303</v>
      </c>
      <c r="G1272">
        <f t="shared" si="19"/>
        <v>1.2540600147363572E+16</v>
      </c>
      <c r="H1272" t="str">
        <f>VLOOKUP(D1272,Referência!$A$2:$D$28,2,FALSE)</f>
        <v>CO</v>
      </c>
      <c r="I1272" t="str">
        <f>VLOOKUP(D1272,Referência!$A$2:$D$28,3,FALSE)</f>
        <v>imposto</v>
      </c>
      <c r="J1272" t="str">
        <f>VLOOKUP(D1272,Referência!$A$2:$D$28,4,FALSE)</f>
        <v>alto</v>
      </c>
      <c r="K1272" t="str">
        <f>VLOOKUP(C1272,Referência!$F$2:$G$21,2,FALSE)</f>
        <v>longo</v>
      </c>
      <c r="L1272" t="str">
        <f>VLOOKUP(A1272,Referência!$I$2:$K$10,2,FALSE)</f>
        <v>ingênuo</v>
      </c>
      <c r="M1272" t="str">
        <f>VLOOKUP(A1272,Referência!$I$2:$K$10,3,FALSE)</f>
        <v>ingênuo</v>
      </c>
    </row>
    <row r="1273" spans="1:13" x14ac:dyDescent="0.25">
      <c r="A1273" t="s">
        <v>35</v>
      </c>
      <c r="B1273" t="s">
        <v>7</v>
      </c>
      <c r="C1273">
        <v>12</v>
      </c>
      <c r="D1273" t="s">
        <v>17</v>
      </c>
      <c r="E1273" s="1">
        <v>1259616381.6630611</v>
      </c>
      <c r="F1273" s="1">
        <v>1397055072</v>
      </c>
      <c r="G1273">
        <f t="shared" si="19"/>
        <v>1.8889393601532972E+16</v>
      </c>
      <c r="H1273" t="str">
        <f>VLOOKUP(D1273,Referência!$A$2:$D$28,2,FALSE)</f>
        <v>CO</v>
      </c>
      <c r="I1273" t="str">
        <f>VLOOKUP(D1273,Referência!$A$2:$D$28,3,FALSE)</f>
        <v>imposto</v>
      </c>
      <c r="J1273" t="str">
        <f>VLOOKUP(D1273,Referência!$A$2:$D$28,4,FALSE)</f>
        <v>alto</v>
      </c>
      <c r="K1273" t="str">
        <f>VLOOKUP(C1273,Referência!$F$2:$G$21,2,FALSE)</f>
        <v>longo</v>
      </c>
      <c r="L1273" t="str">
        <f>VLOOKUP(A1273,Referência!$I$2:$K$10,2,FALSE)</f>
        <v>ingênuo</v>
      </c>
      <c r="M1273" t="str">
        <f>VLOOKUP(A1273,Referência!$I$2:$K$10,3,FALSE)</f>
        <v>ingênuo</v>
      </c>
    </row>
    <row r="1274" spans="1:13" x14ac:dyDescent="0.25">
      <c r="A1274" t="s">
        <v>35</v>
      </c>
      <c r="B1274" t="s">
        <v>7</v>
      </c>
      <c r="C1274">
        <v>13</v>
      </c>
      <c r="D1274" t="s">
        <v>17</v>
      </c>
      <c r="E1274" s="1">
        <v>1389489087.1604528</v>
      </c>
      <c r="F1274" s="1">
        <v>1392608120</v>
      </c>
      <c r="G1274">
        <f t="shared" si="19"/>
        <v>9728365854173.6035</v>
      </c>
      <c r="H1274" t="str">
        <f>VLOOKUP(D1274,Referência!$A$2:$D$28,2,FALSE)</f>
        <v>CO</v>
      </c>
      <c r="I1274" t="str">
        <f>VLOOKUP(D1274,Referência!$A$2:$D$28,3,FALSE)</f>
        <v>imposto</v>
      </c>
      <c r="J1274" t="str">
        <f>VLOOKUP(D1274,Referência!$A$2:$D$28,4,FALSE)</f>
        <v>alto</v>
      </c>
      <c r="K1274" t="str">
        <f>VLOOKUP(C1274,Referência!$F$2:$G$21,2,FALSE)</f>
        <v>longo</v>
      </c>
      <c r="L1274" t="str">
        <f>VLOOKUP(A1274,Referência!$I$2:$K$10,2,FALSE)</f>
        <v>ingênuo</v>
      </c>
      <c r="M1274" t="str">
        <f>VLOOKUP(A1274,Referência!$I$2:$K$10,3,FALSE)</f>
        <v>ingênuo</v>
      </c>
    </row>
    <row r="1275" spans="1:13" x14ac:dyDescent="0.25">
      <c r="A1275" t="s">
        <v>35</v>
      </c>
      <c r="B1275" t="s">
        <v>7</v>
      </c>
      <c r="C1275">
        <v>14</v>
      </c>
      <c r="D1275" t="s">
        <v>17</v>
      </c>
      <c r="E1275" s="1">
        <v>1402218346.014457</v>
      </c>
      <c r="F1275" s="1">
        <v>1367244610</v>
      </c>
      <c r="G1275">
        <f t="shared" si="19"/>
        <v>1223162210808925.7</v>
      </c>
      <c r="H1275" t="str">
        <f>VLOOKUP(D1275,Referência!$A$2:$D$28,2,FALSE)</f>
        <v>CO</v>
      </c>
      <c r="I1275" t="str">
        <f>VLOOKUP(D1275,Referência!$A$2:$D$28,3,FALSE)</f>
        <v>imposto</v>
      </c>
      <c r="J1275" t="str">
        <f>VLOOKUP(D1275,Referência!$A$2:$D$28,4,FALSE)</f>
        <v>alto</v>
      </c>
      <c r="K1275" t="str">
        <f>VLOOKUP(C1275,Referência!$F$2:$G$21,2,FALSE)</f>
        <v>longo</v>
      </c>
      <c r="L1275" t="str">
        <f>VLOOKUP(A1275,Referência!$I$2:$K$10,2,FALSE)</f>
        <v>ingênuo</v>
      </c>
      <c r="M1275" t="str">
        <f>VLOOKUP(A1275,Referência!$I$2:$K$10,3,FALSE)</f>
        <v>ingênuo</v>
      </c>
    </row>
    <row r="1276" spans="1:13" x14ac:dyDescent="0.25">
      <c r="A1276" t="s">
        <v>35</v>
      </c>
      <c r="B1276" t="s">
        <v>7</v>
      </c>
      <c r="C1276">
        <v>15</v>
      </c>
      <c r="D1276" t="s">
        <v>17</v>
      </c>
      <c r="E1276" s="1">
        <v>1354347128.7191954</v>
      </c>
      <c r="F1276" s="1">
        <v>1345577819</v>
      </c>
      <c r="G1276">
        <f t="shared" si="19"/>
        <v>76900792951174.312</v>
      </c>
      <c r="H1276" t="str">
        <f>VLOOKUP(D1276,Referência!$A$2:$D$28,2,FALSE)</f>
        <v>CO</v>
      </c>
      <c r="I1276" t="str">
        <f>VLOOKUP(D1276,Referência!$A$2:$D$28,3,FALSE)</f>
        <v>imposto</v>
      </c>
      <c r="J1276" t="str">
        <f>VLOOKUP(D1276,Referência!$A$2:$D$28,4,FALSE)</f>
        <v>alto</v>
      </c>
      <c r="K1276" t="str">
        <f>VLOOKUP(C1276,Referência!$F$2:$G$21,2,FALSE)</f>
        <v>longo</v>
      </c>
      <c r="L1276" t="str">
        <f>VLOOKUP(A1276,Referência!$I$2:$K$10,2,FALSE)</f>
        <v>ingênuo</v>
      </c>
      <c r="M1276" t="str">
        <f>VLOOKUP(A1276,Referência!$I$2:$K$10,3,FALSE)</f>
        <v>ingênuo</v>
      </c>
    </row>
    <row r="1277" spans="1:13" x14ac:dyDescent="0.25">
      <c r="A1277" t="s">
        <v>35</v>
      </c>
      <c r="B1277" t="s">
        <v>7</v>
      </c>
      <c r="C1277">
        <v>16</v>
      </c>
      <c r="D1277" t="s">
        <v>17</v>
      </c>
      <c r="E1277" s="1">
        <v>1402446484.2459486</v>
      </c>
      <c r="F1277" s="1">
        <v>1369170776</v>
      </c>
      <c r="G1277">
        <f t="shared" si="19"/>
        <v>1107272759269488.5</v>
      </c>
      <c r="H1277" t="str">
        <f>VLOOKUP(D1277,Referência!$A$2:$D$28,2,FALSE)</f>
        <v>CO</v>
      </c>
      <c r="I1277" t="str">
        <f>VLOOKUP(D1277,Referência!$A$2:$D$28,3,FALSE)</f>
        <v>imposto</v>
      </c>
      <c r="J1277" t="str">
        <f>VLOOKUP(D1277,Referência!$A$2:$D$28,4,FALSE)</f>
        <v>alto</v>
      </c>
      <c r="K1277" t="str">
        <f>VLOOKUP(C1277,Referência!$F$2:$G$21,2,FALSE)</f>
        <v>longo</v>
      </c>
      <c r="L1277" t="str">
        <f>VLOOKUP(A1277,Referência!$I$2:$K$10,2,FALSE)</f>
        <v>ingênuo</v>
      </c>
      <c r="M1277" t="str">
        <f>VLOOKUP(A1277,Referência!$I$2:$K$10,3,FALSE)</f>
        <v>ingênuo</v>
      </c>
    </row>
    <row r="1278" spans="1:13" x14ac:dyDescent="0.25">
      <c r="A1278" t="s">
        <v>35</v>
      </c>
      <c r="B1278" t="s">
        <v>7</v>
      </c>
      <c r="C1278">
        <v>17</v>
      </c>
      <c r="D1278" t="s">
        <v>17</v>
      </c>
      <c r="E1278" s="1">
        <v>1377644096.8450241</v>
      </c>
      <c r="F1278" s="1">
        <v>1509616129</v>
      </c>
      <c r="G1278">
        <f t="shared" si="19"/>
        <v>1.741661727111399E+16</v>
      </c>
      <c r="H1278" t="str">
        <f>VLOOKUP(D1278,Referência!$A$2:$D$28,2,FALSE)</f>
        <v>CO</v>
      </c>
      <c r="I1278" t="str">
        <f>VLOOKUP(D1278,Referência!$A$2:$D$28,3,FALSE)</f>
        <v>imposto</v>
      </c>
      <c r="J1278" t="str">
        <f>VLOOKUP(D1278,Referência!$A$2:$D$28,4,FALSE)</f>
        <v>alto</v>
      </c>
      <c r="K1278" t="str">
        <f>VLOOKUP(C1278,Referência!$F$2:$G$21,2,FALSE)</f>
        <v>longo</v>
      </c>
      <c r="L1278" t="str">
        <f>VLOOKUP(A1278,Referência!$I$2:$K$10,2,FALSE)</f>
        <v>ingênuo</v>
      </c>
      <c r="M1278" t="str">
        <f>VLOOKUP(A1278,Referência!$I$2:$K$10,3,FALSE)</f>
        <v>ingênuo</v>
      </c>
    </row>
    <row r="1279" spans="1:13" x14ac:dyDescent="0.25">
      <c r="A1279" t="s">
        <v>35</v>
      </c>
      <c r="B1279" t="s">
        <v>7</v>
      </c>
      <c r="C1279">
        <v>18</v>
      </c>
      <c r="D1279" t="s">
        <v>17</v>
      </c>
      <c r="E1279" s="1">
        <v>1425302861.2699819</v>
      </c>
      <c r="F1279" s="1">
        <v>1419883463</v>
      </c>
      <c r="G1279">
        <f t="shared" si="19"/>
        <v>29369877608682.391</v>
      </c>
      <c r="H1279" t="str">
        <f>VLOOKUP(D1279,Referência!$A$2:$D$28,2,FALSE)</f>
        <v>CO</v>
      </c>
      <c r="I1279" t="str">
        <f>VLOOKUP(D1279,Referência!$A$2:$D$28,3,FALSE)</f>
        <v>imposto</v>
      </c>
      <c r="J1279" t="str">
        <f>VLOOKUP(D1279,Referência!$A$2:$D$28,4,FALSE)</f>
        <v>alto</v>
      </c>
      <c r="K1279" t="str">
        <f>VLOOKUP(C1279,Referência!$F$2:$G$21,2,FALSE)</f>
        <v>longo</v>
      </c>
      <c r="L1279" t="str">
        <f>VLOOKUP(A1279,Referência!$I$2:$K$10,2,FALSE)</f>
        <v>ingênuo</v>
      </c>
      <c r="M1279" t="str">
        <f>VLOOKUP(A1279,Referência!$I$2:$K$10,3,FALSE)</f>
        <v>ingênuo</v>
      </c>
    </row>
    <row r="1280" spans="1:13" x14ac:dyDescent="0.25">
      <c r="A1280" t="s">
        <v>35</v>
      </c>
      <c r="B1280" t="s">
        <v>7</v>
      </c>
      <c r="C1280">
        <v>19</v>
      </c>
      <c r="D1280" t="s">
        <v>17</v>
      </c>
      <c r="E1280" s="1">
        <v>1486052007.6580322</v>
      </c>
      <c r="F1280" s="1">
        <v>1568561268</v>
      </c>
      <c r="G1280">
        <f t="shared" si="19"/>
        <v>6807778042178624</v>
      </c>
      <c r="H1280" t="str">
        <f>VLOOKUP(D1280,Referência!$A$2:$D$28,2,FALSE)</f>
        <v>CO</v>
      </c>
      <c r="I1280" t="str">
        <f>VLOOKUP(D1280,Referência!$A$2:$D$28,3,FALSE)</f>
        <v>imposto</v>
      </c>
      <c r="J1280" t="str">
        <f>VLOOKUP(D1280,Referência!$A$2:$D$28,4,FALSE)</f>
        <v>alto</v>
      </c>
      <c r="K1280" t="str">
        <f>VLOOKUP(C1280,Referência!$F$2:$G$21,2,FALSE)</f>
        <v>longo</v>
      </c>
      <c r="L1280" t="str">
        <f>VLOOKUP(A1280,Referência!$I$2:$K$10,2,FALSE)</f>
        <v>ingênuo</v>
      </c>
      <c r="M1280" t="str">
        <f>VLOOKUP(A1280,Referência!$I$2:$K$10,3,FALSE)</f>
        <v>ingênuo</v>
      </c>
    </row>
    <row r="1281" spans="1:13" x14ac:dyDescent="0.25">
      <c r="A1281" t="s">
        <v>35</v>
      </c>
      <c r="B1281" t="s">
        <v>7</v>
      </c>
      <c r="C1281">
        <v>20</v>
      </c>
      <c r="D1281" t="s">
        <v>17</v>
      </c>
      <c r="E1281" s="1">
        <v>1587246108.2675927</v>
      </c>
      <c r="F1281" s="1">
        <v>1601240068</v>
      </c>
      <c r="G1281">
        <f t="shared" si="19"/>
        <v>195830908992237.87</v>
      </c>
      <c r="H1281" t="str">
        <f>VLOOKUP(D1281,Referência!$A$2:$D$28,2,FALSE)</f>
        <v>CO</v>
      </c>
      <c r="I1281" t="str">
        <f>VLOOKUP(D1281,Referência!$A$2:$D$28,3,FALSE)</f>
        <v>imposto</v>
      </c>
      <c r="J1281" t="str">
        <f>VLOOKUP(D1281,Referência!$A$2:$D$28,4,FALSE)</f>
        <v>alto</v>
      </c>
      <c r="K1281" t="str">
        <f>VLOOKUP(C1281,Referência!$F$2:$G$21,2,FALSE)</f>
        <v>longo</v>
      </c>
      <c r="L1281" t="str">
        <f>VLOOKUP(A1281,Referência!$I$2:$K$10,2,FALSE)</f>
        <v>ingênuo</v>
      </c>
      <c r="M1281" t="str">
        <f>VLOOKUP(A1281,Referência!$I$2:$K$10,3,FALSE)</f>
        <v>ingênuo</v>
      </c>
    </row>
    <row r="1282" spans="1:13" x14ac:dyDescent="0.25">
      <c r="A1282" t="s">
        <v>35</v>
      </c>
      <c r="B1282" t="s">
        <v>7</v>
      </c>
      <c r="C1282">
        <v>1</v>
      </c>
      <c r="D1282" t="s">
        <v>18</v>
      </c>
      <c r="E1282" s="1">
        <v>1472096063.4056766</v>
      </c>
      <c r="F1282" s="1">
        <v>1670262630</v>
      </c>
      <c r="G1282">
        <f t="shared" si="19"/>
        <v>3.9269988115782408E+16</v>
      </c>
      <c r="H1282" t="str">
        <f>VLOOKUP(D1282,Referência!$A$2:$D$28,2,FALSE)</f>
        <v>CO</v>
      </c>
      <c r="I1282" t="str">
        <f>VLOOKUP(D1282,Referência!$A$2:$D$28,3,FALSE)</f>
        <v>imposto</v>
      </c>
      <c r="J1282" t="str">
        <f>VLOOKUP(D1282,Referência!$A$2:$D$28,4,FALSE)</f>
        <v>alto</v>
      </c>
      <c r="K1282" t="str">
        <f>VLOOKUP(C1282,Referência!$F$2:$G$21,2,FALSE)</f>
        <v>curto</v>
      </c>
      <c r="L1282" t="str">
        <f>VLOOKUP(A1282,Referência!$I$2:$K$10,2,FALSE)</f>
        <v>ingênuo</v>
      </c>
      <c r="M1282" t="str">
        <f>VLOOKUP(A1282,Referência!$I$2:$K$10,3,FALSE)</f>
        <v>ingênuo</v>
      </c>
    </row>
    <row r="1283" spans="1:13" x14ac:dyDescent="0.25">
      <c r="A1283" t="s">
        <v>35</v>
      </c>
      <c r="B1283" t="s">
        <v>7</v>
      </c>
      <c r="C1283">
        <v>2</v>
      </c>
      <c r="D1283" t="s">
        <v>18</v>
      </c>
      <c r="E1283" s="1">
        <v>1448114646.3853793</v>
      </c>
      <c r="F1283" s="1">
        <v>1337419006</v>
      </c>
      <c r="G1283">
        <f t="shared" ref="G1283:G1346" si="20">(F1283-E1283)^2</f>
        <v>1.225352480032922E+16</v>
      </c>
      <c r="H1283" t="str">
        <f>VLOOKUP(D1283,Referência!$A$2:$D$28,2,FALSE)</f>
        <v>CO</v>
      </c>
      <c r="I1283" t="str">
        <f>VLOOKUP(D1283,Referência!$A$2:$D$28,3,FALSE)</f>
        <v>imposto</v>
      </c>
      <c r="J1283" t="str">
        <f>VLOOKUP(D1283,Referência!$A$2:$D$28,4,FALSE)</f>
        <v>alto</v>
      </c>
      <c r="K1283" t="str">
        <f>VLOOKUP(C1283,Referência!$F$2:$G$21,2,FALSE)</f>
        <v>curto</v>
      </c>
      <c r="L1283" t="str">
        <f>VLOOKUP(A1283,Referência!$I$2:$K$10,2,FALSE)</f>
        <v>ingênuo</v>
      </c>
      <c r="M1283" t="str">
        <f>VLOOKUP(A1283,Referência!$I$2:$K$10,3,FALSE)</f>
        <v>ingênuo</v>
      </c>
    </row>
    <row r="1284" spans="1:13" x14ac:dyDescent="0.25">
      <c r="A1284" t="s">
        <v>35</v>
      </c>
      <c r="B1284" t="s">
        <v>7</v>
      </c>
      <c r="C1284">
        <v>3</v>
      </c>
      <c r="D1284" t="s">
        <v>18</v>
      </c>
      <c r="E1284" s="1">
        <v>1402445174.0865369</v>
      </c>
      <c r="F1284" s="1">
        <v>1335556131</v>
      </c>
      <c r="G1284">
        <f t="shared" si="20"/>
        <v>4474144085032588</v>
      </c>
      <c r="H1284" t="str">
        <f>VLOOKUP(D1284,Referência!$A$2:$D$28,2,FALSE)</f>
        <v>CO</v>
      </c>
      <c r="I1284" t="str">
        <f>VLOOKUP(D1284,Referência!$A$2:$D$28,3,FALSE)</f>
        <v>imposto</v>
      </c>
      <c r="J1284" t="str">
        <f>VLOOKUP(D1284,Referência!$A$2:$D$28,4,FALSE)</f>
        <v>alto</v>
      </c>
      <c r="K1284" t="str">
        <f>VLOOKUP(C1284,Referência!$F$2:$G$21,2,FALSE)</f>
        <v>curto</v>
      </c>
      <c r="L1284" t="str">
        <f>VLOOKUP(A1284,Referência!$I$2:$K$10,2,FALSE)</f>
        <v>ingênuo</v>
      </c>
      <c r="M1284" t="str">
        <f>VLOOKUP(A1284,Referência!$I$2:$K$10,3,FALSE)</f>
        <v>ingênuo</v>
      </c>
    </row>
    <row r="1285" spans="1:13" x14ac:dyDescent="0.25">
      <c r="A1285" t="s">
        <v>35</v>
      </c>
      <c r="B1285" t="s">
        <v>7</v>
      </c>
      <c r="C1285">
        <v>4</v>
      </c>
      <c r="D1285" t="s">
        <v>18</v>
      </c>
      <c r="E1285" s="1">
        <v>1346205914.8743577</v>
      </c>
      <c r="F1285" s="1">
        <v>1233550944</v>
      </c>
      <c r="G1285">
        <f t="shared" si="20"/>
        <v>1.2691142462702382E+16</v>
      </c>
      <c r="H1285" t="str">
        <f>VLOOKUP(D1285,Referência!$A$2:$D$28,2,FALSE)</f>
        <v>CO</v>
      </c>
      <c r="I1285" t="str">
        <f>VLOOKUP(D1285,Referência!$A$2:$D$28,3,FALSE)</f>
        <v>imposto</v>
      </c>
      <c r="J1285" t="str">
        <f>VLOOKUP(D1285,Referência!$A$2:$D$28,4,FALSE)</f>
        <v>alto</v>
      </c>
      <c r="K1285" t="str">
        <f>VLOOKUP(C1285,Referência!$F$2:$G$21,2,FALSE)</f>
        <v>curto</v>
      </c>
      <c r="L1285" t="str">
        <f>VLOOKUP(A1285,Referência!$I$2:$K$10,2,FALSE)</f>
        <v>ingênuo</v>
      </c>
      <c r="M1285" t="str">
        <f>VLOOKUP(A1285,Referência!$I$2:$K$10,3,FALSE)</f>
        <v>ingênuo</v>
      </c>
    </row>
    <row r="1286" spans="1:13" x14ac:dyDescent="0.25">
      <c r="A1286" t="s">
        <v>35</v>
      </c>
      <c r="B1286" t="s">
        <v>7</v>
      </c>
      <c r="C1286">
        <v>5</v>
      </c>
      <c r="D1286" t="s">
        <v>18</v>
      </c>
      <c r="E1286" s="1">
        <v>1358238026.3959448</v>
      </c>
      <c r="F1286" s="1">
        <v>1322702230</v>
      </c>
      <c r="G1286">
        <f t="shared" si="20"/>
        <v>1262792825494045.7</v>
      </c>
      <c r="H1286" t="str">
        <f>VLOOKUP(D1286,Referência!$A$2:$D$28,2,FALSE)</f>
        <v>CO</v>
      </c>
      <c r="I1286" t="str">
        <f>VLOOKUP(D1286,Referência!$A$2:$D$28,3,FALSE)</f>
        <v>imposto</v>
      </c>
      <c r="J1286" t="str">
        <f>VLOOKUP(D1286,Referência!$A$2:$D$28,4,FALSE)</f>
        <v>alto</v>
      </c>
      <c r="K1286" t="str">
        <f>VLOOKUP(C1286,Referência!$F$2:$G$21,2,FALSE)</f>
        <v>médio</v>
      </c>
      <c r="L1286" t="str">
        <f>VLOOKUP(A1286,Referência!$I$2:$K$10,2,FALSE)</f>
        <v>ingênuo</v>
      </c>
      <c r="M1286" t="str">
        <f>VLOOKUP(A1286,Referência!$I$2:$K$10,3,FALSE)</f>
        <v>ingênuo</v>
      </c>
    </row>
    <row r="1287" spans="1:13" x14ac:dyDescent="0.25">
      <c r="A1287" t="s">
        <v>35</v>
      </c>
      <c r="B1287" t="s">
        <v>7</v>
      </c>
      <c r="C1287">
        <v>6</v>
      </c>
      <c r="D1287" t="s">
        <v>18</v>
      </c>
      <c r="E1287" s="1">
        <v>1346268130.2118011</v>
      </c>
      <c r="F1287" s="1">
        <v>1377490762</v>
      </c>
      <c r="G1287">
        <f t="shared" si="20"/>
        <v>974852735781451.37</v>
      </c>
      <c r="H1287" t="str">
        <f>VLOOKUP(D1287,Referência!$A$2:$D$28,2,FALSE)</f>
        <v>CO</v>
      </c>
      <c r="I1287" t="str">
        <f>VLOOKUP(D1287,Referência!$A$2:$D$28,3,FALSE)</f>
        <v>imposto</v>
      </c>
      <c r="J1287" t="str">
        <f>VLOOKUP(D1287,Referência!$A$2:$D$28,4,FALSE)</f>
        <v>alto</v>
      </c>
      <c r="K1287" t="str">
        <f>VLOOKUP(C1287,Referência!$F$2:$G$21,2,FALSE)</f>
        <v>médio</v>
      </c>
      <c r="L1287" t="str">
        <f>VLOOKUP(A1287,Referência!$I$2:$K$10,2,FALSE)</f>
        <v>ingênuo</v>
      </c>
      <c r="M1287" t="str">
        <f>VLOOKUP(A1287,Referência!$I$2:$K$10,3,FALSE)</f>
        <v>ingênuo</v>
      </c>
    </row>
    <row r="1288" spans="1:13" x14ac:dyDescent="0.25">
      <c r="A1288" t="s">
        <v>35</v>
      </c>
      <c r="B1288" t="s">
        <v>7</v>
      </c>
      <c r="C1288">
        <v>7</v>
      </c>
      <c r="D1288" t="s">
        <v>18</v>
      </c>
      <c r="E1288" s="1">
        <v>1361319672.9470561</v>
      </c>
      <c r="F1288" s="1">
        <v>1286099707</v>
      </c>
      <c r="G1288">
        <f t="shared" si="20"/>
        <v>5658043277076273</v>
      </c>
      <c r="H1288" t="str">
        <f>VLOOKUP(D1288,Referência!$A$2:$D$28,2,FALSE)</f>
        <v>CO</v>
      </c>
      <c r="I1288" t="str">
        <f>VLOOKUP(D1288,Referência!$A$2:$D$28,3,FALSE)</f>
        <v>imposto</v>
      </c>
      <c r="J1288" t="str">
        <f>VLOOKUP(D1288,Referência!$A$2:$D$28,4,FALSE)</f>
        <v>alto</v>
      </c>
      <c r="K1288" t="str">
        <f>VLOOKUP(C1288,Referência!$F$2:$G$21,2,FALSE)</f>
        <v>médio</v>
      </c>
      <c r="L1288" t="str">
        <f>VLOOKUP(A1288,Referência!$I$2:$K$10,2,FALSE)</f>
        <v>ingênuo</v>
      </c>
      <c r="M1288" t="str">
        <f>VLOOKUP(A1288,Referência!$I$2:$K$10,3,FALSE)</f>
        <v>ingênuo</v>
      </c>
    </row>
    <row r="1289" spans="1:13" x14ac:dyDescent="0.25">
      <c r="A1289" t="s">
        <v>35</v>
      </c>
      <c r="B1289" t="s">
        <v>7</v>
      </c>
      <c r="C1289">
        <v>8</v>
      </c>
      <c r="D1289" t="s">
        <v>18</v>
      </c>
      <c r="E1289" s="1">
        <v>1621298766.3257835</v>
      </c>
      <c r="F1289" s="1">
        <v>1521885106</v>
      </c>
      <c r="G1289">
        <f t="shared" si="20"/>
        <v>9883075859370258</v>
      </c>
      <c r="H1289" t="str">
        <f>VLOOKUP(D1289,Referência!$A$2:$D$28,2,FALSE)</f>
        <v>CO</v>
      </c>
      <c r="I1289" t="str">
        <f>VLOOKUP(D1289,Referência!$A$2:$D$28,3,FALSE)</f>
        <v>imposto</v>
      </c>
      <c r="J1289" t="str">
        <f>VLOOKUP(D1289,Referência!$A$2:$D$28,4,FALSE)</f>
        <v>alto</v>
      </c>
      <c r="K1289" t="str">
        <f>VLOOKUP(C1289,Referência!$F$2:$G$21,2,FALSE)</f>
        <v>médio</v>
      </c>
      <c r="L1289" t="str">
        <f>VLOOKUP(A1289,Referência!$I$2:$K$10,2,FALSE)</f>
        <v>ingênuo</v>
      </c>
      <c r="M1289" t="str">
        <f>VLOOKUP(A1289,Referência!$I$2:$K$10,3,FALSE)</f>
        <v>ingênuo</v>
      </c>
    </row>
    <row r="1290" spans="1:13" x14ac:dyDescent="0.25">
      <c r="A1290" t="s">
        <v>35</v>
      </c>
      <c r="B1290" t="s">
        <v>7</v>
      </c>
      <c r="C1290">
        <v>9</v>
      </c>
      <c r="D1290" t="s">
        <v>18</v>
      </c>
      <c r="E1290" s="1">
        <v>1452733518.6033874</v>
      </c>
      <c r="F1290" s="1">
        <v>1245052755</v>
      </c>
      <c r="G1290">
        <f t="shared" si="20"/>
        <v>4.3131299570886064E+16</v>
      </c>
      <c r="H1290" t="str">
        <f>VLOOKUP(D1290,Referência!$A$2:$D$28,2,FALSE)</f>
        <v>CO</v>
      </c>
      <c r="I1290" t="str">
        <f>VLOOKUP(D1290,Referência!$A$2:$D$28,3,FALSE)</f>
        <v>imposto</v>
      </c>
      <c r="J1290" t="str">
        <f>VLOOKUP(D1290,Referência!$A$2:$D$28,4,FALSE)</f>
        <v>alto</v>
      </c>
      <c r="K1290" t="str">
        <f>VLOOKUP(C1290,Referência!$F$2:$G$21,2,FALSE)</f>
        <v>longo</v>
      </c>
      <c r="L1290" t="str">
        <f>VLOOKUP(A1290,Referência!$I$2:$K$10,2,FALSE)</f>
        <v>ingênuo</v>
      </c>
      <c r="M1290" t="str">
        <f>VLOOKUP(A1290,Referência!$I$2:$K$10,3,FALSE)</f>
        <v>ingênuo</v>
      </c>
    </row>
    <row r="1291" spans="1:13" x14ac:dyDescent="0.25">
      <c r="A1291" t="s">
        <v>35</v>
      </c>
      <c r="B1291" t="s">
        <v>7</v>
      </c>
      <c r="C1291">
        <v>10</v>
      </c>
      <c r="D1291" t="s">
        <v>18</v>
      </c>
      <c r="E1291" s="1">
        <v>1404473292.6667817</v>
      </c>
      <c r="F1291" s="1">
        <v>1190685422</v>
      </c>
      <c r="G1291">
        <f t="shared" si="20"/>
        <v>4.570525364423656E+16</v>
      </c>
      <c r="H1291" t="str">
        <f>VLOOKUP(D1291,Referência!$A$2:$D$28,2,FALSE)</f>
        <v>CO</v>
      </c>
      <c r="I1291" t="str">
        <f>VLOOKUP(D1291,Referência!$A$2:$D$28,3,FALSE)</f>
        <v>imposto</v>
      </c>
      <c r="J1291" t="str">
        <f>VLOOKUP(D1291,Referência!$A$2:$D$28,4,FALSE)</f>
        <v>alto</v>
      </c>
      <c r="K1291" t="str">
        <f>VLOOKUP(C1291,Referência!$F$2:$G$21,2,FALSE)</f>
        <v>longo</v>
      </c>
      <c r="L1291" t="str">
        <f>VLOOKUP(A1291,Referência!$I$2:$K$10,2,FALSE)</f>
        <v>ingênuo</v>
      </c>
      <c r="M1291" t="str">
        <f>VLOOKUP(A1291,Referência!$I$2:$K$10,3,FALSE)</f>
        <v>ingênuo</v>
      </c>
    </row>
    <row r="1292" spans="1:13" x14ac:dyDescent="0.25">
      <c r="A1292" t="s">
        <v>35</v>
      </c>
      <c r="B1292" t="s">
        <v>7</v>
      </c>
      <c r="C1292">
        <v>11</v>
      </c>
      <c r="D1292" t="s">
        <v>18</v>
      </c>
      <c r="E1292" s="1">
        <v>1496434024.1832175</v>
      </c>
      <c r="F1292" s="1">
        <v>1258355469</v>
      </c>
      <c r="G1292">
        <f t="shared" si="20"/>
        <v>5.6681398438128352E+16</v>
      </c>
      <c r="H1292" t="str">
        <f>VLOOKUP(D1292,Referência!$A$2:$D$28,2,FALSE)</f>
        <v>CO</v>
      </c>
      <c r="I1292" t="str">
        <f>VLOOKUP(D1292,Referência!$A$2:$D$28,3,FALSE)</f>
        <v>imposto</v>
      </c>
      <c r="J1292" t="str">
        <f>VLOOKUP(D1292,Referência!$A$2:$D$28,4,FALSE)</f>
        <v>alto</v>
      </c>
      <c r="K1292" t="str">
        <f>VLOOKUP(C1292,Referência!$F$2:$G$21,2,FALSE)</f>
        <v>longo</v>
      </c>
      <c r="L1292" t="str">
        <f>VLOOKUP(A1292,Referência!$I$2:$K$10,2,FALSE)</f>
        <v>ingênuo</v>
      </c>
      <c r="M1292" t="str">
        <f>VLOOKUP(A1292,Referência!$I$2:$K$10,3,FALSE)</f>
        <v>ingênuo</v>
      </c>
    </row>
    <row r="1293" spans="1:13" x14ac:dyDescent="0.25">
      <c r="A1293" t="s">
        <v>35</v>
      </c>
      <c r="B1293" t="s">
        <v>7</v>
      </c>
      <c r="C1293">
        <v>12</v>
      </c>
      <c r="D1293" t="s">
        <v>18</v>
      </c>
      <c r="E1293" s="1">
        <v>1671357375.2618546</v>
      </c>
      <c r="F1293" s="1">
        <v>1545815300</v>
      </c>
      <c r="G1293">
        <f t="shared" si="20"/>
        <v>1.5760812661053176E+16</v>
      </c>
      <c r="H1293" t="str">
        <f>VLOOKUP(D1293,Referência!$A$2:$D$28,2,FALSE)</f>
        <v>CO</v>
      </c>
      <c r="I1293" t="str">
        <f>VLOOKUP(D1293,Referência!$A$2:$D$28,3,FALSE)</f>
        <v>imposto</v>
      </c>
      <c r="J1293" t="str">
        <f>VLOOKUP(D1293,Referência!$A$2:$D$28,4,FALSE)</f>
        <v>alto</v>
      </c>
      <c r="K1293" t="str">
        <f>VLOOKUP(C1293,Referência!$F$2:$G$21,2,FALSE)</f>
        <v>longo</v>
      </c>
      <c r="L1293" t="str">
        <f>VLOOKUP(A1293,Referência!$I$2:$K$10,2,FALSE)</f>
        <v>ingênuo</v>
      </c>
      <c r="M1293" t="str">
        <f>VLOOKUP(A1293,Referência!$I$2:$K$10,3,FALSE)</f>
        <v>ingênuo</v>
      </c>
    </row>
    <row r="1294" spans="1:13" x14ac:dyDescent="0.25">
      <c r="A1294" t="s">
        <v>35</v>
      </c>
      <c r="B1294" t="s">
        <v>7</v>
      </c>
      <c r="C1294">
        <v>13</v>
      </c>
      <c r="D1294" t="s">
        <v>18</v>
      </c>
      <c r="E1294" s="1">
        <v>1715696601.3548653</v>
      </c>
      <c r="F1294" s="1">
        <v>1681016044</v>
      </c>
      <c r="G1294">
        <f t="shared" si="20"/>
        <v>1202741058444102.5</v>
      </c>
      <c r="H1294" t="str">
        <f>VLOOKUP(D1294,Referência!$A$2:$D$28,2,FALSE)</f>
        <v>CO</v>
      </c>
      <c r="I1294" t="str">
        <f>VLOOKUP(D1294,Referência!$A$2:$D$28,3,FALSE)</f>
        <v>imposto</v>
      </c>
      <c r="J1294" t="str">
        <f>VLOOKUP(D1294,Referência!$A$2:$D$28,4,FALSE)</f>
        <v>alto</v>
      </c>
      <c r="K1294" t="str">
        <f>VLOOKUP(C1294,Referência!$F$2:$G$21,2,FALSE)</f>
        <v>longo</v>
      </c>
      <c r="L1294" t="str">
        <f>VLOOKUP(A1294,Referência!$I$2:$K$10,2,FALSE)</f>
        <v>ingênuo</v>
      </c>
      <c r="M1294" t="str">
        <f>VLOOKUP(A1294,Referência!$I$2:$K$10,3,FALSE)</f>
        <v>ingênuo</v>
      </c>
    </row>
    <row r="1295" spans="1:13" x14ac:dyDescent="0.25">
      <c r="A1295" t="s">
        <v>35</v>
      </c>
      <c r="B1295" t="s">
        <v>7</v>
      </c>
      <c r="C1295">
        <v>14</v>
      </c>
      <c r="D1295" t="s">
        <v>18</v>
      </c>
      <c r="E1295" s="1">
        <v>1687746770.7016819</v>
      </c>
      <c r="F1295" s="1">
        <v>1458658264</v>
      </c>
      <c r="G1295">
        <f t="shared" si="20"/>
        <v>5.2481543902806528E+16</v>
      </c>
      <c r="H1295" t="str">
        <f>VLOOKUP(D1295,Referência!$A$2:$D$28,2,FALSE)</f>
        <v>CO</v>
      </c>
      <c r="I1295" t="str">
        <f>VLOOKUP(D1295,Referência!$A$2:$D$28,3,FALSE)</f>
        <v>imposto</v>
      </c>
      <c r="J1295" t="str">
        <f>VLOOKUP(D1295,Referência!$A$2:$D$28,4,FALSE)</f>
        <v>alto</v>
      </c>
      <c r="K1295" t="str">
        <f>VLOOKUP(C1295,Referência!$F$2:$G$21,2,FALSE)</f>
        <v>longo</v>
      </c>
      <c r="L1295" t="str">
        <f>VLOOKUP(A1295,Referência!$I$2:$K$10,2,FALSE)</f>
        <v>ingênuo</v>
      </c>
      <c r="M1295" t="str">
        <f>VLOOKUP(A1295,Referência!$I$2:$K$10,3,FALSE)</f>
        <v>ingênuo</v>
      </c>
    </row>
    <row r="1296" spans="1:13" x14ac:dyDescent="0.25">
      <c r="A1296" t="s">
        <v>35</v>
      </c>
      <c r="B1296" t="s">
        <v>7</v>
      </c>
      <c r="C1296">
        <v>15</v>
      </c>
      <c r="D1296" t="s">
        <v>18</v>
      </c>
      <c r="E1296" s="1">
        <v>1634519973.6491091</v>
      </c>
      <c r="F1296" s="1">
        <v>1406484852</v>
      </c>
      <c r="G1296">
        <f t="shared" si="20"/>
        <v>5.2000016705524E+16</v>
      </c>
      <c r="H1296" t="str">
        <f>VLOOKUP(D1296,Referência!$A$2:$D$28,2,FALSE)</f>
        <v>CO</v>
      </c>
      <c r="I1296" t="str">
        <f>VLOOKUP(D1296,Referência!$A$2:$D$28,3,FALSE)</f>
        <v>imposto</v>
      </c>
      <c r="J1296" t="str">
        <f>VLOOKUP(D1296,Referência!$A$2:$D$28,4,FALSE)</f>
        <v>alto</v>
      </c>
      <c r="K1296" t="str">
        <f>VLOOKUP(C1296,Referência!$F$2:$G$21,2,FALSE)</f>
        <v>longo</v>
      </c>
      <c r="L1296" t="str">
        <f>VLOOKUP(A1296,Referência!$I$2:$K$10,2,FALSE)</f>
        <v>ingênuo</v>
      </c>
      <c r="M1296" t="str">
        <f>VLOOKUP(A1296,Referência!$I$2:$K$10,3,FALSE)</f>
        <v>ingênuo</v>
      </c>
    </row>
    <row r="1297" spans="1:13" x14ac:dyDescent="0.25">
      <c r="A1297" t="s">
        <v>35</v>
      </c>
      <c r="B1297" t="s">
        <v>7</v>
      </c>
      <c r="C1297">
        <v>16</v>
      </c>
      <c r="D1297" t="s">
        <v>18</v>
      </c>
      <c r="E1297" s="1">
        <v>1568974315.1206679</v>
      </c>
      <c r="F1297" s="1">
        <v>1508541864</v>
      </c>
      <c r="G1297">
        <f t="shared" si="20"/>
        <v>3652081148451919</v>
      </c>
      <c r="H1297" t="str">
        <f>VLOOKUP(D1297,Referência!$A$2:$D$28,2,FALSE)</f>
        <v>CO</v>
      </c>
      <c r="I1297" t="str">
        <f>VLOOKUP(D1297,Referência!$A$2:$D$28,3,FALSE)</f>
        <v>imposto</v>
      </c>
      <c r="J1297" t="str">
        <f>VLOOKUP(D1297,Referência!$A$2:$D$28,4,FALSE)</f>
        <v>alto</v>
      </c>
      <c r="K1297" t="str">
        <f>VLOOKUP(C1297,Referência!$F$2:$G$21,2,FALSE)</f>
        <v>longo</v>
      </c>
      <c r="L1297" t="str">
        <f>VLOOKUP(A1297,Referência!$I$2:$K$10,2,FALSE)</f>
        <v>ingênuo</v>
      </c>
      <c r="M1297" t="str">
        <f>VLOOKUP(A1297,Referência!$I$2:$K$10,3,FALSE)</f>
        <v>ingênuo</v>
      </c>
    </row>
    <row r="1298" spans="1:13" x14ac:dyDescent="0.25">
      <c r="A1298" t="s">
        <v>35</v>
      </c>
      <c r="B1298" t="s">
        <v>7</v>
      </c>
      <c r="C1298">
        <v>17</v>
      </c>
      <c r="D1298" t="s">
        <v>18</v>
      </c>
      <c r="E1298" s="1">
        <v>1582997484.7750664</v>
      </c>
      <c r="F1298" s="1">
        <v>1569653479</v>
      </c>
      <c r="G1298">
        <f t="shared" si="20"/>
        <v>178062490125004.78</v>
      </c>
      <c r="H1298" t="str">
        <f>VLOOKUP(D1298,Referência!$A$2:$D$28,2,FALSE)</f>
        <v>CO</v>
      </c>
      <c r="I1298" t="str">
        <f>VLOOKUP(D1298,Referência!$A$2:$D$28,3,FALSE)</f>
        <v>imposto</v>
      </c>
      <c r="J1298" t="str">
        <f>VLOOKUP(D1298,Referência!$A$2:$D$28,4,FALSE)</f>
        <v>alto</v>
      </c>
      <c r="K1298" t="str">
        <f>VLOOKUP(C1298,Referência!$F$2:$G$21,2,FALSE)</f>
        <v>longo</v>
      </c>
      <c r="L1298" t="str">
        <f>VLOOKUP(A1298,Referência!$I$2:$K$10,2,FALSE)</f>
        <v>ingênuo</v>
      </c>
      <c r="M1298" t="str">
        <f>VLOOKUP(A1298,Referência!$I$2:$K$10,3,FALSE)</f>
        <v>ingênuo</v>
      </c>
    </row>
    <row r="1299" spans="1:13" x14ac:dyDescent="0.25">
      <c r="A1299" t="s">
        <v>35</v>
      </c>
      <c r="B1299" t="s">
        <v>7</v>
      </c>
      <c r="C1299">
        <v>18</v>
      </c>
      <c r="D1299" t="s">
        <v>18</v>
      </c>
      <c r="E1299" s="1">
        <v>1569046825.7710645</v>
      </c>
      <c r="F1299" s="1">
        <v>1582447206</v>
      </c>
      <c r="G1299">
        <f t="shared" si="20"/>
        <v>179570190280044.91</v>
      </c>
      <c r="H1299" t="str">
        <f>VLOOKUP(D1299,Referência!$A$2:$D$28,2,FALSE)</f>
        <v>CO</v>
      </c>
      <c r="I1299" t="str">
        <f>VLOOKUP(D1299,Referência!$A$2:$D$28,3,FALSE)</f>
        <v>imposto</v>
      </c>
      <c r="J1299" t="str">
        <f>VLOOKUP(D1299,Referência!$A$2:$D$28,4,FALSE)</f>
        <v>alto</v>
      </c>
      <c r="K1299" t="str">
        <f>VLOOKUP(C1299,Referência!$F$2:$G$21,2,FALSE)</f>
        <v>longo</v>
      </c>
      <c r="L1299" t="str">
        <f>VLOOKUP(A1299,Referência!$I$2:$K$10,2,FALSE)</f>
        <v>ingênuo</v>
      </c>
      <c r="M1299" t="str">
        <f>VLOOKUP(A1299,Referência!$I$2:$K$10,3,FALSE)</f>
        <v>ingênuo</v>
      </c>
    </row>
    <row r="1300" spans="1:13" x14ac:dyDescent="0.25">
      <c r="A1300" t="s">
        <v>35</v>
      </c>
      <c r="B1300" t="s">
        <v>7</v>
      </c>
      <c r="C1300">
        <v>19</v>
      </c>
      <c r="D1300" t="s">
        <v>18</v>
      </c>
      <c r="E1300" s="1">
        <v>1586589078.1810608</v>
      </c>
      <c r="F1300" s="1">
        <v>1397025896</v>
      </c>
      <c r="G1300">
        <f t="shared" si="20"/>
        <v>3.5934200038610044E+16</v>
      </c>
      <c r="H1300" t="str">
        <f>VLOOKUP(D1300,Referência!$A$2:$D$28,2,FALSE)</f>
        <v>CO</v>
      </c>
      <c r="I1300" t="str">
        <f>VLOOKUP(D1300,Referência!$A$2:$D$28,3,FALSE)</f>
        <v>imposto</v>
      </c>
      <c r="J1300" t="str">
        <f>VLOOKUP(D1300,Referência!$A$2:$D$28,4,FALSE)</f>
        <v>alto</v>
      </c>
      <c r="K1300" t="str">
        <f>VLOOKUP(C1300,Referência!$F$2:$G$21,2,FALSE)</f>
        <v>longo</v>
      </c>
      <c r="L1300" t="str">
        <f>VLOOKUP(A1300,Referência!$I$2:$K$10,2,FALSE)</f>
        <v>ingênuo</v>
      </c>
      <c r="M1300" t="str">
        <f>VLOOKUP(A1300,Referência!$I$2:$K$10,3,FALSE)</f>
        <v>ingênuo</v>
      </c>
    </row>
    <row r="1301" spans="1:13" x14ac:dyDescent="0.25">
      <c r="A1301" t="s">
        <v>35</v>
      </c>
      <c r="B1301" t="s">
        <v>7</v>
      </c>
      <c r="C1301">
        <v>20</v>
      </c>
      <c r="D1301" t="s">
        <v>18</v>
      </c>
      <c r="E1301" s="1">
        <v>1889589173.0942156</v>
      </c>
      <c r="F1301" s="1">
        <v>1660533072</v>
      </c>
      <c r="G1301">
        <f t="shared" si="20"/>
        <v>5.2466697448483528E+16</v>
      </c>
      <c r="H1301" t="str">
        <f>VLOOKUP(D1301,Referência!$A$2:$D$28,2,FALSE)</f>
        <v>CO</v>
      </c>
      <c r="I1301" t="str">
        <f>VLOOKUP(D1301,Referência!$A$2:$D$28,3,FALSE)</f>
        <v>imposto</v>
      </c>
      <c r="J1301" t="str">
        <f>VLOOKUP(D1301,Referência!$A$2:$D$28,4,FALSE)</f>
        <v>alto</v>
      </c>
      <c r="K1301" t="str">
        <f>VLOOKUP(C1301,Referência!$F$2:$G$21,2,FALSE)</f>
        <v>longo</v>
      </c>
      <c r="L1301" t="str">
        <f>VLOOKUP(A1301,Referência!$I$2:$K$10,2,FALSE)</f>
        <v>ingênuo</v>
      </c>
      <c r="M1301" t="str">
        <f>VLOOKUP(A1301,Referência!$I$2:$K$10,3,FALSE)</f>
        <v>ingênuo</v>
      </c>
    </row>
    <row r="1302" spans="1:13" x14ac:dyDescent="0.25">
      <c r="A1302" t="s">
        <v>35</v>
      </c>
      <c r="B1302" t="s">
        <v>7</v>
      </c>
      <c r="C1302">
        <v>1</v>
      </c>
      <c r="D1302" t="s">
        <v>19</v>
      </c>
      <c r="E1302" s="1">
        <v>263393782.0256567</v>
      </c>
      <c r="F1302" s="1">
        <v>312167408</v>
      </c>
      <c r="G1302">
        <f t="shared" si="20"/>
        <v>2378866590685135.5</v>
      </c>
      <c r="H1302" t="str">
        <f>VLOOKUP(D1302,Referência!$A$2:$D$28,2,FALSE)</f>
        <v>N</v>
      </c>
      <c r="I1302" t="str">
        <f>VLOOKUP(D1302,Referência!$A$2:$D$28,3,FALSE)</f>
        <v>transferência</v>
      </c>
      <c r="J1302" t="str">
        <f>VLOOKUP(D1302,Referência!$A$2:$D$28,4,FALSE)</f>
        <v>baixo</v>
      </c>
      <c r="K1302" t="str">
        <f>VLOOKUP(C1302,Referência!$F$2:$G$21,2,FALSE)</f>
        <v>curto</v>
      </c>
      <c r="L1302" t="str">
        <f>VLOOKUP(A1302,Referência!$I$2:$K$10,2,FALSE)</f>
        <v>ingênuo</v>
      </c>
      <c r="M1302" t="str">
        <f>VLOOKUP(A1302,Referência!$I$2:$K$10,3,FALSE)</f>
        <v>ingênuo</v>
      </c>
    </row>
    <row r="1303" spans="1:13" x14ac:dyDescent="0.25">
      <c r="A1303" t="s">
        <v>35</v>
      </c>
      <c r="B1303" t="s">
        <v>7</v>
      </c>
      <c r="C1303">
        <v>2</v>
      </c>
      <c r="D1303" t="s">
        <v>19</v>
      </c>
      <c r="E1303" s="1">
        <v>246737571.14233106</v>
      </c>
      <c r="F1303" s="1">
        <v>291680743</v>
      </c>
      <c r="G1303">
        <f t="shared" si="20"/>
        <v>2019888696627965</v>
      </c>
      <c r="H1303" t="str">
        <f>VLOOKUP(D1303,Referência!$A$2:$D$28,2,FALSE)</f>
        <v>N</v>
      </c>
      <c r="I1303" t="str">
        <f>VLOOKUP(D1303,Referência!$A$2:$D$28,3,FALSE)</f>
        <v>transferência</v>
      </c>
      <c r="J1303" t="str">
        <f>VLOOKUP(D1303,Referência!$A$2:$D$28,4,FALSE)</f>
        <v>baixo</v>
      </c>
      <c r="K1303" t="str">
        <f>VLOOKUP(C1303,Referência!$F$2:$G$21,2,FALSE)</f>
        <v>curto</v>
      </c>
      <c r="L1303" t="str">
        <f>VLOOKUP(A1303,Referência!$I$2:$K$10,2,FALSE)</f>
        <v>ingênuo</v>
      </c>
      <c r="M1303" t="str">
        <f>VLOOKUP(A1303,Referência!$I$2:$K$10,3,FALSE)</f>
        <v>ingênuo</v>
      </c>
    </row>
    <row r="1304" spans="1:13" x14ac:dyDescent="0.25">
      <c r="A1304" t="s">
        <v>35</v>
      </c>
      <c r="B1304" t="s">
        <v>7</v>
      </c>
      <c r="C1304">
        <v>3</v>
      </c>
      <c r="D1304" t="s">
        <v>19</v>
      </c>
      <c r="E1304" s="1">
        <v>242493683.83993319</v>
      </c>
      <c r="F1304" s="1">
        <v>231422374</v>
      </c>
      <c r="G1304">
        <f t="shared" si="20"/>
        <v>122573901571801.41</v>
      </c>
      <c r="H1304" t="str">
        <f>VLOOKUP(D1304,Referência!$A$2:$D$28,2,FALSE)</f>
        <v>N</v>
      </c>
      <c r="I1304" t="str">
        <f>VLOOKUP(D1304,Referência!$A$2:$D$28,3,FALSE)</f>
        <v>transferência</v>
      </c>
      <c r="J1304" t="str">
        <f>VLOOKUP(D1304,Referência!$A$2:$D$28,4,FALSE)</f>
        <v>baixo</v>
      </c>
      <c r="K1304" t="str">
        <f>VLOOKUP(C1304,Referência!$F$2:$G$21,2,FALSE)</f>
        <v>curto</v>
      </c>
      <c r="L1304" t="str">
        <f>VLOOKUP(A1304,Referência!$I$2:$K$10,2,FALSE)</f>
        <v>ingênuo</v>
      </c>
      <c r="M1304" t="str">
        <f>VLOOKUP(A1304,Referência!$I$2:$K$10,3,FALSE)</f>
        <v>ingênuo</v>
      </c>
    </row>
    <row r="1305" spans="1:13" x14ac:dyDescent="0.25">
      <c r="A1305" t="s">
        <v>35</v>
      </c>
      <c r="B1305" t="s">
        <v>7</v>
      </c>
      <c r="C1305">
        <v>4</v>
      </c>
      <c r="D1305" t="s">
        <v>19</v>
      </c>
      <c r="E1305" s="1">
        <v>245457569.70144907</v>
      </c>
      <c r="F1305" s="1">
        <v>286663710</v>
      </c>
      <c r="G1305">
        <f t="shared" si="20"/>
        <v>1697945998303863.2</v>
      </c>
      <c r="H1305" t="str">
        <f>VLOOKUP(D1305,Referência!$A$2:$D$28,2,FALSE)</f>
        <v>N</v>
      </c>
      <c r="I1305" t="str">
        <f>VLOOKUP(D1305,Referência!$A$2:$D$28,3,FALSE)</f>
        <v>transferência</v>
      </c>
      <c r="J1305" t="str">
        <f>VLOOKUP(D1305,Referência!$A$2:$D$28,4,FALSE)</f>
        <v>baixo</v>
      </c>
      <c r="K1305" t="str">
        <f>VLOOKUP(C1305,Referência!$F$2:$G$21,2,FALSE)</f>
        <v>curto</v>
      </c>
      <c r="L1305" t="str">
        <f>VLOOKUP(A1305,Referência!$I$2:$K$10,2,FALSE)</f>
        <v>ingênuo</v>
      </c>
      <c r="M1305" t="str">
        <f>VLOOKUP(A1305,Referência!$I$2:$K$10,3,FALSE)</f>
        <v>ingênuo</v>
      </c>
    </row>
    <row r="1306" spans="1:13" x14ac:dyDescent="0.25">
      <c r="A1306" t="s">
        <v>35</v>
      </c>
      <c r="B1306" t="s">
        <v>7</v>
      </c>
      <c r="C1306">
        <v>5</v>
      </c>
      <c r="D1306" t="s">
        <v>19</v>
      </c>
      <c r="E1306" s="1">
        <v>233202670.03956926</v>
      </c>
      <c r="F1306" s="1">
        <v>283255487</v>
      </c>
      <c r="G1306">
        <f t="shared" si="20"/>
        <v>2505284485674383.5</v>
      </c>
      <c r="H1306" t="str">
        <f>VLOOKUP(D1306,Referência!$A$2:$D$28,2,FALSE)</f>
        <v>N</v>
      </c>
      <c r="I1306" t="str">
        <f>VLOOKUP(D1306,Referência!$A$2:$D$28,3,FALSE)</f>
        <v>transferência</v>
      </c>
      <c r="J1306" t="str">
        <f>VLOOKUP(D1306,Referência!$A$2:$D$28,4,FALSE)</f>
        <v>baixo</v>
      </c>
      <c r="K1306" t="str">
        <f>VLOOKUP(C1306,Referência!$F$2:$G$21,2,FALSE)</f>
        <v>médio</v>
      </c>
      <c r="L1306" t="str">
        <f>VLOOKUP(A1306,Referência!$I$2:$K$10,2,FALSE)</f>
        <v>ingênuo</v>
      </c>
      <c r="M1306" t="str">
        <f>VLOOKUP(A1306,Referência!$I$2:$K$10,3,FALSE)</f>
        <v>ingênuo</v>
      </c>
    </row>
    <row r="1307" spans="1:13" x14ac:dyDescent="0.25">
      <c r="A1307" t="s">
        <v>35</v>
      </c>
      <c r="B1307" t="s">
        <v>7</v>
      </c>
      <c r="C1307">
        <v>6</v>
      </c>
      <c r="D1307" t="s">
        <v>19</v>
      </c>
      <c r="E1307" s="1">
        <v>254735219.39557821</v>
      </c>
      <c r="F1307" s="1">
        <v>273991364</v>
      </c>
      <c r="G1307">
        <f t="shared" si="20"/>
        <v>370799105026402.56</v>
      </c>
      <c r="H1307" t="str">
        <f>VLOOKUP(D1307,Referência!$A$2:$D$28,2,FALSE)</f>
        <v>N</v>
      </c>
      <c r="I1307" t="str">
        <f>VLOOKUP(D1307,Referência!$A$2:$D$28,3,FALSE)</f>
        <v>transferência</v>
      </c>
      <c r="J1307" t="str">
        <f>VLOOKUP(D1307,Referência!$A$2:$D$28,4,FALSE)</f>
        <v>baixo</v>
      </c>
      <c r="K1307" t="str">
        <f>VLOOKUP(C1307,Referência!$F$2:$G$21,2,FALSE)</f>
        <v>médio</v>
      </c>
      <c r="L1307" t="str">
        <f>VLOOKUP(A1307,Referência!$I$2:$K$10,2,FALSE)</f>
        <v>ingênuo</v>
      </c>
      <c r="M1307" t="str">
        <f>VLOOKUP(A1307,Referência!$I$2:$K$10,3,FALSE)</f>
        <v>ingênuo</v>
      </c>
    </row>
    <row r="1308" spans="1:13" x14ac:dyDescent="0.25">
      <c r="A1308" t="s">
        <v>35</v>
      </c>
      <c r="B1308" t="s">
        <v>7</v>
      </c>
      <c r="C1308">
        <v>7</v>
      </c>
      <c r="D1308" t="s">
        <v>19</v>
      </c>
      <c r="E1308" s="1">
        <v>252766695.73238641</v>
      </c>
      <c r="F1308" s="1">
        <v>341908729</v>
      </c>
      <c r="G1308">
        <f t="shared" si="20"/>
        <v>7946302095084328</v>
      </c>
      <c r="H1308" t="str">
        <f>VLOOKUP(D1308,Referência!$A$2:$D$28,2,FALSE)</f>
        <v>N</v>
      </c>
      <c r="I1308" t="str">
        <f>VLOOKUP(D1308,Referência!$A$2:$D$28,3,FALSE)</f>
        <v>transferência</v>
      </c>
      <c r="J1308" t="str">
        <f>VLOOKUP(D1308,Referência!$A$2:$D$28,4,FALSE)</f>
        <v>baixo</v>
      </c>
      <c r="K1308" t="str">
        <f>VLOOKUP(C1308,Referência!$F$2:$G$21,2,FALSE)</f>
        <v>médio</v>
      </c>
      <c r="L1308" t="str">
        <f>VLOOKUP(A1308,Referência!$I$2:$K$10,2,FALSE)</f>
        <v>ingênuo</v>
      </c>
      <c r="M1308" t="str">
        <f>VLOOKUP(A1308,Referência!$I$2:$K$10,3,FALSE)</f>
        <v>ingênuo</v>
      </c>
    </row>
    <row r="1309" spans="1:13" x14ac:dyDescent="0.25">
      <c r="A1309" t="s">
        <v>35</v>
      </c>
      <c r="B1309" t="s">
        <v>7</v>
      </c>
      <c r="C1309">
        <v>8</v>
      </c>
      <c r="D1309" t="s">
        <v>19</v>
      </c>
      <c r="E1309" s="1">
        <v>335682013.02262855</v>
      </c>
      <c r="F1309" s="1">
        <v>531831548</v>
      </c>
      <c r="G1309">
        <f t="shared" si="20"/>
        <v>3.8474640071839064E+16</v>
      </c>
      <c r="H1309" t="str">
        <f>VLOOKUP(D1309,Referência!$A$2:$D$28,2,FALSE)</f>
        <v>N</v>
      </c>
      <c r="I1309" t="str">
        <f>VLOOKUP(D1309,Referência!$A$2:$D$28,3,FALSE)</f>
        <v>transferência</v>
      </c>
      <c r="J1309" t="str">
        <f>VLOOKUP(D1309,Referência!$A$2:$D$28,4,FALSE)</f>
        <v>baixo</v>
      </c>
      <c r="K1309" t="str">
        <f>VLOOKUP(C1309,Referência!$F$2:$G$21,2,FALSE)</f>
        <v>médio</v>
      </c>
      <c r="L1309" t="str">
        <f>VLOOKUP(A1309,Referência!$I$2:$K$10,2,FALSE)</f>
        <v>ingênuo</v>
      </c>
      <c r="M1309" t="str">
        <f>VLOOKUP(A1309,Referência!$I$2:$K$10,3,FALSE)</f>
        <v>ingênuo</v>
      </c>
    </row>
    <row r="1310" spans="1:13" x14ac:dyDescent="0.25">
      <c r="A1310" t="s">
        <v>35</v>
      </c>
      <c r="B1310" t="s">
        <v>7</v>
      </c>
      <c r="C1310">
        <v>9</v>
      </c>
      <c r="D1310" t="s">
        <v>19</v>
      </c>
      <c r="E1310" s="1">
        <v>278987676.70793027</v>
      </c>
      <c r="F1310" s="1">
        <v>459334557</v>
      </c>
      <c r="G1310">
        <f t="shared" si="20"/>
        <v>3.2524997231082132E+16</v>
      </c>
      <c r="H1310" t="str">
        <f>VLOOKUP(D1310,Referência!$A$2:$D$28,2,FALSE)</f>
        <v>N</v>
      </c>
      <c r="I1310" t="str">
        <f>VLOOKUP(D1310,Referência!$A$2:$D$28,3,FALSE)</f>
        <v>transferência</v>
      </c>
      <c r="J1310" t="str">
        <f>VLOOKUP(D1310,Referência!$A$2:$D$28,4,FALSE)</f>
        <v>baixo</v>
      </c>
      <c r="K1310" t="str">
        <f>VLOOKUP(C1310,Referência!$F$2:$G$21,2,FALSE)</f>
        <v>longo</v>
      </c>
      <c r="L1310" t="str">
        <f>VLOOKUP(A1310,Referência!$I$2:$K$10,2,FALSE)</f>
        <v>ingênuo</v>
      </c>
      <c r="M1310" t="str">
        <f>VLOOKUP(A1310,Referência!$I$2:$K$10,3,FALSE)</f>
        <v>ingênuo</v>
      </c>
    </row>
    <row r="1311" spans="1:13" x14ac:dyDescent="0.25">
      <c r="A1311" t="s">
        <v>35</v>
      </c>
      <c r="B1311" t="s">
        <v>7</v>
      </c>
      <c r="C1311">
        <v>10</v>
      </c>
      <c r="D1311" t="s">
        <v>19</v>
      </c>
      <c r="E1311" s="1">
        <v>288924947.4025141</v>
      </c>
      <c r="F1311" s="1">
        <v>418233920</v>
      </c>
      <c r="G1311">
        <f t="shared" si="20"/>
        <v>1.672081039421736E+16</v>
      </c>
      <c r="H1311" t="str">
        <f>VLOOKUP(D1311,Referência!$A$2:$D$28,2,FALSE)</f>
        <v>N</v>
      </c>
      <c r="I1311" t="str">
        <f>VLOOKUP(D1311,Referência!$A$2:$D$28,3,FALSE)</f>
        <v>transferência</v>
      </c>
      <c r="J1311" t="str">
        <f>VLOOKUP(D1311,Referência!$A$2:$D$28,4,FALSE)</f>
        <v>baixo</v>
      </c>
      <c r="K1311" t="str">
        <f>VLOOKUP(C1311,Referência!$F$2:$G$21,2,FALSE)</f>
        <v>longo</v>
      </c>
      <c r="L1311" t="str">
        <f>VLOOKUP(A1311,Referência!$I$2:$K$10,2,FALSE)</f>
        <v>ingênuo</v>
      </c>
      <c r="M1311" t="str">
        <f>VLOOKUP(A1311,Referência!$I$2:$K$10,3,FALSE)</f>
        <v>ingênuo</v>
      </c>
    </row>
    <row r="1312" spans="1:13" x14ac:dyDescent="0.25">
      <c r="A1312" t="s">
        <v>35</v>
      </c>
      <c r="B1312" t="s">
        <v>7</v>
      </c>
      <c r="C1312">
        <v>11</v>
      </c>
      <c r="D1312" t="s">
        <v>19</v>
      </c>
      <c r="E1312" s="1">
        <v>251135852.0405058</v>
      </c>
      <c r="F1312" s="1">
        <v>275269060</v>
      </c>
      <c r="G1312">
        <f t="shared" si="20"/>
        <v>582411726416194.37</v>
      </c>
      <c r="H1312" t="str">
        <f>VLOOKUP(D1312,Referência!$A$2:$D$28,2,FALSE)</f>
        <v>N</v>
      </c>
      <c r="I1312" t="str">
        <f>VLOOKUP(D1312,Referência!$A$2:$D$28,3,FALSE)</f>
        <v>transferência</v>
      </c>
      <c r="J1312" t="str">
        <f>VLOOKUP(D1312,Referência!$A$2:$D$28,4,FALSE)</f>
        <v>baixo</v>
      </c>
      <c r="K1312" t="str">
        <f>VLOOKUP(C1312,Referência!$F$2:$G$21,2,FALSE)</f>
        <v>longo</v>
      </c>
      <c r="L1312" t="str">
        <f>VLOOKUP(A1312,Referência!$I$2:$K$10,2,FALSE)</f>
        <v>ingênuo</v>
      </c>
      <c r="M1312" t="str">
        <f>VLOOKUP(A1312,Referência!$I$2:$K$10,3,FALSE)</f>
        <v>ingênuo</v>
      </c>
    </row>
    <row r="1313" spans="1:13" x14ac:dyDescent="0.25">
      <c r="A1313" t="s">
        <v>35</v>
      </c>
      <c r="B1313" t="s">
        <v>7</v>
      </c>
      <c r="C1313">
        <v>12</v>
      </c>
      <c r="D1313" t="s">
        <v>19</v>
      </c>
      <c r="E1313" s="1">
        <v>304176649.73437178</v>
      </c>
      <c r="F1313" s="1">
        <v>282024689</v>
      </c>
      <c r="G1313">
        <f t="shared" si="20"/>
        <v>490709364377149.19</v>
      </c>
      <c r="H1313" t="str">
        <f>VLOOKUP(D1313,Referência!$A$2:$D$28,2,FALSE)</f>
        <v>N</v>
      </c>
      <c r="I1313" t="str">
        <f>VLOOKUP(D1313,Referência!$A$2:$D$28,3,FALSE)</f>
        <v>transferência</v>
      </c>
      <c r="J1313" t="str">
        <f>VLOOKUP(D1313,Referência!$A$2:$D$28,4,FALSE)</f>
        <v>baixo</v>
      </c>
      <c r="K1313" t="str">
        <f>VLOOKUP(C1313,Referência!$F$2:$G$21,2,FALSE)</f>
        <v>longo</v>
      </c>
      <c r="L1313" t="str">
        <f>VLOOKUP(A1313,Referência!$I$2:$K$10,2,FALSE)</f>
        <v>ingênuo</v>
      </c>
      <c r="M1313" t="str">
        <f>VLOOKUP(A1313,Referência!$I$2:$K$10,3,FALSE)</f>
        <v>ingênuo</v>
      </c>
    </row>
    <row r="1314" spans="1:13" x14ac:dyDescent="0.25">
      <c r="A1314" t="s">
        <v>35</v>
      </c>
      <c r="B1314" t="s">
        <v>7</v>
      </c>
      <c r="C1314">
        <v>13</v>
      </c>
      <c r="D1314" t="s">
        <v>19</v>
      </c>
      <c r="E1314" s="1">
        <v>294763727.59501147</v>
      </c>
      <c r="F1314" s="1">
        <v>367542657</v>
      </c>
      <c r="G1314">
        <f t="shared" si="20"/>
        <v>5296772565336304</v>
      </c>
      <c r="H1314" t="str">
        <f>VLOOKUP(D1314,Referência!$A$2:$D$28,2,FALSE)</f>
        <v>N</v>
      </c>
      <c r="I1314" t="str">
        <f>VLOOKUP(D1314,Referência!$A$2:$D$28,3,FALSE)</f>
        <v>transferência</v>
      </c>
      <c r="J1314" t="str">
        <f>VLOOKUP(D1314,Referência!$A$2:$D$28,4,FALSE)</f>
        <v>baixo</v>
      </c>
      <c r="K1314" t="str">
        <f>VLOOKUP(C1314,Referência!$F$2:$G$21,2,FALSE)</f>
        <v>longo</v>
      </c>
      <c r="L1314" t="str">
        <f>VLOOKUP(A1314,Referência!$I$2:$K$10,2,FALSE)</f>
        <v>ingênuo</v>
      </c>
      <c r="M1314" t="str">
        <f>VLOOKUP(A1314,Referência!$I$2:$K$10,3,FALSE)</f>
        <v>ingênuo</v>
      </c>
    </row>
    <row r="1315" spans="1:13" x14ac:dyDescent="0.25">
      <c r="A1315" t="s">
        <v>35</v>
      </c>
      <c r="B1315" t="s">
        <v>7</v>
      </c>
      <c r="C1315">
        <v>14</v>
      </c>
      <c r="D1315" t="s">
        <v>19</v>
      </c>
      <c r="E1315" s="1">
        <v>276123778.0494318</v>
      </c>
      <c r="F1315" s="1">
        <v>311524365</v>
      </c>
      <c r="G1315">
        <f t="shared" si="20"/>
        <v>1253201556444739.5</v>
      </c>
      <c r="H1315" t="str">
        <f>VLOOKUP(D1315,Referência!$A$2:$D$28,2,FALSE)</f>
        <v>N</v>
      </c>
      <c r="I1315" t="str">
        <f>VLOOKUP(D1315,Referência!$A$2:$D$28,3,FALSE)</f>
        <v>transferência</v>
      </c>
      <c r="J1315" t="str">
        <f>VLOOKUP(D1315,Referência!$A$2:$D$28,4,FALSE)</f>
        <v>baixo</v>
      </c>
      <c r="K1315" t="str">
        <f>VLOOKUP(C1315,Referência!$F$2:$G$21,2,FALSE)</f>
        <v>longo</v>
      </c>
      <c r="L1315" t="str">
        <f>VLOOKUP(A1315,Referência!$I$2:$K$10,2,FALSE)</f>
        <v>ingênuo</v>
      </c>
      <c r="M1315" t="str">
        <f>VLOOKUP(A1315,Referência!$I$2:$K$10,3,FALSE)</f>
        <v>ingênuo</v>
      </c>
    </row>
    <row r="1316" spans="1:13" x14ac:dyDescent="0.25">
      <c r="A1316" t="s">
        <v>35</v>
      </c>
      <c r="B1316" t="s">
        <v>7</v>
      </c>
      <c r="C1316">
        <v>15</v>
      </c>
      <c r="D1316" t="s">
        <v>19</v>
      </c>
      <c r="E1316" s="1">
        <v>271374447.85975373</v>
      </c>
      <c r="F1316" s="1">
        <v>320542995</v>
      </c>
      <c r="G1316">
        <f t="shared" si="20"/>
        <v>2417546027882620</v>
      </c>
      <c r="H1316" t="str">
        <f>VLOOKUP(D1316,Referência!$A$2:$D$28,2,FALSE)</f>
        <v>N</v>
      </c>
      <c r="I1316" t="str">
        <f>VLOOKUP(D1316,Referência!$A$2:$D$28,3,FALSE)</f>
        <v>transferência</v>
      </c>
      <c r="J1316" t="str">
        <f>VLOOKUP(D1316,Referência!$A$2:$D$28,4,FALSE)</f>
        <v>baixo</v>
      </c>
      <c r="K1316" t="str">
        <f>VLOOKUP(C1316,Referência!$F$2:$G$21,2,FALSE)</f>
        <v>longo</v>
      </c>
      <c r="L1316" t="str">
        <f>VLOOKUP(A1316,Referência!$I$2:$K$10,2,FALSE)</f>
        <v>ingênuo</v>
      </c>
      <c r="M1316" t="str">
        <f>VLOOKUP(A1316,Referência!$I$2:$K$10,3,FALSE)</f>
        <v>ingênuo</v>
      </c>
    </row>
    <row r="1317" spans="1:13" x14ac:dyDescent="0.25">
      <c r="A1317" t="s">
        <v>35</v>
      </c>
      <c r="B1317" t="s">
        <v>7</v>
      </c>
      <c r="C1317">
        <v>16</v>
      </c>
      <c r="D1317" t="s">
        <v>19</v>
      </c>
      <c r="E1317" s="1">
        <v>274691329.67065942</v>
      </c>
      <c r="F1317" s="1">
        <v>365815350</v>
      </c>
      <c r="G1317">
        <f t="shared" si="20"/>
        <v>8303587080982075</v>
      </c>
      <c r="H1317" t="str">
        <f>VLOOKUP(D1317,Referência!$A$2:$D$28,2,FALSE)</f>
        <v>N</v>
      </c>
      <c r="I1317" t="str">
        <f>VLOOKUP(D1317,Referência!$A$2:$D$28,3,FALSE)</f>
        <v>transferência</v>
      </c>
      <c r="J1317" t="str">
        <f>VLOOKUP(D1317,Referência!$A$2:$D$28,4,FALSE)</f>
        <v>baixo</v>
      </c>
      <c r="K1317" t="str">
        <f>VLOOKUP(C1317,Referência!$F$2:$G$21,2,FALSE)</f>
        <v>longo</v>
      </c>
      <c r="L1317" t="str">
        <f>VLOOKUP(A1317,Referência!$I$2:$K$10,2,FALSE)</f>
        <v>ingênuo</v>
      </c>
      <c r="M1317" t="str">
        <f>VLOOKUP(A1317,Referência!$I$2:$K$10,3,FALSE)</f>
        <v>ingênuo</v>
      </c>
    </row>
    <row r="1318" spans="1:13" x14ac:dyDescent="0.25">
      <c r="A1318" t="s">
        <v>35</v>
      </c>
      <c r="B1318" t="s">
        <v>7</v>
      </c>
      <c r="C1318">
        <v>17</v>
      </c>
      <c r="D1318" t="s">
        <v>19</v>
      </c>
      <c r="E1318" s="1">
        <v>260976883.27083263</v>
      </c>
      <c r="F1318" s="1">
        <v>322443975</v>
      </c>
      <c r="G1318">
        <f t="shared" si="20"/>
        <v>3778203365641876</v>
      </c>
      <c r="H1318" t="str">
        <f>VLOOKUP(D1318,Referência!$A$2:$D$28,2,FALSE)</f>
        <v>N</v>
      </c>
      <c r="I1318" t="str">
        <f>VLOOKUP(D1318,Referência!$A$2:$D$28,3,FALSE)</f>
        <v>transferência</v>
      </c>
      <c r="J1318" t="str">
        <f>VLOOKUP(D1318,Referência!$A$2:$D$28,4,FALSE)</f>
        <v>baixo</v>
      </c>
      <c r="K1318" t="str">
        <f>VLOOKUP(C1318,Referência!$F$2:$G$21,2,FALSE)</f>
        <v>longo</v>
      </c>
      <c r="L1318" t="str">
        <f>VLOOKUP(A1318,Referência!$I$2:$K$10,2,FALSE)</f>
        <v>ingênuo</v>
      </c>
      <c r="M1318" t="str">
        <f>VLOOKUP(A1318,Referência!$I$2:$K$10,3,FALSE)</f>
        <v>ingênuo</v>
      </c>
    </row>
    <row r="1319" spans="1:13" x14ac:dyDescent="0.25">
      <c r="A1319" t="s">
        <v>35</v>
      </c>
      <c r="B1319" t="s">
        <v>7</v>
      </c>
      <c r="C1319">
        <v>18</v>
      </c>
      <c r="D1319" t="s">
        <v>19</v>
      </c>
      <c r="E1319" s="1">
        <v>285073938.50117403</v>
      </c>
      <c r="F1319" s="1">
        <v>295414016</v>
      </c>
      <c r="G1319">
        <f t="shared" si="20"/>
        <v>106917202681727.08</v>
      </c>
      <c r="H1319" t="str">
        <f>VLOOKUP(D1319,Referência!$A$2:$D$28,2,FALSE)</f>
        <v>N</v>
      </c>
      <c r="I1319" t="str">
        <f>VLOOKUP(D1319,Referência!$A$2:$D$28,3,FALSE)</f>
        <v>transferência</v>
      </c>
      <c r="J1319" t="str">
        <f>VLOOKUP(D1319,Referência!$A$2:$D$28,4,FALSE)</f>
        <v>baixo</v>
      </c>
      <c r="K1319" t="str">
        <f>VLOOKUP(C1319,Referência!$F$2:$G$21,2,FALSE)</f>
        <v>longo</v>
      </c>
      <c r="L1319" t="str">
        <f>VLOOKUP(A1319,Referência!$I$2:$K$10,2,FALSE)</f>
        <v>ingênuo</v>
      </c>
      <c r="M1319" t="str">
        <f>VLOOKUP(A1319,Referência!$I$2:$K$10,3,FALSE)</f>
        <v>ingênuo</v>
      </c>
    </row>
    <row r="1320" spans="1:13" x14ac:dyDescent="0.25">
      <c r="A1320" t="s">
        <v>35</v>
      </c>
      <c r="B1320" t="s">
        <v>7</v>
      </c>
      <c r="C1320">
        <v>19</v>
      </c>
      <c r="D1320" t="s">
        <v>19</v>
      </c>
      <c r="E1320" s="1">
        <v>282870965.56704128</v>
      </c>
      <c r="F1320" s="1">
        <v>328627855</v>
      </c>
      <c r="G1320">
        <f t="shared" si="20"/>
        <v>2093692930580009.5</v>
      </c>
      <c r="H1320" t="str">
        <f>VLOOKUP(D1320,Referência!$A$2:$D$28,2,FALSE)</f>
        <v>N</v>
      </c>
      <c r="I1320" t="str">
        <f>VLOOKUP(D1320,Referência!$A$2:$D$28,3,FALSE)</f>
        <v>transferência</v>
      </c>
      <c r="J1320" t="str">
        <f>VLOOKUP(D1320,Referência!$A$2:$D$28,4,FALSE)</f>
        <v>baixo</v>
      </c>
      <c r="K1320" t="str">
        <f>VLOOKUP(C1320,Referência!$F$2:$G$21,2,FALSE)</f>
        <v>longo</v>
      </c>
      <c r="L1320" t="str">
        <f>VLOOKUP(A1320,Referência!$I$2:$K$10,2,FALSE)</f>
        <v>ingênuo</v>
      </c>
      <c r="M1320" t="str">
        <f>VLOOKUP(A1320,Referência!$I$2:$K$10,3,FALSE)</f>
        <v>ingênuo</v>
      </c>
    </row>
    <row r="1321" spans="1:13" x14ac:dyDescent="0.25">
      <c r="A1321" t="s">
        <v>35</v>
      </c>
      <c r="B1321" t="s">
        <v>7</v>
      </c>
      <c r="C1321">
        <v>20</v>
      </c>
      <c r="D1321" t="s">
        <v>19</v>
      </c>
      <c r="E1321" s="1">
        <v>375661417.22931391</v>
      </c>
      <c r="F1321" s="1">
        <v>520457258</v>
      </c>
      <c r="G1321">
        <f t="shared" si="20"/>
        <v>2.096583550448988E+16</v>
      </c>
      <c r="H1321" t="str">
        <f>VLOOKUP(D1321,Referência!$A$2:$D$28,2,FALSE)</f>
        <v>N</v>
      </c>
      <c r="I1321" t="str">
        <f>VLOOKUP(D1321,Referência!$A$2:$D$28,3,FALSE)</f>
        <v>transferência</v>
      </c>
      <c r="J1321" t="str">
        <f>VLOOKUP(D1321,Referência!$A$2:$D$28,4,FALSE)</f>
        <v>baixo</v>
      </c>
      <c r="K1321" t="str">
        <f>VLOOKUP(C1321,Referência!$F$2:$G$21,2,FALSE)</f>
        <v>longo</v>
      </c>
      <c r="L1321" t="str">
        <f>VLOOKUP(A1321,Referência!$I$2:$K$10,2,FALSE)</f>
        <v>ingênuo</v>
      </c>
      <c r="M1321" t="str">
        <f>VLOOKUP(A1321,Referência!$I$2:$K$10,3,FALSE)</f>
        <v>ingênuo</v>
      </c>
    </row>
    <row r="1322" spans="1:13" x14ac:dyDescent="0.25">
      <c r="A1322" t="s">
        <v>35</v>
      </c>
      <c r="B1322" t="s">
        <v>7</v>
      </c>
      <c r="C1322">
        <v>1</v>
      </c>
      <c r="D1322" t="s">
        <v>20</v>
      </c>
      <c r="E1322" s="1">
        <v>256156493.44198582</v>
      </c>
      <c r="F1322" s="1">
        <v>308513493</v>
      </c>
      <c r="G1322">
        <f t="shared" si="20"/>
        <v>2741255402717897.5</v>
      </c>
      <c r="H1322" t="str">
        <f>VLOOKUP(D1322,Referência!$A$2:$D$28,2,FALSE)</f>
        <v>N</v>
      </c>
      <c r="I1322" t="str">
        <f>VLOOKUP(D1322,Referência!$A$2:$D$28,3,FALSE)</f>
        <v>transferência</v>
      </c>
      <c r="J1322" t="str">
        <f>VLOOKUP(D1322,Referência!$A$2:$D$28,4,FALSE)</f>
        <v>baixo</v>
      </c>
      <c r="K1322" t="str">
        <f>VLOOKUP(C1322,Referência!$F$2:$G$21,2,FALSE)</f>
        <v>curto</v>
      </c>
      <c r="L1322" t="str">
        <f>VLOOKUP(A1322,Referência!$I$2:$K$10,2,FALSE)</f>
        <v>ingênuo</v>
      </c>
      <c r="M1322" t="str">
        <f>VLOOKUP(A1322,Referência!$I$2:$K$10,3,FALSE)</f>
        <v>ingênuo</v>
      </c>
    </row>
    <row r="1323" spans="1:13" x14ac:dyDescent="0.25">
      <c r="A1323" t="s">
        <v>35</v>
      </c>
      <c r="B1323" t="s">
        <v>7</v>
      </c>
      <c r="C1323">
        <v>2</v>
      </c>
      <c r="D1323" t="s">
        <v>20</v>
      </c>
      <c r="E1323" s="1">
        <v>237952398.58310723</v>
      </c>
      <c r="F1323" s="1">
        <v>189623150</v>
      </c>
      <c r="G1323">
        <f t="shared" si="20"/>
        <v>2335716268607772.5</v>
      </c>
      <c r="H1323" t="str">
        <f>VLOOKUP(D1323,Referência!$A$2:$D$28,2,FALSE)</f>
        <v>N</v>
      </c>
      <c r="I1323" t="str">
        <f>VLOOKUP(D1323,Referência!$A$2:$D$28,3,FALSE)</f>
        <v>transferência</v>
      </c>
      <c r="J1323" t="str">
        <f>VLOOKUP(D1323,Referência!$A$2:$D$28,4,FALSE)</f>
        <v>baixo</v>
      </c>
      <c r="K1323" t="str">
        <f>VLOOKUP(C1323,Referência!$F$2:$G$21,2,FALSE)</f>
        <v>curto</v>
      </c>
      <c r="L1323" t="str">
        <f>VLOOKUP(A1323,Referência!$I$2:$K$10,2,FALSE)</f>
        <v>ingênuo</v>
      </c>
      <c r="M1323" t="str">
        <f>VLOOKUP(A1323,Referência!$I$2:$K$10,3,FALSE)</f>
        <v>ingênuo</v>
      </c>
    </row>
    <row r="1324" spans="1:13" x14ac:dyDescent="0.25">
      <c r="A1324" t="s">
        <v>35</v>
      </c>
      <c r="B1324" t="s">
        <v>7</v>
      </c>
      <c r="C1324">
        <v>3</v>
      </c>
      <c r="D1324" t="s">
        <v>20</v>
      </c>
      <c r="E1324" s="1">
        <v>240076119.49766111</v>
      </c>
      <c r="F1324" s="1">
        <v>233711910</v>
      </c>
      <c r="G1324">
        <f t="shared" si="20"/>
        <v>40503162530119.922</v>
      </c>
      <c r="H1324" t="str">
        <f>VLOOKUP(D1324,Referência!$A$2:$D$28,2,FALSE)</f>
        <v>N</v>
      </c>
      <c r="I1324" t="str">
        <f>VLOOKUP(D1324,Referência!$A$2:$D$28,3,FALSE)</f>
        <v>transferência</v>
      </c>
      <c r="J1324" t="str">
        <f>VLOOKUP(D1324,Referência!$A$2:$D$28,4,FALSE)</f>
        <v>baixo</v>
      </c>
      <c r="K1324" t="str">
        <f>VLOOKUP(C1324,Referência!$F$2:$G$21,2,FALSE)</f>
        <v>curto</v>
      </c>
      <c r="L1324" t="str">
        <f>VLOOKUP(A1324,Referência!$I$2:$K$10,2,FALSE)</f>
        <v>ingênuo</v>
      </c>
      <c r="M1324" t="str">
        <f>VLOOKUP(A1324,Referência!$I$2:$K$10,3,FALSE)</f>
        <v>ingênuo</v>
      </c>
    </row>
    <row r="1325" spans="1:13" x14ac:dyDescent="0.25">
      <c r="A1325" t="s">
        <v>35</v>
      </c>
      <c r="B1325" t="s">
        <v>7</v>
      </c>
      <c r="C1325">
        <v>4</v>
      </c>
      <c r="D1325" t="s">
        <v>20</v>
      </c>
      <c r="E1325" s="1">
        <v>225367190.56969276</v>
      </c>
      <c r="F1325" s="1">
        <v>422360440</v>
      </c>
      <c r="G1325">
        <f t="shared" si="20"/>
        <v>3.880634032111124E+16</v>
      </c>
      <c r="H1325" t="str">
        <f>VLOOKUP(D1325,Referência!$A$2:$D$28,2,FALSE)</f>
        <v>N</v>
      </c>
      <c r="I1325" t="str">
        <f>VLOOKUP(D1325,Referência!$A$2:$D$28,3,FALSE)</f>
        <v>transferência</v>
      </c>
      <c r="J1325" t="str">
        <f>VLOOKUP(D1325,Referência!$A$2:$D$28,4,FALSE)</f>
        <v>baixo</v>
      </c>
      <c r="K1325" t="str">
        <f>VLOOKUP(C1325,Referência!$F$2:$G$21,2,FALSE)</f>
        <v>curto</v>
      </c>
      <c r="L1325" t="str">
        <f>VLOOKUP(A1325,Referência!$I$2:$K$10,2,FALSE)</f>
        <v>ingênuo</v>
      </c>
      <c r="M1325" t="str">
        <f>VLOOKUP(A1325,Referência!$I$2:$K$10,3,FALSE)</f>
        <v>ingênuo</v>
      </c>
    </row>
    <row r="1326" spans="1:13" x14ac:dyDescent="0.25">
      <c r="A1326" t="s">
        <v>35</v>
      </c>
      <c r="B1326" t="s">
        <v>7</v>
      </c>
      <c r="C1326">
        <v>5</v>
      </c>
      <c r="D1326" t="s">
        <v>20</v>
      </c>
      <c r="E1326" s="1">
        <v>252934062.73824483</v>
      </c>
      <c r="F1326" s="1">
        <v>247581716</v>
      </c>
      <c r="G1326">
        <f t="shared" si="20"/>
        <v>28647615606400.086</v>
      </c>
      <c r="H1326" t="str">
        <f>VLOOKUP(D1326,Referência!$A$2:$D$28,2,FALSE)</f>
        <v>N</v>
      </c>
      <c r="I1326" t="str">
        <f>VLOOKUP(D1326,Referência!$A$2:$D$28,3,FALSE)</f>
        <v>transferência</v>
      </c>
      <c r="J1326" t="str">
        <f>VLOOKUP(D1326,Referência!$A$2:$D$28,4,FALSE)</f>
        <v>baixo</v>
      </c>
      <c r="K1326" t="str">
        <f>VLOOKUP(C1326,Referência!$F$2:$G$21,2,FALSE)</f>
        <v>médio</v>
      </c>
      <c r="L1326" t="str">
        <f>VLOOKUP(A1326,Referência!$I$2:$K$10,2,FALSE)</f>
        <v>ingênuo</v>
      </c>
      <c r="M1326" t="str">
        <f>VLOOKUP(A1326,Referência!$I$2:$K$10,3,FALSE)</f>
        <v>ingênuo</v>
      </c>
    </row>
    <row r="1327" spans="1:13" x14ac:dyDescent="0.25">
      <c r="A1327" t="s">
        <v>35</v>
      </c>
      <c r="B1327" t="s">
        <v>7</v>
      </c>
      <c r="C1327">
        <v>6</v>
      </c>
      <c r="D1327" t="s">
        <v>20</v>
      </c>
      <c r="E1327" s="1">
        <v>275373478.62816966</v>
      </c>
      <c r="F1327" s="1">
        <v>282606973</v>
      </c>
      <c r="G1327">
        <f t="shared" si="20"/>
        <v>52323440827301.266</v>
      </c>
      <c r="H1327" t="str">
        <f>VLOOKUP(D1327,Referência!$A$2:$D$28,2,FALSE)</f>
        <v>N</v>
      </c>
      <c r="I1327" t="str">
        <f>VLOOKUP(D1327,Referência!$A$2:$D$28,3,FALSE)</f>
        <v>transferência</v>
      </c>
      <c r="J1327" t="str">
        <f>VLOOKUP(D1327,Referência!$A$2:$D$28,4,FALSE)</f>
        <v>baixo</v>
      </c>
      <c r="K1327" t="str">
        <f>VLOOKUP(C1327,Referência!$F$2:$G$21,2,FALSE)</f>
        <v>médio</v>
      </c>
      <c r="L1327" t="str">
        <f>VLOOKUP(A1327,Referência!$I$2:$K$10,2,FALSE)</f>
        <v>ingênuo</v>
      </c>
      <c r="M1327" t="str">
        <f>VLOOKUP(A1327,Referência!$I$2:$K$10,3,FALSE)</f>
        <v>ingênuo</v>
      </c>
    </row>
    <row r="1328" spans="1:13" x14ac:dyDescent="0.25">
      <c r="A1328" t="s">
        <v>35</v>
      </c>
      <c r="B1328" t="s">
        <v>7</v>
      </c>
      <c r="C1328">
        <v>7</v>
      </c>
      <c r="D1328" t="s">
        <v>20</v>
      </c>
      <c r="E1328" s="1">
        <v>316900511.28894407</v>
      </c>
      <c r="F1328" s="1">
        <v>314411246</v>
      </c>
      <c r="G1328">
        <f t="shared" si="20"/>
        <v>6196441678741.7822</v>
      </c>
      <c r="H1328" t="str">
        <f>VLOOKUP(D1328,Referência!$A$2:$D$28,2,FALSE)</f>
        <v>N</v>
      </c>
      <c r="I1328" t="str">
        <f>VLOOKUP(D1328,Referência!$A$2:$D$28,3,FALSE)</f>
        <v>transferência</v>
      </c>
      <c r="J1328" t="str">
        <f>VLOOKUP(D1328,Referência!$A$2:$D$28,4,FALSE)</f>
        <v>baixo</v>
      </c>
      <c r="K1328" t="str">
        <f>VLOOKUP(C1328,Referência!$F$2:$G$21,2,FALSE)</f>
        <v>médio</v>
      </c>
      <c r="L1328" t="str">
        <f>VLOOKUP(A1328,Referência!$I$2:$K$10,2,FALSE)</f>
        <v>ingênuo</v>
      </c>
      <c r="M1328" t="str">
        <f>VLOOKUP(A1328,Referência!$I$2:$K$10,3,FALSE)</f>
        <v>ingênuo</v>
      </c>
    </row>
    <row r="1329" spans="1:13" x14ac:dyDescent="0.25">
      <c r="A1329" t="s">
        <v>35</v>
      </c>
      <c r="B1329" t="s">
        <v>7</v>
      </c>
      <c r="C1329">
        <v>8</v>
      </c>
      <c r="D1329" t="s">
        <v>20</v>
      </c>
      <c r="E1329" s="1">
        <v>286166442.69892824</v>
      </c>
      <c r="F1329" s="1">
        <v>426007596</v>
      </c>
      <c r="G1329">
        <f t="shared" si="20"/>
        <v>1.9555548156573856E+16</v>
      </c>
      <c r="H1329" t="str">
        <f>VLOOKUP(D1329,Referência!$A$2:$D$28,2,FALSE)</f>
        <v>N</v>
      </c>
      <c r="I1329" t="str">
        <f>VLOOKUP(D1329,Referência!$A$2:$D$28,3,FALSE)</f>
        <v>transferência</v>
      </c>
      <c r="J1329" t="str">
        <f>VLOOKUP(D1329,Referência!$A$2:$D$28,4,FALSE)</f>
        <v>baixo</v>
      </c>
      <c r="K1329" t="str">
        <f>VLOOKUP(C1329,Referência!$F$2:$G$21,2,FALSE)</f>
        <v>médio</v>
      </c>
      <c r="L1329" t="str">
        <f>VLOOKUP(A1329,Referência!$I$2:$K$10,2,FALSE)</f>
        <v>ingênuo</v>
      </c>
      <c r="M1329" t="str">
        <f>VLOOKUP(A1329,Referência!$I$2:$K$10,3,FALSE)</f>
        <v>ingênuo</v>
      </c>
    </row>
    <row r="1330" spans="1:13" x14ac:dyDescent="0.25">
      <c r="A1330" t="s">
        <v>35</v>
      </c>
      <c r="B1330" t="s">
        <v>7</v>
      </c>
      <c r="C1330">
        <v>9</v>
      </c>
      <c r="D1330" t="s">
        <v>20</v>
      </c>
      <c r="E1330" s="1">
        <v>286157082.83831191</v>
      </c>
      <c r="F1330" s="1">
        <v>346365589</v>
      </c>
      <c r="G1330">
        <f t="shared" si="20"/>
        <v>3625064214222032.5</v>
      </c>
      <c r="H1330" t="str">
        <f>VLOOKUP(D1330,Referência!$A$2:$D$28,2,FALSE)</f>
        <v>N</v>
      </c>
      <c r="I1330" t="str">
        <f>VLOOKUP(D1330,Referência!$A$2:$D$28,3,FALSE)</f>
        <v>transferência</v>
      </c>
      <c r="J1330" t="str">
        <f>VLOOKUP(D1330,Referência!$A$2:$D$28,4,FALSE)</f>
        <v>baixo</v>
      </c>
      <c r="K1330" t="str">
        <f>VLOOKUP(C1330,Referência!$F$2:$G$21,2,FALSE)</f>
        <v>longo</v>
      </c>
      <c r="L1330" t="str">
        <f>VLOOKUP(A1330,Referência!$I$2:$K$10,2,FALSE)</f>
        <v>ingênuo</v>
      </c>
      <c r="M1330" t="str">
        <f>VLOOKUP(A1330,Referência!$I$2:$K$10,3,FALSE)</f>
        <v>ingênuo</v>
      </c>
    </row>
    <row r="1331" spans="1:13" x14ac:dyDescent="0.25">
      <c r="A1331" t="s">
        <v>35</v>
      </c>
      <c r="B1331" t="s">
        <v>7</v>
      </c>
      <c r="C1331">
        <v>10</v>
      </c>
      <c r="D1331" t="s">
        <v>20</v>
      </c>
      <c r="E1331" s="1">
        <v>266754422.56011826</v>
      </c>
      <c r="F1331" s="1">
        <v>367304404</v>
      </c>
      <c r="G1331">
        <f t="shared" si="20"/>
        <v>1.0110298767560562E+16</v>
      </c>
      <c r="H1331" t="str">
        <f>VLOOKUP(D1331,Referência!$A$2:$D$28,2,FALSE)</f>
        <v>N</v>
      </c>
      <c r="I1331" t="str">
        <f>VLOOKUP(D1331,Referência!$A$2:$D$28,3,FALSE)</f>
        <v>transferência</v>
      </c>
      <c r="J1331" t="str">
        <f>VLOOKUP(D1331,Referência!$A$2:$D$28,4,FALSE)</f>
        <v>baixo</v>
      </c>
      <c r="K1331" t="str">
        <f>VLOOKUP(C1331,Referência!$F$2:$G$21,2,FALSE)</f>
        <v>longo</v>
      </c>
      <c r="L1331" t="str">
        <f>VLOOKUP(A1331,Referência!$I$2:$K$10,2,FALSE)</f>
        <v>ingênuo</v>
      </c>
      <c r="M1331" t="str">
        <f>VLOOKUP(A1331,Referência!$I$2:$K$10,3,FALSE)</f>
        <v>ingênuo</v>
      </c>
    </row>
    <row r="1332" spans="1:13" x14ac:dyDescent="0.25">
      <c r="A1332" t="s">
        <v>35</v>
      </c>
      <c r="B1332" t="s">
        <v>7</v>
      </c>
      <c r="C1332">
        <v>11</v>
      </c>
      <c r="D1332" t="s">
        <v>20</v>
      </c>
      <c r="E1332" s="1">
        <v>293273192.221071</v>
      </c>
      <c r="F1332" s="1">
        <v>276882178</v>
      </c>
      <c r="G1332">
        <f t="shared" si="20"/>
        <v>268665347195351.91</v>
      </c>
      <c r="H1332" t="str">
        <f>VLOOKUP(D1332,Referência!$A$2:$D$28,2,FALSE)</f>
        <v>N</v>
      </c>
      <c r="I1332" t="str">
        <f>VLOOKUP(D1332,Referência!$A$2:$D$28,3,FALSE)</f>
        <v>transferência</v>
      </c>
      <c r="J1332" t="str">
        <f>VLOOKUP(D1332,Referência!$A$2:$D$28,4,FALSE)</f>
        <v>baixo</v>
      </c>
      <c r="K1332" t="str">
        <f>VLOOKUP(C1332,Referência!$F$2:$G$21,2,FALSE)</f>
        <v>longo</v>
      </c>
      <c r="L1332" t="str">
        <f>VLOOKUP(A1332,Referência!$I$2:$K$10,2,FALSE)</f>
        <v>ingênuo</v>
      </c>
      <c r="M1332" t="str">
        <f>VLOOKUP(A1332,Referência!$I$2:$K$10,3,FALSE)</f>
        <v>ingênuo</v>
      </c>
    </row>
    <row r="1333" spans="1:13" x14ac:dyDescent="0.25">
      <c r="A1333" t="s">
        <v>35</v>
      </c>
      <c r="B1333" t="s">
        <v>7</v>
      </c>
      <c r="C1333">
        <v>12</v>
      </c>
      <c r="D1333" t="s">
        <v>20</v>
      </c>
      <c r="E1333" s="1">
        <v>295977457.17117125</v>
      </c>
      <c r="F1333" s="1">
        <v>252291991</v>
      </c>
      <c r="G1333">
        <f t="shared" si="20"/>
        <v>1908419954592547.5</v>
      </c>
      <c r="H1333" t="str">
        <f>VLOOKUP(D1333,Referência!$A$2:$D$28,2,FALSE)</f>
        <v>N</v>
      </c>
      <c r="I1333" t="str">
        <f>VLOOKUP(D1333,Referência!$A$2:$D$28,3,FALSE)</f>
        <v>transferência</v>
      </c>
      <c r="J1333" t="str">
        <f>VLOOKUP(D1333,Referência!$A$2:$D$28,4,FALSE)</f>
        <v>baixo</v>
      </c>
      <c r="K1333" t="str">
        <f>VLOOKUP(C1333,Referência!$F$2:$G$21,2,FALSE)</f>
        <v>longo</v>
      </c>
      <c r="L1333" t="str">
        <f>VLOOKUP(A1333,Referência!$I$2:$K$10,2,FALSE)</f>
        <v>ingênuo</v>
      </c>
      <c r="M1333" t="str">
        <f>VLOOKUP(A1333,Referência!$I$2:$K$10,3,FALSE)</f>
        <v>ingênuo</v>
      </c>
    </row>
    <row r="1334" spans="1:13" x14ac:dyDescent="0.25">
      <c r="A1334" t="s">
        <v>35</v>
      </c>
      <c r="B1334" t="s">
        <v>7</v>
      </c>
      <c r="C1334">
        <v>13</v>
      </c>
      <c r="D1334" t="s">
        <v>20</v>
      </c>
      <c r="E1334" s="1">
        <v>285916142.28976673</v>
      </c>
      <c r="F1334" s="1">
        <v>511703058</v>
      </c>
      <c r="G1334">
        <f t="shared" si="20"/>
        <v>5.0979731305939984E+16</v>
      </c>
      <c r="H1334" t="str">
        <f>VLOOKUP(D1334,Referência!$A$2:$D$28,2,FALSE)</f>
        <v>N</v>
      </c>
      <c r="I1334" t="str">
        <f>VLOOKUP(D1334,Referência!$A$2:$D$28,3,FALSE)</f>
        <v>transferência</v>
      </c>
      <c r="J1334" t="str">
        <f>VLOOKUP(D1334,Referência!$A$2:$D$28,4,FALSE)</f>
        <v>baixo</v>
      </c>
      <c r="K1334" t="str">
        <f>VLOOKUP(C1334,Referência!$F$2:$G$21,2,FALSE)</f>
        <v>longo</v>
      </c>
      <c r="L1334" t="str">
        <f>VLOOKUP(A1334,Referência!$I$2:$K$10,2,FALSE)</f>
        <v>ingênuo</v>
      </c>
      <c r="M1334" t="str">
        <f>VLOOKUP(A1334,Referência!$I$2:$K$10,3,FALSE)</f>
        <v>ingênuo</v>
      </c>
    </row>
    <row r="1335" spans="1:13" x14ac:dyDescent="0.25">
      <c r="A1335" t="s">
        <v>35</v>
      </c>
      <c r="B1335" t="s">
        <v>7</v>
      </c>
      <c r="C1335">
        <v>14</v>
      </c>
      <c r="D1335" t="s">
        <v>20</v>
      </c>
      <c r="E1335" s="1">
        <v>265597139.22257891</v>
      </c>
      <c r="F1335" s="1">
        <v>259863287</v>
      </c>
      <c r="G1335">
        <f t="shared" si="20"/>
        <v>32877061310373.141</v>
      </c>
      <c r="H1335" t="str">
        <f>VLOOKUP(D1335,Referência!$A$2:$D$28,2,FALSE)</f>
        <v>N</v>
      </c>
      <c r="I1335" t="str">
        <f>VLOOKUP(D1335,Referência!$A$2:$D$28,3,FALSE)</f>
        <v>transferência</v>
      </c>
      <c r="J1335" t="str">
        <f>VLOOKUP(D1335,Referência!$A$2:$D$28,4,FALSE)</f>
        <v>baixo</v>
      </c>
      <c r="K1335" t="str">
        <f>VLOOKUP(C1335,Referência!$F$2:$G$21,2,FALSE)</f>
        <v>longo</v>
      </c>
      <c r="L1335" t="str">
        <f>VLOOKUP(A1335,Referência!$I$2:$K$10,2,FALSE)</f>
        <v>ingênuo</v>
      </c>
      <c r="M1335" t="str">
        <f>VLOOKUP(A1335,Referência!$I$2:$K$10,3,FALSE)</f>
        <v>ingênuo</v>
      </c>
    </row>
    <row r="1336" spans="1:13" x14ac:dyDescent="0.25">
      <c r="A1336" t="s">
        <v>35</v>
      </c>
      <c r="B1336" t="s">
        <v>7</v>
      </c>
      <c r="C1336">
        <v>15</v>
      </c>
      <c r="D1336" t="s">
        <v>20</v>
      </c>
      <c r="E1336" s="1">
        <v>267967588.9544217</v>
      </c>
      <c r="F1336" s="1">
        <v>323218498</v>
      </c>
      <c r="G1336">
        <f t="shared" si="20"/>
        <v>3052662950362766</v>
      </c>
      <c r="H1336" t="str">
        <f>VLOOKUP(D1336,Referência!$A$2:$D$28,2,FALSE)</f>
        <v>N</v>
      </c>
      <c r="I1336" t="str">
        <f>VLOOKUP(D1336,Referência!$A$2:$D$28,3,FALSE)</f>
        <v>transferência</v>
      </c>
      <c r="J1336" t="str">
        <f>VLOOKUP(D1336,Referência!$A$2:$D$28,4,FALSE)</f>
        <v>baixo</v>
      </c>
      <c r="K1336" t="str">
        <f>VLOOKUP(C1336,Referência!$F$2:$G$21,2,FALSE)</f>
        <v>longo</v>
      </c>
      <c r="L1336" t="str">
        <f>VLOOKUP(A1336,Referência!$I$2:$K$10,2,FALSE)</f>
        <v>ingênuo</v>
      </c>
      <c r="M1336" t="str">
        <f>VLOOKUP(A1336,Referência!$I$2:$K$10,3,FALSE)</f>
        <v>ingênuo</v>
      </c>
    </row>
    <row r="1337" spans="1:13" x14ac:dyDescent="0.25">
      <c r="A1337" t="s">
        <v>35</v>
      </c>
      <c r="B1337" t="s">
        <v>7</v>
      </c>
      <c r="C1337">
        <v>16</v>
      </c>
      <c r="D1337" t="s">
        <v>20</v>
      </c>
      <c r="E1337" s="1">
        <v>251549811.8378267</v>
      </c>
      <c r="F1337" s="1">
        <v>366055806</v>
      </c>
      <c r="G1337">
        <f t="shared" si="20"/>
        <v>1.3111622699067666E+16</v>
      </c>
      <c r="H1337" t="str">
        <f>VLOOKUP(D1337,Referência!$A$2:$D$28,2,FALSE)</f>
        <v>N</v>
      </c>
      <c r="I1337" t="str">
        <f>VLOOKUP(D1337,Referência!$A$2:$D$28,3,FALSE)</f>
        <v>transferência</v>
      </c>
      <c r="J1337" t="str">
        <f>VLOOKUP(D1337,Referência!$A$2:$D$28,4,FALSE)</f>
        <v>baixo</v>
      </c>
      <c r="K1337" t="str">
        <f>VLOOKUP(C1337,Referência!$F$2:$G$21,2,FALSE)</f>
        <v>longo</v>
      </c>
      <c r="L1337" t="str">
        <f>VLOOKUP(A1337,Referência!$I$2:$K$10,2,FALSE)</f>
        <v>ingênuo</v>
      </c>
      <c r="M1337" t="str">
        <f>VLOOKUP(A1337,Referência!$I$2:$K$10,3,FALSE)</f>
        <v>ingênuo</v>
      </c>
    </row>
    <row r="1338" spans="1:13" x14ac:dyDescent="0.25">
      <c r="A1338" t="s">
        <v>35</v>
      </c>
      <c r="B1338" t="s">
        <v>7</v>
      </c>
      <c r="C1338">
        <v>17</v>
      </c>
      <c r="D1338" t="s">
        <v>20</v>
      </c>
      <c r="E1338" s="1">
        <v>282319337.29282981</v>
      </c>
      <c r="F1338" s="1">
        <v>303375098</v>
      </c>
      <c r="G1338">
        <f t="shared" si="20"/>
        <v>443345058957612.06</v>
      </c>
      <c r="H1338" t="str">
        <f>VLOOKUP(D1338,Referência!$A$2:$D$28,2,FALSE)</f>
        <v>N</v>
      </c>
      <c r="I1338" t="str">
        <f>VLOOKUP(D1338,Referência!$A$2:$D$28,3,FALSE)</f>
        <v>transferência</v>
      </c>
      <c r="J1338" t="str">
        <f>VLOOKUP(D1338,Referência!$A$2:$D$28,4,FALSE)</f>
        <v>baixo</v>
      </c>
      <c r="K1338" t="str">
        <f>VLOOKUP(C1338,Referência!$F$2:$G$21,2,FALSE)</f>
        <v>longo</v>
      </c>
      <c r="L1338" t="str">
        <f>VLOOKUP(A1338,Referência!$I$2:$K$10,2,FALSE)</f>
        <v>ingênuo</v>
      </c>
      <c r="M1338" t="str">
        <f>VLOOKUP(A1338,Referência!$I$2:$K$10,3,FALSE)</f>
        <v>ingênuo</v>
      </c>
    </row>
    <row r="1339" spans="1:13" x14ac:dyDescent="0.25">
      <c r="A1339" t="s">
        <v>35</v>
      </c>
      <c r="B1339" t="s">
        <v>7</v>
      </c>
      <c r="C1339">
        <v>18</v>
      </c>
      <c r="D1339" t="s">
        <v>20</v>
      </c>
      <c r="E1339" s="1">
        <v>307365710.86030692</v>
      </c>
      <c r="F1339" s="1">
        <v>238075455</v>
      </c>
      <c r="G1339">
        <f t="shared" si="20"/>
        <v>4801139557186797</v>
      </c>
      <c r="H1339" t="str">
        <f>VLOOKUP(D1339,Referência!$A$2:$D$28,2,FALSE)</f>
        <v>N</v>
      </c>
      <c r="I1339" t="str">
        <f>VLOOKUP(D1339,Referência!$A$2:$D$28,3,FALSE)</f>
        <v>transferência</v>
      </c>
      <c r="J1339" t="str">
        <f>VLOOKUP(D1339,Referência!$A$2:$D$28,4,FALSE)</f>
        <v>baixo</v>
      </c>
      <c r="K1339" t="str">
        <f>VLOOKUP(C1339,Referência!$F$2:$G$21,2,FALSE)</f>
        <v>longo</v>
      </c>
      <c r="L1339" t="str">
        <f>VLOOKUP(A1339,Referência!$I$2:$K$10,2,FALSE)</f>
        <v>ingênuo</v>
      </c>
      <c r="M1339" t="str">
        <f>VLOOKUP(A1339,Referência!$I$2:$K$10,3,FALSE)</f>
        <v>ingênuo</v>
      </c>
    </row>
    <row r="1340" spans="1:13" x14ac:dyDescent="0.25">
      <c r="A1340" t="s">
        <v>35</v>
      </c>
      <c r="B1340" t="s">
        <v>7</v>
      </c>
      <c r="C1340">
        <v>19</v>
      </c>
      <c r="D1340" t="s">
        <v>20</v>
      </c>
      <c r="E1340" s="1">
        <v>353717254.86986285</v>
      </c>
      <c r="F1340" s="1">
        <v>371070822</v>
      </c>
      <c r="G1340">
        <f t="shared" si="20"/>
        <v>301146292140176.37</v>
      </c>
      <c r="H1340" t="str">
        <f>VLOOKUP(D1340,Referência!$A$2:$D$28,2,FALSE)</f>
        <v>N</v>
      </c>
      <c r="I1340" t="str">
        <f>VLOOKUP(D1340,Referência!$A$2:$D$28,3,FALSE)</f>
        <v>transferência</v>
      </c>
      <c r="J1340" t="str">
        <f>VLOOKUP(D1340,Referência!$A$2:$D$28,4,FALSE)</f>
        <v>baixo</v>
      </c>
      <c r="K1340" t="str">
        <f>VLOOKUP(C1340,Referência!$F$2:$G$21,2,FALSE)</f>
        <v>longo</v>
      </c>
      <c r="L1340" t="str">
        <f>VLOOKUP(A1340,Referência!$I$2:$K$10,2,FALSE)</f>
        <v>ingênuo</v>
      </c>
      <c r="M1340" t="str">
        <f>VLOOKUP(A1340,Referência!$I$2:$K$10,3,FALSE)</f>
        <v>ingênuo</v>
      </c>
    </row>
    <row r="1341" spans="1:13" x14ac:dyDescent="0.25">
      <c r="A1341" t="s">
        <v>35</v>
      </c>
      <c r="B1341" t="s">
        <v>7</v>
      </c>
      <c r="C1341">
        <v>20</v>
      </c>
      <c r="D1341" t="s">
        <v>20</v>
      </c>
      <c r="E1341" s="1">
        <v>319412575.68703252</v>
      </c>
      <c r="F1341" s="1">
        <v>403923855</v>
      </c>
      <c r="G1341">
        <f t="shared" si="20"/>
        <v>7142156331114405</v>
      </c>
      <c r="H1341" t="str">
        <f>VLOOKUP(D1341,Referência!$A$2:$D$28,2,FALSE)</f>
        <v>N</v>
      </c>
      <c r="I1341" t="str">
        <f>VLOOKUP(D1341,Referência!$A$2:$D$28,3,FALSE)</f>
        <v>transferência</v>
      </c>
      <c r="J1341" t="str">
        <f>VLOOKUP(D1341,Referência!$A$2:$D$28,4,FALSE)</f>
        <v>baixo</v>
      </c>
      <c r="K1341" t="str">
        <f>VLOOKUP(C1341,Referência!$F$2:$G$21,2,FALSE)</f>
        <v>longo</v>
      </c>
      <c r="L1341" t="str">
        <f>VLOOKUP(A1341,Referência!$I$2:$K$10,2,FALSE)</f>
        <v>ingênuo</v>
      </c>
      <c r="M1341" t="str">
        <f>VLOOKUP(A1341,Referência!$I$2:$K$10,3,FALSE)</f>
        <v>ingênuo</v>
      </c>
    </row>
    <row r="1342" spans="1:13" x14ac:dyDescent="0.25">
      <c r="A1342" t="s">
        <v>35</v>
      </c>
      <c r="B1342" t="s">
        <v>7</v>
      </c>
      <c r="C1342">
        <v>1</v>
      </c>
      <c r="D1342" t="s">
        <v>21</v>
      </c>
      <c r="E1342" s="1">
        <v>938533160.38865817</v>
      </c>
      <c r="F1342" s="1">
        <v>892168393</v>
      </c>
      <c r="G1342">
        <f t="shared" si="20"/>
        <v>2149691655004379.7</v>
      </c>
      <c r="H1342" t="str">
        <f>VLOOKUP(D1342,Referência!$A$2:$D$28,2,FALSE)</f>
        <v>N</v>
      </c>
      <c r="I1342" t="str">
        <f>VLOOKUP(D1342,Referência!$A$2:$D$28,3,FALSE)</f>
        <v>imposto</v>
      </c>
      <c r="J1342" t="str">
        <f>VLOOKUP(D1342,Referência!$A$2:$D$28,4,FALSE)</f>
        <v>alto</v>
      </c>
      <c r="K1342" t="str">
        <f>VLOOKUP(C1342,Referência!$F$2:$G$21,2,FALSE)</f>
        <v>curto</v>
      </c>
      <c r="L1342" t="str">
        <f>VLOOKUP(A1342,Referência!$I$2:$K$10,2,FALSE)</f>
        <v>ingênuo</v>
      </c>
      <c r="M1342" t="str">
        <f>VLOOKUP(A1342,Referência!$I$2:$K$10,3,FALSE)</f>
        <v>ingênuo</v>
      </c>
    </row>
    <row r="1343" spans="1:13" x14ac:dyDescent="0.25">
      <c r="A1343" t="s">
        <v>35</v>
      </c>
      <c r="B1343" t="s">
        <v>7</v>
      </c>
      <c r="C1343">
        <v>2</v>
      </c>
      <c r="D1343" t="s">
        <v>21</v>
      </c>
      <c r="E1343" s="1">
        <v>919776876.70577621</v>
      </c>
      <c r="F1343" s="1">
        <v>811941570</v>
      </c>
      <c r="G1343">
        <f t="shared" si="20"/>
        <v>1.1628453372328824E+16</v>
      </c>
      <c r="H1343" t="str">
        <f>VLOOKUP(D1343,Referência!$A$2:$D$28,2,FALSE)</f>
        <v>N</v>
      </c>
      <c r="I1343" t="str">
        <f>VLOOKUP(D1343,Referência!$A$2:$D$28,3,FALSE)</f>
        <v>imposto</v>
      </c>
      <c r="J1343" t="str">
        <f>VLOOKUP(D1343,Referência!$A$2:$D$28,4,FALSE)</f>
        <v>alto</v>
      </c>
      <c r="K1343" t="str">
        <f>VLOOKUP(C1343,Referência!$F$2:$G$21,2,FALSE)</f>
        <v>curto</v>
      </c>
      <c r="L1343" t="str">
        <f>VLOOKUP(A1343,Referência!$I$2:$K$10,2,FALSE)</f>
        <v>ingênuo</v>
      </c>
      <c r="M1343" t="str">
        <f>VLOOKUP(A1343,Referência!$I$2:$K$10,3,FALSE)</f>
        <v>ingênuo</v>
      </c>
    </row>
    <row r="1344" spans="1:13" x14ac:dyDescent="0.25">
      <c r="A1344" t="s">
        <v>35</v>
      </c>
      <c r="B1344" t="s">
        <v>7</v>
      </c>
      <c r="C1344">
        <v>3</v>
      </c>
      <c r="D1344" t="s">
        <v>21</v>
      </c>
      <c r="E1344" s="1">
        <v>904316549.90420008</v>
      </c>
      <c r="F1344" s="1">
        <v>861928839</v>
      </c>
      <c r="G1344">
        <f t="shared" si="20"/>
        <v>1796718035698042</v>
      </c>
      <c r="H1344" t="str">
        <f>VLOOKUP(D1344,Referência!$A$2:$D$28,2,FALSE)</f>
        <v>N</v>
      </c>
      <c r="I1344" t="str">
        <f>VLOOKUP(D1344,Referência!$A$2:$D$28,3,FALSE)</f>
        <v>imposto</v>
      </c>
      <c r="J1344" t="str">
        <f>VLOOKUP(D1344,Referência!$A$2:$D$28,4,FALSE)</f>
        <v>alto</v>
      </c>
      <c r="K1344" t="str">
        <f>VLOOKUP(C1344,Referência!$F$2:$G$21,2,FALSE)</f>
        <v>curto</v>
      </c>
      <c r="L1344" t="str">
        <f>VLOOKUP(A1344,Referência!$I$2:$K$10,2,FALSE)</f>
        <v>ingênuo</v>
      </c>
      <c r="M1344" t="str">
        <f>VLOOKUP(A1344,Referência!$I$2:$K$10,3,FALSE)</f>
        <v>ingênuo</v>
      </c>
    </row>
    <row r="1345" spans="1:13" x14ac:dyDescent="0.25">
      <c r="A1345" t="s">
        <v>35</v>
      </c>
      <c r="B1345" t="s">
        <v>7</v>
      </c>
      <c r="C1345">
        <v>4</v>
      </c>
      <c r="D1345" t="s">
        <v>21</v>
      </c>
      <c r="E1345" s="1">
        <v>926427194.1245656</v>
      </c>
      <c r="F1345" s="1">
        <v>884995971</v>
      </c>
      <c r="G1345">
        <f t="shared" si="20"/>
        <v>1716546249597539.5</v>
      </c>
      <c r="H1345" t="str">
        <f>VLOOKUP(D1345,Referência!$A$2:$D$28,2,FALSE)</f>
        <v>N</v>
      </c>
      <c r="I1345" t="str">
        <f>VLOOKUP(D1345,Referência!$A$2:$D$28,3,FALSE)</f>
        <v>imposto</v>
      </c>
      <c r="J1345" t="str">
        <f>VLOOKUP(D1345,Referência!$A$2:$D$28,4,FALSE)</f>
        <v>alto</v>
      </c>
      <c r="K1345" t="str">
        <f>VLOOKUP(C1345,Referência!$F$2:$G$21,2,FALSE)</f>
        <v>curto</v>
      </c>
      <c r="L1345" t="str">
        <f>VLOOKUP(A1345,Referência!$I$2:$K$10,2,FALSE)</f>
        <v>ingênuo</v>
      </c>
      <c r="M1345" t="str">
        <f>VLOOKUP(A1345,Referência!$I$2:$K$10,3,FALSE)</f>
        <v>ingênuo</v>
      </c>
    </row>
    <row r="1346" spans="1:13" x14ac:dyDescent="0.25">
      <c r="A1346" t="s">
        <v>35</v>
      </c>
      <c r="B1346" t="s">
        <v>7</v>
      </c>
      <c r="C1346">
        <v>5</v>
      </c>
      <c r="D1346" t="s">
        <v>21</v>
      </c>
      <c r="E1346" s="1">
        <v>979481960.42094553</v>
      </c>
      <c r="F1346" s="1">
        <v>887164024</v>
      </c>
      <c r="G1346">
        <f t="shared" si="20"/>
        <v>8522601385021740</v>
      </c>
      <c r="H1346" t="str">
        <f>VLOOKUP(D1346,Referência!$A$2:$D$28,2,FALSE)</f>
        <v>N</v>
      </c>
      <c r="I1346" t="str">
        <f>VLOOKUP(D1346,Referência!$A$2:$D$28,3,FALSE)</f>
        <v>imposto</v>
      </c>
      <c r="J1346" t="str">
        <f>VLOOKUP(D1346,Referência!$A$2:$D$28,4,FALSE)</f>
        <v>alto</v>
      </c>
      <c r="K1346" t="str">
        <f>VLOOKUP(C1346,Referência!$F$2:$G$21,2,FALSE)</f>
        <v>médio</v>
      </c>
      <c r="L1346" t="str">
        <f>VLOOKUP(A1346,Referência!$I$2:$K$10,2,FALSE)</f>
        <v>ingênuo</v>
      </c>
      <c r="M1346" t="str">
        <f>VLOOKUP(A1346,Referência!$I$2:$K$10,3,FALSE)</f>
        <v>ingênuo</v>
      </c>
    </row>
    <row r="1347" spans="1:13" x14ac:dyDescent="0.25">
      <c r="A1347" t="s">
        <v>35</v>
      </c>
      <c r="B1347" t="s">
        <v>7</v>
      </c>
      <c r="C1347">
        <v>6</v>
      </c>
      <c r="D1347" t="s">
        <v>21</v>
      </c>
      <c r="E1347" s="1">
        <v>1009015018.6689142</v>
      </c>
      <c r="F1347" s="1">
        <v>925856833</v>
      </c>
      <c r="G1347">
        <f t="shared" ref="G1347:G1410" si="21">(F1347-E1347)^2</f>
        <v>6915283843745607</v>
      </c>
      <c r="H1347" t="str">
        <f>VLOOKUP(D1347,Referência!$A$2:$D$28,2,FALSE)</f>
        <v>N</v>
      </c>
      <c r="I1347" t="str">
        <f>VLOOKUP(D1347,Referência!$A$2:$D$28,3,FALSE)</f>
        <v>imposto</v>
      </c>
      <c r="J1347" t="str">
        <f>VLOOKUP(D1347,Referência!$A$2:$D$28,4,FALSE)</f>
        <v>alto</v>
      </c>
      <c r="K1347" t="str">
        <f>VLOOKUP(C1347,Referência!$F$2:$G$21,2,FALSE)</f>
        <v>médio</v>
      </c>
      <c r="L1347" t="str">
        <f>VLOOKUP(A1347,Referência!$I$2:$K$10,2,FALSE)</f>
        <v>ingênuo</v>
      </c>
      <c r="M1347" t="str">
        <f>VLOOKUP(A1347,Referência!$I$2:$K$10,3,FALSE)</f>
        <v>ingênuo</v>
      </c>
    </row>
    <row r="1348" spans="1:13" x14ac:dyDescent="0.25">
      <c r="A1348" t="s">
        <v>35</v>
      </c>
      <c r="B1348" t="s">
        <v>7</v>
      </c>
      <c r="C1348">
        <v>7</v>
      </c>
      <c r="D1348" t="s">
        <v>21</v>
      </c>
      <c r="E1348" s="1">
        <v>1061467816.7119557</v>
      </c>
      <c r="F1348" s="1">
        <v>1068011007</v>
      </c>
      <c r="G1348">
        <f t="shared" si="21"/>
        <v>42813339145557.687</v>
      </c>
      <c r="H1348" t="str">
        <f>VLOOKUP(D1348,Referência!$A$2:$D$28,2,FALSE)</f>
        <v>N</v>
      </c>
      <c r="I1348" t="str">
        <f>VLOOKUP(D1348,Referência!$A$2:$D$28,3,FALSE)</f>
        <v>imposto</v>
      </c>
      <c r="J1348" t="str">
        <f>VLOOKUP(D1348,Referência!$A$2:$D$28,4,FALSE)</f>
        <v>alto</v>
      </c>
      <c r="K1348" t="str">
        <f>VLOOKUP(C1348,Referência!$F$2:$G$21,2,FALSE)</f>
        <v>médio</v>
      </c>
      <c r="L1348" t="str">
        <f>VLOOKUP(A1348,Referência!$I$2:$K$10,2,FALSE)</f>
        <v>ingênuo</v>
      </c>
      <c r="M1348" t="str">
        <f>VLOOKUP(A1348,Referência!$I$2:$K$10,3,FALSE)</f>
        <v>ingênuo</v>
      </c>
    </row>
    <row r="1349" spans="1:13" x14ac:dyDescent="0.25">
      <c r="A1349" t="s">
        <v>35</v>
      </c>
      <c r="B1349" t="s">
        <v>7</v>
      </c>
      <c r="C1349">
        <v>8</v>
      </c>
      <c r="D1349" t="s">
        <v>21</v>
      </c>
      <c r="E1349" s="1">
        <v>1186792235.3226826</v>
      </c>
      <c r="F1349" s="1">
        <v>933482574</v>
      </c>
      <c r="G1349">
        <f t="shared" si="21"/>
        <v>6.4165784519412168E+16</v>
      </c>
      <c r="H1349" t="str">
        <f>VLOOKUP(D1349,Referência!$A$2:$D$28,2,FALSE)</f>
        <v>N</v>
      </c>
      <c r="I1349" t="str">
        <f>VLOOKUP(D1349,Referência!$A$2:$D$28,3,FALSE)</f>
        <v>imposto</v>
      </c>
      <c r="J1349" t="str">
        <f>VLOOKUP(D1349,Referência!$A$2:$D$28,4,FALSE)</f>
        <v>alto</v>
      </c>
      <c r="K1349" t="str">
        <f>VLOOKUP(C1349,Referência!$F$2:$G$21,2,FALSE)</f>
        <v>médio</v>
      </c>
      <c r="L1349" t="str">
        <f>VLOOKUP(A1349,Referência!$I$2:$K$10,2,FALSE)</f>
        <v>ingênuo</v>
      </c>
      <c r="M1349" t="str">
        <f>VLOOKUP(A1349,Referência!$I$2:$K$10,3,FALSE)</f>
        <v>ingênuo</v>
      </c>
    </row>
    <row r="1350" spans="1:13" x14ac:dyDescent="0.25">
      <c r="A1350" t="s">
        <v>35</v>
      </c>
      <c r="B1350" t="s">
        <v>7</v>
      </c>
      <c r="C1350">
        <v>9</v>
      </c>
      <c r="D1350" t="s">
        <v>21</v>
      </c>
      <c r="E1350" s="1">
        <v>929320733.60714841</v>
      </c>
      <c r="F1350" s="1">
        <v>951532296</v>
      </c>
      <c r="G1350">
        <f t="shared" si="21"/>
        <v>493353503931539.12</v>
      </c>
      <c r="H1350" t="str">
        <f>VLOOKUP(D1350,Referência!$A$2:$D$28,2,FALSE)</f>
        <v>N</v>
      </c>
      <c r="I1350" t="str">
        <f>VLOOKUP(D1350,Referência!$A$2:$D$28,3,FALSE)</f>
        <v>imposto</v>
      </c>
      <c r="J1350" t="str">
        <f>VLOOKUP(D1350,Referência!$A$2:$D$28,4,FALSE)</f>
        <v>alto</v>
      </c>
      <c r="K1350" t="str">
        <f>VLOOKUP(C1350,Referência!$F$2:$G$21,2,FALSE)</f>
        <v>longo</v>
      </c>
      <c r="L1350" t="str">
        <f>VLOOKUP(A1350,Referência!$I$2:$K$10,2,FALSE)</f>
        <v>ingênuo</v>
      </c>
      <c r="M1350" t="str">
        <f>VLOOKUP(A1350,Referência!$I$2:$K$10,3,FALSE)</f>
        <v>ingênuo</v>
      </c>
    </row>
    <row r="1351" spans="1:13" x14ac:dyDescent="0.25">
      <c r="A1351" t="s">
        <v>35</v>
      </c>
      <c r="B1351" t="s">
        <v>7</v>
      </c>
      <c r="C1351">
        <v>10</v>
      </c>
      <c r="D1351" t="s">
        <v>21</v>
      </c>
      <c r="E1351" s="1">
        <v>958421960.10676014</v>
      </c>
      <c r="F1351" s="1">
        <v>1045402858</v>
      </c>
      <c r="G1351">
        <f t="shared" si="21"/>
        <v>7565676598314218</v>
      </c>
      <c r="H1351" t="str">
        <f>VLOOKUP(D1351,Referência!$A$2:$D$28,2,FALSE)</f>
        <v>N</v>
      </c>
      <c r="I1351" t="str">
        <f>VLOOKUP(D1351,Referência!$A$2:$D$28,3,FALSE)</f>
        <v>imposto</v>
      </c>
      <c r="J1351" t="str">
        <f>VLOOKUP(D1351,Referência!$A$2:$D$28,4,FALSE)</f>
        <v>alto</v>
      </c>
      <c r="K1351" t="str">
        <f>VLOOKUP(C1351,Referência!$F$2:$G$21,2,FALSE)</f>
        <v>longo</v>
      </c>
      <c r="L1351" t="str">
        <f>VLOOKUP(A1351,Referência!$I$2:$K$10,2,FALSE)</f>
        <v>ingênuo</v>
      </c>
      <c r="M1351" t="str">
        <f>VLOOKUP(A1351,Referência!$I$2:$K$10,3,FALSE)</f>
        <v>ingênuo</v>
      </c>
    </row>
    <row r="1352" spans="1:13" x14ac:dyDescent="0.25">
      <c r="A1352" t="s">
        <v>35</v>
      </c>
      <c r="B1352" t="s">
        <v>7</v>
      </c>
      <c r="C1352">
        <v>11</v>
      </c>
      <c r="D1352" t="s">
        <v>21</v>
      </c>
      <c r="E1352" s="1">
        <v>970404608.85130346</v>
      </c>
      <c r="F1352" s="1">
        <v>941789643</v>
      </c>
      <c r="G1352">
        <f t="shared" si="21"/>
        <v>818816270671263</v>
      </c>
      <c r="H1352" t="str">
        <f>VLOOKUP(D1352,Referência!$A$2:$D$28,2,FALSE)</f>
        <v>N</v>
      </c>
      <c r="I1352" t="str">
        <f>VLOOKUP(D1352,Referência!$A$2:$D$28,3,FALSE)</f>
        <v>imposto</v>
      </c>
      <c r="J1352" t="str">
        <f>VLOOKUP(D1352,Referência!$A$2:$D$28,4,FALSE)</f>
        <v>alto</v>
      </c>
      <c r="K1352" t="str">
        <f>VLOOKUP(C1352,Referência!$F$2:$G$21,2,FALSE)</f>
        <v>longo</v>
      </c>
      <c r="L1352" t="str">
        <f>VLOOKUP(A1352,Referência!$I$2:$K$10,2,FALSE)</f>
        <v>ingênuo</v>
      </c>
      <c r="M1352" t="str">
        <f>VLOOKUP(A1352,Referência!$I$2:$K$10,3,FALSE)</f>
        <v>ingênuo</v>
      </c>
    </row>
    <row r="1353" spans="1:13" x14ac:dyDescent="0.25">
      <c r="A1353" t="s">
        <v>35</v>
      </c>
      <c r="B1353" t="s">
        <v>7</v>
      </c>
      <c r="C1353">
        <v>12</v>
      </c>
      <c r="D1353" t="s">
        <v>21</v>
      </c>
      <c r="E1353" s="1">
        <v>1026986807.8878766</v>
      </c>
      <c r="F1353" s="1">
        <v>873908785</v>
      </c>
      <c r="G1353">
        <f t="shared" si="21"/>
        <v>2.343288109126128E+16</v>
      </c>
      <c r="H1353" t="str">
        <f>VLOOKUP(D1353,Referência!$A$2:$D$28,2,FALSE)</f>
        <v>N</v>
      </c>
      <c r="I1353" t="str">
        <f>VLOOKUP(D1353,Referência!$A$2:$D$28,3,FALSE)</f>
        <v>imposto</v>
      </c>
      <c r="J1353" t="str">
        <f>VLOOKUP(D1353,Referência!$A$2:$D$28,4,FALSE)</f>
        <v>alto</v>
      </c>
      <c r="K1353" t="str">
        <f>VLOOKUP(C1353,Referência!$F$2:$G$21,2,FALSE)</f>
        <v>longo</v>
      </c>
      <c r="L1353" t="str">
        <f>VLOOKUP(A1353,Referência!$I$2:$K$10,2,FALSE)</f>
        <v>ingênuo</v>
      </c>
      <c r="M1353" t="str">
        <f>VLOOKUP(A1353,Referência!$I$2:$K$10,3,FALSE)</f>
        <v>ingênuo</v>
      </c>
    </row>
    <row r="1354" spans="1:13" x14ac:dyDescent="0.25">
      <c r="A1354" t="s">
        <v>35</v>
      </c>
      <c r="B1354" t="s">
        <v>7</v>
      </c>
      <c r="C1354">
        <v>13</v>
      </c>
      <c r="D1354" t="s">
        <v>21</v>
      </c>
      <c r="E1354" s="1">
        <v>1099886744.0567229</v>
      </c>
      <c r="F1354" s="1">
        <v>980079414</v>
      </c>
      <c r="G1354">
        <f t="shared" si="21"/>
        <v>1.4353796335320534E+16</v>
      </c>
      <c r="H1354" t="str">
        <f>VLOOKUP(D1354,Referência!$A$2:$D$28,2,FALSE)</f>
        <v>N</v>
      </c>
      <c r="I1354" t="str">
        <f>VLOOKUP(D1354,Referência!$A$2:$D$28,3,FALSE)</f>
        <v>imposto</v>
      </c>
      <c r="J1354" t="str">
        <f>VLOOKUP(D1354,Referência!$A$2:$D$28,4,FALSE)</f>
        <v>alto</v>
      </c>
      <c r="K1354" t="str">
        <f>VLOOKUP(C1354,Referência!$F$2:$G$21,2,FALSE)</f>
        <v>longo</v>
      </c>
      <c r="L1354" t="str">
        <f>VLOOKUP(A1354,Referência!$I$2:$K$10,2,FALSE)</f>
        <v>ingênuo</v>
      </c>
      <c r="M1354" t="str">
        <f>VLOOKUP(A1354,Referência!$I$2:$K$10,3,FALSE)</f>
        <v>ingênuo</v>
      </c>
    </row>
    <row r="1355" spans="1:13" x14ac:dyDescent="0.25">
      <c r="A1355" t="s">
        <v>35</v>
      </c>
      <c r="B1355" t="s">
        <v>7</v>
      </c>
      <c r="C1355">
        <v>14</v>
      </c>
      <c r="D1355" t="s">
        <v>21</v>
      </c>
      <c r="E1355" s="1">
        <v>1077905860.8431454</v>
      </c>
      <c r="F1355" s="1">
        <v>863624928</v>
      </c>
      <c r="G1355">
        <f t="shared" si="21"/>
        <v>4.5916318180128576E+16</v>
      </c>
      <c r="H1355" t="str">
        <f>VLOOKUP(D1355,Referência!$A$2:$D$28,2,FALSE)</f>
        <v>N</v>
      </c>
      <c r="I1355" t="str">
        <f>VLOOKUP(D1355,Referência!$A$2:$D$28,3,FALSE)</f>
        <v>imposto</v>
      </c>
      <c r="J1355" t="str">
        <f>VLOOKUP(D1355,Referência!$A$2:$D$28,4,FALSE)</f>
        <v>alto</v>
      </c>
      <c r="K1355" t="str">
        <f>VLOOKUP(C1355,Referência!$F$2:$G$21,2,FALSE)</f>
        <v>longo</v>
      </c>
      <c r="L1355" t="str">
        <f>VLOOKUP(A1355,Referência!$I$2:$K$10,2,FALSE)</f>
        <v>ingênuo</v>
      </c>
      <c r="M1355" t="str">
        <f>VLOOKUP(A1355,Referência!$I$2:$K$10,3,FALSE)</f>
        <v>ingênuo</v>
      </c>
    </row>
    <row r="1356" spans="1:13" x14ac:dyDescent="0.25">
      <c r="A1356" t="s">
        <v>35</v>
      </c>
      <c r="B1356" t="s">
        <v>7</v>
      </c>
      <c r="C1356">
        <v>15</v>
      </c>
      <c r="D1356" t="s">
        <v>21</v>
      </c>
      <c r="E1356" s="1">
        <v>1059787578.7988577</v>
      </c>
      <c r="F1356" s="1">
        <v>757027193</v>
      </c>
      <c r="G1356">
        <f t="shared" si="21"/>
        <v>9.1663851209073152E+16</v>
      </c>
      <c r="H1356" t="str">
        <f>VLOOKUP(D1356,Referência!$A$2:$D$28,2,FALSE)</f>
        <v>N</v>
      </c>
      <c r="I1356" t="str">
        <f>VLOOKUP(D1356,Referência!$A$2:$D$28,3,FALSE)</f>
        <v>imposto</v>
      </c>
      <c r="J1356" t="str">
        <f>VLOOKUP(D1356,Referência!$A$2:$D$28,4,FALSE)</f>
        <v>alto</v>
      </c>
      <c r="K1356" t="str">
        <f>VLOOKUP(C1356,Referência!$F$2:$G$21,2,FALSE)</f>
        <v>longo</v>
      </c>
      <c r="L1356" t="str">
        <f>VLOOKUP(A1356,Referência!$I$2:$K$10,2,FALSE)</f>
        <v>ingênuo</v>
      </c>
      <c r="M1356" t="str">
        <f>VLOOKUP(A1356,Referência!$I$2:$K$10,3,FALSE)</f>
        <v>ingênuo</v>
      </c>
    </row>
    <row r="1357" spans="1:13" x14ac:dyDescent="0.25">
      <c r="A1357" t="s">
        <v>35</v>
      </c>
      <c r="B1357" t="s">
        <v>7</v>
      </c>
      <c r="C1357">
        <v>16</v>
      </c>
      <c r="D1357" t="s">
        <v>21</v>
      </c>
      <c r="E1357" s="1">
        <v>1085699507.6543787</v>
      </c>
      <c r="F1357" s="1">
        <v>901227246</v>
      </c>
      <c r="G1357">
        <f t="shared" si="21"/>
        <v>3.403001531988154E+16</v>
      </c>
      <c r="H1357" t="str">
        <f>VLOOKUP(D1357,Referência!$A$2:$D$28,2,FALSE)</f>
        <v>N</v>
      </c>
      <c r="I1357" t="str">
        <f>VLOOKUP(D1357,Referência!$A$2:$D$28,3,FALSE)</f>
        <v>imposto</v>
      </c>
      <c r="J1357" t="str">
        <f>VLOOKUP(D1357,Referência!$A$2:$D$28,4,FALSE)</f>
        <v>alto</v>
      </c>
      <c r="K1357" t="str">
        <f>VLOOKUP(C1357,Referência!$F$2:$G$21,2,FALSE)</f>
        <v>longo</v>
      </c>
      <c r="L1357" t="str">
        <f>VLOOKUP(A1357,Referência!$I$2:$K$10,2,FALSE)</f>
        <v>ingênuo</v>
      </c>
      <c r="M1357" t="str">
        <f>VLOOKUP(A1357,Referência!$I$2:$K$10,3,FALSE)</f>
        <v>ingênuo</v>
      </c>
    </row>
    <row r="1358" spans="1:13" x14ac:dyDescent="0.25">
      <c r="A1358" t="s">
        <v>35</v>
      </c>
      <c r="B1358" t="s">
        <v>7</v>
      </c>
      <c r="C1358">
        <v>17</v>
      </c>
      <c r="D1358" t="s">
        <v>21</v>
      </c>
      <c r="E1358" s="1">
        <v>1147875503.7952611</v>
      </c>
      <c r="F1358" s="1">
        <v>862729092</v>
      </c>
      <c r="G1358">
        <f t="shared" si="21"/>
        <v>8.130847615971264E+16</v>
      </c>
      <c r="H1358" t="str">
        <f>VLOOKUP(D1358,Referência!$A$2:$D$28,2,FALSE)</f>
        <v>N</v>
      </c>
      <c r="I1358" t="str">
        <f>VLOOKUP(D1358,Referência!$A$2:$D$28,3,FALSE)</f>
        <v>imposto</v>
      </c>
      <c r="J1358" t="str">
        <f>VLOOKUP(D1358,Referência!$A$2:$D$28,4,FALSE)</f>
        <v>alto</v>
      </c>
      <c r="K1358" t="str">
        <f>VLOOKUP(C1358,Referência!$F$2:$G$21,2,FALSE)</f>
        <v>longo</v>
      </c>
      <c r="L1358" t="str">
        <f>VLOOKUP(A1358,Referência!$I$2:$K$10,2,FALSE)</f>
        <v>ingênuo</v>
      </c>
      <c r="M1358" t="str">
        <f>VLOOKUP(A1358,Referência!$I$2:$K$10,3,FALSE)</f>
        <v>ingênuo</v>
      </c>
    </row>
    <row r="1359" spans="1:13" x14ac:dyDescent="0.25">
      <c r="A1359" t="s">
        <v>35</v>
      </c>
      <c r="B1359" t="s">
        <v>7</v>
      </c>
      <c r="C1359">
        <v>18</v>
      </c>
      <c r="D1359" t="s">
        <v>21</v>
      </c>
      <c r="E1359" s="1">
        <v>1182485915.7118142</v>
      </c>
      <c r="F1359" s="1">
        <v>886006649</v>
      </c>
      <c r="G1359">
        <f t="shared" si="21"/>
        <v>8.789995558997504E+16</v>
      </c>
      <c r="H1359" t="str">
        <f>VLOOKUP(D1359,Referência!$A$2:$D$28,2,FALSE)</f>
        <v>N</v>
      </c>
      <c r="I1359" t="str">
        <f>VLOOKUP(D1359,Referência!$A$2:$D$28,3,FALSE)</f>
        <v>imposto</v>
      </c>
      <c r="J1359" t="str">
        <f>VLOOKUP(D1359,Referência!$A$2:$D$28,4,FALSE)</f>
        <v>alto</v>
      </c>
      <c r="K1359" t="str">
        <f>VLOOKUP(C1359,Referência!$F$2:$G$21,2,FALSE)</f>
        <v>longo</v>
      </c>
      <c r="L1359" t="str">
        <f>VLOOKUP(A1359,Referência!$I$2:$K$10,2,FALSE)</f>
        <v>ingênuo</v>
      </c>
      <c r="M1359" t="str">
        <f>VLOOKUP(A1359,Referência!$I$2:$K$10,3,FALSE)</f>
        <v>ingênuo</v>
      </c>
    </row>
    <row r="1360" spans="1:13" x14ac:dyDescent="0.25">
      <c r="A1360" t="s">
        <v>35</v>
      </c>
      <c r="B1360" t="s">
        <v>7</v>
      </c>
      <c r="C1360">
        <v>19</v>
      </c>
      <c r="D1360" t="s">
        <v>21</v>
      </c>
      <c r="E1360" s="1">
        <v>1243956452.5997541</v>
      </c>
      <c r="F1360" s="1">
        <v>1039698264</v>
      </c>
      <c r="G1360">
        <f t="shared" si="21"/>
        <v>4.1721407610052712E+16</v>
      </c>
      <c r="H1360" t="str">
        <f>VLOOKUP(D1360,Referência!$A$2:$D$28,2,FALSE)</f>
        <v>N</v>
      </c>
      <c r="I1360" t="str">
        <f>VLOOKUP(D1360,Referência!$A$2:$D$28,3,FALSE)</f>
        <v>imposto</v>
      </c>
      <c r="J1360" t="str">
        <f>VLOOKUP(D1360,Referência!$A$2:$D$28,4,FALSE)</f>
        <v>alto</v>
      </c>
      <c r="K1360" t="str">
        <f>VLOOKUP(C1360,Referência!$F$2:$G$21,2,FALSE)</f>
        <v>longo</v>
      </c>
      <c r="L1360" t="str">
        <f>VLOOKUP(A1360,Referência!$I$2:$K$10,2,FALSE)</f>
        <v>ingênuo</v>
      </c>
      <c r="M1360" t="str">
        <f>VLOOKUP(A1360,Referência!$I$2:$K$10,3,FALSE)</f>
        <v>ingênuo</v>
      </c>
    </row>
    <row r="1361" spans="1:13" x14ac:dyDescent="0.25">
      <c r="A1361" t="s">
        <v>35</v>
      </c>
      <c r="B1361" t="s">
        <v>7</v>
      </c>
      <c r="C1361">
        <v>20</v>
      </c>
      <c r="D1361" t="s">
        <v>21</v>
      </c>
      <c r="E1361" s="1">
        <v>1390826773.8140488</v>
      </c>
      <c r="F1361" s="1">
        <v>936929897</v>
      </c>
      <c r="G1361">
        <f t="shared" si="21"/>
        <v>2.0602237478154778E+17</v>
      </c>
      <c r="H1361" t="str">
        <f>VLOOKUP(D1361,Referência!$A$2:$D$28,2,FALSE)</f>
        <v>N</v>
      </c>
      <c r="I1361" t="str">
        <f>VLOOKUP(D1361,Referência!$A$2:$D$28,3,FALSE)</f>
        <v>imposto</v>
      </c>
      <c r="J1361" t="str">
        <f>VLOOKUP(D1361,Referência!$A$2:$D$28,4,FALSE)</f>
        <v>alto</v>
      </c>
      <c r="K1361" t="str">
        <f>VLOOKUP(C1361,Referência!$F$2:$G$21,2,FALSE)</f>
        <v>longo</v>
      </c>
      <c r="L1361" t="str">
        <f>VLOOKUP(A1361,Referência!$I$2:$K$10,2,FALSE)</f>
        <v>ingênuo</v>
      </c>
      <c r="M1361" t="str">
        <f>VLOOKUP(A1361,Referência!$I$2:$K$10,3,FALSE)</f>
        <v>ingênuo</v>
      </c>
    </row>
    <row r="1362" spans="1:13" x14ac:dyDescent="0.25">
      <c r="A1362" t="s">
        <v>35</v>
      </c>
      <c r="B1362" t="s">
        <v>7</v>
      </c>
      <c r="C1362">
        <v>1</v>
      </c>
      <c r="D1362" t="s">
        <v>22</v>
      </c>
      <c r="E1362" s="1">
        <v>1099138020.7593908</v>
      </c>
      <c r="F1362" s="1">
        <v>1119320501</v>
      </c>
      <c r="G1362">
        <f t="shared" si="21"/>
        <v>407332508662579.56</v>
      </c>
      <c r="H1362" t="str">
        <f>VLOOKUP(D1362,Referência!$A$2:$D$28,2,FALSE)</f>
        <v>N</v>
      </c>
      <c r="I1362" t="str">
        <f>VLOOKUP(D1362,Referência!$A$2:$D$28,3,FALSE)</f>
        <v>imposto</v>
      </c>
      <c r="J1362" t="str">
        <f>VLOOKUP(D1362,Referência!$A$2:$D$28,4,FALSE)</f>
        <v>baixo</v>
      </c>
      <c r="K1362" t="str">
        <f>VLOOKUP(C1362,Referência!$F$2:$G$21,2,FALSE)</f>
        <v>curto</v>
      </c>
      <c r="L1362" t="str">
        <f>VLOOKUP(A1362,Referência!$I$2:$K$10,2,FALSE)</f>
        <v>ingênuo</v>
      </c>
      <c r="M1362" t="str">
        <f>VLOOKUP(A1362,Referência!$I$2:$K$10,3,FALSE)</f>
        <v>ingênuo</v>
      </c>
    </row>
    <row r="1363" spans="1:13" x14ac:dyDescent="0.25">
      <c r="A1363" t="s">
        <v>35</v>
      </c>
      <c r="B1363" t="s">
        <v>7</v>
      </c>
      <c r="C1363">
        <v>2</v>
      </c>
      <c r="D1363" t="s">
        <v>22</v>
      </c>
      <c r="E1363" s="1">
        <v>1144713893.8552816</v>
      </c>
      <c r="F1363" s="1">
        <v>1065577731</v>
      </c>
      <c r="G1363">
        <f t="shared" si="21"/>
        <v>6262532271457650</v>
      </c>
      <c r="H1363" t="str">
        <f>VLOOKUP(D1363,Referência!$A$2:$D$28,2,FALSE)</f>
        <v>N</v>
      </c>
      <c r="I1363" t="str">
        <f>VLOOKUP(D1363,Referência!$A$2:$D$28,3,FALSE)</f>
        <v>imposto</v>
      </c>
      <c r="J1363" t="str">
        <f>VLOOKUP(D1363,Referência!$A$2:$D$28,4,FALSE)</f>
        <v>baixo</v>
      </c>
      <c r="K1363" t="str">
        <f>VLOOKUP(C1363,Referência!$F$2:$G$21,2,FALSE)</f>
        <v>curto</v>
      </c>
      <c r="L1363" t="str">
        <f>VLOOKUP(A1363,Referência!$I$2:$K$10,2,FALSE)</f>
        <v>ingênuo</v>
      </c>
      <c r="M1363" t="str">
        <f>VLOOKUP(A1363,Referência!$I$2:$K$10,3,FALSE)</f>
        <v>ingênuo</v>
      </c>
    </row>
    <row r="1364" spans="1:13" x14ac:dyDescent="0.25">
      <c r="A1364" t="s">
        <v>35</v>
      </c>
      <c r="B1364" t="s">
        <v>7</v>
      </c>
      <c r="C1364">
        <v>3</v>
      </c>
      <c r="D1364" t="s">
        <v>22</v>
      </c>
      <c r="E1364" s="1">
        <v>1054799526.663234</v>
      </c>
      <c r="F1364" s="1">
        <v>1010953870</v>
      </c>
      <c r="G1364">
        <f t="shared" si="21"/>
        <v>1922441608230195.7</v>
      </c>
      <c r="H1364" t="str">
        <f>VLOOKUP(D1364,Referência!$A$2:$D$28,2,FALSE)</f>
        <v>N</v>
      </c>
      <c r="I1364" t="str">
        <f>VLOOKUP(D1364,Referência!$A$2:$D$28,3,FALSE)</f>
        <v>imposto</v>
      </c>
      <c r="J1364" t="str">
        <f>VLOOKUP(D1364,Referência!$A$2:$D$28,4,FALSE)</f>
        <v>baixo</v>
      </c>
      <c r="K1364" t="str">
        <f>VLOOKUP(C1364,Referência!$F$2:$G$21,2,FALSE)</f>
        <v>curto</v>
      </c>
      <c r="L1364" t="str">
        <f>VLOOKUP(A1364,Referência!$I$2:$K$10,2,FALSE)</f>
        <v>ingênuo</v>
      </c>
      <c r="M1364" t="str">
        <f>VLOOKUP(A1364,Referência!$I$2:$K$10,3,FALSE)</f>
        <v>ingênuo</v>
      </c>
    </row>
    <row r="1365" spans="1:13" x14ac:dyDescent="0.25">
      <c r="A1365" t="s">
        <v>35</v>
      </c>
      <c r="B1365" t="s">
        <v>7</v>
      </c>
      <c r="C1365">
        <v>4</v>
      </c>
      <c r="D1365" t="s">
        <v>22</v>
      </c>
      <c r="E1365" s="1">
        <v>1098259122.216815</v>
      </c>
      <c r="F1365" s="1">
        <v>1079222052</v>
      </c>
      <c r="G1365">
        <f t="shared" si="21"/>
        <v>362410042439944.5</v>
      </c>
      <c r="H1365" t="str">
        <f>VLOOKUP(D1365,Referência!$A$2:$D$28,2,FALSE)</f>
        <v>N</v>
      </c>
      <c r="I1365" t="str">
        <f>VLOOKUP(D1365,Referência!$A$2:$D$28,3,FALSE)</f>
        <v>imposto</v>
      </c>
      <c r="J1365" t="str">
        <f>VLOOKUP(D1365,Referência!$A$2:$D$28,4,FALSE)</f>
        <v>baixo</v>
      </c>
      <c r="K1365" t="str">
        <f>VLOOKUP(C1365,Referência!$F$2:$G$21,2,FALSE)</f>
        <v>curto</v>
      </c>
      <c r="L1365" t="str">
        <f>VLOOKUP(A1365,Referência!$I$2:$K$10,2,FALSE)</f>
        <v>ingênuo</v>
      </c>
      <c r="M1365" t="str">
        <f>VLOOKUP(A1365,Referência!$I$2:$K$10,3,FALSE)</f>
        <v>ingênuo</v>
      </c>
    </row>
    <row r="1366" spans="1:13" x14ac:dyDescent="0.25">
      <c r="A1366" t="s">
        <v>35</v>
      </c>
      <c r="B1366" t="s">
        <v>7</v>
      </c>
      <c r="C1366">
        <v>5</v>
      </c>
      <c r="D1366" t="s">
        <v>22</v>
      </c>
      <c r="E1366" s="1">
        <v>1087812212.2291977</v>
      </c>
      <c r="F1366" s="1">
        <v>1027311578</v>
      </c>
      <c r="G1366">
        <f t="shared" si="21"/>
        <v>3660326742135173.5</v>
      </c>
      <c r="H1366" t="str">
        <f>VLOOKUP(D1366,Referência!$A$2:$D$28,2,FALSE)</f>
        <v>N</v>
      </c>
      <c r="I1366" t="str">
        <f>VLOOKUP(D1366,Referência!$A$2:$D$28,3,FALSE)</f>
        <v>imposto</v>
      </c>
      <c r="J1366" t="str">
        <f>VLOOKUP(D1366,Referência!$A$2:$D$28,4,FALSE)</f>
        <v>baixo</v>
      </c>
      <c r="K1366" t="str">
        <f>VLOOKUP(C1366,Referência!$F$2:$G$21,2,FALSE)</f>
        <v>médio</v>
      </c>
      <c r="L1366" t="str">
        <f>VLOOKUP(A1366,Referência!$I$2:$K$10,2,FALSE)</f>
        <v>ingênuo</v>
      </c>
      <c r="M1366" t="str">
        <f>VLOOKUP(A1366,Referência!$I$2:$K$10,3,FALSE)</f>
        <v>ingênuo</v>
      </c>
    </row>
    <row r="1367" spans="1:13" x14ac:dyDescent="0.25">
      <c r="A1367" t="s">
        <v>35</v>
      </c>
      <c r="B1367" t="s">
        <v>7</v>
      </c>
      <c r="C1367">
        <v>6</v>
      </c>
      <c r="D1367" t="s">
        <v>22</v>
      </c>
      <c r="E1367" s="1">
        <v>1163389712.8946555</v>
      </c>
      <c r="F1367" s="1">
        <v>1032809549</v>
      </c>
      <c r="G1367">
        <f t="shared" si="21"/>
        <v>1.7051179202755082E+16</v>
      </c>
      <c r="H1367" t="str">
        <f>VLOOKUP(D1367,Referência!$A$2:$D$28,2,FALSE)</f>
        <v>N</v>
      </c>
      <c r="I1367" t="str">
        <f>VLOOKUP(D1367,Referência!$A$2:$D$28,3,FALSE)</f>
        <v>imposto</v>
      </c>
      <c r="J1367" t="str">
        <f>VLOOKUP(D1367,Referência!$A$2:$D$28,4,FALSE)</f>
        <v>baixo</v>
      </c>
      <c r="K1367" t="str">
        <f>VLOOKUP(C1367,Referência!$F$2:$G$21,2,FALSE)</f>
        <v>médio</v>
      </c>
      <c r="L1367" t="str">
        <f>VLOOKUP(A1367,Referência!$I$2:$K$10,2,FALSE)</f>
        <v>ingênuo</v>
      </c>
      <c r="M1367" t="str">
        <f>VLOOKUP(A1367,Referência!$I$2:$K$10,3,FALSE)</f>
        <v>ingênuo</v>
      </c>
    </row>
    <row r="1368" spans="1:13" x14ac:dyDescent="0.25">
      <c r="A1368" t="s">
        <v>35</v>
      </c>
      <c r="B1368" t="s">
        <v>7</v>
      </c>
      <c r="C1368">
        <v>7</v>
      </c>
      <c r="D1368" t="s">
        <v>22</v>
      </c>
      <c r="E1368" s="1">
        <v>1236692447.302191</v>
      </c>
      <c r="F1368" s="1">
        <v>1245022601</v>
      </c>
      <c r="G1368">
        <f t="shared" si="21"/>
        <v>69391460629120.641</v>
      </c>
      <c r="H1368" t="str">
        <f>VLOOKUP(D1368,Referência!$A$2:$D$28,2,FALSE)</f>
        <v>N</v>
      </c>
      <c r="I1368" t="str">
        <f>VLOOKUP(D1368,Referência!$A$2:$D$28,3,FALSE)</f>
        <v>imposto</v>
      </c>
      <c r="J1368" t="str">
        <f>VLOOKUP(D1368,Referência!$A$2:$D$28,4,FALSE)</f>
        <v>baixo</v>
      </c>
      <c r="K1368" t="str">
        <f>VLOOKUP(C1368,Referência!$F$2:$G$21,2,FALSE)</f>
        <v>médio</v>
      </c>
      <c r="L1368" t="str">
        <f>VLOOKUP(A1368,Referência!$I$2:$K$10,2,FALSE)</f>
        <v>ingênuo</v>
      </c>
      <c r="M1368" t="str">
        <f>VLOOKUP(A1368,Referência!$I$2:$K$10,3,FALSE)</f>
        <v>ingênuo</v>
      </c>
    </row>
    <row r="1369" spans="1:13" x14ac:dyDescent="0.25">
      <c r="A1369" t="s">
        <v>35</v>
      </c>
      <c r="B1369" t="s">
        <v>7</v>
      </c>
      <c r="C1369">
        <v>8</v>
      </c>
      <c r="D1369" t="s">
        <v>22</v>
      </c>
      <c r="E1369" s="1">
        <v>1475991074.8592467</v>
      </c>
      <c r="F1369" s="1">
        <v>1525057208</v>
      </c>
      <c r="G1369">
        <f t="shared" si="21"/>
        <v>2407485421386126.5</v>
      </c>
      <c r="H1369" t="str">
        <f>VLOOKUP(D1369,Referência!$A$2:$D$28,2,FALSE)</f>
        <v>N</v>
      </c>
      <c r="I1369" t="str">
        <f>VLOOKUP(D1369,Referência!$A$2:$D$28,3,FALSE)</f>
        <v>imposto</v>
      </c>
      <c r="J1369" t="str">
        <f>VLOOKUP(D1369,Referência!$A$2:$D$28,4,FALSE)</f>
        <v>baixo</v>
      </c>
      <c r="K1369" t="str">
        <f>VLOOKUP(C1369,Referência!$F$2:$G$21,2,FALSE)</f>
        <v>médio</v>
      </c>
      <c r="L1369" t="str">
        <f>VLOOKUP(A1369,Referência!$I$2:$K$10,2,FALSE)</f>
        <v>ingênuo</v>
      </c>
      <c r="M1369" t="str">
        <f>VLOOKUP(A1369,Referência!$I$2:$K$10,3,FALSE)</f>
        <v>ingênuo</v>
      </c>
    </row>
    <row r="1370" spans="1:13" x14ac:dyDescent="0.25">
      <c r="A1370" t="s">
        <v>35</v>
      </c>
      <c r="B1370" t="s">
        <v>7</v>
      </c>
      <c r="C1370">
        <v>9</v>
      </c>
      <c r="D1370" t="s">
        <v>22</v>
      </c>
      <c r="E1370" s="1">
        <v>1219143759.7515316</v>
      </c>
      <c r="F1370" s="1">
        <v>1234916893</v>
      </c>
      <c r="G1370">
        <f t="shared" si="21"/>
        <v>248791732473939.28</v>
      </c>
      <c r="H1370" t="str">
        <f>VLOOKUP(D1370,Referência!$A$2:$D$28,2,FALSE)</f>
        <v>N</v>
      </c>
      <c r="I1370" t="str">
        <f>VLOOKUP(D1370,Referência!$A$2:$D$28,3,FALSE)</f>
        <v>imposto</v>
      </c>
      <c r="J1370" t="str">
        <f>VLOOKUP(D1370,Referência!$A$2:$D$28,4,FALSE)</f>
        <v>baixo</v>
      </c>
      <c r="K1370" t="str">
        <f>VLOOKUP(C1370,Referência!$F$2:$G$21,2,FALSE)</f>
        <v>longo</v>
      </c>
      <c r="L1370" t="str">
        <f>VLOOKUP(A1370,Referência!$I$2:$K$10,2,FALSE)</f>
        <v>ingênuo</v>
      </c>
      <c r="M1370" t="str">
        <f>VLOOKUP(A1370,Referência!$I$2:$K$10,3,FALSE)</f>
        <v>ingênuo</v>
      </c>
    </row>
    <row r="1371" spans="1:13" x14ac:dyDescent="0.25">
      <c r="A1371" t="s">
        <v>35</v>
      </c>
      <c r="B1371" t="s">
        <v>7</v>
      </c>
      <c r="C1371">
        <v>10</v>
      </c>
      <c r="D1371" t="s">
        <v>22</v>
      </c>
      <c r="E1371" s="1">
        <v>1163615221.6825094</v>
      </c>
      <c r="F1371" s="1">
        <v>1359449989</v>
      </c>
      <c r="G1371">
        <f t="shared" si="21"/>
        <v>3.8351256090295672E+16</v>
      </c>
      <c r="H1371" t="str">
        <f>VLOOKUP(D1371,Referência!$A$2:$D$28,2,FALSE)</f>
        <v>N</v>
      </c>
      <c r="I1371" t="str">
        <f>VLOOKUP(D1371,Referência!$A$2:$D$28,3,FALSE)</f>
        <v>imposto</v>
      </c>
      <c r="J1371" t="str">
        <f>VLOOKUP(D1371,Referência!$A$2:$D$28,4,FALSE)</f>
        <v>baixo</v>
      </c>
      <c r="K1371" t="str">
        <f>VLOOKUP(C1371,Referência!$F$2:$G$21,2,FALSE)</f>
        <v>longo</v>
      </c>
      <c r="L1371" t="str">
        <f>VLOOKUP(A1371,Referência!$I$2:$K$10,2,FALSE)</f>
        <v>ingênuo</v>
      </c>
      <c r="M1371" t="str">
        <f>VLOOKUP(A1371,Referência!$I$2:$K$10,3,FALSE)</f>
        <v>ingênuo</v>
      </c>
    </row>
    <row r="1372" spans="1:13" x14ac:dyDescent="0.25">
      <c r="A1372" t="s">
        <v>35</v>
      </c>
      <c r="B1372" t="s">
        <v>7</v>
      </c>
      <c r="C1372">
        <v>11</v>
      </c>
      <c r="D1372" t="s">
        <v>22</v>
      </c>
      <c r="E1372" s="1">
        <v>1166856228.9932892</v>
      </c>
      <c r="F1372" s="1">
        <v>1108009971</v>
      </c>
      <c r="G1372">
        <f t="shared" si="21"/>
        <v>3462882079812757</v>
      </c>
      <c r="H1372" t="str">
        <f>VLOOKUP(D1372,Referência!$A$2:$D$28,2,FALSE)</f>
        <v>N</v>
      </c>
      <c r="I1372" t="str">
        <f>VLOOKUP(D1372,Referência!$A$2:$D$28,3,FALSE)</f>
        <v>imposto</v>
      </c>
      <c r="J1372" t="str">
        <f>VLOOKUP(D1372,Referência!$A$2:$D$28,4,FALSE)</f>
        <v>baixo</v>
      </c>
      <c r="K1372" t="str">
        <f>VLOOKUP(C1372,Referência!$F$2:$G$21,2,FALSE)</f>
        <v>longo</v>
      </c>
      <c r="L1372" t="str">
        <f>VLOOKUP(A1372,Referência!$I$2:$K$10,2,FALSE)</f>
        <v>ingênuo</v>
      </c>
      <c r="M1372" t="str">
        <f>VLOOKUP(A1372,Referência!$I$2:$K$10,3,FALSE)</f>
        <v>ingênuo</v>
      </c>
    </row>
    <row r="1373" spans="1:13" x14ac:dyDescent="0.25">
      <c r="A1373" t="s">
        <v>35</v>
      </c>
      <c r="B1373" t="s">
        <v>7</v>
      </c>
      <c r="C1373">
        <v>12</v>
      </c>
      <c r="D1373" t="s">
        <v>22</v>
      </c>
      <c r="E1373" s="1">
        <v>1269231550.2807939</v>
      </c>
      <c r="F1373" s="1">
        <v>1102124604</v>
      </c>
      <c r="G1373">
        <f t="shared" si="21"/>
        <v>2.792473149529214E+16</v>
      </c>
      <c r="H1373" t="str">
        <f>VLOOKUP(D1373,Referência!$A$2:$D$28,2,FALSE)</f>
        <v>N</v>
      </c>
      <c r="I1373" t="str">
        <f>VLOOKUP(D1373,Referência!$A$2:$D$28,3,FALSE)</f>
        <v>imposto</v>
      </c>
      <c r="J1373" t="str">
        <f>VLOOKUP(D1373,Referência!$A$2:$D$28,4,FALSE)</f>
        <v>baixo</v>
      </c>
      <c r="K1373" t="str">
        <f>VLOOKUP(C1373,Referência!$F$2:$G$21,2,FALSE)</f>
        <v>longo</v>
      </c>
      <c r="L1373" t="str">
        <f>VLOOKUP(A1373,Referência!$I$2:$K$10,2,FALSE)</f>
        <v>ingênuo</v>
      </c>
      <c r="M1373" t="str">
        <f>VLOOKUP(A1373,Referência!$I$2:$K$10,3,FALSE)</f>
        <v>ingênuo</v>
      </c>
    </row>
    <row r="1374" spans="1:13" x14ac:dyDescent="0.25">
      <c r="A1374" t="s">
        <v>35</v>
      </c>
      <c r="B1374" t="s">
        <v>7</v>
      </c>
      <c r="C1374">
        <v>13</v>
      </c>
      <c r="D1374" t="s">
        <v>22</v>
      </c>
      <c r="E1374" s="1">
        <v>1277332103.9416699</v>
      </c>
      <c r="F1374" s="1">
        <v>1397946267</v>
      </c>
      <c r="G1374">
        <f t="shared" si="21"/>
        <v>1.4547776330261432E+16</v>
      </c>
      <c r="H1374" t="str">
        <f>VLOOKUP(D1374,Referência!$A$2:$D$28,2,FALSE)</f>
        <v>N</v>
      </c>
      <c r="I1374" t="str">
        <f>VLOOKUP(D1374,Referência!$A$2:$D$28,3,FALSE)</f>
        <v>imposto</v>
      </c>
      <c r="J1374" t="str">
        <f>VLOOKUP(D1374,Referência!$A$2:$D$28,4,FALSE)</f>
        <v>baixo</v>
      </c>
      <c r="K1374" t="str">
        <f>VLOOKUP(C1374,Referência!$F$2:$G$21,2,FALSE)</f>
        <v>longo</v>
      </c>
      <c r="L1374" t="str">
        <f>VLOOKUP(A1374,Referência!$I$2:$K$10,2,FALSE)</f>
        <v>ingênuo</v>
      </c>
      <c r="M1374" t="str">
        <f>VLOOKUP(A1374,Referência!$I$2:$K$10,3,FALSE)</f>
        <v>ingênuo</v>
      </c>
    </row>
    <row r="1375" spans="1:13" x14ac:dyDescent="0.25">
      <c r="A1375" t="s">
        <v>35</v>
      </c>
      <c r="B1375" t="s">
        <v>7</v>
      </c>
      <c r="C1375">
        <v>14</v>
      </c>
      <c r="D1375" t="s">
        <v>22</v>
      </c>
      <c r="E1375" s="1">
        <v>1330296813.3512599</v>
      </c>
      <c r="F1375" s="1">
        <v>1192049636</v>
      </c>
      <c r="G1375">
        <f t="shared" si="21"/>
        <v>1.911228204559072E+16</v>
      </c>
      <c r="H1375" t="str">
        <f>VLOOKUP(D1375,Referência!$A$2:$D$28,2,FALSE)</f>
        <v>N</v>
      </c>
      <c r="I1375" t="str">
        <f>VLOOKUP(D1375,Referência!$A$2:$D$28,3,FALSE)</f>
        <v>imposto</v>
      </c>
      <c r="J1375" t="str">
        <f>VLOOKUP(D1375,Referência!$A$2:$D$28,4,FALSE)</f>
        <v>baixo</v>
      </c>
      <c r="K1375" t="str">
        <f>VLOOKUP(C1375,Referência!$F$2:$G$21,2,FALSE)</f>
        <v>longo</v>
      </c>
      <c r="L1375" t="str">
        <f>VLOOKUP(A1375,Referência!$I$2:$K$10,2,FALSE)</f>
        <v>ingênuo</v>
      </c>
      <c r="M1375" t="str">
        <f>VLOOKUP(A1375,Referência!$I$2:$K$10,3,FALSE)</f>
        <v>ingênuo</v>
      </c>
    </row>
    <row r="1376" spans="1:13" x14ac:dyDescent="0.25">
      <c r="A1376" t="s">
        <v>35</v>
      </c>
      <c r="B1376" t="s">
        <v>7</v>
      </c>
      <c r="C1376">
        <v>15</v>
      </c>
      <c r="D1376" t="s">
        <v>22</v>
      </c>
      <c r="E1376" s="1">
        <v>1225805379.472326</v>
      </c>
      <c r="F1376" s="1">
        <v>1152362098</v>
      </c>
      <c r="G1376">
        <f t="shared" si="21"/>
        <v>5393915593423309</v>
      </c>
      <c r="H1376" t="str">
        <f>VLOOKUP(D1376,Referência!$A$2:$D$28,2,FALSE)</f>
        <v>N</v>
      </c>
      <c r="I1376" t="str">
        <f>VLOOKUP(D1376,Referência!$A$2:$D$28,3,FALSE)</f>
        <v>imposto</v>
      </c>
      <c r="J1376" t="str">
        <f>VLOOKUP(D1376,Referência!$A$2:$D$28,4,FALSE)</f>
        <v>baixo</v>
      </c>
      <c r="K1376" t="str">
        <f>VLOOKUP(C1376,Referência!$F$2:$G$21,2,FALSE)</f>
        <v>longo</v>
      </c>
      <c r="L1376" t="str">
        <f>VLOOKUP(A1376,Referência!$I$2:$K$10,2,FALSE)</f>
        <v>ingênuo</v>
      </c>
      <c r="M1376" t="str">
        <f>VLOOKUP(A1376,Referência!$I$2:$K$10,3,FALSE)</f>
        <v>ingênuo</v>
      </c>
    </row>
    <row r="1377" spans="1:13" x14ac:dyDescent="0.25">
      <c r="A1377" t="s">
        <v>35</v>
      </c>
      <c r="B1377" t="s">
        <v>7</v>
      </c>
      <c r="C1377">
        <v>16</v>
      </c>
      <c r="D1377" t="s">
        <v>22</v>
      </c>
      <c r="E1377" s="1">
        <v>1276310716.9062512</v>
      </c>
      <c r="F1377" s="1">
        <v>1289563373</v>
      </c>
      <c r="G1377">
        <f t="shared" si="21"/>
        <v>175632893539177.41</v>
      </c>
      <c r="H1377" t="str">
        <f>VLOOKUP(D1377,Referência!$A$2:$D$28,2,FALSE)</f>
        <v>N</v>
      </c>
      <c r="I1377" t="str">
        <f>VLOOKUP(D1377,Referência!$A$2:$D$28,3,FALSE)</f>
        <v>imposto</v>
      </c>
      <c r="J1377" t="str">
        <f>VLOOKUP(D1377,Referência!$A$2:$D$28,4,FALSE)</f>
        <v>baixo</v>
      </c>
      <c r="K1377" t="str">
        <f>VLOOKUP(C1377,Referência!$F$2:$G$21,2,FALSE)</f>
        <v>longo</v>
      </c>
      <c r="L1377" t="str">
        <f>VLOOKUP(A1377,Referência!$I$2:$K$10,2,FALSE)</f>
        <v>ingênuo</v>
      </c>
      <c r="M1377" t="str">
        <f>VLOOKUP(A1377,Referência!$I$2:$K$10,3,FALSE)</f>
        <v>ingênuo</v>
      </c>
    </row>
    <row r="1378" spans="1:13" x14ac:dyDescent="0.25">
      <c r="A1378" t="s">
        <v>35</v>
      </c>
      <c r="B1378" t="s">
        <v>7</v>
      </c>
      <c r="C1378">
        <v>17</v>
      </c>
      <c r="D1378" t="s">
        <v>22</v>
      </c>
      <c r="E1378" s="1">
        <v>1264170136.5040257</v>
      </c>
      <c r="F1378" s="1">
        <v>1154960095</v>
      </c>
      <c r="G1378">
        <f t="shared" si="21"/>
        <v>1.1926833165311016E+16</v>
      </c>
      <c r="H1378" t="str">
        <f>VLOOKUP(D1378,Referência!$A$2:$D$28,2,FALSE)</f>
        <v>N</v>
      </c>
      <c r="I1378" t="str">
        <f>VLOOKUP(D1378,Referência!$A$2:$D$28,3,FALSE)</f>
        <v>imposto</v>
      </c>
      <c r="J1378" t="str">
        <f>VLOOKUP(D1378,Referência!$A$2:$D$28,4,FALSE)</f>
        <v>baixo</v>
      </c>
      <c r="K1378" t="str">
        <f>VLOOKUP(C1378,Referência!$F$2:$G$21,2,FALSE)</f>
        <v>longo</v>
      </c>
      <c r="L1378" t="str">
        <f>VLOOKUP(A1378,Referência!$I$2:$K$10,2,FALSE)</f>
        <v>ingênuo</v>
      </c>
      <c r="M1378" t="str">
        <f>VLOOKUP(A1378,Referência!$I$2:$K$10,3,FALSE)</f>
        <v>ingênuo</v>
      </c>
    </row>
    <row r="1379" spans="1:13" x14ac:dyDescent="0.25">
      <c r="A1379" t="s">
        <v>35</v>
      </c>
      <c r="B1379" t="s">
        <v>7</v>
      </c>
      <c r="C1379">
        <v>18</v>
      </c>
      <c r="D1379" t="s">
        <v>22</v>
      </c>
      <c r="E1379" s="1">
        <v>1352000387.2208235</v>
      </c>
      <c r="F1379" s="1">
        <v>1221066259</v>
      </c>
      <c r="G1379">
        <f t="shared" si="21"/>
        <v>1.7143745932947056E+16</v>
      </c>
      <c r="H1379" t="str">
        <f>VLOOKUP(D1379,Referência!$A$2:$D$28,2,FALSE)</f>
        <v>N</v>
      </c>
      <c r="I1379" t="str">
        <f>VLOOKUP(D1379,Referência!$A$2:$D$28,3,FALSE)</f>
        <v>imposto</v>
      </c>
      <c r="J1379" t="str">
        <f>VLOOKUP(D1379,Referência!$A$2:$D$28,4,FALSE)</f>
        <v>baixo</v>
      </c>
      <c r="K1379" t="str">
        <f>VLOOKUP(C1379,Referência!$F$2:$G$21,2,FALSE)</f>
        <v>longo</v>
      </c>
      <c r="L1379" t="str">
        <f>VLOOKUP(A1379,Referência!$I$2:$K$10,2,FALSE)</f>
        <v>ingênuo</v>
      </c>
      <c r="M1379" t="str">
        <f>VLOOKUP(A1379,Referência!$I$2:$K$10,3,FALSE)</f>
        <v>ingênuo</v>
      </c>
    </row>
    <row r="1380" spans="1:13" x14ac:dyDescent="0.25">
      <c r="A1380" t="s">
        <v>35</v>
      </c>
      <c r="B1380" t="s">
        <v>7</v>
      </c>
      <c r="C1380">
        <v>19</v>
      </c>
      <c r="D1380" t="s">
        <v>22</v>
      </c>
      <c r="E1380" s="1">
        <v>1437187082.7922902</v>
      </c>
      <c r="F1380" s="1">
        <v>1340840281</v>
      </c>
      <c r="G1380">
        <f t="shared" si="21"/>
        <v>9282706215602856</v>
      </c>
      <c r="H1380" t="str">
        <f>VLOOKUP(D1380,Referência!$A$2:$D$28,2,FALSE)</f>
        <v>N</v>
      </c>
      <c r="I1380" t="str">
        <f>VLOOKUP(D1380,Referência!$A$2:$D$28,3,FALSE)</f>
        <v>imposto</v>
      </c>
      <c r="J1380" t="str">
        <f>VLOOKUP(D1380,Referência!$A$2:$D$28,4,FALSE)</f>
        <v>baixo</v>
      </c>
      <c r="K1380" t="str">
        <f>VLOOKUP(C1380,Referência!$F$2:$G$21,2,FALSE)</f>
        <v>longo</v>
      </c>
      <c r="L1380" t="str">
        <f>VLOOKUP(A1380,Referência!$I$2:$K$10,2,FALSE)</f>
        <v>ingênuo</v>
      </c>
      <c r="M1380" t="str">
        <f>VLOOKUP(A1380,Referência!$I$2:$K$10,3,FALSE)</f>
        <v>ingênuo</v>
      </c>
    </row>
    <row r="1381" spans="1:13" x14ac:dyDescent="0.25">
      <c r="A1381" t="s">
        <v>35</v>
      </c>
      <c r="B1381" t="s">
        <v>7</v>
      </c>
      <c r="C1381">
        <v>20</v>
      </c>
      <c r="D1381" t="s">
        <v>22</v>
      </c>
      <c r="E1381" s="1">
        <v>1715281201.6697593</v>
      </c>
      <c r="F1381" s="1">
        <v>1539174079</v>
      </c>
      <c r="G1381">
        <f t="shared" si="21"/>
        <v>3.101371865502164E+16</v>
      </c>
      <c r="H1381" t="str">
        <f>VLOOKUP(D1381,Referência!$A$2:$D$28,2,FALSE)</f>
        <v>N</v>
      </c>
      <c r="I1381" t="str">
        <f>VLOOKUP(D1381,Referência!$A$2:$D$28,3,FALSE)</f>
        <v>imposto</v>
      </c>
      <c r="J1381" t="str">
        <f>VLOOKUP(D1381,Referência!$A$2:$D$28,4,FALSE)</f>
        <v>baixo</v>
      </c>
      <c r="K1381" t="str">
        <f>VLOOKUP(C1381,Referência!$F$2:$G$21,2,FALSE)</f>
        <v>longo</v>
      </c>
      <c r="L1381" t="str">
        <f>VLOOKUP(A1381,Referência!$I$2:$K$10,2,FALSE)</f>
        <v>ingênuo</v>
      </c>
      <c r="M1381" t="str">
        <f>VLOOKUP(A1381,Referência!$I$2:$K$10,3,FALSE)</f>
        <v>ingênuo</v>
      </c>
    </row>
    <row r="1382" spans="1:13" x14ac:dyDescent="0.25">
      <c r="A1382" t="s">
        <v>35</v>
      </c>
      <c r="B1382" t="s">
        <v>7</v>
      </c>
      <c r="C1382">
        <v>1</v>
      </c>
      <c r="D1382" t="s">
        <v>23</v>
      </c>
      <c r="E1382" s="1">
        <v>415023450.14479023</v>
      </c>
      <c r="F1382" s="1">
        <v>448576910</v>
      </c>
      <c r="G1382">
        <f t="shared" si="21"/>
        <v>1125834668255173.5</v>
      </c>
      <c r="H1382" t="str">
        <f>VLOOKUP(D1382,Referência!$A$2:$D$28,2,FALSE)</f>
        <v>N</v>
      </c>
      <c r="I1382" t="str">
        <f>VLOOKUP(D1382,Referência!$A$2:$D$28,3,FALSE)</f>
        <v>transferência</v>
      </c>
      <c r="J1382" t="str">
        <f>VLOOKUP(D1382,Referência!$A$2:$D$28,4,FALSE)</f>
        <v>alto</v>
      </c>
      <c r="K1382" t="str">
        <f>VLOOKUP(C1382,Referência!$F$2:$G$21,2,FALSE)</f>
        <v>curto</v>
      </c>
      <c r="L1382" t="str">
        <f>VLOOKUP(A1382,Referência!$I$2:$K$10,2,FALSE)</f>
        <v>ingênuo</v>
      </c>
      <c r="M1382" t="str">
        <f>VLOOKUP(A1382,Referência!$I$2:$K$10,3,FALSE)</f>
        <v>ingênuo</v>
      </c>
    </row>
    <row r="1383" spans="1:13" x14ac:dyDescent="0.25">
      <c r="A1383" t="s">
        <v>35</v>
      </c>
      <c r="B1383" t="s">
        <v>7</v>
      </c>
      <c r="C1383">
        <v>2</v>
      </c>
      <c r="D1383" t="s">
        <v>23</v>
      </c>
      <c r="E1383" s="1">
        <v>404628186.9815886</v>
      </c>
      <c r="F1383" s="1">
        <v>461074271</v>
      </c>
      <c r="G1383">
        <f t="shared" si="21"/>
        <v>3186160401013558.5</v>
      </c>
      <c r="H1383" t="str">
        <f>VLOOKUP(D1383,Referência!$A$2:$D$28,2,FALSE)</f>
        <v>N</v>
      </c>
      <c r="I1383" t="str">
        <f>VLOOKUP(D1383,Referência!$A$2:$D$28,3,FALSE)</f>
        <v>transferência</v>
      </c>
      <c r="J1383" t="str">
        <f>VLOOKUP(D1383,Referência!$A$2:$D$28,4,FALSE)</f>
        <v>alto</v>
      </c>
      <c r="K1383" t="str">
        <f>VLOOKUP(C1383,Referência!$F$2:$G$21,2,FALSE)</f>
        <v>curto</v>
      </c>
      <c r="L1383" t="str">
        <f>VLOOKUP(A1383,Referência!$I$2:$K$10,2,FALSE)</f>
        <v>ingênuo</v>
      </c>
      <c r="M1383" t="str">
        <f>VLOOKUP(A1383,Referência!$I$2:$K$10,3,FALSE)</f>
        <v>ingênuo</v>
      </c>
    </row>
    <row r="1384" spans="1:13" x14ac:dyDescent="0.25">
      <c r="A1384" t="s">
        <v>35</v>
      </c>
      <c r="B1384" t="s">
        <v>7</v>
      </c>
      <c r="C1384">
        <v>3</v>
      </c>
      <c r="D1384" t="s">
        <v>23</v>
      </c>
      <c r="E1384" s="1">
        <v>392719949.71830672</v>
      </c>
      <c r="F1384" s="1">
        <v>337728251</v>
      </c>
      <c r="G1384">
        <f t="shared" si="21"/>
        <v>3024086927925017</v>
      </c>
      <c r="H1384" t="str">
        <f>VLOOKUP(D1384,Referência!$A$2:$D$28,2,FALSE)</f>
        <v>N</v>
      </c>
      <c r="I1384" t="str">
        <f>VLOOKUP(D1384,Referência!$A$2:$D$28,3,FALSE)</f>
        <v>transferência</v>
      </c>
      <c r="J1384" t="str">
        <f>VLOOKUP(D1384,Referência!$A$2:$D$28,4,FALSE)</f>
        <v>alto</v>
      </c>
      <c r="K1384" t="str">
        <f>VLOOKUP(C1384,Referência!$F$2:$G$21,2,FALSE)</f>
        <v>curto</v>
      </c>
      <c r="L1384" t="str">
        <f>VLOOKUP(A1384,Referência!$I$2:$K$10,2,FALSE)</f>
        <v>ingênuo</v>
      </c>
      <c r="M1384" t="str">
        <f>VLOOKUP(A1384,Referência!$I$2:$K$10,3,FALSE)</f>
        <v>ingênuo</v>
      </c>
    </row>
    <row r="1385" spans="1:13" x14ac:dyDescent="0.25">
      <c r="A1385" t="s">
        <v>35</v>
      </c>
      <c r="B1385" t="s">
        <v>7</v>
      </c>
      <c r="C1385">
        <v>4</v>
      </c>
      <c r="D1385" t="s">
        <v>23</v>
      </c>
      <c r="E1385" s="1">
        <v>403572233.78393567</v>
      </c>
      <c r="F1385" s="1">
        <v>404749757</v>
      </c>
      <c r="G1385">
        <f t="shared" si="21"/>
        <v>1386560924370.4919</v>
      </c>
      <c r="H1385" t="str">
        <f>VLOOKUP(D1385,Referência!$A$2:$D$28,2,FALSE)</f>
        <v>N</v>
      </c>
      <c r="I1385" t="str">
        <f>VLOOKUP(D1385,Referência!$A$2:$D$28,3,FALSE)</f>
        <v>transferência</v>
      </c>
      <c r="J1385" t="str">
        <f>VLOOKUP(D1385,Referência!$A$2:$D$28,4,FALSE)</f>
        <v>alto</v>
      </c>
      <c r="K1385" t="str">
        <f>VLOOKUP(C1385,Referência!$F$2:$G$21,2,FALSE)</f>
        <v>curto</v>
      </c>
      <c r="L1385" t="str">
        <f>VLOOKUP(A1385,Referência!$I$2:$K$10,2,FALSE)</f>
        <v>ingênuo</v>
      </c>
      <c r="M1385" t="str">
        <f>VLOOKUP(A1385,Referência!$I$2:$K$10,3,FALSE)</f>
        <v>ingênuo</v>
      </c>
    </row>
    <row r="1386" spans="1:13" x14ac:dyDescent="0.25">
      <c r="A1386" t="s">
        <v>35</v>
      </c>
      <c r="B1386" t="s">
        <v>7</v>
      </c>
      <c r="C1386">
        <v>5</v>
      </c>
      <c r="D1386" t="s">
        <v>23</v>
      </c>
      <c r="E1386" s="1">
        <v>407427955.46246141</v>
      </c>
      <c r="F1386" s="1">
        <v>375242416</v>
      </c>
      <c r="G1386">
        <f t="shared" si="21"/>
        <v>1035908950489660.9</v>
      </c>
      <c r="H1386" t="str">
        <f>VLOOKUP(D1386,Referência!$A$2:$D$28,2,FALSE)</f>
        <v>N</v>
      </c>
      <c r="I1386" t="str">
        <f>VLOOKUP(D1386,Referência!$A$2:$D$28,3,FALSE)</f>
        <v>transferência</v>
      </c>
      <c r="J1386" t="str">
        <f>VLOOKUP(D1386,Referência!$A$2:$D$28,4,FALSE)</f>
        <v>alto</v>
      </c>
      <c r="K1386" t="str">
        <f>VLOOKUP(C1386,Referência!$F$2:$G$21,2,FALSE)</f>
        <v>médio</v>
      </c>
      <c r="L1386" t="str">
        <f>VLOOKUP(A1386,Referência!$I$2:$K$10,2,FALSE)</f>
        <v>ingênuo</v>
      </c>
      <c r="M1386" t="str">
        <f>VLOOKUP(A1386,Referência!$I$2:$K$10,3,FALSE)</f>
        <v>ingênuo</v>
      </c>
    </row>
    <row r="1387" spans="1:13" x14ac:dyDescent="0.25">
      <c r="A1387" t="s">
        <v>35</v>
      </c>
      <c r="B1387" t="s">
        <v>7</v>
      </c>
      <c r="C1387">
        <v>6</v>
      </c>
      <c r="D1387" t="s">
        <v>23</v>
      </c>
      <c r="E1387" s="1">
        <v>439189692.84346372</v>
      </c>
      <c r="F1387" s="1">
        <v>366801668</v>
      </c>
      <c r="G1387">
        <f t="shared" si="21"/>
        <v>5240026140737921</v>
      </c>
      <c r="H1387" t="str">
        <f>VLOOKUP(D1387,Referência!$A$2:$D$28,2,FALSE)</f>
        <v>N</v>
      </c>
      <c r="I1387" t="str">
        <f>VLOOKUP(D1387,Referência!$A$2:$D$28,3,FALSE)</f>
        <v>transferência</v>
      </c>
      <c r="J1387" t="str">
        <f>VLOOKUP(D1387,Referência!$A$2:$D$28,4,FALSE)</f>
        <v>alto</v>
      </c>
      <c r="K1387" t="str">
        <f>VLOOKUP(C1387,Referência!$F$2:$G$21,2,FALSE)</f>
        <v>médio</v>
      </c>
      <c r="L1387" t="str">
        <f>VLOOKUP(A1387,Referência!$I$2:$K$10,2,FALSE)</f>
        <v>ingênuo</v>
      </c>
      <c r="M1387" t="str">
        <f>VLOOKUP(A1387,Referência!$I$2:$K$10,3,FALSE)</f>
        <v>ingênuo</v>
      </c>
    </row>
    <row r="1388" spans="1:13" x14ac:dyDescent="0.25">
      <c r="A1388" t="s">
        <v>35</v>
      </c>
      <c r="B1388" t="s">
        <v>7</v>
      </c>
      <c r="C1388">
        <v>7</v>
      </c>
      <c r="D1388" t="s">
        <v>23</v>
      </c>
      <c r="E1388" s="1">
        <v>411202505.02342349</v>
      </c>
      <c r="F1388" s="1">
        <v>446014130</v>
      </c>
      <c r="G1388">
        <f t="shared" si="21"/>
        <v>1211849233509805.2</v>
      </c>
      <c r="H1388" t="str">
        <f>VLOOKUP(D1388,Referência!$A$2:$D$28,2,FALSE)</f>
        <v>N</v>
      </c>
      <c r="I1388" t="str">
        <f>VLOOKUP(D1388,Referência!$A$2:$D$28,3,FALSE)</f>
        <v>transferência</v>
      </c>
      <c r="J1388" t="str">
        <f>VLOOKUP(D1388,Referência!$A$2:$D$28,4,FALSE)</f>
        <v>alto</v>
      </c>
      <c r="K1388" t="str">
        <f>VLOOKUP(C1388,Referência!$F$2:$G$21,2,FALSE)</f>
        <v>médio</v>
      </c>
      <c r="L1388" t="str">
        <f>VLOOKUP(A1388,Referência!$I$2:$K$10,2,FALSE)</f>
        <v>ingênuo</v>
      </c>
      <c r="M1388" t="str">
        <f>VLOOKUP(A1388,Referência!$I$2:$K$10,3,FALSE)</f>
        <v>ingênuo</v>
      </c>
    </row>
    <row r="1389" spans="1:13" x14ac:dyDescent="0.25">
      <c r="A1389" t="s">
        <v>35</v>
      </c>
      <c r="B1389" t="s">
        <v>7</v>
      </c>
      <c r="C1389">
        <v>8</v>
      </c>
      <c r="D1389" t="s">
        <v>23</v>
      </c>
      <c r="E1389" s="1">
        <v>314424862.08179516</v>
      </c>
      <c r="F1389" s="1">
        <v>488058052</v>
      </c>
      <c r="G1389">
        <f t="shared" si="21"/>
        <v>3.0148484641171392E+16</v>
      </c>
      <c r="H1389" t="str">
        <f>VLOOKUP(D1389,Referência!$A$2:$D$28,2,FALSE)</f>
        <v>N</v>
      </c>
      <c r="I1389" t="str">
        <f>VLOOKUP(D1389,Referência!$A$2:$D$28,3,FALSE)</f>
        <v>transferência</v>
      </c>
      <c r="J1389" t="str">
        <f>VLOOKUP(D1389,Referência!$A$2:$D$28,4,FALSE)</f>
        <v>alto</v>
      </c>
      <c r="K1389" t="str">
        <f>VLOOKUP(C1389,Referência!$F$2:$G$21,2,FALSE)</f>
        <v>médio</v>
      </c>
      <c r="L1389" t="str">
        <f>VLOOKUP(A1389,Referência!$I$2:$K$10,2,FALSE)</f>
        <v>ingênuo</v>
      </c>
      <c r="M1389" t="str">
        <f>VLOOKUP(A1389,Referência!$I$2:$K$10,3,FALSE)</f>
        <v>ingênuo</v>
      </c>
    </row>
    <row r="1390" spans="1:13" x14ac:dyDescent="0.25">
      <c r="A1390" t="s">
        <v>35</v>
      </c>
      <c r="B1390" t="s">
        <v>7</v>
      </c>
      <c r="C1390">
        <v>9</v>
      </c>
      <c r="D1390" t="s">
        <v>23</v>
      </c>
      <c r="E1390" s="1">
        <v>426375963.89602035</v>
      </c>
      <c r="F1390" s="1">
        <v>561378662</v>
      </c>
      <c r="G1390">
        <f t="shared" si="21"/>
        <v>1.8225728495354268E+16</v>
      </c>
      <c r="H1390" t="str">
        <f>VLOOKUP(D1390,Referência!$A$2:$D$28,2,FALSE)</f>
        <v>N</v>
      </c>
      <c r="I1390" t="str">
        <f>VLOOKUP(D1390,Referência!$A$2:$D$28,3,FALSE)</f>
        <v>transferência</v>
      </c>
      <c r="J1390" t="str">
        <f>VLOOKUP(D1390,Referência!$A$2:$D$28,4,FALSE)</f>
        <v>alto</v>
      </c>
      <c r="K1390" t="str">
        <f>VLOOKUP(C1390,Referência!$F$2:$G$21,2,FALSE)</f>
        <v>longo</v>
      </c>
      <c r="L1390" t="str">
        <f>VLOOKUP(A1390,Referência!$I$2:$K$10,2,FALSE)</f>
        <v>ingênuo</v>
      </c>
      <c r="M1390" t="str">
        <f>VLOOKUP(A1390,Referência!$I$2:$K$10,3,FALSE)</f>
        <v>ingênuo</v>
      </c>
    </row>
    <row r="1391" spans="1:13" x14ac:dyDescent="0.25">
      <c r="A1391" t="s">
        <v>35</v>
      </c>
      <c r="B1391" t="s">
        <v>7</v>
      </c>
      <c r="C1391">
        <v>10</v>
      </c>
      <c r="D1391" t="s">
        <v>23</v>
      </c>
      <c r="E1391" s="1">
        <v>392836270.82312411</v>
      </c>
      <c r="F1391" s="1">
        <v>416347002</v>
      </c>
      <c r="G1391">
        <f t="shared" si="21"/>
        <v>552754480471323.94</v>
      </c>
      <c r="H1391" t="str">
        <f>VLOOKUP(D1391,Referência!$A$2:$D$28,2,FALSE)</f>
        <v>N</v>
      </c>
      <c r="I1391" t="str">
        <f>VLOOKUP(D1391,Referência!$A$2:$D$28,3,FALSE)</f>
        <v>transferência</v>
      </c>
      <c r="J1391" t="str">
        <f>VLOOKUP(D1391,Referência!$A$2:$D$28,4,FALSE)</f>
        <v>alto</v>
      </c>
      <c r="K1391" t="str">
        <f>VLOOKUP(C1391,Referência!$F$2:$G$21,2,FALSE)</f>
        <v>longo</v>
      </c>
      <c r="L1391" t="str">
        <f>VLOOKUP(A1391,Referência!$I$2:$K$10,2,FALSE)</f>
        <v>ingênuo</v>
      </c>
      <c r="M1391" t="str">
        <f>VLOOKUP(A1391,Referência!$I$2:$K$10,3,FALSE)</f>
        <v>ingênuo</v>
      </c>
    </row>
    <row r="1392" spans="1:13" x14ac:dyDescent="0.25">
      <c r="A1392" t="s">
        <v>35</v>
      </c>
      <c r="B1392" t="s">
        <v>7</v>
      </c>
      <c r="C1392">
        <v>11</v>
      </c>
      <c r="D1392" t="s">
        <v>23</v>
      </c>
      <c r="E1392" s="1">
        <v>353967739.67959684</v>
      </c>
      <c r="F1392" s="1">
        <v>355983324</v>
      </c>
      <c r="G1392">
        <f t="shared" si="21"/>
        <v>4062580152655.063</v>
      </c>
      <c r="H1392" t="str">
        <f>VLOOKUP(D1392,Referência!$A$2:$D$28,2,FALSE)</f>
        <v>N</v>
      </c>
      <c r="I1392" t="str">
        <f>VLOOKUP(D1392,Referência!$A$2:$D$28,3,FALSE)</f>
        <v>transferência</v>
      </c>
      <c r="J1392" t="str">
        <f>VLOOKUP(D1392,Referência!$A$2:$D$28,4,FALSE)</f>
        <v>alto</v>
      </c>
      <c r="K1392" t="str">
        <f>VLOOKUP(C1392,Referência!$F$2:$G$21,2,FALSE)</f>
        <v>longo</v>
      </c>
      <c r="L1392" t="str">
        <f>VLOOKUP(A1392,Referência!$I$2:$K$10,2,FALSE)</f>
        <v>ingênuo</v>
      </c>
      <c r="M1392" t="str">
        <f>VLOOKUP(A1392,Referência!$I$2:$K$10,3,FALSE)</f>
        <v>ingênuo</v>
      </c>
    </row>
    <row r="1393" spans="1:13" x14ac:dyDescent="0.25">
      <c r="A1393" t="s">
        <v>35</v>
      </c>
      <c r="B1393" t="s">
        <v>7</v>
      </c>
      <c r="C1393">
        <v>12</v>
      </c>
      <c r="D1393" t="s">
        <v>23</v>
      </c>
      <c r="E1393" s="1">
        <v>402164283.92669713</v>
      </c>
      <c r="F1393" s="1">
        <v>458700699</v>
      </c>
      <c r="G1393">
        <f t="shared" si="21"/>
        <v>3196366229340787.5</v>
      </c>
      <c r="H1393" t="str">
        <f>VLOOKUP(D1393,Referência!$A$2:$D$28,2,FALSE)</f>
        <v>N</v>
      </c>
      <c r="I1393" t="str">
        <f>VLOOKUP(D1393,Referência!$A$2:$D$28,3,FALSE)</f>
        <v>transferência</v>
      </c>
      <c r="J1393" t="str">
        <f>VLOOKUP(D1393,Referência!$A$2:$D$28,4,FALSE)</f>
        <v>alto</v>
      </c>
      <c r="K1393" t="str">
        <f>VLOOKUP(C1393,Referência!$F$2:$G$21,2,FALSE)</f>
        <v>longo</v>
      </c>
      <c r="L1393" t="str">
        <f>VLOOKUP(A1393,Referência!$I$2:$K$10,2,FALSE)</f>
        <v>ingênuo</v>
      </c>
      <c r="M1393" t="str">
        <f>VLOOKUP(A1393,Referência!$I$2:$K$10,3,FALSE)</f>
        <v>ingênuo</v>
      </c>
    </row>
    <row r="1394" spans="1:13" x14ac:dyDescent="0.25">
      <c r="A1394" t="s">
        <v>35</v>
      </c>
      <c r="B1394" t="s">
        <v>7</v>
      </c>
      <c r="C1394">
        <v>13</v>
      </c>
      <c r="D1394" t="s">
        <v>23</v>
      </c>
      <c r="E1394" s="1">
        <v>450568957.9964723</v>
      </c>
      <c r="F1394" s="1">
        <v>459408718</v>
      </c>
      <c r="G1394">
        <f t="shared" si="21"/>
        <v>78141356919968.062</v>
      </c>
      <c r="H1394" t="str">
        <f>VLOOKUP(D1394,Referência!$A$2:$D$28,2,FALSE)</f>
        <v>N</v>
      </c>
      <c r="I1394" t="str">
        <f>VLOOKUP(D1394,Referência!$A$2:$D$28,3,FALSE)</f>
        <v>transferência</v>
      </c>
      <c r="J1394" t="str">
        <f>VLOOKUP(D1394,Referência!$A$2:$D$28,4,FALSE)</f>
        <v>alto</v>
      </c>
      <c r="K1394" t="str">
        <f>VLOOKUP(C1394,Referência!$F$2:$G$21,2,FALSE)</f>
        <v>longo</v>
      </c>
      <c r="L1394" t="str">
        <f>VLOOKUP(A1394,Referência!$I$2:$K$10,2,FALSE)</f>
        <v>ingênuo</v>
      </c>
      <c r="M1394" t="str">
        <f>VLOOKUP(A1394,Referência!$I$2:$K$10,3,FALSE)</f>
        <v>ingênuo</v>
      </c>
    </row>
    <row r="1395" spans="1:13" x14ac:dyDescent="0.25">
      <c r="A1395" t="s">
        <v>35</v>
      </c>
      <c r="B1395" t="s">
        <v>7</v>
      </c>
      <c r="C1395">
        <v>14</v>
      </c>
      <c r="D1395" t="s">
        <v>23</v>
      </c>
      <c r="E1395" s="1">
        <v>439283371.86896843</v>
      </c>
      <c r="F1395" s="1">
        <v>440621838</v>
      </c>
      <c r="G1395">
        <f t="shared" si="21"/>
        <v>1791491583918.6274</v>
      </c>
      <c r="H1395" t="str">
        <f>VLOOKUP(D1395,Referência!$A$2:$D$28,2,FALSE)</f>
        <v>N</v>
      </c>
      <c r="I1395" t="str">
        <f>VLOOKUP(D1395,Referência!$A$2:$D$28,3,FALSE)</f>
        <v>transferência</v>
      </c>
      <c r="J1395" t="str">
        <f>VLOOKUP(D1395,Referência!$A$2:$D$28,4,FALSE)</f>
        <v>alto</v>
      </c>
      <c r="K1395" t="str">
        <f>VLOOKUP(C1395,Referência!$F$2:$G$21,2,FALSE)</f>
        <v>longo</v>
      </c>
      <c r="L1395" t="str">
        <f>VLOOKUP(A1395,Referência!$I$2:$K$10,2,FALSE)</f>
        <v>ingênuo</v>
      </c>
      <c r="M1395" t="str">
        <f>VLOOKUP(A1395,Referência!$I$2:$K$10,3,FALSE)</f>
        <v>ingênuo</v>
      </c>
    </row>
    <row r="1396" spans="1:13" x14ac:dyDescent="0.25">
      <c r="A1396" t="s">
        <v>35</v>
      </c>
      <c r="B1396" t="s">
        <v>7</v>
      </c>
      <c r="C1396">
        <v>15</v>
      </c>
      <c r="D1396" t="s">
        <v>23</v>
      </c>
      <c r="E1396" s="1">
        <v>426355229.96898705</v>
      </c>
      <c r="F1396" s="1">
        <v>474729315</v>
      </c>
      <c r="G1396">
        <f t="shared" si="21"/>
        <v>2340052102587671.5</v>
      </c>
      <c r="H1396" t="str">
        <f>VLOOKUP(D1396,Referência!$A$2:$D$28,2,FALSE)</f>
        <v>N</v>
      </c>
      <c r="I1396" t="str">
        <f>VLOOKUP(D1396,Referência!$A$2:$D$28,3,FALSE)</f>
        <v>transferência</v>
      </c>
      <c r="J1396" t="str">
        <f>VLOOKUP(D1396,Referência!$A$2:$D$28,4,FALSE)</f>
        <v>alto</v>
      </c>
      <c r="K1396" t="str">
        <f>VLOOKUP(C1396,Referência!$F$2:$G$21,2,FALSE)</f>
        <v>longo</v>
      </c>
      <c r="L1396" t="str">
        <f>VLOOKUP(A1396,Referência!$I$2:$K$10,2,FALSE)</f>
        <v>ingênuo</v>
      </c>
      <c r="M1396" t="str">
        <f>VLOOKUP(A1396,Referência!$I$2:$K$10,3,FALSE)</f>
        <v>ingênuo</v>
      </c>
    </row>
    <row r="1397" spans="1:13" x14ac:dyDescent="0.25">
      <c r="A1397" t="s">
        <v>35</v>
      </c>
      <c r="B1397" t="s">
        <v>7</v>
      </c>
      <c r="C1397">
        <v>16</v>
      </c>
      <c r="D1397" t="s">
        <v>23</v>
      </c>
      <c r="E1397" s="1">
        <v>438136979.46200067</v>
      </c>
      <c r="F1397" s="1">
        <v>497003747</v>
      </c>
      <c r="G1397">
        <f t="shared" si="21"/>
        <v>3465296320372852</v>
      </c>
      <c r="H1397" t="str">
        <f>VLOOKUP(D1397,Referência!$A$2:$D$28,2,FALSE)</f>
        <v>N</v>
      </c>
      <c r="I1397" t="str">
        <f>VLOOKUP(D1397,Referência!$A$2:$D$28,3,FALSE)</f>
        <v>transferência</v>
      </c>
      <c r="J1397" t="str">
        <f>VLOOKUP(D1397,Referência!$A$2:$D$28,4,FALSE)</f>
        <v>alto</v>
      </c>
      <c r="K1397" t="str">
        <f>VLOOKUP(C1397,Referência!$F$2:$G$21,2,FALSE)</f>
        <v>longo</v>
      </c>
      <c r="L1397" t="str">
        <f>VLOOKUP(A1397,Referência!$I$2:$K$10,2,FALSE)</f>
        <v>ingênuo</v>
      </c>
      <c r="M1397" t="str">
        <f>VLOOKUP(A1397,Referência!$I$2:$K$10,3,FALSE)</f>
        <v>ingênuo</v>
      </c>
    </row>
    <row r="1398" spans="1:13" x14ac:dyDescent="0.25">
      <c r="A1398" t="s">
        <v>35</v>
      </c>
      <c r="B1398" t="s">
        <v>7</v>
      </c>
      <c r="C1398">
        <v>17</v>
      </c>
      <c r="D1398" t="s">
        <v>23</v>
      </c>
      <c r="E1398" s="1">
        <v>442322932.08326024</v>
      </c>
      <c r="F1398" s="1">
        <v>490470380</v>
      </c>
      <c r="G1398">
        <f t="shared" si="21"/>
        <v>2318176740895168</v>
      </c>
      <c r="H1398" t="str">
        <f>VLOOKUP(D1398,Referência!$A$2:$D$28,2,FALSE)</f>
        <v>N</v>
      </c>
      <c r="I1398" t="str">
        <f>VLOOKUP(D1398,Referência!$A$2:$D$28,3,FALSE)</f>
        <v>transferência</v>
      </c>
      <c r="J1398" t="str">
        <f>VLOOKUP(D1398,Referência!$A$2:$D$28,4,FALSE)</f>
        <v>alto</v>
      </c>
      <c r="K1398" t="str">
        <f>VLOOKUP(C1398,Referência!$F$2:$G$21,2,FALSE)</f>
        <v>longo</v>
      </c>
      <c r="L1398" t="str">
        <f>VLOOKUP(A1398,Referência!$I$2:$K$10,2,FALSE)</f>
        <v>ingênuo</v>
      </c>
      <c r="M1398" t="str">
        <f>VLOOKUP(A1398,Referência!$I$2:$K$10,3,FALSE)</f>
        <v>ingênuo</v>
      </c>
    </row>
    <row r="1399" spans="1:13" x14ac:dyDescent="0.25">
      <c r="A1399" t="s">
        <v>35</v>
      </c>
      <c r="B1399" t="s">
        <v>7</v>
      </c>
      <c r="C1399">
        <v>18</v>
      </c>
      <c r="D1399" t="s">
        <v>23</v>
      </c>
      <c r="E1399" s="1">
        <v>476804966.55847639</v>
      </c>
      <c r="F1399" s="1">
        <v>479347981</v>
      </c>
      <c r="G1399">
        <f t="shared" si="21"/>
        <v>6466922449797.6455</v>
      </c>
      <c r="H1399" t="str">
        <f>VLOOKUP(D1399,Referência!$A$2:$D$28,2,FALSE)</f>
        <v>N</v>
      </c>
      <c r="I1399" t="str">
        <f>VLOOKUP(D1399,Referência!$A$2:$D$28,3,FALSE)</f>
        <v>transferência</v>
      </c>
      <c r="J1399" t="str">
        <f>VLOOKUP(D1399,Referência!$A$2:$D$28,4,FALSE)</f>
        <v>alto</v>
      </c>
      <c r="K1399" t="str">
        <f>VLOOKUP(C1399,Referência!$F$2:$G$21,2,FALSE)</f>
        <v>longo</v>
      </c>
      <c r="L1399" t="str">
        <f>VLOOKUP(A1399,Referência!$I$2:$K$10,2,FALSE)</f>
        <v>ingênuo</v>
      </c>
      <c r="M1399" t="str">
        <f>VLOOKUP(A1399,Referência!$I$2:$K$10,3,FALSE)</f>
        <v>ingênuo</v>
      </c>
    </row>
    <row r="1400" spans="1:13" x14ac:dyDescent="0.25">
      <c r="A1400" t="s">
        <v>35</v>
      </c>
      <c r="B1400" t="s">
        <v>7</v>
      </c>
      <c r="C1400">
        <v>19</v>
      </c>
      <c r="D1400" t="s">
        <v>23</v>
      </c>
      <c r="E1400" s="1">
        <v>446420760.439695</v>
      </c>
      <c r="F1400" s="1">
        <v>542361673</v>
      </c>
      <c r="G1400">
        <f t="shared" si="21"/>
        <v>9204658702904090</v>
      </c>
      <c r="H1400" t="str">
        <f>VLOOKUP(D1400,Referência!$A$2:$D$28,2,FALSE)</f>
        <v>N</v>
      </c>
      <c r="I1400" t="str">
        <f>VLOOKUP(D1400,Referência!$A$2:$D$28,3,FALSE)</f>
        <v>transferência</v>
      </c>
      <c r="J1400" t="str">
        <f>VLOOKUP(D1400,Referência!$A$2:$D$28,4,FALSE)</f>
        <v>alto</v>
      </c>
      <c r="K1400" t="str">
        <f>VLOOKUP(C1400,Referência!$F$2:$G$21,2,FALSE)</f>
        <v>longo</v>
      </c>
      <c r="L1400" t="str">
        <f>VLOOKUP(A1400,Referência!$I$2:$K$10,2,FALSE)</f>
        <v>ingênuo</v>
      </c>
      <c r="M1400" t="str">
        <f>VLOOKUP(A1400,Referência!$I$2:$K$10,3,FALSE)</f>
        <v>ingênuo</v>
      </c>
    </row>
    <row r="1401" spans="1:13" x14ac:dyDescent="0.25">
      <c r="A1401" t="s">
        <v>35</v>
      </c>
      <c r="B1401" t="s">
        <v>7</v>
      </c>
      <c r="C1401">
        <v>20</v>
      </c>
      <c r="D1401" t="s">
        <v>23</v>
      </c>
      <c r="E1401" s="1">
        <v>341354404.01489162</v>
      </c>
      <c r="F1401" s="1">
        <v>312913749</v>
      </c>
      <c r="G1401">
        <f t="shared" si="21"/>
        <v>808870857676080.12</v>
      </c>
      <c r="H1401" t="str">
        <f>VLOOKUP(D1401,Referência!$A$2:$D$28,2,FALSE)</f>
        <v>N</v>
      </c>
      <c r="I1401" t="str">
        <f>VLOOKUP(D1401,Referência!$A$2:$D$28,3,FALSE)</f>
        <v>transferência</v>
      </c>
      <c r="J1401" t="str">
        <f>VLOOKUP(D1401,Referência!$A$2:$D$28,4,FALSE)</f>
        <v>alto</v>
      </c>
      <c r="K1401" t="str">
        <f>VLOOKUP(C1401,Referência!$F$2:$G$21,2,FALSE)</f>
        <v>longo</v>
      </c>
      <c r="L1401" t="str">
        <f>VLOOKUP(A1401,Referência!$I$2:$K$10,2,FALSE)</f>
        <v>ingênuo</v>
      </c>
      <c r="M1401" t="str">
        <f>VLOOKUP(A1401,Referência!$I$2:$K$10,3,FALSE)</f>
        <v>ingênuo</v>
      </c>
    </row>
    <row r="1402" spans="1:13" x14ac:dyDescent="0.25">
      <c r="A1402" t="s">
        <v>35</v>
      </c>
      <c r="B1402" t="s">
        <v>7</v>
      </c>
      <c r="C1402">
        <v>1</v>
      </c>
      <c r="D1402" t="s">
        <v>24</v>
      </c>
      <c r="E1402" s="1">
        <v>189840400.77203175</v>
      </c>
      <c r="F1402" s="1">
        <v>213103220</v>
      </c>
      <c r="G1402">
        <f t="shared" si="21"/>
        <v>541158758433129.12</v>
      </c>
      <c r="H1402" t="str">
        <f>VLOOKUP(D1402,Referência!$A$2:$D$28,2,FALSE)</f>
        <v>N</v>
      </c>
      <c r="I1402" t="str">
        <f>VLOOKUP(D1402,Referência!$A$2:$D$28,3,FALSE)</f>
        <v>transferência</v>
      </c>
      <c r="J1402" t="str">
        <f>VLOOKUP(D1402,Referência!$A$2:$D$28,4,FALSE)</f>
        <v>baixo</v>
      </c>
      <c r="K1402" t="str">
        <f>VLOOKUP(C1402,Referência!$F$2:$G$21,2,FALSE)</f>
        <v>curto</v>
      </c>
      <c r="L1402" t="str">
        <f>VLOOKUP(A1402,Referência!$I$2:$K$10,2,FALSE)</f>
        <v>ingênuo</v>
      </c>
      <c r="M1402" t="str">
        <f>VLOOKUP(A1402,Referência!$I$2:$K$10,3,FALSE)</f>
        <v>ingênuo</v>
      </c>
    </row>
    <row r="1403" spans="1:13" x14ac:dyDescent="0.25">
      <c r="A1403" t="s">
        <v>35</v>
      </c>
      <c r="B1403" t="s">
        <v>7</v>
      </c>
      <c r="C1403">
        <v>2</v>
      </c>
      <c r="D1403" t="s">
        <v>24</v>
      </c>
      <c r="E1403" s="1">
        <v>209548785.69083834</v>
      </c>
      <c r="F1403" s="1">
        <v>189506627</v>
      </c>
      <c r="G1403">
        <f t="shared" si="21"/>
        <v>401688124988746.69</v>
      </c>
      <c r="H1403" t="str">
        <f>VLOOKUP(D1403,Referência!$A$2:$D$28,2,FALSE)</f>
        <v>N</v>
      </c>
      <c r="I1403" t="str">
        <f>VLOOKUP(D1403,Referência!$A$2:$D$28,3,FALSE)</f>
        <v>transferência</v>
      </c>
      <c r="J1403" t="str">
        <f>VLOOKUP(D1403,Referência!$A$2:$D$28,4,FALSE)</f>
        <v>baixo</v>
      </c>
      <c r="K1403" t="str">
        <f>VLOOKUP(C1403,Referência!$F$2:$G$21,2,FALSE)</f>
        <v>curto</v>
      </c>
      <c r="L1403" t="str">
        <f>VLOOKUP(A1403,Referência!$I$2:$K$10,2,FALSE)</f>
        <v>ingênuo</v>
      </c>
      <c r="M1403" t="str">
        <f>VLOOKUP(A1403,Referência!$I$2:$K$10,3,FALSE)</f>
        <v>ingênuo</v>
      </c>
    </row>
    <row r="1404" spans="1:13" x14ac:dyDescent="0.25">
      <c r="A1404" t="s">
        <v>35</v>
      </c>
      <c r="B1404" t="s">
        <v>7</v>
      </c>
      <c r="C1404">
        <v>3</v>
      </c>
      <c r="D1404" t="s">
        <v>24</v>
      </c>
      <c r="E1404" s="1">
        <v>177052785.97930086</v>
      </c>
      <c r="F1404" s="1">
        <v>31181553</v>
      </c>
      <c r="G1404">
        <f t="shared" si="21"/>
        <v>2.1278416610901468E+16</v>
      </c>
      <c r="H1404" t="str">
        <f>VLOOKUP(D1404,Referência!$A$2:$D$28,2,FALSE)</f>
        <v>N</v>
      </c>
      <c r="I1404" t="str">
        <f>VLOOKUP(D1404,Referência!$A$2:$D$28,3,FALSE)</f>
        <v>transferência</v>
      </c>
      <c r="J1404" t="str">
        <f>VLOOKUP(D1404,Referência!$A$2:$D$28,4,FALSE)</f>
        <v>baixo</v>
      </c>
      <c r="K1404" t="str">
        <f>VLOOKUP(C1404,Referência!$F$2:$G$21,2,FALSE)</f>
        <v>curto</v>
      </c>
      <c r="L1404" t="str">
        <f>VLOOKUP(A1404,Referência!$I$2:$K$10,2,FALSE)</f>
        <v>ingênuo</v>
      </c>
      <c r="M1404" t="str">
        <f>VLOOKUP(A1404,Referência!$I$2:$K$10,3,FALSE)</f>
        <v>ingênuo</v>
      </c>
    </row>
    <row r="1405" spans="1:13" x14ac:dyDescent="0.25">
      <c r="A1405" t="s">
        <v>35</v>
      </c>
      <c r="B1405" t="s">
        <v>7</v>
      </c>
      <c r="C1405">
        <v>4</v>
      </c>
      <c r="D1405" t="s">
        <v>24</v>
      </c>
      <c r="E1405" s="1">
        <v>179749909.9106333</v>
      </c>
      <c r="F1405" s="1">
        <v>323744259</v>
      </c>
      <c r="G1405">
        <f t="shared" si="21"/>
        <v>2.07343725696704E+16</v>
      </c>
      <c r="H1405" t="str">
        <f>VLOOKUP(D1405,Referência!$A$2:$D$28,2,FALSE)</f>
        <v>N</v>
      </c>
      <c r="I1405" t="str">
        <f>VLOOKUP(D1405,Referência!$A$2:$D$28,3,FALSE)</f>
        <v>transferência</v>
      </c>
      <c r="J1405" t="str">
        <f>VLOOKUP(D1405,Referência!$A$2:$D$28,4,FALSE)</f>
        <v>baixo</v>
      </c>
      <c r="K1405" t="str">
        <f>VLOOKUP(C1405,Referência!$F$2:$G$21,2,FALSE)</f>
        <v>curto</v>
      </c>
      <c r="L1405" t="str">
        <f>VLOOKUP(A1405,Referência!$I$2:$K$10,2,FALSE)</f>
        <v>ingênuo</v>
      </c>
      <c r="M1405" t="str">
        <f>VLOOKUP(A1405,Referência!$I$2:$K$10,3,FALSE)</f>
        <v>ingênuo</v>
      </c>
    </row>
    <row r="1406" spans="1:13" x14ac:dyDescent="0.25">
      <c r="A1406" t="s">
        <v>35</v>
      </c>
      <c r="B1406" t="s">
        <v>7</v>
      </c>
      <c r="C1406">
        <v>5</v>
      </c>
      <c r="D1406" t="s">
        <v>24</v>
      </c>
      <c r="E1406" s="1">
        <v>164986488.71974784</v>
      </c>
      <c r="F1406" s="1">
        <v>171660458</v>
      </c>
      <c r="G1406">
        <f t="shared" si="21"/>
        <v>44541865953749.516</v>
      </c>
      <c r="H1406" t="str">
        <f>VLOOKUP(D1406,Referência!$A$2:$D$28,2,FALSE)</f>
        <v>N</v>
      </c>
      <c r="I1406" t="str">
        <f>VLOOKUP(D1406,Referência!$A$2:$D$28,3,FALSE)</f>
        <v>transferência</v>
      </c>
      <c r="J1406" t="str">
        <f>VLOOKUP(D1406,Referência!$A$2:$D$28,4,FALSE)</f>
        <v>baixo</v>
      </c>
      <c r="K1406" t="str">
        <f>VLOOKUP(C1406,Referência!$F$2:$G$21,2,FALSE)</f>
        <v>médio</v>
      </c>
      <c r="L1406" t="str">
        <f>VLOOKUP(A1406,Referência!$I$2:$K$10,2,FALSE)</f>
        <v>ingênuo</v>
      </c>
      <c r="M1406" t="str">
        <f>VLOOKUP(A1406,Referência!$I$2:$K$10,3,FALSE)</f>
        <v>ingênuo</v>
      </c>
    </row>
    <row r="1407" spans="1:13" x14ac:dyDescent="0.25">
      <c r="A1407" t="s">
        <v>35</v>
      </c>
      <c r="B1407" t="s">
        <v>7</v>
      </c>
      <c r="C1407">
        <v>6</v>
      </c>
      <c r="D1407" t="s">
        <v>24</v>
      </c>
      <c r="E1407" s="1">
        <v>191176445.63949105</v>
      </c>
      <c r="F1407" s="1">
        <v>230029114</v>
      </c>
      <c r="G1407">
        <f t="shared" si="21"/>
        <v>1509529838731693</v>
      </c>
      <c r="H1407" t="str">
        <f>VLOOKUP(D1407,Referência!$A$2:$D$28,2,FALSE)</f>
        <v>N</v>
      </c>
      <c r="I1407" t="str">
        <f>VLOOKUP(D1407,Referência!$A$2:$D$28,3,FALSE)</f>
        <v>transferência</v>
      </c>
      <c r="J1407" t="str">
        <f>VLOOKUP(D1407,Referência!$A$2:$D$28,4,FALSE)</f>
        <v>baixo</v>
      </c>
      <c r="K1407" t="str">
        <f>VLOOKUP(C1407,Referência!$F$2:$G$21,2,FALSE)</f>
        <v>médio</v>
      </c>
      <c r="L1407" t="str">
        <f>VLOOKUP(A1407,Referência!$I$2:$K$10,2,FALSE)</f>
        <v>ingênuo</v>
      </c>
      <c r="M1407" t="str">
        <f>VLOOKUP(A1407,Referência!$I$2:$K$10,3,FALSE)</f>
        <v>ingênuo</v>
      </c>
    </row>
    <row r="1408" spans="1:13" x14ac:dyDescent="0.25">
      <c r="A1408" t="s">
        <v>35</v>
      </c>
      <c r="B1408" t="s">
        <v>7</v>
      </c>
      <c r="C1408">
        <v>7</v>
      </c>
      <c r="D1408" t="s">
        <v>24</v>
      </c>
      <c r="E1408" s="1">
        <v>242106013.05619296</v>
      </c>
      <c r="F1408" s="1">
        <v>191393648</v>
      </c>
      <c r="G1408">
        <f t="shared" si="21"/>
        <v>2571743969592581</v>
      </c>
      <c r="H1408" t="str">
        <f>VLOOKUP(D1408,Referência!$A$2:$D$28,2,FALSE)</f>
        <v>N</v>
      </c>
      <c r="I1408" t="str">
        <f>VLOOKUP(D1408,Referência!$A$2:$D$28,3,FALSE)</f>
        <v>transferência</v>
      </c>
      <c r="J1408" t="str">
        <f>VLOOKUP(D1408,Referência!$A$2:$D$28,4,FALSE)</f>
        <v>baixo</v>
      </c>
      <c r="K1408" t="str">
        <f>VLOOKUP(C1408,Referência!$F$2:$G$21,2,FALSE)</f>
        <v>médio</v>
      </c>
      <c r="L1408" t="str">
        <f>VLOOKUP(A1408,Referência!$I$2:$K$10,2,FALSE)</f>
        <v>ingênuo</v>
      </c>
      <c r="M1408" t="str">
        <f>VLOOKUP(A1408,Referência!$I$2:$K$10,3,FALSE)</f>
        <v>ingênuo</v>
      </c>
    </row>
    <row r="1409" spans="1:13" x14ac:dyDescent="0.25">
      <c r="A1409" t="s">
        <v>35</v>
      </c>
      <c r="B1409" t="s">
        <v>7</v>
      </c>
      <c r="C1409">
        <v>8</v>
      </c>
      <c r="D1409" t="s">
        <v>24</v>
      </c>
      <c r="E1409" s="1">
        <v>211732341.72903445</v>
      </c>
      <c r="F1409" s="1">
        <v>231943849</v>
      </c>
      <c r="G1409">
        <f t="shared" si="21"/>
        <v>408505026164293.12</v>
      </c>
      <c r="H1409" t="str">
        <f>VLOOKUP(D1409,Referência!$A$2:$D$28,2,FALSE)</f>
        <v>N</v>
      </c>
      <c r="I1409" t="str">
        <f>VLOOKUP(D1409,Referência!$A$2:$D$28,3,FALSE)</f>
        <v>transferência</v>
      </c>
      <c r="J1409" t="str">
        <f>VLOOKUP(D1409,Referência!$A$2:$D$28,4,FALSE)</f>
        <v>baixo</v>
      </c>
      <c r="K1409" t="str">
        <f>VLOOKUP(C1409,Referência!$F$2:$G$21,2,FALSE)</f>
        <v>médio</v>
      </c>
      <c r="L1409" t="str">
        <f>VLOOKUP(A1409,Referência!$I$2:$K$10,2,FALSE)</f>
        <v>ingênuo</v>
      </c>
      <c r="M1409" t="str">
        <f>VLOOKUP(A1409,Referência!$I$2:$K$10,3,FALSE)</f>
        <v>ingênuo</v>
      </c>
    </row>
    <row r="1410" spans="1:13" x14ac:dyDescent="0.25">
      <c r="A1410" t="s">
        <v>35</v>
      </c>
      <c r="B1410" t="s">
        <v>7</v>
      </c>
      <c r="C1410">
        <v>9</v>
      </c>
      <c r="D1410" t="s">
        <v>24</v>
      </c>
      <c r="E1410" s="1">
        <v>221902005.62668791</v>
      </c>
      <c r="F1410" s="1">
        <v>265707016</v>
      </c>
      <c r="G1410">
        <f t="shared" si="21"/>
        <v>1918878933805979.5</v>
      </c>
      <c r="H1410" t="str">
        <f>VLOOKUP(D1410,Referência!$A$2:$D$28,2,FALSE)</f>
        <v>N</v>
      </c>
      <c r="I1410" t="str">
        <f>VLOOKUP(D1410,Referência!$A$2:$D$28,3,FALSE)</f>
        <v>transferência</v>
      </c>
      <c r="J1410" t="str">
        <f>VLOOKUP(D1410,Referência!$A$2:$D$28,4,FALSE)</f>
        <v>baixo</v>
      </c>
      <c r="K1410" t="str">
        <f>VLOOKUP(C1410,Referência!$F$2:$G$21,2,FALSE)</f>
        <v>longo</v>
      </c>
      <c r="L1410" t="str">
        <f>VLOOKUP(A1410,Referência!$I$2:$K$10,2,FALSE)</f>
        <v>ingênuo</v>
      </c>
      <c r="M1410" t="str">
        <f>VLOOKUP(A1410,Referência!$I$2:$K$10,3,FALSE)</f>
        <v>ingênuo</v>
      </c>
    </row>
    <row r="1411" spans="1:13" x14ac:dyDescent="0.25">
      <c r="A1411" t="s">
        <v>35</v>
      </c>
      <c r="B1411" t="s">
        <v>7</v>
      </c>
      <c r="C1411">
        <v>10</v>
      </c>
      <c r="D1411" t="s">
        <v>24</v>
      </c>
      <c r="E1411" s="1">
        <v>173802808.51603118</v>
      </c>
      <c r="F1411" s="1">
        <v>282819915</v>
      </c>
      <c r="G1411">
        <f t="shared" ref="G1411:G1474" si="22">(F1411-E1411)^2</f>
        <v>1.1884729506136998E+16</v>
      </c>
      <c r="H1411" t="str">
        <f>VLOOKUP(D1411,Referência!$A$2:$D$28,2,FALSE)</f>
        <v>N</v>
      </c>
      <c r="I1411" t="str">
        <f>VLOOKUP(D1411,Referência!$A$2:$D$28,3,FALSE)</f>
        <v>transferência</v>
      </c>
      <c r="J1411" t="str">
        <f>VLOOKUP(D1411,Referência!$A$2:$D$28,4,FALSE)</f>
        <v>baixo</v>
      </c>
      <c r="K1411" t="str">
        <f>VLOOKUP(C1411,Referência!$F$2:$G$21,2,FALSE)</f>
        <v>longo</v>
      </c>
      <c r="L1411" t="str">
        <f>VLOOKUP(A1411,Referência!$I$2:$K$10,2,FALSE)</f>
        <v>ingênuo</v>
      </c>
      <c r="M1411" t="str">
        <f>VLOOKUP(A1411,Referência!$I$2:$K$10,3,FALSE)</f>
        <v>ingênuo</v>
      </c>
    </row>
    <row r="1412" spans="1:13" x14ac:dyDescent="0.25">
      <c r="A1412" t="s">
        <v>35</v>
      </c>
      <c r="B1412" t="s">
        <v>7</v>
      </c>
      <c r="C1412">
        <v>11</v>
      </c>
      <c r="D1412" t="s">
        <v>24</v>
      </c>
      <c r="E1412" s="1">
        <v>203671616.56448513</v>
      </c>
      <c r="F1412" s="1">
        <v>220879617</v>
      </c>
      <c r="G1412">
        <f t="shared" si="22"/>
        <v>296115278988679.87</v>
      </c>
      <c r="H1412" t="str">
        <f>VLOOKUP(D1412,Referência!$A$2:$D$28,2,FALSE)</f>
        <v>N</v>
      </c>
      <c r="I1412" t="str">
        <f>VLOOKUP(D1412,Referência!$A$2:$D$28,3,FALSE)</f>
        <v>transferência</v>
      </c>
      <c r="J1412" t="str">
        <f>VLOOKUP(D1412,Referência!$A$2:$D$28,4,FALSE)</f>
        <v>baixo</v>
      </c>
      <c r="K1412" t="str">
        <f>VLOOKUP(C1412,Referência!$F$2:$G$21,2,FALSE)</f>
        <v>longo</v>
      </c>
      <c r="L1412" t="str">
        <f>VLOOKUP(A1412,Referência!$I$2:$K$10,2,FALSE)</f>
        <v>ingênuo</v>
      </c>
      <c r="M1412" t="str">
        <f>VLOOKUP(A1412,Referência!$I$2:$K$10,3,FALSE)</f>
        <v>ingênuo</v>
      </c>
    </row>
    <row r="1413" spans="1:13" x14ac:dyDescent="0.25">
      <c r="A1413" t="s">
        <v>35</v>
      </c>
      <c r="B1413" t="s">
        <v>7</v>
      </c>
      <c r="C1413">
        <v>12</v>
      </c>
      <c r="D1413" t="s">
        <v>24</v>
      </c>
      <c r="E1413" s="1">
        <v>215670961.8251293</v>
      </c>
      <c r="F1413" s="1">
        <v>182496829</v>
      </c>
      <c r="G1413">
        <f t="shared" si="22"/>
        <v>1100523088699321.4</v>
      </c>
      <c r="H1413" t="str">
        <f>VLOOKUP(D1413,Referência!$A$2:$D$28,2,FALSE)</f>
        <v>N</v>
      </c>
      <c r="I1413" t="str">
        <f>VLOOKUP(D1413,Referência!$A$2:$D$28,3,FALSE)</f>
        <v>transferência</v>
      </c>
      <c r="J1413" t="str">
        <f>VLOOKUP(D1413,Referência!$A$2:$D$28,4,FALSE)</f>
        <v>baixo</v>
      </c>
      <c r="K1413" t="str">
        <f>VLOOKUP(C1413,Referência!$F$2:$G$21,2,FALSE)</f>
        <v>longo</v>
      </c>
      <c r="L1413" t="str">
        <f>VLOOKUP(A1413,Referência!$I$2:$K$10,2,FALSE)</f>
        <v>ingênuo</v>
      </c>
      <c r="M1413" t="str">
        <f>VLOOKUP(A1413,Referência!$I$2:$K$10,3,FALSE)</f>
        <v>ingênuo</v>
      </c>
    </row>
    <row r="1414" spans="1:13" x14ac:dyDescent="0.25">
      <c r="A1414" t="s">
        <v>35</v>
      </c>
      <c r="B1414" t="s">
        <v>7</v>
      </c>
      <c r="C1414">
        <v>13</v>
      </c>
      <c r="D1414" t="s">
        <v>24</v>
      </c>
      <c r="E1414" s="1">
        <v>206141817.73253343</v>
      </c>
      <c r="F1414" s="1">
        <v>281715915</v>
      </c>
      <c r="G1414">
        <f t="shared" si="22"/>
        <v>5711444177792499</v>
      </c>
      <c r="H1414" t="str">
        <f>VLOOKUP(D1414,Referência!$A$2:$D$28,2,FALSE)</f>
        <v>N</v>
      </c>
      <c r="I1414" t="str">
        <f>VLOOKUP(D1414,Referência!$A$2:$D$28,3,FALSE)</f>
        <v>transferência</v>
      </c>
      <c r="J1414" t="str">
        <f>VLOOKUP(D1414,Referência!$A$2:$D$28,4,FALSE)</f>
        <v>baixo</v>
      </c>
      <c r="K1414" t="str">
        <f>VLOOKUP(C1414,Referência!$F$2:$G$21,2,FALSE)</f>
        <v>longo</v>
      </c>
      <c r="L1414" t="str">
        <f>VLOOKUP(A1414,Referência!$I$2:$K$10,2,FALSE)</f>
        <v>ingênuo</v>
      </c>
      <c r="M1414" t="str">
        <f>VLOOKUP(A1414,Referência!$I$2:$K$10,3,FALSE)</f>
        <v>ingênuo</v>
      </c>
    </row>
    <row r="1415" spans="1:13" x14ac:dyDescent="0.25">
      <c r="A1415" t="s">
        <v>35</v>
      </c>
      <c r="B1415" t="s">
        <v>7</v>
      </c>
      <c r="C1415">
        <v>14</v>
      </c>
      <c r="D1415" t="s">
        <v>24</v>
      </c>
      <c r="E1415" s="1">
        <v>227542543.15880305</v>
      </c>
      <c r="F1415" s="1">
        <v>211458743</v>
      </c>
      <c r="G1415">
        <f t="shared" si="22"/>
        <v>258688627548312.87</v>
      </c>
      <c r="H1415" t="str">
        <f>VLOOKUP(D1415,Referência!$A$2:$D$28,2,FALSE)</f>
        <v>N</v>
      </c>
      <c r="I1415" t="str">
        <f>VLOOKUP(D1415,Referência!$A$2:$D$28,3,FALSE)</f>
        <v>transferência</v>
      </c>
      <c r="J1415" t="str">
        <f>VLOOKUP(D1415,Referência!$A$2:$D$28,4,FALSE)</f>
        <v>baixo</v>
      </c>
      <c r="K1415" t="str">
        <f>VLOOKUP(C1415,Referência!$F$2:$G$21,2,FALSE)</f>
        <v>longo</v>
      </c>
      <c r="L1415" t="str">
        <f>VLOOKUP(A1415,Referência!$I$2:$K$10,2,FALSE)</f>
        <v>ingênuo</v>
      </c>
      <c r="M1415" t="str">
        <f>VLOOKUP(A1415,Referência!$I$2:$K$10,3,FALSE)</f>
        <v>ingênuo</v>
      </c>
    </row>
    <row r="1416" spans="1:13" x14ac:dyDescent="0.25">
      <c r="A1416" t="s">
        <v>35</v>
      </c>
      <c r="B1416" t="s">
        <v>7</v>
      </c>
      <c r="C1416">
        <v>15</v>
      </c>
      <c r="D1416" t="s">
        <v>24</v>
      </c>
      <c r="E1416" s="1">
        <v>192256142.4646937</v>
      </c>
      <c r="F1416" s="1">
        <v>226545745</v>
      </c>
      <c r="G1416">
        <f t="shared" si="22"/>
        <v>1175776842029284.5</v>
      </c>
      <c r="H1416" t="str">
        <f>VLOOKUP(D1416,Referência!$A$2:$D$28,2,FALSE)</f>
        <v>N</v>
      </c>
      <c r="I1416" t="str">
        <f>VLOOKUP(D1416,Referência!$A$2:$D$28,3,FALSE)</f>
        <v>transferência</v>
      </c>
      <c r="J1416" t="str">
        <f>VLOOKUP(D1416,Referência!$A$2:$D$28,4,FALSE)</f>
        <v>baixo</v>
      </c>
      <c r="K1416" t="str">
        <f>VLOOKUP(C1416,Referência!$F$2:$G$21,2,FALSE)</f>
        <v>longo</v>
      </c>
      <c r="L1416" t="str">
        <f>VLOOKUP(A1416,Referência!$I$2:$K$10,2,FALSE)</f>
        <v>ingênuo</v>
      </c>
      <c r="M1416" t="str">
        <f>VLOOKUP(A1416,Referência!$I$2:$K$10,3,FALSE)</f>
        <v>ingênuo</v>
      </c>
    </row>
    <row r="1417" spans="1:13" x14ac:dyDescent="0.25">
      <c r="A1417" t="s">
        <v>35</v>
      </c>
      <c r="B1417" t="s">
        <v>7</v>
      </c>
      <c r="C1417">
        <v>16</v>
      </c>
      <c r="D1417" t="s">
        <v>24</v>
      </c>
      <c r="E1417" s="1">
        <v>195184865.89550039</v>
      </c>
      <c r="F1417" s="1">
        <v>229155848</v>
      </c>
      <c r="G1417">
        <f t="shared" si="22"/>
        <v>1154027625144232.7</v>
      </c>
      <c r="H1417" t="str">
        <f>VLOOKUP(D1417,Referência!$A$2:$D$28,2,FALSE)</f>
        <v>N</v>
      </c>
      <c r="I1417" t="str">
        <f>VLOOKUP(D1417,Referência!$A$2:$D$28,3,FALSE)</f>
        <v>transferência</v>
      </c>
      <c r="J1417" t="str">
        <f>VLOOKUP(D1417,Referência!$A$2:$D$28,4,FALSE)</f>
        <v>baixo</v>
      </c>
      <c r="K1417" t="str">
        <f>VLOOKUP(C1417,Referência!$F$2:$G$21,2,FALSE)</f>
        <v>longo</v>
      </c>
      <c r="L1417" t="str">
        <f>VLOOKUP(A1417,Referência!$I$2:$K$10,2,FALSE)</f>
        <v>ingênuo</v>
      </c>
      <c r="M1417" t="str">
        <f>VLOOKUP(A1417,Referência!$I$2:$K$10,3,FALSE)</f>
        <v>ingênuo</v>
      </c>
    </row>
    <row r="1418" spans="1:13" x14ac:dyDescent="0.25">
      <c r="A1418" t="s">
        <v>35</v>
      </c>
      <c r="B1418" t="s">
        <v>7</v>
      </c>
      <c r="C1418">
        <v>17</v>
      </c>
      <c r="D1418" t="s">
        <v>24</v>
      </c>
      <c r="E1418" s="1">
        <v>179153723.58931282</v>
      </c>
      <c r="F1418" s="1">
        <v>212474853</v>
      </c>
      <c r="G1418">
        <f t="shared" si="22"/>
        <v>1110297665203762.1</v>
      </c>
      <c r="H1418" t="str">
        <f>VLOOKUP(D1418,Referência!$A$2:$D$28,2,FALSE)</f>
        <v>N</v>
      </c>
      <c r="I1418" t="str">
        <f>VLOOKUP(D1418,Referência!$A$2:$D$28,3,FALSE)</f>
        <v>transferência</v>
      </c>
      <c r="J1418" t="str">
        <f>VLOOKUP(D1418,Referência!$A$2:$D$28,4,FALSE)</f>
        <v>baixo</v>
      </c>
      <c r="K1418" t="str">
        <f>VLOOKUP(C1418,Referência!$F$2:$G$21,2,FALSE)</f>
        <v>longo</v>
      </c>
      <c r="L1418" t="str">
        <f>VLOOKUP(A1418,Referência!$I$2:$K$10,2,FALSE)</f>
        <v>ingênuo</v>
      </c>
      <c r="M1418" t="str">
        <f>VLOOKUP(A1418,Referência!$I$2:$K$10,3,FALSE)</f>
        <v>ingênuo</v>
      </c>
    </row>
    <row r="1419" spans="1:13" x14ac:dyDescent="0.25">
      <c r="A1419" t="s">
        <v>35</v>
      </c>
      <c r="B1419" t="s">
        <v>7</v>
      </c>
      <c r="C1419">
        <v>18</v>
      </c>
      <c r="D1419" t="s">
        <v>24</v>
      </c>
      <c r="E1419" s="1">
        <v>207592587.51825997</v>
      </c>
      <c r="F1419" s="1">
        <v>218264883</v>
      </c>
      <c r="G1419">
        <f t="shared" si="22"/>
        <v>113897890849568.61</v>
      </c>
      <c r="H1419" t="str">
        <f>VLOOKUP(D1419,Referência!$A$2:$D$28,2,FALSE)</f>
        <v>N</v>
      </c>
      <c r="I1419" t="str">
        <f>VLOOKUP(D1419,Referência!$A$2:$D$28,3,FALSE)</f>
        <v>transferência</v>
      </c>
      <c r="J1419" t="str">
        <f>VLOOKUP(D1419,Referência!$A$2:$D$28,4,FALSE)</f>
        <v>baixo</v>
      </c>
      <c r="K1419" t="str">
        <f>VLOOKUP(C1419,Referência!$F$2:$G$21,2,FALSE)</f>
        <v>longo</v>
      </c>
      <c r="L1419" t="str">
        <f>VLOOKUP(A1419,Referência!$I$2:$K$10,2,FALSE)</f>
        <v>ingênuo</v>
      </c>
      <c r="M1419" t="str">
        <f>VLOOKUP(A1419,Referência!$I$2:$K$10,3,FALSE)</f>
        <v>ingênuo</v>
      </c>
    </row>
    <row r="1420" spans="1:13" x14ac:dyDescent="0.25">
      <c r="A1420" t="s">
        <v>35</v>
      </c>
      <c r="B1420" t="s">
        <v>7</v>
      </c>
      <c r="C1420">
        <v>19</v>
      </c>
      <c r="D1420" t="s">
        <v>24</v>
      </c>
      <c r="E1420" s="1">
        <v>262895429.06787211</v>
      </c>
      <c r="F1420" s="1">
        <v>231873258</v>
      </c>
      <c r="G1420">
        <f t="shared" si="22"/>
        <v>962375097764321.25</v>
      </c>
      <c r="H1420" t="str">
        <f>VLOOKUP(D1420,Referência!$A$2:$D$28,2,FALSE)</f>
        <v>N</v>
      </c>
      <c r="I1420" t="str">
        <f>VLOOKUP(D1420,Referência!$A$2:$D$28,3,FALSE)</f>
        <v>transferência</v>
      </c>
      <c r="J1420" t="str">
        <f>VLOOKUP(D1420,Referência!$A$2:$D$28,4,FALSE)</f>
        <v>baixo</v>
      </c>
      <c r="K1420" t="str">
        <f>VLOOKUP(C1420,Referência!$F$2:$G$21,2,FALSE)</f>
        <v>longo</v>
      </c>
      <c r="L1420" t="str">
        <f>VLOOKUP(A1420,Referência!$I$2:$K$10,2,FALSE)</f>
        <v>ingênuo</v>
      </c>
      <c r="M1420" t="str">
        <f>VLOOKUP(A1420,Referência!$I$2:$K$10,3,FALSE)</f>
        <v>ingênuo</v>
      </c>
    </row>
    <row r="1421" spans="1:13" x14ac:dyDescent="0.25">
      <c r="A1421" t="s">
        <v>35</v>
      </c>
      <c r="B1421" t="s">
        <v>7</v>
      </c>
      <c r="C1421">
        <v>20</v>
      </c>
      <c r="D1421" t="s">
        <v>24</v>
      </c>
      <c r="E1421" s="1">
        <v>229913599.10371292</v>
      </c>
      <c r="F1421" s="1">
        <v>221901117</v>
      </c>
      <c r="G1421">
        <f t="shared" si="22"/>
        <v>64199869462319.766</v>
      </c>
      <c r="H1421" t="str">
        <f>VLOOKUP(D1421,Referência!$A$2:$D$28,2,FALSE)</f>
        <v>N</v>
      </c>
      <c r="I1421" t="str">
        <f>VLOOKUP(D1421,Referência!$A$2:$D$28,3,FALSE)</f>
        <v>transferência</v>
      </c>
      <c r="J1421" t="str">
        <f>VLOOKUP(D1421,Referência!$A$2:$D$28,4,FALSE)</f>
        <v>baixo</v>
      </c>
      <c r="K1421" t="str">
        <f>VLOOKUP(C1421,Referência!$F$2:$G$21,2,FALSE)</f>
        <v>longo</v>
      </c>
      <c r="L1421" t="str">
        <f>VLOOKUP(A1421,Referência!$I$2:$K$10,2,FALSE)</f>
        <v>ingênuo</v>
      </c>
      <c r="M1421" t="str">
        <f>VLOOKUP(A1421,Referência!$I$2:$K$10,3,FALSE)</f>
        <v>ingênuo</v>
      </c>
    </row>
    <row r="1422" spans="1:13" x14ac:dyDescent="0.25">
      <c r="A1422" t="s">
        <v>35</v>
      </c>
      <c r="B1422" t="s">
        <v>7</v>
      </c>
      <c r="C1422">
        <v>1</v>
      </c>
      <c r="D1422" t="s">
        <v>25</v>
      </c>
      <c r="E1422" s="1">
        <v>427476870.71641386</v>
      </c>
      <c r="F1422" s="1">
        <v>480335641</v>
      </c>
      <c r="G1422">
        <f t="shared" si="22"/>
        <v>2794049595892929.5</v>
      </c>
      <c r="H1422" t="str">
        <f>VLOOKUP(D1422,Referência!$A$2:$D$28,2,FALSE)</f>
        <v>N</v>
      </c>
      <c r="I1422" t="str">
        <f>VLOOKUP(D1422,Referência!$A$2:$D$28,3,FALSE)</f>
        <v>transferência</v>
      </c>
      <c r="J1422" t="str">
        <f>VLOOKUP(D1422,Referência!$A$2:$D$28,4,FALSE)</f>
        <v>baixo</v>
      </c>
      <c r="K1422" t="str">
        <f>VLOOKUP(C1422,Referência!$F$2:$G$21,2,FALSE)</f>
        <v>curto</v>
      </c>
      <c r="L1422" t="str">
        <f>VLOOKUP(A1422,Referência!$I$2:$K$10,2,FALSE)</f>
        <v>ingênuo</v>
      </c>
      <c r="M1422" t="str">
        <f>VLOOKUP(A1422,Referência!$I$2:$K$10,3,FALSE)</f>
        <v>ingênuo</v>
      </c>
    </row>
    <row r="1423" spans="1:13" x14ac:dyDescent="0.25">
      <c r="A1423" t="s">
        <v>35</v>
      </c>
      <c r="B1423" t="s">
        <v>7</v>
      </c>
      <c r="C1423">
        <v>2</v>
      </c>
      <c r="D1423" t="s">
        <v>25</v>
      </c>
      <c r="E1423" s="1">
        <v>404839239.26784283</v>
      </c>
      <c r="F1423" s="1">
        <v>444583344</v>
      </c>
      <c r="G1423">
        <f t="shared" si="22"/>
        <v>1579593860960678</v>
      </c>
      <c r="H1423" t="str">
        <f>VLOOKUP(D1423,Referência!$A$2:$D$28,2,FALSE)</f>
        <v>N</v>
      </c>
      <c r="I1423" t="str">
        <f>VLOOKUP(D1423,Referência!$A$2:$D$28,3,FALSE)</f>
        <v>transferência</v>
      </c>
      <c r="J1423" t="str">
        <f>VLOOKUP(D1423,Referência!$A$2:$D$28,4,FALSE)</f>
        <v>baixo</v>
      </c>
      <c r="K1423" t="str">
        <f>VLOOKUP(C1423,Referência!$F$2:$G$21,2,FALSE)</f>
        <v>curto</v>
      </c>
      <c r="L1423" t="str">
        <f>VLOOKUP(A1423,Referência!$I$2:$K$10,2,FALSE)</f>
        <v>ingênuo</v>
      </c>
      <c r="M1423" t="str">
        <f>VLOOKUP(A1423,Referência!$I$2:$K$10,3,FALSE)</f>
        <v>ingênuo</v>
      </c>
    </row>
    <row r="1424" spans="1:13" x14ac:dyDescent="0.25">
      <c r="A1424" t="s">
        <v>35</v>
      </c>
      <c r="B1424" t="s">
        <v>7</v>
      </c>
      <c r="C1424">
        <v>3</v>
      </c>
      <c r="D1424" t="s">
        <v>25</v>
      </c>
      <c r="E1424" s="1">
        <v>387845348.64599192</v>
      </c>
      <c r="F1424" s="1">
        <v>403089182</v>
      </c>
      <c r="G1424">
        <f t="shared" si="22"/>
        <v>232374455324769.19</v>
      </c>
      <c r="H1424" t="str">
        <f>VLOOKUP(D1424,Referência!$A$2:$D$28,2,FALSE)</f>
        <v>N</v>
      </c>
      <c r="I1424" t="str">
        <f>VLOOKUP(D1424,Referência!$A$2:$D$28,3,FALSE)</f>
        <v>transferência</v>
      </c>
      <c r="J1424" t="str">
        <f>VLOOKUP(D1424,Referência!$A$2:$D$28,4,FALSE)</f>
        <v>baixo</v>
      </c>
      <c r="K1424" t="str">
        <f>VLOOKUP(C1424,Referência!$F$2:$G$21,2,FALSE)</f>
        <v>curto</v>
      </c>
      <c r="L1424" t="str">
        <f>VLOOKUP(A1424,Referência!$I$2:$K$10,2,FALSE)</f>
        <v>ingênuo</v>
      </c>
      <c r="M1424" t="str">
        <f>VLOOKUP(A1424,Referência!$I$2:$K$10,3,FALSE)</f>
        <v>ingênuo</v>
      </c>
    </row>
    <row r="1425" spans="1:13" x14ac:dyDescent="0.25">
      <c r="A1425" t="s">
        <v>35</v>
      </c>
      <c r="B1425" t="s">
        <v>7</v>
      </c>
      <c r="C1425">
        <v>4</v>
      </c>
      <c r="D1425" t="s">
        <v>25</v>
      </c>
      <c r="E1425" s="1">
        <v>404555223.48914683</v>
      </c>
      <c r="F1425" s="1">
        <v>470784697</v>
      </c>
      <c r="G1425">
        <f t="shared" si="22"/>
        <v>4386343161524802</v>
      </c>
      <c r="H1425" t="str">
        <f>VLOOKUP(D1425,Referência!$A$2:$D$28,2,FALSE)</f>
        <v>N</v>
      </c>
      <c r="I1425" t="str">
        <f>VLOOKUP(D1425,Referência!$A$2:$D$28,3,FALSE)</f>
        <v>transferência</v>
      </c>
      <c r="J1425" t="str">
        <f>VLOOKUP(D1425,Referência!$A$2:$D$28,4,FALSE)</f>
        <v>baixo</v>
      </c>
      <c r="K1425" t="str">
        <f>VLOOKUP(C1425,Referência!$F$2:$G$21,2,FALSE)</f>
        <v>curto</v>
      </c>
      <c r="L1425" t="str">
        <f>VLOOKUP(A1425,Referência!$I$2:$K$10,2,FALSE)</f>
        <v>ingênuo</v>
      </c>
      <c r="M1425" t="str">
        <f>VLOOKUP(A1425,Referência!$I$2:$K$10,3,FALSE)</f>
        <v>ingênuo</v>
      </c>
    </row>
    <row r="1426" spans="1:13" x14ac:dyDescent="0.25">
      <c r="A1426" t="s">
        <v>35</v>
      </c>
      <c r="B1426" t="s">
        <v>7</v>
      </c>
      <c r="C1426">
        <v>5</v>
      </c>
      <c r="D1426" t="s">
        <v>25</v>
      </c>
      <c r="E1426" s="1">
        <v>374716389.53119862</v>
      </c>
      <c r="F1426" s="1">
        <v>402657843</v>
      </c>
      <c r="G1426">
        <f t="shared" si="22"/>
        <v>780724821949192.62</v>
      </c>
      <c r="H1426" t="str">
        <f>VLOOKUP(D1426,Referência!$A$2:$D$28,2,FALSE)</f>
        <v>N</v>
      </c>
      <c r="I1426" t="str">
        <f>VLOOKUP(D1426,Referência!$A$2:$D$28,3,FALSE)</f>
        <v>transferência</v>
      </c>
      <c r="J1426" t="str">
        <f>VLOOKUP(D1426,Referência!$A$2:$D$28,4,FALSE)</f>
        <v>baixo</v>
      </c>
      <c r="K1426" t="str">
        <f>VLOOKUP(C1426,Referência!$F$2:$G$21,2,FALSE)</f>
        <v>médio</v>
      </c>
      <c r="L1426" t="str">
        <f>VLOOKUP(A1426,Referência!$I$2:$K$10,2,FALSE)</f>
        <v>ingênuo</v>
      </c>
      <c r="M1426" t="str">
        <f>VLOOKUP(A1426,Referência!$I$2:$K$10,3,FALSE)</f>
        <v>ingênuo</v>
      </c>
    </row>
    <row r="1427" spans="1:13" x14ac:dyDescent="0.25">
      <c r="A1427" t="s">
        <v>35</v>
      </c>
      <c r="B1427" t="s">
        <v>7</v>
      </c>
      <c r="C1427">
        <v>6</v>
      </c>
      <c r="D1427" t="s">
        <v>25</v>
      </c>
      <c r="E1427" s="1">
        <v>395983656.560642</v>
      </c>
      <c r="F1427" s="1">
        <v>417983282</v>
      </c>
      <c r="G1427">
        <f t="shared" si="22"/>
        <v>483983519472047.5</v>
      </c>
      <c r="H1427" t="str">
        <f>VLOOKUP(D1427,Referência!$A$2:$D$28,2,FALSE)</f>
        <v>N</v>
      </c>
      <c r="I1427" t="str">
        <f>VLOOKUP(D1427,Referência!$A$2:$D$28,3,FALSE)</f>
        <v>transferência</v>
      </c>
      <c r="J1427" t="str">
        <f>VLOOKUP(D1427,Referência!$A$2:$D$28,4,FALSE)</f>
        <v>baixo</v>
      </c>
      <c r="K1427" t="str">
        <f>VLOOKUP(C1427,Referência!$F$2:$G$21,2,FALSE)</f>
        <v>médio</v>
      </c>
      <c r="L1427" t="str">
        <f>VLOOKUP(A1427,Referência!$I$2:$K$10,2,FALSE)</f>
        <v>ingênuo</v>
      </c>
      <c r="M1427" t="str">
        <f>VLOOKUP(A1427,Referência!$I$2:$K$10,3,FALSE)</f>
        <v>ingênuo</v>
      </c>
    </row>
    <row r="1428" spans="1:13" x14ac:dyDescent="0.25">
      <c r="A1428" t="s">
        <v>35</v>
      </c>
      <c r="B1428" t="s">
        <v>7</v>
      </c>
      <c r="C1428">
        <v>7</v>
      </c>
      <c r="D1428" t="s">
        <v>25</v>
      </c>
      <c r="E1428" s="1">
        <v>426543353.51392013</v>
      </c>
      <c r="F1428" s="1">
        <v>491297810</v>
      </c>
      <c r="G1428">
        <f t="shared" si="22"/>
        <v>4193139634807611.5</v>
      </c>
      <c r="H1428" t="str">
        <f>VLOOKUP(D1428,Referência!$A$2:$D$28,2,FALSE)</f>
        <v>N</v>
      </c>
      <c r="I1428" t="str">
        <f>VLOOKUP(D1428,Referência!$A$2:$D$28,3,FALSE)</f>
        <v>transferência</v>
      </c>
      <c r="J1428" t="str">
        <f>VLOOKUP(D1428,Referência!$A$2:$D$28,4,FALSE)</f>
        <v>baixo</v>
      </c>
      <c r="K1428" t="str">
        <f>VLOOKUP(C1428,Referência!$F$2:$G$21,2,FALSE)</f>
        <v>médio</v>
      </c>
      <c r="L1428" t="str">
        <f>VLOOKUP(A1428,Referência!$I$2:$K$10,2,FALSE)</f>
        <v>ingênuo</v>
      </c>
      <c r="M1428" t="str">
        <f>VLOOKUP(A1428,Referência!$I$2:$K$10,3,FALSE)</f>
        <v>ingênuo</v>
      </c>
    </row>
    <row r="1429" spans="1:13" x14ac:dyDescent="0.25">
      <c r="A1429" t="s">
        <v>35</v>
      </c>
      <c r="B1429" t="s">
        <v>7</v>
      </c>
      <c r="C1429">
        <v>8</v>
      </c>
      <c r="D1429" t="s">
        <v>25</v>
      </c>
      <c r="E1429" s="1">
        <v>564635087.00049734</v>
      </c>
      <c r="F1429" s="1">
        <v>543444128</v>
      </c>
      <c r="G1429">
        <f t="shared" si="22"/>
        <v>449056743360759.25</v>
      </c>
      <c r="H1429" t="str">
        <f>VLOOKUP(D1429,Referência!$A$2:$D$28,2,FALSE)</f>
        <v>N</v>
      </c>
      <c r="I1429" t="str">
        <f>VLOOKUP(D1429,Referência!$A$2:$D$28,3,FALSE)</f>
        <v>transferência</v>
      </c>
      <c r="J1429" t="str">
        <f>VLOOKUP(D1429,Referência!$A$2:$D$28,4,FALSE)</f>
        <v>baixo</v>
      </c>
      <c r="K1429" t="str">
        <f>VLOOKUP(C1429,Referência!$F$2:$G$21,2,FALSE)</f>
        <v>médio</v>
      </c>
      <c r="L1429" t="str">
        <f>VLOOKUP(A1429,Referência!$I$2:$K$10,2,FALSE)</f>
        <v>ingênuo</v>
      </c>
      <c r="M1429" t="str">
        <f>VLOOKUP(A1429,Referência!$I$2:$K$10,3,FALSE)</f>
        <v>ingênuo</v>
      </c>
    </row>
    <row r="1430" spans="1:13" x14ac:dyDescent="0.25">
      <c r="A1430" t="s">
        <v>35</v>
      </c>
      <c r="B1430" t="s">
        <v>7</v>
      </c>
      <c r="C1430">
        <v>9</v>
      </c>
      <c r="D1430" t="s">
        <v>25</v>
      </c>
      <c r="E1430" s="1">
        <v>394486792.49199814</v>
      </c>
      <c r="F1430" s="1">
        <v>518942014</v>
      </c>
      <c r="G1430">
        <f t="shared" si="22"/>
        <v>1.548910216060581E+16</v>
      </c>
      <c r="H1430" t="str">
        <f>VLOOKUP(D1430,Referência!$A$2:$D$28,2,FALSE)</f>
        <v>N</v>
      </c>
      <c r="I1430" t="str">
        <f>VLOOKUP(D1430,Referência!$A$2:$D$28,3,FALSE)</f>
        <v>transferência</v>
      </c>
      <c r="J1430" t="str">
        <f>VLOOKUP(D1430,Referência!$A$2:$D$28,4,FALSE)</f>
        <v>baixo</v>
      </c>
      <c r="K1430" t="str">
        <f>VLOOKUP(C1430,Referência!$F$2:$G$21,2,FALSE)</f>
        <v>longo</v>
      </c>
      <c r="L1430" t="str">
        <f>VLOOKUP(A1430,Referência!$I$2:$K$10,2,FALSE)</f>
        <v>ingênuo</v>
      </c>
      <c r="M1430" t="str">
        <f>VLOOKUP(A1430,Referência!$I$2:$K$10,3,FALSE)</f>
        <v>ingênuo</v>
      </c>
    </row>
    <row r="1431" spans="1:13" x14ac:dyDescent="0.25">
      <c r="A1431" t="s">
        <v>35</v>
      </c>
      <c r="B1431" t="s">
        <v>7</v>
      </c>
      <c r="C1431">
        <v>10</v>
      </c>
      <c r="D1431" t="s">
        <v>25</v>
      </c>
      <c r="E1431" s="1">
        <v>438697203.3858785</v>
      </c>
      <c r="F1431" s="1">
        <v>577131141</v>
      </c>
      <c r="G1431">
        <f t="shared" si="22"/>
        <v>1.9163955083350484E+16</v>
      </c>
      <c r="H1431" t="str">
        <f>VLOOKUP(D1431,Referência!$A$2:$D$28,2,FALSE)</f>
        <v>N</v>
      </c>
      <c r="I1431" t="str">
        <f>VLOOKUP(D1431,Referência!$A$2:$D$28,3,FALSE)</f>
        <v>transferência</v>
      </c>
      <c r="J1431" t="str">
        <f>VLOOKUP(D1431,Referência!$A$2:$D$28,4,FALSE)</f>
        <v>baixo</v>
      </c>
      <c r="K1431" t="str">
        <f>VLOOKUP(C1431,Referência!$F$2:$G$21,2,FALSE)</f>
        <v>longo</v>
      </c>
      <c r="L1431" t="str">
        <f>VLOOKUP(A1431,Referência!$I$2:$K$10,2,FALSE)</f>
        <v>ingênuo</v>
      </c>
      <c r="M1431" t="str">
        <f>VLOOKUP(A1431,Referência!$I$2:$K$10,3,FALSE)</f>
        <v>ingênuo</v>
      </c>
    </row>
    <row r="1432" spans="1:13" x14ac:dyDescent="0.25">
      <c r="A1432" t="s">
        <v>35</v>
      </c>
      <c r="B1432" t="s">
        <v>7</v>
      </c>
      <c r="C1432">
        <v>11</v>
      </c>
      <c r="D1432" t="s">
        <v>25</v>
      </c>
      <c r="E1432" s="1">
        <v>396725647.63482124</v>
      </c>
      <c r="F1432" s="1">
        <v>419888901</v>
      </c>
      <c r="G1432">
        <f t="shared" si="22"/>
        <v>536536306459465.31</v>
      </c>
      <c r="H1432" t="str">
        <f>VLOOKUP(D1432,Referência!$A$2:$D$28,2,FALSE)</f>
        <v>N</v>
      </c>
      <c r="I1432" t="str">
        <f>VLOOKUP(D1432,Referência!$A$2:$D$28,3,FALSE)</f>
        <v>transferência</v>
      </c>
      <c r="J1432" t="str">
        <f>VLOOKUP(D1432,Referência!$A$2:$D$28,4,FALSE)</f>
        <v>baixo</v>
      </c>
      <c r="K1432" t="str">
        <f>VLOOKUP(C1432,Referência!$F$2:$G$21,2,FALSE)</f>
        <v>longo</v>
      </c>
      <c r="L1432" t="str">
        <f>VLOOKUP(A1432,Referência!$I$2:$K$10,2,FALSE)</f>
        <v>ingênuo</v>
      </c>
      <c r="M1432" t="str">
        <f>VLOOKUP(A1432,Referência!$I$2:$K$10,3,FALSE)</f>
        <v>ingênuo</v>
      </c>
    </row>
    <row r="1433" spans="1:13" x14ac:dyDescent="0.25">
      <c r="A1433" t="s">
        <v>35</v>
      </c>
      <c r="B1433" t="s">
        <v>7</v>
      </c>
      <c r="C1433">
        <v>12</v>
      </c>
      <c r="D1433" t="s">
        <v>25</v>
      </c>
      <c r="E1433" s="1">
        <v>460888222.18843555</v>
      </c>
      <c r="F1433" s="1">
        <v>465970628</v>
      </c>
      <c r="G1433">
        <f t="shared" si="22"/>
        <v>25830848833424.051</v>
      </c>
      <c r="H1433" t="str">
        <f>VLOOKUP(D1433,Referência!$A$2:$D$28,2,FALSE)</f>
        <v>N</v>
      </c>
      <c r="I1433" t="str">
        <f>VLOOKUP(D1433,Referência!$A$2:$D$28,3,FALSE)</f>
        <v>transferência</v>
      </c>
      <c r="J1433" t="str">
        <f>VLOOKUP(D1433,Referência!$A$2:$D$28,4,FALSE)</f>
        <v>baixo</v>
      </c>
      <c r="K1433" t="str">
        <f>VLOOKUP(C1433,Referência!$F$2:$G$21,2,FALSE)</f>
        <v>longo</v>
      </c>
      <c r="L1433" t="str">
        <f>VLOOKUP(A1433,Referência!$I$2:$K$10,2,FALSE)</f>
        <v>ingênuo</v>
      </c>
      <c r="M1433" t="str">
        <f>VLOOKUP(A1433,Referência!$I$2:$K$10,3,FALSE)</f>
        <v>ingênuo</v>
      </c>
    </row>
    <row r="1434" spans="1:13" x14ac:dyDescent="0.25">
      <c r="A1434" t="s">
        <v>35</v>
      </c>
      <c r="B1434" t="s">
        <v>7</v>
      </c>
      <c r="C1434">
        <v>13</v>
      </c>
      <c r="D1434" t="s">
        <v>25</v>
      </c>
      <c r="E1434" s="1">
        <v>489320584.07882959</v>
      </c>
      <c r="F1434" s="1">
        <v>601843752</v>
      </c>
      <c r="G1434">
        <f t="shared" si="22"/>
        <v>1.2661463319015914E+16</v>
      </c>
      <c r="H1434" t="str">
        <f>VLOOKUP(D1434,Referência!$A$2:$D$28,2,FALSE)</f>
        <v>N</v>
      </c>
      <c r="I1434" t="str">
        <f>VLOOKUP(D1434,Referência!$A$2:$D$28,3,FALSE)</f>
        <v>transferência</v>
      </c>
      <c r="J1434" t="str">
        <f>VLOOKUP(D1434,Referência!$A$2:$D$28,4,FALSE)</f>
        <v>baixo</v>
      </c>
      <c r="K1434" t="str">
        <f>VLOOKUP(C1434,Referência!$F$2:$G$21,2,FALSE)</f>
        <v>longo</v>
      </c>
      <c r="L1434" t="str">
        <f>VLOOKUP(A1434,Referência!$I$2:$K$10,2,FALSE)</f>
        <v>ingênuo</v>
      </c>
      <c r="M1434" t="str">
        <f>VLOOKUP(A1434,Referência!$I$2:$K$10,3,FALSE)</f>
        <v>ingênuo</v>
      </c>
    </row>
    <row r="1435" spans="1:13" x14ac:dyDescent="0.25">
      <c r="A1435" t="s">
        <v>35</v>
      </c>
      <c r="B1435" t="s">
        <v>7</v>
      </c>
      <c r="C1435">
        <v>14</v>
      </c>
      <c r="D1435" t="s">
        <v>25</v>
      </c>
      <c r="E1435" s="1">
        <v>463407932.88904107</v>
      </c>
      <c r="F1435" s="1">
        <v>468965786</v>
      </c>
      <c r="G1435">
        <f t="shared" si="22"/>
        <v>30889731202995.898</v>
      </c>
      <c r="H1435" t="str">
        <f>VLOOKUP(D1435,Referência!$A$2:$D$28,2,FALSE)</f>
        <v>N</v>
      </c>
      <c r="I1435" t="str">
        <f>VLOOKUP(D1435,Referência!$A$2:$D$28,3,FALSE)</f>
        <v>transferência</v>
      </c>
      <c r="J1435" t="str">
        <f>VLOOKUP(D1435,Referência!$A$2:$D$28,4,FALSE)</f>
        <v>baixo</v>
      </c>
      <c r="K1435" t="str">
        <f>VLOOKUP(C1435,Referência!$F$2:$G$21,2,FALSE)</f>
        <v>longo</v>
      </c>
      <c r="L1435" t="str">
        <f>VLOOKUP(A1435,Referência!$I$2:$K$10,2,FALSE)</f>
        <v>ingênuo</v>
      </c>
      <c r="M1435" t="str">
        <f>VLOOKUP(A1435,Referência!$I$2:$K$10,3,FALSE)</f>
        <v>ingênuo</v>
      </c>
    </row>
    <row r="1436" spans="1:13" x14ac:dyDescent="0.25">
      <c r="A1436" t="s">
        <v>35</v>
      </c>
      <c r="B1436" t="s">
        <v>7</v>
      </c>
      <c r="C1436">
        <v>15</v>
      </c>
      <c r="D1436" t="s">
        <v>25</v>
      </c>
      <c r="E1436" s="1">
        <v>443955510.8880102</v>
      </c>
      <c r="F1436" s="1">
        <v>455476545</v>
      </c>
      <c r="G1436">
        <f t="shared" si="22"/>
        <v>132734227009632.52</v>
      </c>
      <c r="H1436" t="str">
        <f>VLOOKUP(D1436,Referência!$A$2:$D$28,2,FALSE)</f>
        <v>N</v>
      </c>
      <c r="I1436" t="str">
        <f>VLOOKUP(D1436,Referência!$A$2:$D$28,3,FALSE)</f>
        <v>transferência</v>
      </c>
      <c r="J1436" t="str">
        <f>VLOOKUP(D1436,Referência!$A$2:$D$28,4,FALSE)</f>
        <v>baixo</v>
      </c>
      <c r="K1436" t="str">
        <f>VLOOKUP(C1436,Referência!$F$2:$G$21,2,FALSE)</f>
        <v>longo</v>
      </c>
      <c r="L1436" t="str">
        <f>VLOOKUP(A1436,Referência!$I$2:$K$10,2,FALSE)</f>
        <v>ingênuo</v>
      </c>
      <c r="M1436" t="str">
        <f>VLOOKUP(A1436,Referência!$I$2:$K$10,3,FALSE)</f>
        <v>ingênuo</v>
      </c>
    </row>
    <row r="1437" spans="1:13" x14ac:dyDescent="0.25">
      <c r="A1437" t="s">
        <v>35</v>
      </c>
      <c r="B1437" t="s">
        <v>7</v>
      </c>
      <c r="C1437">
        <v>16</v>
      </c>
      <c r="D1437" t="s">
        <v>25</v>
      </c>
      <c r="E1437" s="1">
        <v>463082828.12609512</v>
      </c>
      <c r="F1437" s="1">
        <v>551491849</v>
      </c>
      <c r="G1437">
        <f t="shared" si="22"/>
        <v>7816154971882549</v>
      </c>
      <c r="H1437" t="str">
        <f>VLOOKUP(D1437,Referência!$A$2:$D$28,2,FALSE)</f>
        <v>N</v>
      </c>
      <c r="I1437" t="str">
        <f>VLOOKUP(D1437,Referência!$A$2:$D$28,3,FALSE)</f>
        <v>transferência</v>
      </c>
      <c r="J1437" t="str">
        <f>VLOOKUP(D1437,Referência!$A$2:$D$28,4,FALSE)</f>
        <v>baixo</v>
      </c>
      <c r="K1437" t="str">
        <f>VLOOKUP(C1437,Referência!$F$2:$G$21,2,FALSE)</f>
        <v>longo</v>
      </c>
      <c r="L1437" t="str">
        <f>VLOOKUP(A1437,Referência!$I$2:$K$10,2,FALSE)</f>
        <v>ingênuo</v>
      </c>
      <c r="M1437" t="str">
        <f>VLOOKUP(A1437,Referência!$I$2:$K$10,3,FALSE)</f>
        <v>ingênuo</v>
      </c>
    </row>
    <row r="1438" spans="1:13" x14ac:dyDescent="0.25">
      <c r="A1438" t="s">
        <v>35</v>
      </c>
      <c r="B1438" t="s">
        <v>7</v>
      </c>
      <c r="C1438">
        <v>17</v>
      </c>
      <c r="D1438" t="s">
        <v>25</v>
      </c>
      <c r="E1438" s="1">
        <v>428927165.77162874</v>
      </c>
      <c r="F1438" s="1">
        <v>450387226</v>
      </c>
      <c r="G1438">
        <f t="shared" si="22"/>
        <v>460534185005322.06</v>
      </c>
      <c r="H1438" t="str">
        <f>VLOOKUP(D1438,Referência!$A$2:$D$28,2,FALSE)</f>
        <v>N</v>
      </c>
      <c r="I1438" t="str">
        <f>VLOOKUP(D1438,Referência!$A$2:$D$28,3,FALSE)</f>
        <v>transferência</v>
      </c>
      <c r="J1438" t="str">
        <f>VLOOKUP(D1438,Referência!$A$2:$D$28,4,FALSE)</f>
        <v>baixo</v>
      </c>
      <c r="K1438" t="str">
        <f>VLOOKUP(C1438,Referência!$F$2:$G$21,2,FALSE)</f>
        <v>longo</v>
      </c>
      <c r="L1438" t="str">
        <f>VLOOKUP(A1438,Referência!$I$2:$K$10,2,FALSE)</f>
        <v>ingênuo</v>
      </c>
      <c r="M1438" t="str">
        <f>VLOOKUP(A1438,Referência!$I$2:$K$10,3,FALSE)</f>
        <v>ingênuo</v>
      </c>
    </row>
    <row r="1439" spans="1:13" x14ac:dyDescent="0.25">
      <c r="A1439" t="s">
        <v>35</v>
      </c>
      <c r="B1439" t="s">
        <v>7</v>
      </c>
      <c r="C1439">
        <v>18</v>
      </c>
      <c r="D1439" t="s">
        <v>25</v>
      </c>
      <c r="E1439" s="1">
        <v>453271199.88782912</v>
      </c>
      <c r="F1439" s="1">
        <v>475891884</v>
      </c>
      <c r="G1439">
        <f t="shared" si="22"/>
        <v>511695349702619.87</v>
      </c>
      <c r="H1439" t="str">
        <f>VLOOKUP(D1439,Referência!$A$2:$D$28,2,FALSE)</f>
        <v>N</v>
      </c>
      <c r="I1439" t="str">
        <f>VLOOKUP(D1439,Referência!$A$2:$D$28,3,FALSE)</f>
        <v>transferência</v>
      </c>
      <c r="J1439" t="str">
        <f>VLOOKUP(D1439,Referência!$A$2:$D$28,4,FALSE)</f>
        <v>baixo</v>
      </c>
      <c r="K1439" t="str">
        <f>VLOOKUP(C1439,Referência!$F$2:$G$21,2,FALSE)</f>
        <v>longo</v>
      </c>
      <c r="L1439" t="str">
        <f>VLOOKUP(A1439,Referência!$I$2:$K$10,2,FALSE)</f>
        <v>ingênuo</v>
      </c>
      <c r="M1439" t="str">
        <f>VLOOKUP(A1439,Referência!$I$2:$K$10,3,FALSE)</f>
        <v>ingênuo</v>
      </c>
    </row>
    <row r="1440" spans="1:13" x14ac:dyDescent="0.25">
      <c r="A1440" t="s">
        <v>35</v>
      </c>
      <c r="B1440" t="s">
        <v>7</v>
      </c>
      <c r="C1440">
        <v>19</v>
      </c>
      <c r="D1440" t="s">
        <v>25</v>
      </c>
      <c r="E1440" s="1">
        <v>488252013.55709273</v>
      </c>
      <c r="F1440" s="1">
        <v>530682400</v>
      </c>
      <c r="G1440">
        <f t="shared" si="22"/>
        <v>1800337693694449.2</v>
      </c>
      <c r="H1440" t="str">
        <f>VLOOKUP(D1440,Referência!$A$2:$D$28,2,FALSE)</f>
        <v>N</v>
      </c>
      <c r="I1440" t="str">
        <f>VLOOKUP(D1440,Referência!$A$2:$D$28,3,FALSE)</f>
        <v>transferência</v>
      </c>
      <c r="J1440" t="str">
        <f>VLOOKUP(D1440,Referência!$A$2:$D$28,4,FALSE)</f>
        <v>baixo</v>
      </c>
      <c r="K1440" t="str">
        <f>VLOOKUP(C1440,Referência!$F$2:$G$21,2,FALSE)</f>
        <v>longo</v>
      </c>
      <c r="L1440" t="str">
        <f>VLOOKUP(A1440,Referência!$I$2:$K$10,2,FALSE)</f>
        <v>ingênuo</v>
      </c>
      <c r="M1440" t="str">
        <f>VLOOKUP(A1440,Referência!$I$2:$K$10,3,FALSE)</f>
        <v>ingênuo</v>
      </c>
    </row>
    <row r="1441" spans="1:13" x14ac:dyDescent="0.25">
      <c r="A1441" t="s">
        <v>35</v>
      </c>
      <c r="B1441" t="s">
        <v>7</v>
      </c>
      <c r="C1441">
        <v>20</v>
      </c>
      <c r="D1441" t="s">
        <v>25</v>
      </c>
      <c r="E1441" s="1">
        <v>646321683.08767056</v>
      </c>
      <c r="F1441" s="1">
        <v>554778169</v>
      </c>
      <c r="G1441">
        <f t="shared" si="22"/>
        <v>8380214971519539</v>
      </c>
      <c r="H1441" t="str">
        <f>VLOOKUP(D1441,Referência!$A$2:$D$28,2,FALSE)</f>
        <v>N</v>
      </c>
      <c r="I1441" t="str">
        <f>VLOOKUP(D1441,Referência!$A$2:$D$28,3,FALSE)</f>
        <v>transferência</v>
      </c>
      <c r="J1441" t="str">
        <f>VLOOKUP(D1441,Referência!$A$2:$D$28,4,FALSE)</f>
        <v>baixo</v>
      </c>
      <c r="K1441" t="str">
        <f>VLOOKUP(C1441,Referência!$F$2:$G$21,2,FALSE)</f>
        <v>longo</v>
      </c>
      <c r="L1441" t="str">
        <f>VLOOKUP(A1441,Referência!$I$2:$K$10,2,FALSE)</f>
        <v>ingênuo</v>
      </c>
      <c r="M1441" t="str">
        <f>VLOOKUP(A1441,Referência!$I$2:$K$10,3,FALSE)</f>
        <v>ingênuo</v>
      </c>
    </row>
    <row r="1442" spans="1:13" x14ac:dyDescent="0.25">
      <c r="A1442" t="s">
        <v>35</v>
      </c>
      <c r="B1442" t="s">
        <v>7</v>
      </c>
      <c r="C1442">
        <v>1</v>
      </c>
      <c r="D1442" t="s">
        <v>26</v>
      </c>
      <c r="E1442" s="1">
        <v>465383481.44292355</v>
      </c>
      <c r="F1442" s="1">
        <v>508810143</v>
      </c>
      <c r="G1442">
        <f t="shared" si="22"/>
        <v>1885874933992862</v>
      </c>
      <c r="H1442" t="str">
        <f>VLOOKUP(D1442,Referência!$A$2:$D$28,2,FALSE)</f>
        <v>NE</v>
      </c>
      <c r="I1442" t="str">
        <f>VLOOKUP(D1442,Referência!$A$2:$D$28,3,FALSE)</f>
        <v>transferência</v>
      </c>
      <c r="J1442" t="str">
        <f>VLOOKUP(D1442,Referência!$A$2:$D$28,4,FALSE)</f>
        <v>baixo</v>
      </c>
      <c r="K1442" t="str">
        <f>VLOOKUP(C1442,Referência!$F$2:$G$21,2,FALSE)</f>
        <v>curto</v>
      </c>
      <c r="L1442" t="str">
        <f>VLOOKUP(A1442,Referência!$I$2:$K$10,2,FALSE)</f>
        <v>ingênuo</v>
      </c>
      <c r="M1442" t="str">
        <f>VLOOKUP(A1442,Referência!$I$2:$K$10,3,FALSE)</f>
        <v>ingênuo</v>
      </c>
    </row>
    <row r="1443" spans="1:13" x14ac:dyDescent="0.25">
      <c r="A1443" t="s">
        <v>35</v>
      </c>
      <c r="B1443" t="s">
        <v>7</v>
      </c>
      <c r="C1443">
        <v>2</v>
      </c>
      <c r="D1443" t="s">
        <v>26</v>
      </c>
      <c r="E1443" s="1">
        <v>440798980.2429474</v>
      </c>
      <c r="F1443" s="1">
        <v>450392127</v>
      </c>
      <c r="G1443">
        <f t="shared" si="22"/>
        <v>92028464702348.828</v>
      </c>
      <c r="H1443" t="str">
        <f>VLOOKUP(D1443,Referência!$A$2:$D$28,2,FALSE)</f>
        <v>NE</v>
      </c>
      <c r="I1443" t="str">
        <f>VLOOKUP(D1443,Referência!$A$2:$D$28,3,FALSE)</f>
        <v>transferência</v>
      </c>
      <c r="J1443" t="str">
        <f>VLOOKUP(D1443,Referência!$A$2:$D$28,4,FALSE)</f>
        <v>baixo</v>
      </c>
      <c r="K1443" t="str">
        <f>VLOOKUP(C1443,Referência!$F$2:$G$21,2,FALSE)</f>
        <v>curto</v>
      </c>
      <c r="L1443" t="str">
        <f>VLOOKUP(A1443,Referência!$I$2:$K$10,2,FALSE)</f>
        <v>ingênuo</v>
      </c>
      <c r="M1443" t="str">
        <f>VLOOKUP(A1443,Referência!$I$2:$K$10,3,FALSE)</f>
        <v>ingênuo</v>
      </c>
    </row>
    <row r="1444" spans="1:13" x14ac:dyDescent="0.25">
      <c r="A1444" t="s">
        <v>35</v>
      </c>
      <c r="B1444" t="s">
        <v>7</v>
      </c>
      <c r="C1444">
        <v>3</v>
      </c>
      <c r="D1444" t="s">
        <v>26</v>
      </c>
      <c r="E1444" s="1">
        <v>428936182.39258522</v>
      </c>
      <c r="F1444" s="1">
        <v>367864609</v>
      </c>
      <c r="G1444">
        <f t="shared" si="22"/>
        <v>3729737076645922.5</v>
      </c>
      <c r="H1444" t="str">
        <f>VLOOKUP(D1444,Referência!$A$2:$D$28,2,FALSE)</f>
        <v>NE</v>
      </c>
      <c r="I1444" t="str">
        <f>VLOOKUP(D1444,Referência!$A$2:$D$28,3,FALSE)</f>
        <v>transferência</v>
      </c>
      <c r="J1444" t="str">
        <f>VLOOKUP(D1444,Referência!$A$2:$D$28,4,FALSE)</f>
        <v>baixo</v>
      </c>
      <c r="K1444" t="str">
        <f>VLOOKUP(C1444,Referência!$F$2:$G$21,2,FALSE)</f>
        <v>curto</v>
      </c>
      <c r="L1444" t="str">
        <f>VLOOKUP(A1444,Referência!$I$2:$K$10,2,FALSE)</f>
        <v>ingênuo</v>
      </c>
      <c r="M1444" t="str">
        <f>VLOOKUP(A1444,Referência!$I$2:$K$10,3,FALSE)</f>
        <v>ingênuo</v>
      </c>
    </row>
    <row r="1445" spans="1:13" x14ac:dyDescent="0.25">
      <c r="A1445" t="s">
        <v>35</v>
      </c>
      <c r="B1445" t="s">
        <v>7</v>
      </c>
      <c r="C1445">
        <v>4</v>
      </c>
      <c r="D1445" t="s">
        <v>26</v>
      </c>
      <c r="E1445" s="1">
        <v>445766805.06038541</v>
      </c>
      <c r="F1445" s="1">
        <v>463350054</v>
      </c>
      <c r="G1445">
        <f t="shared" si="22"/>
        <v>309170643272457.75</v>
      </c>
      <c r="H1445" t="str">
        <f>VLOOKUP(D1445,Referência!$A$2:$D$28,2,FALSE)</f>
        <v>NE</v>
      </c>
      <c r="I1445" t="str">
        <f>VLOOKUP(D1445,Referência!$A$2:$D$28,3,FALSE)</f>
        <v>transferência</v>
      </c>
      <c r="J1445" t="str">
        <f>VLOOKUP(D1445,Referência!$A$2:$D$28,4,FALSE)</f>
        <v>baixo</v>
      </c>
      <c r="K1445" t="str">
        <f>VLOOKUP(C1445,Referência!$F$2:$G$21,2,FALSE)</f>
        <v>curto</v>
      </c>
      <c r="L1445" t="str">
        <f>VLOOKUP(A1445,Referência!$I$2:$K$10,2,FALSE)</f>
        <v>ingênuo</v>
      </c>
      <c r="M1445" t="str">
        <f>VLOOKUP(A1445,Referência!$I$2:$K$10,3,FALSE)</f>
        <v>ingênuo</v>
      </c>
    </row>
    <row r="1446" spans="1:13" x14ac:dyDescent="0.25">
      <c r="A1446" t="s">
        <v>35</v>
      </c>
      <c r="B1446" t="s">
        <v>7</v>
      </c>
      <c r="C1446">
        <v>5</v>
      </c>
      <c r="D1446" t="s">
        <v>26</v>
      </c>
      <c r="E1446" s="1">
        <v>413313798.47467941</v>
      </c>
      <c r="F1446" s="1">
        <v>405394905</v>
      </c>
      <c r="G1446">
        <f t="shared" si="22"/>
        <v>62708873863320.148</v>
      </c>
      <c r="H1446" t="str">
        <f>VLOOKUP(D1446,Referência!$A$2:$D$28,2,FALSE)</f>
        <v>NE</v>
      </c>
      <c r="I1446" t="str">
        <f>VLOOKUP(D1446,Referência!$A$2:$D$28,3,FALSE)</f>
        <v>transferência</v>
      </c>
      <c r="J1446" t="str">
        <f>VLOOKUP(D1446,Referência!$A$2:$D$28,4,FALSE)</f>
        <v>baixo</v>
      </c>
      <c r="K1446" t="str">
        <f>VLOOKUP(C1446,Referência!$F$2:$G$21,2,FALSE)</f>
        <v>médio</v>
      </c>
      <c r="L1446" t="str">
        <f>VLOOKUP(A1446,Referência!$I$2:$K$10,2,FALSE)</f>
        <v>ingênuo</v>
      </c>
      <c r="M1446" t="str">
        <f>VLOOKUP(A1446,Referência!$I$2:$K$10,3,FALSE)</f>
        <v>ingênuo</v>
      </c>
    </row>
    <row r="1447" spans="1:13" x14ac:dyDescent="0.25">
      <c r="A1447" t="s">
        <v>35</v>
      </c>
      <c r="B1447" t="s">
        <v>7</v>
      </c>
      <c r="C1447">
        <v>6</v>
      </c>
      <c r="D1447" t="s">
        <v>26</v>
      </c>
      <c r="E1447" s="1">
        <v>445391228.32984287</v>
      </c>
      <c r="F1447" s="1">
        <v>444631696</v>
      </c>
      <c r="G1447">
        <f t="shared" si="22"/>
        <v>576889360076.53137</v>
      </c>
      <c r="H1447" t="str">
        <f>VLOOKUP(D1447,Referência!$A$2:$D$28,2,FALSE)</f>
        <v>NE</v>
      </c>
      <c r="I1447" t="str">
        <f>VLOOKUP(D1447,Referência!$A$2:$D$28,3,FALSE)</f>
        <v>transferência</v>
      </c>
      <c r="J1447" t="str">
        <f>VLOOKUP(D1447,Referência!$A$2:$D$28,4,FALSE)</f>
        <v>baixo</v>
      </c>
      <c r="K1447" t="str">
        <f>VLOOKUP(C1447,Referência!$F$2:$G$21,2,FALSE)</f>
        <v>médio</v>
      </c>
      <c r="L1447" t="str">
        <f>VLOOKUP(A1447,Referência!$I$2:$K$10,2,FALSE)</f>
        <v>ingênuo</v>
      </c>
      <c r="M1447" t="str">
        <f>VLOOKUP(A1447,Referência!$I$2:$K$10,3,FALSE)</f>
        <v>ingênuo</v>
      </c>
    </row>
    <row r="1448" spans="1:13" x14ac:dyDescent="0.25">
      <c r="A1448" t="s">
        <v>35</v>
      </c>
      <c r="B1448" t="s">
        <v>7</v>
      </c>
      <c r="C1448">
        <v>7</v>
      </c>
      <c r="D1448" t="s">
        <v>26</v>
      </c>
      <c r="E1448" s="1">
        <v>503842728.28019112</v>
      </c>
      <c r="F1448" s="1">
        <v>469657714</v>
      </c>
      <c r="G1448">
        <f t="shared" si="22"/>
        <v>1168615201336871</v>
      </c>
      <c r="H1448" t="str">
        <f>VLOOKUP(D1448,Referência!$A$2:$D$28,2,FALSE)</f>
        <v>NE</v>
      </c>
      <c r="I1448" t="str">
        <f>VLOOKUP(D1448,Referência!$A$2:$D$28,3,FALSE)</f>
        <v>transferência</v>
      </c>
      <c r="J1448" t="str">
        <f>VLOOKUP(D1448,Referência!$A$2:$D$28,4,FALSE)</f>
        <v>baixo</v>
      </c>
      <c r="K1448" t="str">
        <f>VLOOKUP(C1448,Referência!$F$2:$G$21,2,FALSE)</f>
        <v>médio</v>
      </c>
      <c r="L1448" t="str">
        <f>VLOOKUP(A1448,Referência!$I$2:$K$10,2,FALSE)</f>
        <v>ingênuo</v>
      </c>
      <c r="M1448" t="str">
        <f>VLOOKUP(A1448,Referência!$I$2:$K$10,3,FALSE)</f>
        <v>ingênuo</v>
      </c>
    </row>
    <row r="1449" spans="1:13" x14ac:dyDescent="0.25">
      <c r="A1449" t="s">
        <v>35</v>
      </c>
      <c r="B1449" t="s">
        <v>7</v>
      </c>
      <c r="C1449">
        <v>8</v>
      </c>
      <c r="D1449" t="s">
        <v>26</v>
      </c>
      <c r="E1449" s="1">
        <v>597988330.97752774</v>
      </c>
      <c r="F1449" s="1">
        <v>522954972</v>
      </c>
      <c r="G1449">
        <f t="shared" si="22"/>
        <v>5630004959450542</v>
      </c>
      <c r="H1449" t="str">
        <f>VLOOKUP(D1449,Referência!$A$2:$D$28,2,FALSE)</f>
        <v>NE</v>
      </c>
      <c r="I1449" t="str">
        <f>VLOOKUP(D1449,Referência!$A$2:$D$28,3,FALSE)</f>
        <v>transferência</v>
      </c>
      <c r="J1449" t="str">
        <f>VLOOKUP(D1449,Referência!$A$2:$D$28,4,FALSE)</f>
        <v>baixo</v>
      </c>
      <c r="K1449" t="str">
        <f>VLOOKUP(C1449,Referência!$F$2:$G$21,2,FALSE)</f>
        <v>médio</v>
      </c>
      <c r="L1449" t="str">
        <f>VLOOKUP(A1449,Referência!$I$2:$K$10,2,FALSE)</f>
        <v>ingênuo</v>
      </c>
      <c r="M1449" t="str">
        <f>VLOOKUP(A1449,Referência!$I$2:$K$10,3,FALSE)</f>
        <v>ingênuo</v>
      </c>
    </row>
    <row r="1450" spans="1:13" x14ac:dyDescent="0.25">
      <c r="A1450" t="s">
        <v>35</v>
      </c>
      <c r="B1450" t="s">
        <v>7</v>
      </c>
      <c r="C1450">
        <v>9</v>
      </c>
      <c r="D1450" t="s">
        <v>26</v>
      </c>
      <c r="E1450" s="1">
        <v>525071870.12270355</v>
      </c>
      <c r="F1450" s="1">
        <v>603632613</v>
      </c>
      <c r="G1450">
        <f t="shared" si="22"/>
        <v>6171790321432685</v>
      </c>
      <c r="H1450" t="str">
        <f>VLOOKUP(D1450,Referência!$A$2:$D$28,2,FALSE)</f>
        <v>NE</v>
      </c>
      <c r="I1450" t="str">
        <f>VLOOKUP(D1450,Referência!$A$2:$D$28,3,FALSE)</f>
        <v>transferência</v>
      </c>
      <c r="J1450" t="str">
        <f>VLOOKUP(D1450,Referência!$A$2:$D$28,4,FALSE)</f>
        <v>baixo</v>
      </c>
      <c r="K1450" t="str">
        <f>VLOOKUP(C1450,Referência!$F$2:$G$21,2,FALSE)</f>
        <v>longo</v>
      </c>
      <c r="L1450" t="str">
        <f>VLOOKUP(A1450,Referência!$I$2:$K$10,2,FALSE)</f>
        <v>ingênuo</v>
      </c>
      <c r="M1450" t="str">
        <f>VLOOKUP(A1450,Referência!$I$2:$K$10,3,FALSE)</f>
        <v>ingênuo</v>
      </c>
    </row>
    <row r="1451" spans="1:13" x14ac:dyDescent="0.25">
      <c r="A1451" t="s">
        <v>35</v>
      </c>
      <c r="B1451" t="s">
        <v>7</v>
      </c>
      <c r="C1451">
        <v>10</v>
      </c>
      <c r="D1451" t="s">
        <v>26</v>
      </c>
      <c r="E1451" s="1">
        <v>482030578.62888074</v>
      </c>
      <c r="F1451" s="1">
        <v>576307233</v>
      </c>
      <c r="G1451">
        <f t="shared" si="22"/>
        <v>8888087559411480</v>
      </c>
      <c r="H1451" t="str">
        <f>VLOOKUP(D1451,Referência!$A$2:$D$28,2,FALSE)</f>
        <v>NE</v>
      </c>
      <c r="I1451" t="str">
        <f>VLOOKUP(D1451,Referência!$A$2:$D$28,3,FALSE)</f>
        <v>transferência</v>
      </c>
      <c r="J1451" t="str">
        <f>VLOOKUP(D1451,Referência!$A$2:$D$28,4,FALSE)</f>
        <v>baixo</v>
      </c>
      <c r="K1451" t="str">
        <f>VLOOKUP(C1451,Referência!$F$2:$G$21,2,FALSE)</f>
        <v>longo</v>
      </c>
      <c r="L1451" t="str">
        <f>VLOOKUP(A1451,Referência!$I$2:$K$10,2,FALSE)</f>
        <v>ingênuo</v>
      </c>
      <c r="M1451" t="str">
        <f>VLOOKUP(A1451,Referência!$I$2:$K$10,3,FALSE)</f>
        <v>ingênuo</v>
      </c>
    </row>
    <row r="1452" spans="1:13" x14ac:dyDescent="0.25">
      <c r="A1452" t="s">
        <v>35</v>
      </c>
      <c r="B1452" t="s">
        <v>7</v>
      </c>
      <c r="C1452">
        <v>11</v>
      </c>
      <c r="D1452" t="s">
        <v>26</v>
      </c>
      <c r="E1452" s="1">
        <v>442181334.47152454</v>
      </c>
      <c r="F1452" s="1">
        <v>425981323</v>
      </c>
      <c r="G1452">
        <f t="shared" si="22"/>
        <v>262440371677526.59</v>
      </c>
      <c r="H1452" t="str">
        <f>VLOOKUP(D1452,Referência!$A$2:$D$28,2,FALSE)</f>
        <v>NE</v>
      </c>
      <c r="I1452" t="str">
        <f>VLOOKUP(D1452,Referência!$A$2:$D$28,3,FALSE)</f>
        <v>transferência</v>
      </c>
      <c r="J1452" t="str">
        <f>VLOOKUP(D1452,Referência!$A$2:$D$28,4,FALSE)</f>
        <v>baixo</v>
      </c>
      <c r="K1452" t="str">
        <f>VLOOKUP(C1452,Referência!$F$2:$G$21,2,FALSE)</f>
        <v>longo</v>
      </c>
      <c r="L1452" t="str">
        <f>VLOOKUP(A1452,Referência!$I$2:$K$10,2,FALSE)</f>
        <v>ingênuo</v>
      </c>
      <c r="M1452" t="str">
        <f>VLOOKUP(A1452,Referência!$I$2:$K$10,3,FALSE)</f>
        <v>ingênuo</v>
      </c>
    </row>
    <row r="1453" spans="1:13" x14ac:dyDescent="0.25">
      <c r="A1453" t="s">
        <v>35</v>
      </c>
      <c r="B1453" t="s">
        <v>7</v>
      </c>
      <c r="C1453">
        <v>12</v>
      </c>
      <c r="D1453" t="s">
        <v>26</v>
      </c>
      <c r="E1453" s="1">
        <v>515202632.74150759</v>
      </c>
      <c r="F1453" s="1">
        <v>464633142</v>
      </c>
      <c r="G1453">
        <f t="shared" si="22"/>
        <v>2557273393855422</v>
      </c>
      <c r="H1453" t="str">
        <f>VLOOKUP(D1453,Referência!$A$2:$D$28,2,FALSE)</f>
        <v>NE</v>
      </c>
      <c r="I1453" t="str">
        <f>VLOOKUP(D1453,Referência!$A$2:$D$28,3,FALSE)</f>
        <v>transferência</v>
      </c>
      <c r="J1453" t="str">
        <f>VLOOKUP(D1453,Referência!$A$2:$D$28,4,FALSE)</f>
        <v>baixo</v>
      </c>
      <c r="K1453" t="str">
        <f>VLOOKUP(C1453,Referência!$F$2:$G$21,2,FALSE)</f>
        <v>longo</v>
      </c>
      <c r="L1453" t="str">
        <f>VLOOKUP(A1453,Referência!$I$2:$K$10,2,FALSE)</f>
        <v>ingênuo</v>
      </c>
      <c r="M1453" t="str">
        <f>VLOOKUP(A1453,Referência!$I$2:$K$10,3,FALSE)</f>
        <v>ingênuo</v>
      </c>
    </row>
    <row r="1454" spans="1:13" x14ac:dyDescent="0.25">
      <c r="A1454" t="s">
        <v>35</v>
      </c>
      <c r="B1454" t="s">
        <v>7</v>
      </c>
      <c r="C1454">
        <v>13</v>
      </c>
      <c r="D1454" t="s">
        <v>26</v>
      </c>
      <c r="E1454" s="1">
        <v>530474154.99617064</v>
      </c>
      <c r="F1454" s="1">
        <v>563967623</v>
      </c>
      <c r="G1454">
        <f t="shared" si="22"/>
        <v>1121812398923541.1</v>
      </c>
      <c r="H1454" t="str">
        <f>VLOOKUP(D1454,Referência!$A$2:$D$28,2,FALSE)</f>
        <v>NE</v>
      </c>
      <c r="I1454" t="str">
        <f>VLOOKUP(D1454,Referência!$A$2:$D$28,3,FALSE)</f>
        <v>transferência</v>
      </c>
      <c r="J1454" t="str">
        <f>VLOOKUP(D1454,Referência!$A$2:$D$28,4,FALSE)</f>
        <v>baixo</v>
      </c>
      <c r="K1454" t="str">
        <f>VLOOKUP(C1454,Referência!$F$2:$G$21,2,FALSE)</f>
        <v>longo</v>
      </c>
      <c r="L1454" t="str">
        <f>VLOOKUP(A1454,Referência!$I$2:$K$10,2,FALSE)</f>
        <v>ingênuo</v>
      </c>
      <c r="M1454" t="str">
        <f>VLOOKUP(A1454,Referência!$I$2:$K$10,3,FALSE)</f>
        <v>ingênuo</v>
      </c>
    </row>
    <row r="1455" spans="1:13" x14ac:dyDescent="0.25">
      <c r="A1455" t="s">
        <v>35</v>
      </c>
      <c r="B1455" t="s">
        <v>7</v>
      </c>
      <c r="C1455">
        <v>14</v>
      </c>
      <c r="D1455" t="s">
        <v>26</v>
      </c>
      <c r="E1455" s="1">
        <v>502451152.41854268</v>
      </c>
      <c r="F1455" s="1">
        <v>441998970</v>
      </c>
      <c r="G1455">
        <f t="shared" si="22"/>
        <v>3654466359164761</v>
      </c>
      <c r="H1455" t="str">
        <f>VLOOKUP(D1455,Referência!$A$2:$D$28,2,FALSE)</f>
        <v>NE</v>
      </c>
      <c r="I1455" t="str">
        <f>VLOOKUP(D1455,Referência!$A$2:$D$28,3,FALSE)</f>
        <v>transferência</v>
      </c>
      <c r="J1455" t="str">
        <f>VLOOKUP(D1455,Referência!$A$2:$D$28,4,FALSE)</f>
        <v>baixo</v>
      </c>
      <c r="K1455" t="str">
        <f>VLOOKUP(C1455,Referência!$F$2:$G$21,2,FALSE)</f>
        <v>longo</v>
      </c>
      <c r="L1455" t="str">
        <f>VLOOKUP(A1455,Referência!$I$2:$K$10,2,FALSE)</f>
        <v>ingênuo</v>
      </c>
      <c r="M1455" t="str">
        <f>VLOOKUP(A1455,Referência!$I$2:$K$10,3,FALSE)</f>
        <v>ingênuo</v>
      </c>
    </row>
    <row r="1456" spans="1:13" x14ac:dyDescent="0.25">
      <c r="A1456" t="s">
        <v>35</v>
      </c>
      <c r="B1456" t="s">
        <v>7</v>
      </c>
      <c r="C1456">
        <v>15</v>
      </c>
      <c r="D1456" t="s">
        <v>26</v>
      </c>
      <c r="E1456" s="1">
        <v>488929169.11554694</v>
      </c>
      <c r="F1456" s="1">
        <v>434490445</v>
      </c>
      <c r="G1456">
        <f t="shared" si="22"/>
        <v>2963574683328632</v>
      </c>
      <c r="H1456" t="str">
        <f>VLOOKUP(D1456,Referência!$A$2:$D$28,2,FALSE)</f>
        <v>NE</v>
      </c>
      <c r="I1456" t="str">
        <f>VLOOKUP(D1456,Referência!$A$2:$D$28,3,FALSE)</f>
        <v>transferência</v>
      </c>
      <c r="J1456" t="str">
        <f>VLOOKUP(D1456,Referência!$A$2:$D$28,4,FALSE)</f>
        <v>baixo</v>
      </c>
      <c r="K1456" t="str">
        <f>VLOOKUP(C1456,Referência!$F$2:$G$21,2,FALSE)</f>
        <v>longo</v>
      </c>
      <c r="L1456" t="str">
        <f>VLOOKUP(A1456,Referência!$I$2:$K$10,2,FALSE)</f>
        <v>ingênuo</v>
      </c>
      <c r="M1456" t="str">
        <f>VLOOKUP(A1456,Referência!$I$2:$K$10,3,FALSE)</f>
        <v>ingênuo</v>
      </c>
    </row>
    <row r="1457" spans="1:13" x14ac:dyDescent="0.25">
      <c r="A1457" t="s">
        <v>35</v>
      </c>
      <c r="B1457" t="s">
        <v>7</v>
      </c>
      <c r="C1457">
        <v>16</v>
      </c>
      <c r="D1457" t="s">
        <v>26</v>
      </c>
      <c r="E1457" s="1">
        <v>508113800.05706543</v>
      </c>
      <c r="F1457" s="1">
        <v>455050878</v>
      </c>
      <c r="G1457">
        <f t="shared" si="22"/>
        <v>2815673697234200.5</v>
      </c>
      <c r="H1457" t="str">
        <f>VLOOKUP(D1457,Referência!$A$2:$D$28,2,FALSE)</f>
        <v>NE</v>
      </c>
      <c r="I1457" t="str">
        <f>VLOOKUP(D1457,Referência!$A$2:$D$28,3,FALSE)</f>
        <v>transferência</v>
      </c>
      <c r="J1457" t="str">
        <f>VLOOKUP(D1457,Referência!$A$2:$D$28,4,FALSE)</f>
        <v>baixo</v>
      </c>
      <c r="K1457" t="str">
        <f>VLOOKUP(C1457,Referência!$F$2:$G$21,2,FALSE)</f>
        <v>longo</v>
      </c>
      <c r="L1457" t="str">
        <f>VLOOKUP(A1457,Referência!$I$2:$K$10,2,FALSE)</f>
        <v>ingênuo</v>
      </c>
      <c r="M1457" t="str">
        <f>VLOOKUP(A1457,Referência!$I$2:$K$10,3,FALSE)</f>
        <v>ingênuo</v>
      </c>
    </row>
    <row r="1458" spans="1:13" x14ac:dyDescent="0.25">
      <c r="A1458" t="s">
        <v>35</v>
      </c>
      <c r="B1458" t="s">
        <v>7</v>
      </c>
      <c r="C1458">
        <v>17</v>
      </c>
      <c r="D1458" t="s">
        <v>26</v>
      </c>
      <c r="E1458" s="1">
        <v>471121766.75098228</v>
      </c>
      <c r="F1458" s="1">
        <v>474505966</v>
      </c>
      <c r="G1458">
        <f t="shared" si="22"/>
        <v>11452804557052.068</v>
      </c>
      <c r="H1458" t="str">
        <f>VLOOKUP(D1458,Referência!$A$2:$D$28,2,FALSE)</f>
        <v>NE</v>
      </c>
      <c r="I1458" t="str">
        <f>VLOOKUP(D1458,Referência!$A$2:$D$28,3,FALSE)</f>
        <v>transferência</v>
      </c>
      <c r="J1458" t="str">
        <f>VLOOKUP(D1458,Referência!$A$2:$D$28,4,FALSE)</f>
        <v>baixo</v>
      </c>
      <c r="K1458" t="str">
        <f>VLOOKUP(C1458,Referência!$F$2:$G$21,2,FALSE)</f>
        <v>longo</v>
      </c>
      <c r="L1458" t="str">
        <f>VLOOKUP(A1458,Referência!$I$2:$K$10,2,FALSE)</f>
        <v>ingênuo</v>
      </c>
      <c r="M1458" t="str">
        <f>VLOOKUP(A1458,Referência!$I$2:$K$10,3,FALSE)</f>
        <v>ingênuo</v>
      </c>
    </row>
    <row r="1459" spans="1:13" x14ac:dyDescent="0.25">
      <c r="A1459" t="s">
        <v>35</v>
      </c>
      <c r="B1459" t="s">
        <v>7</v>
      </c>
      <c r="C1459">
        <v>18</v>
      </c>
      <c r="D1459" t="s">
        <v>26</v>
      </c>
      <c r="E1459" s="1">
        <v>507685693.4380812</v>
      </c>
      <c r="F1459" s="1">
        <v>443851783</v>
      </c>
      <c r="G1459">
        <f t="shared" si="22"/>
        <v>4074768121816972.5</v>
      </c>
      <c r="H1459" t="str">
        <f>VLOOKUP(D1459,Referência!$A$2:$D$28,2,FALSE)</f>
        <v>NE</v>
      </c>
      <c r="I1459" t="str">
        <f>VLOOKUP(D1459,Referência!$A$2:$D$28,3,FALSE)</f>
        <v>transferência</v>
      </c>
      <c r="J1459" t="str">
        <f>VLOOKUP(D1459,Referência!$A$2:$D$28,4,FALSE)</f>
        <v>baixo</v>
      </c>
      <c r="K1459" t="str">
        <f>VLOOKUP(C1459,Referência!$F$2:$G$21,2,FALSE)</f>
        <v>longo</v>
      </c>
      <c r="L1459" t="str">
        <f>VLOOKUP(A1459,Referência!$I$2:$K$10,2,FALSE)</f>
        <v>ingênuo</v>
      </c>
      <c r="M1459" t="str">
        <f>VLOOKUP(A1459,Referência!$I$2:$K$10,3,FALSE)</f>
        <v>ingênuo</v>
      </c>
    </row>
    <row r="1460" spans="1:13" x14ac:dyDescent="0.25">
      <c r="A1460" t="s">
        <v>35</v>
      </c>
      <c r="B1460" t="s">
        <v>7</v>
      </c>
      <c r="C1460">
        <v>19</v>
      </c>
      <c r="D1460" t="s">
        <v>26</v>
      </c>
      <c r="E1460" s="1">
        <v>574312488.93215895</v>
      </c>
      <c r="F1460" s="1">
        <v>517537986</v>
      </c>
      <c r="G1460">
        <f t="shared" si="22"/>
        <v>3223344183193725</v>
      </c>
      <c r="H1460" t="str">
        <f>VLOOKUP(D1460,Referência!$A$2:$D$28,2,FALSE)</f>
        <v>NE</v>
      </c>
      <c r="I1460" t="str">
        <f>VLOOKUP(D1460,Referência!$A$2:$D$28,3,FALSE)</f>
        <v>transferência</v>
      </c>
      <c r="J1460" t="str">
        <f>VLOOKUP(D1460,Referência!$A$2:$D$28,4,FALSE)</f>
        <v>baixo</v>
      </c>
      <c r="K1460" t="str">
        <f>VLOOKUP(C1460,Referência!$F$2:$G$21,2,FALSE)</f>
        <v>longo</v>
      </c>
      <c r="L1460" t="str">
        <f>VLOOKUP(A1460,Referência!$I$2:$K$10,2,FALSE)</f>
        <v>ingênuo</v>
      </c>
      <c r="M1460" t="str">
        <f>VLOOKUP(A1460,Referência!$I$2:$K$10,3,FALSE)</f>
        <v>ingênuo</v>
      </c>
    </row>
    <row r="1461" spans="1:13" x14ac:dyDescent="0.25">
      <c r="A1461" t="s">
        <v>35</v>
      </c>
      <c r="B1461" t="s">
        <v>7</v>
      </c>
      <c r="C1461">
        <v>20</v>
      </c>
      <c r="D1461" t="s">
        <v>26</v>
      </c>
      <c r="E1461" s="1">
        <v>681625728.50531912</v>
      </c>
      <c r="F1461" s="1">
        <v>567754806</v>
      </c>
      <c r="G1461">
        <f t="shared" si="22"/>
        <v>1.2966586992212392E+16</v>
      </c>
      <c r="H1461" t="str">
        <f>VLOOKUP(D1461,Referência!$A$2:$D$28,2,FALSE)</f>
        <v>NE</v>
      </c>
      <c r="I1461" t="str">
        <f>VLOOKUP(D1461,Referência!$A$2:$D$28,3,FALSE)</f>
        <v>transferência</v>
      </c>
      <c r="J1461" t="str">
        <f>VLOOKUP(D1461,Referência!$A$2:$D$28,4,FALSE)</f>
        <v>baixo</v>
      </c>
      <c r="K1461" t="str">
        <f>VLOOKUP(C1461,Referência!$F$2:$G$21,2,FALSE)</f>
        <v>longo</v>
      </c>
      <c r="L1461" t="str">
        <f>VLOOKUP(A1461,Referência!$I$2:$K$10,2,FALSE)</f>
        <v>ingênuo</v>
      </c>
      <c r="M1461" t="str">
        <f>VLOOKUP(A1461,Referência!$I$2:$K$10,3,FALSE)</f>
        <v>ingênuo</v>
      </c>
    </row>
    <row r="1462" spans="1:13" x14ac:dyDescent="0.25">
      <c r="A1462" t="s">
        <v>35</v>
      </c>
      <c r="B1462" t="s">
        <v>7</v>
      </c>
      <c r="C1462">
        <v>1</v>
      </c>
      <c r="D1462" t="s">
        <v>27</v>
      </c>
      <c r="E1462" s="1">
        <v>1661743354.5949197</v>
      </c>
      <c r="F1462" s="1">
        <v>1901201719</v>
      </c>
      <c r="G1462">
        <f t="shared" si="22"/>
        <v>5.734030828355624E+16</v>
      </c>
      <c r="H1462" t="str">
        <f>VLOOKUP(D1462,Referência!$A$2:$D$28,2,FALSE)</f>
        <v>NE</v>
      </c>
      <c r="I1462" t="str">
        <f>VLOOKUP(D1462,Referência!$A$2:$D$28,3,FALSE)</f>
        <v>imposto</v>
      </c>
      <c r="J1462" t="str">
        <f>VLOOKUP(D1462,Referência!$A$2:$D$28,4,FALSE)</f>
        <v>baixo</v>
      </c>
      <c r="K1462" t="str">
        <f>VLOOKUP(C1462,Referência!$F$2:$G$21,2,FALSE)</f>
        <v>curto</v>
      </c>
      <c r="L1462" t="str">
        <f>VLOOKUP(A1462,Referência!$I$2:$K$10,2,FALSE)</f>
        <v>ingênuo</v>
      </c>
      <c r="M1462" t="str">
        <f>VLOOKUP(A1462,Referência!$I$2:$K$10,3,FALSE)</f>
        <v>ingênuo</v>
      </c>
    </row>
    <row r="1463" spans="1:13" x14ac:dyDescent="0.25">
      <c r="A1463" t="s">
        <v>35</v>
      </c>
      <c r="B1463" t="s">
        <v>7</v>
      </c>
      <c r="C1463">
        <v>2</v>
      </c>
      <c r="D1463" t="s">
        <v>27</v>
      </c>
      <c r="E1463" s="1">
        <v>1647595849.8820498</v>
      </c>
      <c r="F1463" s="1">
        <v>1815355083</v>
      </c>
      <c r="G1463">
        <f t="shared" si="22"/>
        <v>2.814316029632276E+16</v>
      </c>
      <c r="H1463" t="str">
        <f>VLOOKUP(D1463,Referência!$A$2:$D$28,2,FALSE)</f>
        <v>NE</v>
      </c>
      <c r="I1463" t="str">
        <f>VLOOKUP(D1463,Referência!$A$2:$D$28,3,FALSE)</f>
        <v>imposto</v>
      </c>
      <c r="J1463" t="str">
        <f>VLOOKUP(D1463,Referência!$A$2:$D$28,4,FALSE)</f>
        <v>baixo</v>
      </c>
      <c r="K1463" t="str">
        <f>VLOOKUP(C1463,Referência!$F$2:$G$21,2,FALSE)</f>
        <v>curto</v>
      </c>
      <c r="L1463" t="str">
        <f>VLOOKUP(A1463,Referência!$I$2:$K$10,2,FALSE)</f>
        <v>ingênuo</v>
      </c>
      <c r="M1463" t="str">
        <f>VLOOKUP(A1463,Referência!$I$2:$K$10,3,FALSE)</f>
        <v>ingênuo</v>
      </c>
    </row>
    <row r="1464" spans="1:13" x14ac:dyDescent="0.25">
      <c r="A1464" t="s">
        <v>35</v>
      </c>
      <c r="B1464" t="s">
        <v>7</v>
      </c>
      <c r="C1464">
        <v>3</v>
      </c>
      <c r="D1464" t="s">
        <v>27</v>
      </c>
      <c r="E1464" s="1">
        <v>1545305859.982734</v>
      </c>
      <c r="F1464" s="1">
        <v>1722093743</v>
      </c>
      <c r="G1464">
        <f t="shared" si="22"/>
        <v>3.125395558172654E+16</v>
      </c>
      <c r="H1464" t="str">
        <f>VLOOKUP(D1464,Referência!$A$2:$D$28,2,FALSE)</f>
        <v>NE</v>
      </c>
      <c r="I1464" t="str">
        <f>VLOOKUP(D1464,Referência!$A$2:$D$28,3,FALSE)</f>
        <v>imposto</v>
      </c>
      <c r="J1464" t="str">
        <f>VLOOKUP(D1464,Referência!$A$2:$D$28,4,FALSE)</f>
        <v>baixo</v>
      </c>
      <c r="K1464" t="str">
        <f>VLOOKUP(C1464,Referência!$F$2:$G$21,2,FALSE)</f>
        <v>curto</v>
      </c>
      <c r="L1464" t="str">
        <f>VLOOKUP(A1464,Referência!$I$2:$K$10,2,FALSE)</f>
        <v>ingênuo</v>
      </c>
      <c r="M1464" t="str">
        <f>VLOOKUP(A1464,Referência!$I$2:$K$10,3,FALSE)</f>
        <v>ingênuo</v>
      </c>
    </row>
    <row r="1465" spans="1:13" x14ac:dyDescent="0.25">
      <c r="A1465" t="s">
        <v>35</v>
      </c>
      <c r="B1465" t="s">
        <v>7</v>
      </c>
      <c r="C1465">
        <v>4</v>
      </c>
      <c r="D1465" t="s">
        <v>27</v>
      </c>
      <c r="E1465" s="1">
        <v>1673465608.8600845</v>
      </c>
      <c r="F1465" s="1">
        <v>1842487677</v>
      </c>
      <c r="G1465">
        <f t="shared" si="22"/>
        <v>2.8568459518294228E+16</v>
      </c>
      <c r="H1465" t="str">
        <f>VLOOKUP(D1465,Referência!$A$2:$D$28,2,FALSE)</f>
        <v>NE</v>
      </c>
      <c r="I1465" t="str">
        <f>VLOOKUP(D1465,Referência!$A$2:$D$28,3,FALSE)</f>
        <v>imposto</v>
      </c>
      <c r="J1465" t="str">
        <f>VLOOKUP(D1465,Referência!$A$2:$D$28,4,FALSE)</f>
        <v>baixo</v>
      </c>
      <c r="K1465" t="str">
        <f>VLOOKUP(C1465,Referência!$F$2:$G$21,2,FALSE)</f>
        <v>curto</v>
      </c>
      <c r="L1465" t="str">
        <f>VLOOKUP(A1465,Referência!$I$2:$K$10,2,FALSE)</f>
        <v>ingênuo</v>
      </c>
      <c r="M1465" t="str">
        <f>VLOOKUP(A1465,Referência!$I$2:$K$10,3,FALSE)</f>
        <v>ingênuo</v>
      </c>
    </row>
    <row r="1466" spans="1:13" x14ac:dyDescent="0.25">
      <c r="A1466" t="s">
        <v>35</v>
      </c>
      <c r="B1466" t="s">
        <v>7</v>
      </c>
      <c r="C1466">
        <v>5</v>
      </c>
      <c r="D1466" t="s">
        <v>27</v>
      </c>
      <c r="E1466" s="1">
        <v>1624872716.3049214</v>
      </c>
      <c r="F1466" s="1">
        <v>1736183718</v>
      </c>
      <c r="G1466">
        <f t="shared" si="22"/>
        <v>1.2390139098361794E+16</v>
      </c>
      <c r="H1466" t="str">
        <f>VLOOKUP(D1466,Referência!$A$2:$D$28,2,FALSE)</f>
        <v>NE</v>
      </c>
      <c r="I1466" t="str">
        <f>VLOOKUP(D1466,Referência!$A$2:$D$28,3,FALSE)</f>
        <v>imposto</v>
      </c>
      <c r="J1466" t="str">
        <f>VLOOKUP(D1466,Referência!$A$2:$D$28,4,FALSE)</f>
        <v>baixo</v>
      </c>
      <c r="K1466" t="str">
        <f>VLOOKUP(C1466,Referência!$F$2:$G$21,2,FALSE)</f>
        <v>médio</v>
      </c>
      <c r="L1466" t="str">
        <f>VLOOKUP(A1466,Referência!$I$2:$K$10,2,FALSE)</f>
        <v>ingênuo</v>
      </c>
      <c r="M1466" t="str">
        <f>VLOOKUP(A1466,Referência!$I$2:$K$10,3,FALSE)</f>
        <v>ingênuo</v>
      </c>
    </row>
    <row r="1467" spans="1:13" x14ac:dyDescent="0.25">
      <c r="A1467" t="s">
        <v>35</v>
      </c>
      <c r="B1467" t="s">
        <v>7</v>
      </c>
      <c r="C1467">
        <v>6</v>
      </c>
      <c r="D1467" t="s">
        <v>27</v>
      </c>
      <c r="E1467" s="1">
        <v>1667168756.6798382</v>
      </c>
      <c r="F1467" s="1">
        <v>1753645918</v>
      </c>
      <c r="G1467">
        <f t="shared" si="22"/>
        <v>7478299429993292</v>
      </c>
      <c r="H1467" t="str">
        <f>VLOOKUP(D1467,Referência!$A$2:$D$28,2,FALSE)</f>
        <v>NE</v>
      </c>
      <c r="I1467" t="str">
        <f>VLOOKUP(D1467,Referência!$A$2:$D$28,3,FALSE)</f>
        <v>imposto</v>
      </c>
      <c r="J1467" t="str">
        <f>VLOOKUP(D1467,Referência!$A$2:$D$28,4,FALSE)</f>
        <v>baixo</v>
      </c>
      <c r="K1467" t="str">
        <f>VLOOKUP(C1467,Referência!$F$2:$G$21,2,FALSE)</f>
        <v>médio</v>
      </c>
      <c r="L1467" t="str">
        <f>VLOOKUP(A1467,Referência!$I$2:$K$10,2,FALSE)</f>
        <v>ingênuo</v>
      </c>
      <c r="M1467" t="str">
        <f>VLOOKUP(A1467,Referência!$I$2:$K$10,3,FALSE)</f>
        <v>ingênuo</v>
      </c>
    </row>
    <row r="1468" spans="1:13" x14ac:dyDescent="0.25">
      <c r="A1468" t="s">
        <v>35</v>
      </c>
      <c r="B1468" t="s">
        <v>7</v>
      </c>
      <c r="C1468">
        <v>7</v>
      </c>
      <c r="D1468" t="s">
        <v>27</v>
      </c>
      <c r="E1468" s="1">
        <v>1780798668.4935622</v>
      </c>
      <c r="F1468" s="1">
        <v>3037995686</v>
      </c>
      <c r="G1468">
        <f t="shared" si="22"/>
        <v>1.5805443408270825E+18</v>
      </c>
      <c r="H1468" t="str">
        <f>VLOOKUP(D1468,Referência!$A$2:$D$28,2,FALSE)</f>
        <v>NE</v>
      </c>
      <c r="I1468" t="str">
        <f>VLOOKUP(D1468,Referência!$A$2:$D$28,3,FALSE)</f>
        <v>imposto</v>
      </c>
      <c r="J1468" t="str">
        <f>VLOOKUP(D1468,Referência!$A$2:$D$28,4,FALSE)</f>
        <v>baixo</v>
      </c>
      <c r="K1468" t="str">
        <f>VLOOKUP(C1468,Referência!$F$2:$G$21,2,FALSE)</f>
        <v>médio</v>
      </c>
      <c r="L1468" t="str">
        <f>VLOOKUP(A1468,Referência!$I$2:$K$10,2,FALSE)</f>
        <v>ingênuo</v>
      </c>
      <c r="M1468" t="str">
        <f>VLOOKUP(A1468,Referência!$I$2:$K$10,3,FALSE)</f>
        <v>ingênuo</v>
      </c>
    </row>
    <row r="1469" spans="1:13" x14ac:dyDescent="0.25">
      <c r="A1469" t="s">
        <v>35</v>
      </c>
      <c r="B1469" t="s">
        <v>7</v>
      </c>
      <c r="C1469">
        <v>8</v>
      </c>
      <c r="D1469" t="s">
        <v>27</v>
      </c>
      <c r="E1469" s="1">
        <v>1976627840.6106563</v>
      </c>
      <c r="F1469" s="1">
        <v>2281553468</v>
      </c>
      <c r="G1469">
        <f t="shared" si="22"/>
        <v>9.2979638238784896E+16</v>
      </c>
      <c r="H1469" t="str">
        <f>VLOOKUP(D1469,Referência!$A$2:$D$28,2,FALSE)</f>
        <v>NE</v>
      </c>
      <c r="I1469" t="str">
        <f>VLOOKUP(D1469,Referência!$A$2:$D$28,3,FALSE)</f>
        <v>imposto</v>
      </c>
      <c r="J1469" t="str">
        <f>VLOOKUP(D1469,Referência!$A$2:$D$28,4,FALSE)</f>
        <v>baixo</v>
      </c>
      <c r="K1469" t="str">
        <f>VLOOKUP(C1469,Referência!$F$2:$G$21,2,FALSE)</f>
        <v>médio</v>
      </c>
      <c r="L1469" t="str">
        <f>VLOOKUP(A1469,Referência!$I$2:$K$10,2,FALSE)</f>
        <v>ingênuo</v>
      </c>
      <c r="M1469" t="str">
        <f>VLOOKUP(A1469,Referência!$I$2:$K$10,3,FALSE)</f>
        <v>ingênuo</v>
      </c>
    </row>
    <row r="1470" spans="1:13" x14ac:dyDescent="0.25">
      <c r="A1470" t="s">
        <v>35</v>
      </c>
      <c r="B1470" t="s">
        <v>7</v>
      </c>
      <c r="C1470">
        <v>9</v>
      </c>
      <c r="D1470" t="s">
        <v>27</v>
      </c>
      <c r="E1470" s="1">
        <v>1712488558.8970852</v>
      </c>
      <c r="F1470" s="1">
        <v>2139149540</v>
      </c>
      <c r="G1470">
        <f t="shared" si="22"/>
        <v>1.8203959279570182E+17</v>
      </c>
      <c r="H1470" t="str">
        <f>VLOOKUP(D1470,Referência!$A$2:$D$28,2,FALSE)</f>
        <v>NE</v>
      </c>
      <c r="I1470" t="str">
        <f>VLOOKUP(D1470,Referência!$A$2:$D$28,3,FALSE)</f>
        <v>imposto</v>
      </c>
      <c r="J1470" t="str">
        <f>VLOOKUP(D1470,Referência!$A$2:$D$28,4,FALSE)</f>
        <v>baixo</v>
      </c>
      <c r="K1470" t="str">
        <f>VLOOKUP(C1470,Referência!$F$2:$G$21,2,FALSE)</f>
        <v>longo</v>
      </c>
      <c r="L1470" t="str">
        <f>VLOOKUP(A1470,Referência!$I$2:$K$10,2,FALSE)</f>
        <v>ingênuo</v>
      </c>
      <c r="M1470" t="str">
        <f>VLOOKUP(A1470,Referência!$I$2:$K$10,3,FALSE)</f>
        <v>ingênuo</v>
      </c>
    </row>
    <row r="1471" spans="1:13" x14ac:dyDescent="0.25">
      <c r="A1471" t="s">
        <v>35</v>
      </c>
      <c r="B1471" t="s">
        <v>7</v>
      </c>
      <c r="C1471">
        <v>10</v>
      </c>
      <c r="D1471" t="s">
        <v>27</v>
      </c>
      <c r="E1471" s="1">
        <v>1700601322.219099</v>
      </c>
      <c r="F1471" s="1">
        <v>2326727386</v>
      </c>
      <c r="G1471">
        <f t="shared" si="22"/>
        <v>3.9203384774576486E+17</v>
      </c>
      <c r="H1471" t="str">
        <f>VLOOKUP(D1471,Referência!$A$2:$D$28,2,FALSE)</f>
        <v>NE</v>
      </c>
      <c r="I1471" t="str">
        <f>VLOOKUP(D1471,Referência!$A$2:$D$28,3,FALSE)</f>
        <v>imposto</v>
      </c>
      <c r="J1471" t="str">
        <f>VLOOKUP(D1471,Referência!$A$2:$D$28,4,FALSE)</f>
        <v>baixo</v>
      </c>
      <c r="K1471" t="str">
        <f>VLOOKUP(C1471,Referência!$F$2:$G$21,2,FALSE)</f>
        <v>longo</v>
      </c>
      <c r="L1471" t="str">
        <f>VLOOKUP(A1471,Referência!$I$2:$K$10,2,FALSE)</f>
        <v>ingênuo</v>
      </c>
      <c r="M1471" t="str">
        <f>VLOOKUP(A1471,Referência!$I$2:$K$10,3,FALSE)</f>
        <v>ingênuo</v>
      </c>
    </row>
    <row r="1472" spans="1:13" x14ac:dyDescent="0.25">
      <c r="A1472" t="s">
        <v>35</v>
      </c>
      <c r="B1472" t="s">
        <v>7</v>
      </c>
      <c r="C1472">
        <v>11</v>
      </c>
      <c r="D1472" t="s">
        <v>27</v>
      </c>
      <c r="E1472" s="1">
        <v>1609863631.0929258</v>
      </c>
      <c r="F1472" s="1">
        <v>1762141181</v>
      </c>
      <c r="G1472">
        <f t="shared" si="22"/>
        <v>2.3188452205701476E+16</v>
      </c>
      <c r="H1472" t="str">
        <f>VLOOKUP(D1472,Referência!$A$2:$D$28,2,FALSE)</f>
        <v>NE</v>
      </c>
      <c r="I1472" t="str">
        <f>VLOOKUP(D1472,Referência!$A$2:$D$28,3,FALSE)</f>
        <v>imposto</v>
      </c>
      <c r="J1472" t="str">
        <f>VLOOKUP(D1472,Referência!$A$2:$D$28,4,FALSE)</f>
        <v>baixo</v>
      </c>
      <c r="K1472" t="str">
        <f>VLOOKUP(C1472,Referência!$F$2:$G$21,2,FALSE)</f>
        <v>longo</v>
      </c>
      <c r="L1472" t="str">
        <f>VLOOKUP(A1472,Referência!$I$2:$K$10,2,FALSE)</f>
        <v>ingênuo</v>
      </c>
      <c r="M1472" t="str">
        <f>VLOOKUP(A1472,Referência!$I$2:$K$10,3,FALSE)</f>
        <v>ingênuo</v>
      </c>
    </row>
    <row r="1473" spans="1:13" x14ac:dyDescent="0.25">
      <c r="A1473" t="s">
        <v>35</v>
      </c>
      <c r="B1473" t="s">
        <v>7</v>
      </c>
      <c r="C1473">
        <v>12</v>
      </c>
      <c r="D1473" t="s">
        <v>27</v>
      </c>
      <c r="E1473" s="1">
        <v>1839422932.1005018</v>
      </c>
      <c r="F1473" s="1">
        <v>2034518785</v>
      </c>
      <c r="G1473">
        <f t="shared" si="22"/>
        <v>3.8062391818582648E+16</v>
      </c>
      <c r="H1473" t="str">
        <f>VLOOKUP(D1473,Referência!$A$2:$D$28,2,FALSE)</f>
        <v>NE</v>
      </c>
      <c r="I1473" t="str">
        <f>VLOOKUP(D1473,Referência!$A$2:$D$28,3,FALSE)</f>
        <v>imposto</v>
      </c>
      <c r="J1473" t="str">
        <f>VLOOKUP(D1473,Referência!$A$2:$D$28,4,FALSE)</f>
        <v>baixo</v>
      </c>
      <c r="K1473" t="str">
        <f>VLOOKUP(C1473,Referência!$F$2:$G$21,2,FALSE)</f>
        <v>longo</v>
      </c>
      <c r="L1473" t="str">
        <f>VLOOKUP(A1473,Referência!$I$2:$K$10,2,FALSE)</f>
        <v>ingênuo</v>
      </c>
      <c r="M1473" t="str">
        <f>VLOOKUP(A1473,Referência!$I$2:$K$10,3,FALSE)</f>
        <v>ingênuo</v>
      </c>
    </row>
    <row r="1474" spans="1:13" x14ac:dyDescent="0.25">
      <c r="A1474" t="s">
        <v>35</v>
      </c>
      <c r="B1474" t="s">
        <v>7</v>
      </c>
      <c r="C1474">
        <v>13</v>
      </c>
      <c r="D1474" t="s">
        <v>27</v>
      </c>
      <c r="E1474" s="1">
        <v>1824559111.7047212</v>
      </c>
      <c r="F1474" s="1">
        <v>2233367885</v>
      </c>
      <c r="G1474">
        <f t="shared" si="22"/>
        <v>1.6712461312319066E+17</v>
      </c>
      <c r="H1474" t="str">
        <f>VLOOKUP(D1474,Referência!$A$2:$D$28,2,FALSE)</f>
        <v>NE</v>
      </c>
      <c r="I1474" t="str">
        <f>VLOOKUP(D1474,Referência!$A$2:$D$28,3,FALSE)</f>
        <v>imposto</v>
      </c>
      <c r="J1474" t="str">
        <f>VLOOKUP(D1474,Referência!$A$2:$D$28,4,FALSE)</f>
        <v>baixo</v>
      </c>
      <c r="K1474" t="str">
        <f>VLOOKUP(C1474,Referência!$F$2:$G$21,2,FALSE)</f>
        <v>longo</v>
      </c>
      <c r="L1474" t="str">
        <f>VLOOKUP(A1474,Referência!$I$2:$K$10,2,FALSE)</f>
        <v>ingênuo</v>
      </c>
      <c r="M1474" t="str">
        <f>VLOOKUP(A1474,Referência!$I$2:$K$10,3,FALSE)</f>
        <v>ingênuo</v>
      </c>
    </row>
    <row r="1475" spans="1:13" x14ac:dyDescent="0.25">
      <c r="A1475" t="s">
        <v>35</v>
      </c>
      <c r="B1475" t="s">
        <v>7</v>
      </c>
      <c r="C1475">
        <v>14</v>
      </c>
      <c r="D1475" t="s">
        <v>27</v>
      </c>
      <c r="E1475" s="1">
        <v>1809025450.288007</v>
      </c>
      <c r="F1475" s="1">
        <v>1992257136</v>
      </c>
      <c r="G1475">
        <f t="shared" ref="G1475:G1538" si="23">(F1475-E1475)^2</f>
        <v>3.3573850648858572E+16</v>
      </c>
      <c r="H1475" t="str">
        <f>VLOOKUP(D1475,Referência!$A$2:$D$28,2,FALSE)</f>
        <v>NE</v>
      </c>
      <c r="I1475" t="str">
        <f>VLOOKUP(D1475,Referência!$A$2:$D$28,3,FALSE)</f>
        <v>imposto</v>
      </c>
      <c r="J1475" t="str">
        <f>VLOOKUP(D1475,Referência!$A$2:$D$28,4,FALSE)</f>
        <v>baixo</v>
      </c>
      <c r="K1475" t="str">
        <f>VLOOKUP(C1475,Referência!$F$2:$G$21,2,FALSE)</f>
        <v>longo</v>
      </c>
      <c r="L1475" t="str">
        <f>VLOOKUP(A1475,Referência!$I$2:$K$10,2,FALSE)</f>
        <v>ingênuo</v>
      </c>
      <c r="M1475" t="str">
        <f>VLOOKUP(A1475,Referência!$I$2:$K$10,3,FALSE)</f>
        <v>ingênuo</v>
      </c>
    </row>
    <row r="1476" spans="1:13" x14ac:dyDescent="0.25">
      <c r="A1476" t="s">
        <v>35</v>
      </c>
      <c r="B1476" t="s">
        <v>7</v>
      </c>
      <c r="C1476">
        <v>15</v>
      </c>
      <c r="D1476" t="s">
        <v>27</v>
      </c>
      <c r="E1476" s="1">
        <v>1696713201.473583</v>
      </c>
      <c r="F1476" s="1">
        <v>2531036552</v>
      </c>
      <c r="G1476">
        <f t="shared" si="23"/>
        <v>6.960954532336265E+17</v>
      </c>
      <c r="H1476" t="str">
        <f>VLOOKUP(D1476,Referência!$A$2:$D$28,2,FALSE)</f>
        <v>NE</v>
      </c>
      <c r="I1476" t="str">
        <f>VLOOKUP(D1476,Referência!$A$2:$D$28,3,FALSE)</f>
        <v>imposto</v>
      </c>
      <c r="J1476" t="str">
        <f>VLOOKUP(D1476,Referência!$A$2:$D$28,4,FALSE)</f>
        <v>baixo</v>
      </c>
      <c r="K1476" t="str">
        <f>VLOOKUP(C1476,Referência!$F$2:$G$21,2,FALSE)</f>
        <v>longo</v>
      </c>
      <c r="L1476" t="str">
        <f>VLOOKUP(A1476,Referência!$I$2:$K$10,2,FALSE)</f>
        <v>ingênuo</v>
      </c>
      <c r="M1476" t="str">
        <f>VLOOKUP(A1476,Referência!$I$2:$K$10,3,FALSE)</f>
        <v>ingênuo</v>
      </c>
    </row>
    <row r="1477" spans="1:13" x14ac:dyDescent="0.25">
      <c r="A1477" t="s">
        <v>35</v>
      </c>
      <c r="B1477" t="s">
        <v>7</v>
      </c>
      <c r="C1477">
        <v>16</v>
      </c>
      <c r="D1477" t="s">
        <v>27</v>
      </c>
      <c r="E1477" s="1">
        <v>1837429899.3447535</v>
      </c>
      <c r="F1477" s="1">
        <v>2081079160</v>
      </c>
      <c r="G1477">
        <f t="shared" si="23"/>
        <v>5.9364962217848248E+16</v>
      </c>
      <c r="H1477" t="str">
        <f>VLOOKUP(D1477,Referência!$A$2:$D$28,2,FALSE)</f>
        <v>NE</v>
      </c>
      <c r="I1477" t="str">
        <f>VLOOKUP(D1477,Referência!$A$2:$D$28,3,FALSE)</f>
        <v>imposto</v>
      </c>
      <c r="J1477" t="str">
        <f>VLOOKUP(D1477,Referência!$A$2:$D$28,4,FALSE)</f>
        <v>baixo</v>
      </c>
      <c r="K1477" t="str">
        <f>VLOOKUP(C1477,Referência!$F$2:$G$21,2,FALSE)</f>
        <v>longo</v>
      </c>
      <c r="L1477" t="str">
        <f>VLOOKUP(A1477,Referência!$I$2:$K$10,2,FALSE)</f>
        <v>ingênuo</v>
      </c>
      <c r="M1477" t="str">
        <f>VLOOKUP(A1477,Referência!$I$2:$K$10,3,FALSE)</f>
        <v>ingênuo</v>
      </c>
    </row>
    <row r="1478" spans="1:13" x14ac:dyDescent="0.25">
      <c r="A1478" t="s">
        <v>35</v>
      </c>
      <c r="B1478" t="s">
        <v>7</v>
      </c>
      <c r="C1478">
        <v>17</v>
      </c>
      <c r="D1478" t="s">
        <v>27</v>
      </c>
      <c r="E1478" s="1">
        <v>1784075929.4730258</v>
      </c>
      <c r="F1478" s="1">
        <v>2005652933</v>
      </c>
      <c r="G1478">
        <f t="shared" si="23"/>
        <v>4.9096368491992736E+16</v>
      </c>
      <c r="H1478" t="str">
        <f>VLOOKUP(D1478,Referência!$A$2:$D$28,2,FALSE)</f>
        <v>NE</v>
      </c>
      <c r="I1478" t="str">
        <f>VLOOKUP(D1478,Referência!$A$2:$D$28,3,FALSE)</f>
        <v>imposto</v>
      </c>
      <c r="J1478" t="str">
        <f>VLOOKUP(D1478,Referência!$A$2:$D$28,4,FALSE)</f>
        <v>baixo</v>
      </c>
      <c r="K1478" t="str">
        <f>VLOOKUP(C1478,Referência!$F$2:$G$21,2,FALSE)</f>
        <v>longo</v>
      </c>
      <c r="L1478" t="str">
        <f>VLOOKUP(A1478,Referência!$I$2:$K$10,2,FALSE)</f>
        <v>ingênuo</v>
      </c>
      <c r="M1478" t="str">
        <f>VLOOKUP(A1478,Referência!$I$2:$K$10,3,FALSE)</f>
        <v>ingênuo</v>
      </c>
    </row>
    <row r="1479" spans="1:13" x14ac:dyDescent="0.25">
      <c r="A1479" t="s">
        <v>35</v>
      </c>
      <c r="B1479" t="s">
        <v>7</v>
      </c>
      <c r="C1479">
        <v>18</v>
      </c>
      <c r="D1479" t="s">
        <v>27</v>
      </c>
      <c r="E1479" s="1">
        <v>1830516088.6237671</v>
      </c>
      <c r="F1479" s="1">
        <v>1949987503</v>
      </c>
      <c r="G1479">
        <f t="shared" si="23"/>
        <v>1.427341885305754E+16</v>
      </c>
      <c r="H1479" t="str">
        <f>VLOOKUP(D1479,Referência!$A$2:$D$28,2,FALSE)</f>
        <v>NE</v>
      </c>
      <c r="I1479" t="str">
        <f>VLOOKUP(D1479,Referência!$A$2:$D$28,3,FALSE)</f>
        <v>imposto</v>
      </c>
      <c r="J1479" t="str">
        <f>VLOOKUP(D1479,Referência!$A$2:$D$28,4,FALSE)</f>
        <v>baixo</v>
      </c>
      <c r="K1479" t="str">
        <f>VLOOKUP(C1479,Referência!$F$2:$G$21,2,FALSE)</f>
        <v>longo</v>
      </c>
      <c r="L1479" t="str">
        <f>VLOOKUP(A1479,Referência!$I$2:$K$10,2,FALSE)</f>
        <v>ingênuo</v>
      </c>
      <c r="M1479" t="str">
        <f>VLOOKUP(A1479,Referência!$I$2:$K$10,3,FALSE)</f>
        <v>ingênuo</v>
      </c>
    </row>
    <row r="1480" spans="1:13" x14ac:dyDescent="0.25">
      <c r="A1480" t="s">
        <v>35</v>
      </c>
      <c r="B1480" t="s">
        <v>7</v>
      </c>
      <c r="C1480">
        <v>19</v>
      </c>
      <c r="D1480" t="s">
        <v>27</v>
      </c>
      <c r="E1480" s="1">
        <v>1955279332.2309513</v>
      </c>
      <c r="F1480" s="1">
        <v>2071043475</v>
      </c>
      <c r="G1480">
        <f t="shared" si="23"/>
        <v>1.3401336751052688E+16</v>
      </c>
      <c r="H1480" t="str">
        <f>VLOOKUP(D1480,Referência!$A$2:$D$28,2,FALSE)</f>
        <v>NE</v>
      </c>
      <c r="I1480" t="str">
        <f>VLOOKUP(D1480,Referência!$A$2:$D$28,3,FALSE)</f>
        <v>imposto</v>
      </c>
      <c r="J1480" t="str">
        <f>VLOOKUP(D1480,Referência!$A$2:$D$28,4,FALSE)</f>
        <v>baixo</v>
      </c>
      <c r="K1480" t="str">
        <f>VLOOKUP(C1480,Referência!$F$2:$G$21,2,FALSE)</f>
        <v>longo</v>
      </c>
      <c r="L1480" t="str">
        <f>VLOOKUP(A1480,Referência!$I$2:$K$10,2,FALSE)</f>
        <v>ingênuo</v>
      </c>
      <c r="M1480" t="str">
        <f>VLOOKUP(A1480,Referência!$I$2:$K$10,3,FALSE)</f>
        <v>ingênuo</v>
      </c>
    </row>
    <row r="1481" spans="1:13" x14ac:dyDescent="0.25">
      <c r="A1481" t="s">
        <v>35</v>
      </c>
      <c r="B1481" t="s">
        <v>7</v>
      </c>
      <c r="C1481">
        <v>20</v>
      </c>
      <c r="D1481" t="s">
        <v>27</v>
      </c>
      <c r="E1481" s="1">
        <v>2170295627.8194699</v>
      </c>
      <c r="F1481" s="1">
        <v>2743563684</v>
      </c>
      <c r="G1481">
        <f t="shared" si="23"/>
        <v>3.2863626423700339E+17</v>
      </c>
      <c r="H1481" t="str">
        <f>VLOOKUP(D1481,Referência!$A$2:$D$28,2,FALSE)</f>
        <v>NE</v>
      </c>
      <c r="I1481" t="str">
        <f>VLOOKUP(D1481,Referência!$A$2:$D$28,3,FALSE)</f>
        <v>imposto</v>
      </c>
      <c r="J1481" t="str">
        <f>VLOOKUP(D1481,Referência!$A$2:$D$28,4,FALSE)</f>
        <v>baixo</v>
      </c>
      <c r="K1481" t="str">
        <f>VLOOKUP(C1481,Referência!$F$2:$G$21,2,FALSE)</f>
        <v>longo</v>
      </c>
      <c r="L1481" t="str">
        <f>VLOOKUP(A1481,Referência!$I$2:$K$10,2,FALSE)</f>
        <v>ingênuo</v>
      </c>
      <c r="M1481" t="str">
        <f>VLOOKUP(A1481,Referência!$I$2:$K$10,3,FALSE)</f>
        <v>ingênuo</v>
      </c>
    </row>
    <row r="1482" spans="1:13" x14ac:dyDescent="0.25">
      <c r="A1482" t="s">
        <v>35</v>
      </c>
      <c r="B1482" t="s">
        <v>7</v>
      </c>
      <c r="C1482">
        <v>1</v>
      </c>
      <c r="D1482" t="s">
        <v>28</v>
      </c>
      <c r="E1482" s="1">
        <v>960924387.00463963</v>
      </c>
      <c r="F1482" s="1">
        <v>1110190584</v>
      </c>
      <c r="G1482">
        <f t="shared" si="23"/>
        <v>2.2280397565457732E+16</v>
      </c>
      <c r="H1482" t="str">
        <f>VLOOKUP(D1482,Referência!$A$2:$D$28,2,FALSE)</f>
        <v>NE</v>
      </c>
      <c r="I1482" t="str">
        <f>VLOOKUP(D1482,Referência!$A$2:$D$28,3,FALSE)</f>
        <v>imposto</v>
      </c>
      <c r="J1482" t="str">
        <f>VLOOKUP(D1482,Referência!$A$2:$D$28,4,FALSE)</f>
        <v>baixo</v>
      </c>
      <c r="K1482" t="str">
        <f>VLOOKUP(C1482,Referência!$F$2:$G$21,2,FALSE)</f>
        <v>curto</v>
      </c>
      <c r="L1482" t="str">
        <f>VLOOKUP(A1482,Referência!$I$2:$K$10,2,FALSE)</f>
        <v>ingênuo</v>
      </c>
      <c r="M1482" t="str">
        <f>VLOOKUP(A1482,Referência!$I$2:$K$10,3,FALSE)</f>
        <v>ingênuo</v>
      </c>
    </row>
    <row r="1483" spans="1:13" x14ac:dyDescent="0.25">
      <c r="A1483" t="s">
        <v>35</v>
      </c>
      <c r="B1483" t="s">
        <v>7</v>
      </c>
      <c r="C1483">
        <v>2</v>
      </c>
      <c r="D1483" t="s">
        <v>28</v>
      </c>
      <c r="E1483" s="1">
        <v>964262883.24679375</v>
      </c>
      <c r="F1483" s="1">
        <v>1084306371</v>
      </c>
      <c r="G1483">
        <f t="shared" si="23"/>
        <v>1.441043895195418E+16</v>
      </c>
      <c r="H1483" t="str">
        <f>VLOOKUP(D1483,Referência!$A$2:$D$28,2,FALSE)</f>
        <v>NE</v>
      </c>
      <c r="I1483" t="str">
        <f>VLOOKUP(D1483,Referência!$A$2:$D$28,3,FALSE)</f>
        <v>imposto</v>
      </c>
      <c r="J1483" t="str">
        <f>VLOOKUP(D1483,Referência!$A$2:$D$28,4,FALSE)</f>
        <v>baixo</v>
      </c>
      <c r="K1483" t="str">
        <f>VLOOKUP(C1483,Referência!$F$2:$G$21,2,FALSE)</f>
        <v>curto</v>
      </c>
      <c r="L1483" t="str">
        <f>VLOOKUP(A1483,Referência!$I$2:$K$10,2,FALSE)</f>
        <v>ingênuo</v>
      </c>
      <c r="M1483" t="str">
        <f>VLOOKUP(A1483,Referência!$I$2:$K$10,3,FALSE)</f>
        <v>ingênuo</v>
      </c>
    </row>
    <row r="1484" spans="1:13" x14ac:dyDescent="0.25">
      <c r="A1484" t="s">
        <v>35</v>
      </c>
      <c r="B1484" t="s">
        <v>7</v>
      </c>
      <c r="C1484">
        <v>3</v>
      </c>
      <c r="D1484" t="s">
        <v>28</v>
      </c>
      <c r="E1484" s="1">
        <v>980269442.72180283</v>
      </c>
      <c r="F1484" s="1">
        <v>991808071</v>
      </c>
      <c r="G1484">
        <f t="shared" si="23"/>
        <v>133139942542411.37</v>
      </c>
      <c r="H1484" t="str">
        <f>VLOOKUP(D1484,Referência!$A$2:$D$28,2,FALSE)</f>
        <v>NE</v>
      </c>
      <c r="I1484" t="str">
        <f>VLOOKUP(D1484,Referência!$A$2:$D$28,3,FALSE)</f>
        <v>imposto</v>
      </c>
      <c r="J1484" t="str">
        <f>VLOOKUP(D1484,Referência!$A$2:$D$28,4,FALSE)</f>
        <v>baixo</v>
      </c>
      <c r="K1484" t="str">
        <f>VLOOKUP(C1484,Referência!$F$2:$G$21,2,FALSE)</f>
        <v>curto</v>
      </c>
      <c r="L1484" t="str">
        <f>VLOOKUP(A1484,Referência!$I$2:$K$10,2,FALSE)</f>
        <v>ingênuo</v>
      </c>
      <c r="M1484" t="str">
        <f>VLOOKUP(A1484,Referência!$I$2:$K$10,3,FALSE)</f>
        <v>ingênuo</v>
      </c>
    </row>
    <row r="1485" spans="1:13" x14ac:dyDescent="0.25">
      <c r="A1485" t="s">
        <v>35</v>
      </c>
      <c r="B1485" t="s">
        <v>7</v>
      </c>
      <c r="C1485">
        <v>4</v>
      </c>
      <c r="D1485" t="s">
        <v>28</v>
      </c>
      <c r="E1485" s="1">
        <v>1045194977.0408951</v>
      </c>
      <c r="F1485" s="1">
        <v>1083924528</v>
      </c>
      <c r="G1485">
        <f t="shared" si="23"/>
        <v>1499978117493903</v>
      </c>
      <c r="H1485" t="str">
        <f>VLOOKUP(D1485,Referência!$A$2:$D$28,2,FALSE)</f>
        <v>NE</v>
      </c>
      <c r="I1485" t="str">
        <f>VLOOKUP(D1485,Referência!$A$2:$D$28,3,FALSE)</f>
        <v>imposto</v>
      </c>
      <c r="J1485" t="str">
        <f>VLOOKUP(D1485,Referência!$A$2:$D$28,4,FALSE)</f>
        <v>baixo</v>
      </c>
      <c r="K1485" t="str">
        <f>VLOOKUP(C1485,Referência!$F$2:$G$21,2,FALSE)</f>
        <v>curto</v>
      </c>
      <c r="L1485" t="str">
        <f>VLOOKUP(A1485,Referência!$I$2:$K$10,2,FALSE)</f>
        <v>ingênuo</v>
      </c>
      <c r="M1485" t="str">
        <f>VLOOKUP(A1485,Referência!$I$2:$K$10,3,FALSE)</f>
        <v>ingênuo</v>
      </c>
    </row>
    <row r="1486" spans="1:13" x14ac:dyDescent="0.25">
      <c r="A1486" t="s">
        <v>35</v>
      </c>
      <c r="B1486" t="s">
        <v>7</v>
      </c>
      <c r="C1486">
        <v>5</v>
      </c>
      <c r="D1486" t="s">
        <v>28</v>
      </c>
      <c r="E1486" s="1">
        <v>981415107.30218232</v>
      </c>
      <c r="F1486" s="1">
        <v>1090957464</v>
      </c>
      <c r="G1486">
        <f t="shared" si="23"/>
        <v>1.1999527910911922E+16</v>
      </c>
      <c r="H1486" t="str">
        <f>VLOOKUP(D1486,Referência!$A$2:$D$28,2,FALSE)</f>
        <v>NE</v>
      </c>
      <c r="I1486" t="str">
        <f>VLOOKUP(D1486,Referência!$A$2:$D$28,3,FALSE)</f>
        <v>imposto</v>
      </c>
      <c r="J1486" t="str">
        <f>VLOOKUP(D1486,Referência!$A$2:$D$28,4,FALSE)</f>
        <v>baixo</v>
      </c>
      <c r="K1486" t="str">
        <f>VLOOKUP(C1486,Referência!$F$2:$G$21,2,FALSE)</f>
        <v>médio</v>
      </c>
      <c r="L1486" t="str">
        <f>VLOOKUP(A1486,Referência!$I$2:$K$10,2,FALSE)</f>
        <v>ingênuo</v>
      </c>
      <c r="M1486" t="str">
        <f>VLOOKUP(A1486,Referência!$I$2:$K$10,3,FALSE)</f>
        <v>ingênuo</v>
      </c>
    </row>
    <row r="1487" spans="1:13" x14ac:dyDescent="0.25">
      <c r="A1487" t="s">
        <v>35</v>
      </c>
      <c r="B1487" t="s">
        <v>7</v>
      </c>
      <c r="C1487">
        <v>6</v>
      </c>
      <c r="D1487" t="s">
        <v>28</v>
      </c>
      <c r="E1487" s="1">
        <v>1068260454.5147954</v>
      </c>
      <c r="F1487" s="1">
        <v>1042712796</v>
      </c>
      <c r="G1487">
        <f t="shared" si="23"/>
        <v>652682855588599</v>
      </c>
      <c r="H1487" t="str">
        <f>VLOOKUP(D1487,Referência!$A$2:$D$28,2,FALSE)</f>
        <v>NE</v>
      </c>
      <c r="I1487" t="str">
        <f>VLOOKUP(D1487,Referência!$A$2:$D$28,3,FALSE)</f>
        <v>imposto</v>
      </c>
      <c r="J1487" t="str">
        <f>VLOOKUP(D1487,Referência!$A$2:$D$28,4,FALSE)</f>
        <v>baixo</v>
      </c>
      <c r="K1487" t="str">
        <f>VLOOKUP(C1487,Referência!$F$2:$G$21,2,FALSE)</f>
        <v>médio</v>
      </c>
      <c r="L1487" t="str">
        <f>VLOOKUP(A1487,Referência!$I$2:$K$10,2,FALSE)</f>
        <v>ingênuo</v>
      </c>
      <c r="M1487" t="str">
        <f>VLOOKUP(A1487,Referência!$I$2:$K$10,3,FALSE)</f>
        <v>ingênuo</v>
      </c>
    </row>
    <row r="1488" spans="1:13" x14ac:dyDescent="0.25">
      <c r="A1488" t="s">
        <v>35</v>
      </c>
      <c r="B1488" t="s">
        <v>7</v>
      </c>
      <c r="C1488">
        <v>7</v>
      </c>
      <c r="D1488" t="s">
        <v>28</v>
      </c>
      <c r="E1488" s="1">
        <v>1084736193.6965606</v>
      </c>
      <c r="F1488" s="1">
        <v>1185122560</v>
      </c>
      <c r="G1488">
        <f t="shared" si="23"/>
        <v>1.007742253960831E+16</v>
      </c>
      <c r="H1488" t="str">
        <f>VLOOKUP(D1488,Referência!$A$2:$D$28,2,FALSE)</f>
        <v>NE</v>
      </c>
      <c r="I1488" t="str">
        <f>VLOOKUP(D1488,Referência!$A$2:$D$28,3,FALSE)</f>
        <v>imposto</v>
      </c>
      <c r="J1488" t="str">
        <f>VLOOKUP(D1488,Referência!$A$2:$D$28,4,FALSE)</f>
        <v>baixo</v>
      </c>
      <c r="K1488" t="str">
        <f>VLOOKUP(C1488,Referência!$F$2:$G$21,2,FALSE)</f>
        <v>médio</v>
      </c>
      <c r="L1488" t="str">
        <f>VLOOKUP(A1488,Referência!$I$2:$K$10,2,FALSE)</f>
        <v>ingênuo</v>
      </c>
      <c r="M1488" t="str">
        <f>VLOOKUP(A1488,Referência!$I$2:$K$10,3,FALSE)</f>
        <v>ingênuo</v>
      </c>
    </row>
    <row r="1489" spans="1:13" x14ac:dyDescent="0.25">
      <c r="A1489" t="s">
        <v>35</v>
      </c>
      <c r="B1489" t="s">
        <v>7</v>
      </c>
      <c r="C1489">
        <v>8</v>
      </c>
      <c r="D1489" t="s">
        <v>28</v>
      </c>
      <c r="E1489" s="1">
        <v>1273087608.7942262</v>
      </c>
      <c r="F1489" s="1">
        <v>1429045091</v>
      </c>
      <c r="G1489">
        <f t="shared" si="23"/>
        <v>2.432273625596426E+16</v>
      </c>
      <c r="H1489" t="str">
        <f>VLOOKUP(D1489,Referência!$A$2:$D$28,2,FALSE)</f>
        <v>NE</v>
      </c>
      <c r="I1489" t="str">
        <f>VLOOKUP(D1489,Referência!$A$2:$D$28,3,FALSE)</f>
        <v>imposto</v>
      </c>
      <c r="J1489" t="str">
        <f>VLOOKUP(D1489,Referência!$A$2:$D$28,4,FALSE)</f>
        <v>baixo</v>
      </c>
      <c r="K1489" t="str">
        <f>VLOOKUP(C1489,Referência!$F$2:$G$21,2,FALSE)</f>
        <v>médio</v>
      </c>
      <c r="L1489" t="str">
        <f>VLOOKUP(A1489,Referência!$I$2:$K$10,2,FALSE)</f>
        <v>ingênuo</v>
      </c>
      <c r="M1489" t="str">
        <f>VLOOKUP(A1489,Referência!$I$2:$K$10,3,FALSE)</f>
        <v>ingênuo</v>
      </c>
    </row>
    <row r="1490" spans="1:13" x14ac:dyDescent="0.25">
      <c r="A1490" t="s">
        <v>35</v>
      </c>
      <c r="B1490" t="s">
        <v>7</v>
      </c>
      <c r="C1490">
        <v>9</v>
      </c>
      <c r="D1490" t="s">
        <v>28</v>
      </c>
      <c r="E1490" s="1">
        <v>1281074133.5993438</v>
      </c>
      <c r="F1490" s="1">
        <v>1273587461</v>
      </c>
      <c r="G1490">
        <f t="shared" si="23"/>
        <v>56050266609764.898</v>
      </c>
      <c r="H1490" t="str">
        <f>VLOOKUP(D1490,Referência!$A$2:$D$28,2,FALSE)</f>
        <v>NE</v>
      </c>
      <c r="I1490" t="str">
        <f>VLOOKUP(D1490,Referência!$A$2:$D$28,3,FALSE)</f>
        <v>imposto</v>
      </c>
      <c r="J1490" t="str">
        <f>VLOOKUP(D1490,Referência!$A$2:$D$28,4,FALSE)</f>
        <v>baixo</v>
      </c>
      <c r="K1490" t="str">
        <f>VLOOKUP(C1490,Referência!$F$2:$G$21,2,FALSE)</f>
        <v>longo</v>
      </c>
      <c r="L1490" t="str">
        <f>VLOOKUP(A1490,Referência!$I$2:$K$10,2,FALSE)</f>
        <v>ingênuo</v>
      </c>
      <c r="M1490" t="str">
        <f>VLOOKUP(A1490,Referência!$I$2:$K$10,3,FALSE)</f>
        <v>ingênuo</v>
      </c>
    </row>
    <row r="1491" spans="1:13" x14ac:dyDescent="0.25">
      <c r="A1491" t="s">
        <v>35</v>
      </c>
      <c r="B1491" t="s">
        <v>7</v>
      </c>
      <c r="C1491">
        <v>10</v>
      </c>
      <c r="D1491" t="s">
        <v>28</v>
      </c>
      <c r="E1491" s="1">
        <v>1055621840.3512098</v>
      </c>
      <c r="F1491" s="1">
        <v>1350703186</v>
      </c>
      <c r="G1491">
        <f t="shared" si="23"/>
        <v>8.7073000549900816E+16</v>
      </c>
      <c r="H1491" t="str">
        <f>VLOOKUP(D1491,Referência!$A$2:$D$28,2,FALSE)</f>
        <v>NE</v>
      </c>
      <c r="I1491" t="str">
        <f>VLOOKUP(D1491,Referência!$A$2:$D$28,3,FALSE)</f>
        <v>imposto</v>
      </c>
      <c r="J1491" t="str">
        <f>VLOOKUP(D1491,Referência!$A$2:$D$28,4,FALSE)</f>
        <v>baixo</v>
      </c>
      <c r="K1491" t="str">
        <f>VLOOKUP(C1491,Referência!$F$2:$G$21,2,FALSE)</f>
        <v>longo</v>
      </c>
      <c r="L1491" t="str">
        <f>VLOOKUP(A1491,Referência!$I$2:$K$10,2,FALSE)</f>
        <v>ingênuo</v>
      </c>
      <c r="M1491" t="str">
        <f>VLOOKUP(A1491,Referência!$I$2:$K$10,3,FALSE)</f>
        <v>ingênuo</v>
      </c>
    </row>
    <row r="1492" spans="1:13" x14ac:dyDescent="0.25">
      <c r="A1492" t="s">
        <v>35</v>
      </c>
      <c r="B1492" t="s">
        <v>7</v>
      </c>
      <c r="C1492">
        <v>11</v>
      </c>
      <c r="D1492" t="s">
        <v>28</v>
      </c>
      <c r="E1492" s="1">
        <v>996686547.75537896</v>
      </c>
      <c r="F1492" s="1">
        <v>1033846382</v>
      </c>
      <c r="G1492">
        <f t="shared" si="23"/>
        <v>1380853281087710.5</v>
      </c>
      <c r="H1492" t="str">
        <f>VLOOKUP(D1492,Referência!$A$2:$D$28,2,FALSE)</f>
        <v>NE</v>
      </c>
      <c r="I1492" t="str">
        <f>VLOOKUP(D1492,Referência!$A$2:$D$28,3,FALSE)</f>
        <v>imposto</v>
      </c>
      <c r="J1492" t="str">
        <f>VLOOKUP(D1492,Referência!$A$2:$D$28,4,FALSE)</f>
        <v>baixo</v>
      </c>
      <c r="K1492" t="str">
        <f>VLOOKUP(C1492,Referência!$F$2:$G$21,2,FALSE)</f>
        <v>longo</v>
      </c>
      <c r="L1492" t="str">
        <f>VLOOKUP(A1492,Referência!$I$2:$K$10,2,FALSE)</f>
        <v>ingênuo</v>
      </c>
      <c r="M1492" t="str">
        <f>VLOOKUP(A1492,Referência!$I$2:$K$10,3,FALSE)</f>
        <v>ingênuo</v>
      </c>
    </row>
    <row r="1493" spans="1:13" x14ac:dyDescent="0.25">
      <c r="A1493" t="s">
        <v>35</v>
      </c>
      <c r="B1493" t="s">
        <v>7</v>
      </c>
      <c r="C1493">
        <v>12</v>
      </c>
      <c r="D1493" t="s">
        <v>28</v>
      </c>
      <c r="E1493" s="1">
        <v>1203700790.0831485</v>
      </c>
      <c r="F1493" s="1">
        <v>1106763452</v>
      </c>
      <c r="G1493">
        <f t="shared" si="23"/>
        <v>9396847514646628</v>
      </c>
      <c r="H1493" t="str">
        <f>VLOOKUP(D1493,Referência!$A$2:$D$28,2,FALSE)</f>
        <v>NE</v>
      </c>
      <c r="I1493" t="str">
        <f>VLOOKUP(D1493,Referência!$A$2:$D$28,3,FALSE)</f>
        <v>imposto</v>
      </c>
      <c r="J1493" t="str">
        <f>VLOOKUP(D1493,Referência!$A$2:$D$28,4,FALSE)</f>
        <v>baixo</v>
      </c>
      <c r="K1493" t="str">
        <f>VLOOKUP(C1493,Referência!$F$2:$G$21,2,FALSE)</f>
        <v>longo</v>
      </c>
      <c r="L1493" t="str">
        <f>VLOOKUP(A1493,Referência!$I$2:$K$10,2,FALSE)</f>
        <v>ingênuo</v>
      </c>
      <c r="M1493" t="str">
        <f>VLOOKUP(A1493,Referência!$I$2:$K$10,3,FALSE)</f>
        <v>ingênuo</v>
      </c>
    </row>
    <row r="1494" spans="1:13" x14ac:dyDescent="0.25">
      <c r="A1494" t="s">
        <v>35</v>
      </c>
      <c r="B1494" t="s">
        <v>7</v>
      </c>
      <c r="C1494">
        <v>13</v>
      </c>
      <c r="D1494" t="s">
        <v>28</v>
      </c>
      <c r="E1494" s="1">
        <v>1049187876.8355001</v>
      </c>
      <c r="F1494" s="1">
        <v>1238801043</v>
      </c>
      <c r="G1494">
        <f t="shared" si="23"/>
        <v>3.595315278292624E+16</v>
      </c>
      <c r="H1494" t="str">
        <f>VLOOKUP(D1494,Referência!$A$2:$D$28,2,FALSE)</f>
        <v>NE</v>
      </c>
      <c r="I1494" t="str">
        <f>VLOOKUP(D1494,Referência!$A$2:$D$28,3,FALSE)</f>
        <v>imposto</v>
      </c>
      <c r="J1494" t="str">
        <f>VLOOKUP(D1494,Referência!$A$2:$D$28,4,FALSE)</f>
        <v>baixo</v>
      </c>
      <c r="K1494" t="str">
        <f>VLOOKUP(C1494,Referência!$F$2:$G$21,2,FALSE)</f>
        <v>longo</v>
      </c>
      <c r="L1494" t="str">
        <f>VLOOKUP(A1494,Referência!$I$2:$K$10,2,FALSE)</f>
        <v>ingênuo</v>
      </c>
      <c r="M1494" t="str">
        <f>VLOOKUP(A1494,Referência!$I$2:$K$10,3,FALSE)</f>
        <v>ingênuo</v>
      </c>
    </row>
    <row r="1495" spans="1:13" x14ac:dyDescent="0.25">
      <c r="A1495" t="s">
        <v>35</v>
      </c>
      <c r="B1495" t="s">
        <v>7</v>
      </c>
      <c r="C1495">
        <v>14</v>
      </c>
      <c r="D1495" t="s">
        <v>28</v>
      </c>
      <c r="E1495" s="1">
        <v>1052833022.9380473</v>
      </c>
      <c r="F1495" s="1">
        <v>1174722750</v>
      </c>
      <c r="G1495">
        <f t="shared" si="23"/>
        <v>1.4857105563237326E+16</v>
      </c>
      <c r="H1495" t="str">
        <f>VLOOKUP(D1495,Referência!$A$2:$D$28,2,FALSE)</f>
        <v>NE</v>
      </c>
      <c r="I1495" t="str">
        <f>VLOOKUP(D1495,Referência!$A$2:$D$28,3,FALSE)</f>
        <v>imposto</v>
      </c>
      <c r="J1495" t="str">
        <f>VLOOKUP(D1495,Referência!$A$2:$D$28,4,FALSE)</f>
        <v>baixo</v>
      </c>
      <c r="K1495" t="str">
        <f>VLOOKUP(C1495,Referência!$F$2:$G$21,2,FALSE)</f>
        <v>longo</v>
      </c>
      <c r="L1495" t="str">
        <f>VLOOKUP(A1495,Referência!$I$2:$K$10,2,FALSE)</f>
        <v>ingênuo</v>
      </c>
      <c r="M1495" t="str">
        <f>VLOOKUP(A1495,Referência!$I$2:$K$10,3,FALSE)</f>
        <v>ingênuo</v>
      </c>
    </row>
    <row r="1496" spans="1:13" x14ac:dyDescent="0.25">
      <c r="A1496" t="s">
        <v>35</v>
      </c>
      <c r="B1496" t="s">
        <v>7</v>
      </c>
      <c r="C1496">
        <v>15</v>
      </c>
      <c r="D1496" t="s">
        <v>28</v>
      </c>
      <c r="E1496" s="1">
        <v>1070309827.9584458</v>
      </c>
      <c r="F1496" s="1">
        <v>1104621528</v>
      </c>
      <c r="G1496">
        <f t="shared" si="23"/>
        <v>1177292759741591.2</v>
      </c>
      <c r="H1496" t="str">
        <f>VLOOKUP(D1496,Referência!$A$2:$D$28,2,FALSE)</f>
        <v>NE</v>
      </c>
      <c r="I1496" t="str">
        <f>VLOOKUP(D1496,Referência!$A$2:$D$28,3,FALSE)</f>
        <v>imposto</v>
      </c>
      <c r="J1496" t="str">
        <f>VLOOKUP(D1496,Referência!$A$2:$D$28,4,FALSE)</f>
        <v>baixo</v>
      </c>
      <c r="K1496" t="str">
        <f>VLOOKUP(C1496,Referência!$F$2:$G$21,2,FALSE)</f>
        <v>longo</v>
      </c>
      <c r="L1496" t="str">
        <f>VLOOKUP(A1496,Referência!$I$2:$K$10,2,FALSE)</f>
        <v>ingênuo</v>
      </c>
      <c r="M1496" t="str">
        <f>VLOOKUP(A1496,Referência!$I$2:$K$10,3,FALSE)</f>
        <v>ingênuo</v>
      </c>
    </row>
    <row r="1497" spans="1:13" x14ac:dyDescent="0.25">
      <c r="A1497" t="s">
        <v>35</v>
      </c>
      <c r="B1497" t="s">
        <v>7</v>
      </c>
      <c r="C1497">
        <v>16</v>
      </c>
      <c r="D1497" t="s">
        <v>28</v>
      </c>
      <c r="E1497" s="1">
        <v>1141198947.2542913</v>
      </c>
      <c r="F1497" s="1">
        <v>1119194152</v>
      </c>
      <c r="G1497">
        <f t="shared" si="23"/>
        <v>484211014183280.75</v>
      </c>
      <c r="H1497" t="str">
        <f>VLOOKUP(D1497,Referência!$A$2:$D$28,2,FALSE)</f>
        <v>NE</v>
      </c>
      <c r="I1497" t="str">
        <f>VLOOKUP(D1497,Referência!$A$2:$D$28,3,FALSE)</f>
        <v>imposto</v>
      </c>
      <c r="J1497" t="str">
        <f>VLOOKUP(D1497,Referência!$A$2:$D$28,4,FALSE)</f>
        <v>baixo</v>
      </c>
      <c r="K1497" t="str">
        <f>VLOOKUP(C1497,Referência!$F$2:$G$21,2,FALSE)</f>
        <v>longo</v>
      </c>
      <c r="L1497" t="str">
        <f>VLOOKUP(A1497,Referência!$I$2:$K$10,2,FALSE)</f>
        <v>ingênuo</v>
      </c>
      <c r="M1497" t="str">
        <f>VLOOKUP(A1497,Referência!$I$2:$K$10,3,FALSE)</f>
        <v>ingênuo</v>
      </c>
    </row>
    <row r="1498" spans="1:13" x14ac:dyDescent="0.25">
      <c r="A1498" t="s">
        <v>35</v>
      </c>
      <c r="B1498" t="s">
        <v>7</v>
      </c>
      <c r="C1498">
        <v>17</v>
      </c>
      <c r="D1498" t="s">
        <v>28</v>
      </c>
      <c r="E1498" s="1">
        <v>1071560724.9123684</v>
      </c>
      <c r="F1498" s="1">
        <v>1179615783</v>
      </c>
      <c r="G1498">
        <f t="shared" si="23"/>
        <v>1.1675895578321436E+16</v>
      </c>
      <c r="H1498" t="str">
        <f>VLOOKUP(D1498,Referência!$A$2:$D$28,2,FALSE)</f>
        <v>NE</v>
      </c>
      <c r="I1498" t="str">
        <f>VLOOKUP(D1498,Referência!$A$2:$D$28,3,FALSE)</f>
        <v>imposto</v>
      </c>
      <c r="J1498" t="str">
        <f>VLOOKUP(D1498,Referência!$A$2:$D$28,4,FALSE)</f>
        <v>baixo</v>
      </c>
      <c r="K1498" t="str">
        <f>VLOOKUP(C1498,Referência!$F$2:$G$21,2,FALSE)</f>
        <v>longo</v>
      </c>
      <c r="L1498" t="str">
        <f>VLOOKUP(A1498,Referência!$I$2:$K$10,2,FALSE)</f>
        <v>ingênuo</v>
      </c>
      <c r="M1498" t="str">
        <f>VLOOKUP(A1498,Referência!$I$2:$K$10,3,FALSE)</f>
        <v>ingênuo</v>
      </c>
    </row>
    <row r="1499" spans="1:13" x14ac:dyDescent="0.25">
      <c r="A1499" t="s">
        <v>35</v>
      </c>
      <c r="B1499" t="s">
        <v>7</v>
      </c>
      <c r="C1499">
        <v>18</v>
      </c>
      <c r="D1499" t="s">
        <v>28</v>
      </c>
      <c r="E1499" s="1">
        <v>1166383050.8802531</v>
      </c>
      <c r="F1499" s="1">
        <v>1102223672</v>
      </c>
      <c r="G1499">
        <f t="shared" si="23"/>
        <v>4116425898299864.5</v>
      </c>
      <c r="H1499" t="str">
        <f>VLOOKUP(D1499,Referência!$A$2:$D$28,2,FALSE)</f>
        <v>NE</v>
      </c>
      <c r="I1499" t="str">
        <f>VLOOKUP(D1499,Referência!$A$2:$D$28,3,FALSE)</f>
        <v>imposto</v>
      </c>
      <c r="J1499" t="str">
        <f>VLOOKUP(D1499,Referência!$A$2:$D$28,4,FALSE)</f>
        <v>baixo</v>
      </c>
      <c r="K1499" t="str">
        <f>VLOOKUP(C1499,Referência!$F$2:$G$21,2,FALSE)</f>
        <v>longo</v>
      </c>
      <c r="L1499" t="str">
        <f>VLOOKUP(A1499,Referência!$I$2:$K$10,2,FALSE)</f>
        <v>ingênuo</v>
      </c>
      <c r="M1499" t="str">
        <f>VLOOKUP(A1499,Referência!$I$2:$K$10,3,FALSE)</f>
        <v>ingênuo</v>
      </c>
    </row>
    <row r="1500" spans="1:13" x14ac:dyDescent="0.25">
      <c r="A1500" t="s">
        <v>35</v>
      </c>
      <c r="B1500" t="s">
        <v>7</v>
      </c>
      <c r="C1500">
        <v>19</v>
      </c>
      <c r="D1500" t="s">
        <v>28</v>
      </c>
      <c r="E1500" s="1">
        <v>1184372131.0255654</v>
      </c>
      <c r="F1500" s="1">
        <v>1174663131</v>
      </c>
      <c r="G1500">
        <f t="shared" si="23"/>
        <v>94264681496428.656</v>
      </c>
      <c r="H1500" t="str">
        <f>VLOOKUP(D1500,Referência!$A$2:$D$28,2,FALSE)</f>
        <v>NE</v>
      </c>
      <c r="I1500" t="str">
        <f>VLOOKUP(D1500,Referência!$A$2:$D$28,3,FALSE)</f>
        <v>imposto</v>
      </c>
      <c r="J1500" t="str">
        <f>VLOOKUP(D1500,Referência!$A$2:$D$28,4,FALSE)</f>
        <v>baixo</v>
      </c>
      <c r="K1500" t="str">
        <f>VLOOKUP(C1500,Referência!$F$2:$G$21,2,FALSE)</f>
        <v>longo</v>
      </c>
      <c r="L1500" t="str">
        <f>VLOOKUP(A1500,Referência!$I$2:$K$10,2,FALSE)</f>
        <v>ingênuo</v>
      </c>
      <c r="M1500" t="str">
        <f>VLOOKUP(A1500,Referência!$I$2:$K$10,3,FALSE)</f>
        <v>ingênuo</v>
      </c>
    </row>
    <row r="1501" spans="1:13" x14ac:dyDescent="0.25">
      <c r="A1501" t="s">
        <v>35</v>
      </c>
      <c r="B1501" t="s">
        <v>7</v>
      </c>
      <c r="C1501">
        <v>20</v>
      </c>
      <c r="D1501" t="s">
        <v>28</v>
      </c>
      <c r="E1501" s="1">
        <v>1390024130.2648442</v>
      </c>
      <c r="F1501" s="1">
        <v>1559734966</v>
      </c>
      <c r="G1501">
        <f t="shared" si="23"/>
        <v>2.880176776592504E+16</v>
      </c>
      <c r="H1501" t="str">
        <f>VLOOKUP(D1501,Referência!$A$2:$D$28,2,FALSE)</f>
        <v>NE</v>
      </c>
      <c r="I1501" t="str">
        <f>VLOOKUP(D1501,Referência!$A$2:$D$28,3,FALSE)</f>
        <v>imposto</v>
      </c>
      <c r="J1501" t="str">
        <f>VLOOKUP(D1501,Referência!$A$2:$D$28,4,FALSE)</f>
        <v>baixo</v>
      </c>
      <c r="K1501" t="str">
        <f>VLOOKUP(C1501,Referência!$F$2:$G$21,2,FALSE)</f>
        <v>longo</v>
      </c>
      <c r="L1501" t="str">
        <f>VLOOKUP(A1501,Referência!$I$2:$K$10,2,FALSE)</f>
        <v>ingênuo</v>
      </c>
      <c r="M1501" t="str">
        <f>VLOOKUP(A1501,Referência!$I$2:$K$10,3,FALSE)</f>
        <v>ingênuo</v>
      </c>
    </row>
    <row r="1502" spans="1:13" x14ac:dyDescent="0.25">
      <c r="A1502" t="s">
        <v>35</v>
      </c>
      <c r="B1502" t="s">
        <v>7</v>
      </c>
      <c r="C1502">
        <v>1</v>
      </c>
      <c r="D1502" t="s">
        <v>29</v>
      </c>
      <c r="E1502" s="1">
        <v>851420352.59078777</v>
      </c>
      <c r="F1502" s="1">
        <v>819796492</v>
      </c>
      <c r="G1502">
        <f t="shared" si="23"/>
        <v>1000068558665579.7</v>
      </c>
      <c r="H1502" t="str">
        <f>VLOOKUP(D1502,Referência!$A$2:$D$28,2,FALSE)</f>
        <v>NE</v>
      </c>
      <c r="I1502" t="str">
        <f>VLOOKUP(D1502,Referência!$A$2:$D$28,3,FALSE)</f>
        <v>transferência</v>
      </c>
      <c r="J1502" t="str">
        <f>VLOOKUP(D1502,Referência!$A$2:$D$28,4,FALSE)</f>
        <v>baixo</v>
      </c>
      <c r="K1502" t="str">
        <f>VLOOKUP(C1502,Referência!$F$2:$G$21,2,FALSE)</f>
        <v>curto</v>
      </c>
      <c r="L1502" t="str">
        <f>VLOOKUP(A1502,Referência!$I$2:$K$10,2,FALSE)</f>
        <v>ingênuo</v>
      </c>
      <c r="M1502" t="str">
        <f>VLOOKUP(A1502,Referência!$I$2:$K$10,3,FALSE)</f>
        <v>ingênuo</v>
      </c>
    </row>
    <row r="1503" spans="1:13" x14ac:dyDescent="0.25">
      <c r="A1503" t="s">
        <v>35</v>
      </c>
      <c r="B1503" t="s">
        <v>7</v>
      </c>
      <c r="C1503">
        <v>2</v>
      </c>
      <c r="D1503" t="s">
        <v>29</v>
      </c>
      <c r="E1503" s="1">
        <v>773975834.08163452</v>
      </c>
      <c r="F1503" s="1">
        <v>733249768</v>
      </c>
      <c r="G1503">
        <f t="shared" si="23"/>
        <v>1658612458485661.7</v>
      </c>
      <c r="H1503" t="str">
        <f>VLOOKUP(D1503,Referência!$A$2:$D$28,2,FALSE)</f>
        <v>NE</v>
      </c>
      <c r="I1503" t="str">
        <f>VLOOKUP(D1503,Referência!$A$2:$D$28,3,FALSE)</f>
        <v>transferência</v>
      </c>
      <c r="J1503" t="str">
        <f>VLOOKUP(D1503,Referência!$A$2:$D$28,4,FALSE)</f>
        <v>baixo</v>
      </c>
      <c r="K1503" t="str">
        <f>VLOOKUP(C1503,Referência!$F$2:$G$21,2,FALSE)</f>
        <v>curto</v>
      </c>
      <c r="L1503" t="str">
        <f>VLOOKUP(A1503,Referência!$I$2:$K$10,2,FALSE)</f>
        <v>ingênuo</v>
      </c>
      <c r="M1503" t="str">
        <f>VLOOKUP(A1503,Referência!$I$2:$K$10,3,FALSE)</f>
        <v>ingênuo</v>
      </c>
    </row>
    <row r="1504" spans="1:13" x14ac:dyDescent="0.25">
      <c r="A1504" t="s">
        <v>35</v>
      </c>
      <c r="B1504" t="s">
        <v>7</v>
      </c>
      <c r="C1504">
        <v>3</v>
      </c>
      <c r="D1504" t="s">
        <v>29</v>
      </c>
      <c r="E1504" s="1">
        <v>747629384.54468489</v>
      </c>
      <c r="F1504" s="1">
        <v>653634500</v>
      </c>
      <c r="G1504">
        <f t="shared" si="23"/>
        <v>8835038320568642</v>
      </c>
      <c r="H1504" t="str">
        <f>VLOOKUP(D1504,Referência!$A$2:$D$28,2,FALSE)</f>
        <v>NE</v>
      </c>
      <c r="I1504" t="str">
        <f>VLOOKUP(D1504,Referência!$A$2:$D$28,3,FALSE)</f>
        <v>transferência</v>
      </c>
      <c r="J1504" t="str">
        <f>VLOOKUP(D1504,Referência!$A$2:$D$28,4,FALSE)</f>
        <v>baixo</v>
      </c>
      <c r="K1504" t="str">
        <f>VLOOKUP(C1504,Referência!$F$2:$G$21,2,FALSE)</f>
        <v>curto</v>
      </c>
      <c r="L1504" t="str">
        <f>VLOOKUP(A1504,Referência!$I$2:$K$10,2,FALSE)</f>
        <v>ingênuo</v>
      </c>
      <c r="M1504" t="str">
        <f>VLOOKUP(A1504,Referência!$I$2:$K$10,3,FALSE)</f>
        <v>ingênuo</v>
      </c>
    </row>
    <row r="1505" spans="1:13" x14ac:dyDescent="0.25">
      <c r="A1505" t="s">
        <v>35</v>
      </c>
      <c r="B1505" t="s">
        <v>7</v>
      </c>
      <c r="C1505">
        <v>4</v>
      </c>
      <c r="D1505" t="s">
        <v>29</v>
      </c>
      <c r="E1505" s="1">
        <v>803865448.49843037</v>
      </c>
      <c r="F1505" s="1">
        <v>740073044</v>
      </c>
      <c r="G1505">
        <f t="shared" si="23"/>
        <v>4069470871691359.5</v>
      </c>
      <c r="H1505" t="str">
        <f>VLOOKUP(D1505,Referência!$A$2:$D$28,2,FALSE)</f>
        <v>NE</v>
      </c>
      <c r="I1505" t="str">
        <f>VLOOKUP(D1505,Referência!$A$2:$D$28,3,FALSE)</f>
        <v>transferência</v>
      </c>
      <c r="J1505" t="str">
        <f>VLOOKUP(D1505,Referência!$A$2:$D$28,4,FALSE)</f>
        <v>baixo</v>
      </c>
      <c r="K1505" t="str">
        <f>VLOOKUP(C1505,Referência!$F$2:$G$21,2,FALSE)</f>
        <v>curto</v>
      </c>
      <c r="L1505" t="str">
        <f>VLOOKUP(A1505,Referência!$I$2:$K$10,2,FALSE)</f>
        <v>ingênuo</v>
      </c>
      <c r="M1505" t="str">
        <f>VLOOKUP(A1505,Referência!$I$2:$K$10,3,FALSE)</f>
        <v>ingênuo</v>
      </c>
    </row>
    <row r="1506" spans="1:13" x14ac:dyDescent="0.25">
      <c r="A1506" t="s">
        <v>35</v>
      </c>
      <c r="B1506" t="s">
        <v>7</v>
      </c>
      <c r="C1506">
        <v>5</v>
      </c>
      <c r="D1506" t="s">
        <v>29</v>
      </c>
      <c r="E1506" s="1">
        <v>752560800.40341651</v>
      </c>
      <c r="F1506" s="1">
        <v>687159072</v>
      </c>
      <c r="G1506">
        <f t="shared" si="23"/>
        <v>4277386078154258.5</v>
      </c>
      <c r="H1506" t="str">
        <f>VLOOKUP(D1506,Referência!$A$2:$D$28,2,FALSE)</f>
        <v>NE</v>
      </c>
      <c r="I1506" t="str">
        <f>VLOOKUP(D1506,Referência!$A$2:$D$28,3,FALSE)</f>
        <v>transferência</v>
      </c>
      <c r="J1506" t="str">
        <f>VLOOKUP(D1506,Referência!$A$2:$D$28,4,FALSE)</f>
        <v>baixo</v>
      </c>
      <c r="K1506" t="str">
        <f>VLOOKUP(C1506,Referência!$F$2:$G$21,2,FALSE)</f>
        <v>médio</v>
      </c>
      <c r="L1506" t="str">
        <f>VLOOKUP(A1506,Referência!$I$2:$K$10,2,FALSE)</f>
        <v>ingênuo</v>
      </c>
      <c r="M1506" t="str">
        <f>VLOOKUP(A1506,Referência!$I$2:$K$10,3,FALSE)</f>
        <v>ingênuo</v>
      </c>
    </row>
    <row r="1507" spans="1:13" x14ac:dyDescent="0.25">
      <c r="A1507" t="s">
        <v>35</v>
      </c>
      <c r="B1507" t="s">
        <v>7</v>
      </c>
      <c r="C1507">
        <v>6</v>
      </c>
      <c r="D1507" t="s">
        <v>29</v>
      </c>
      <c r="E1507" s="1">
        <v>801230958.47115552</v>
      </c>
      <c r="F1507" s="1">
        <v>720282890</v>
      </c>
      <c r="G1507">
        <f t="shared" si="23"/>
        <v>6552589789210883</v>
      </c>
      <c r="H1507" t="str">
        <f>VLOOKUP(D1507,Referência!$A$2:$D$28,2,FALSE)</f>
        <v>NE</v>
      </c>
      <c r="I1507" t="str">
        <f>VLOOKUP(D1507,Referência!$A$2:$D$28,3,FALSE)</f>
        <v>transferência</v>
      </c>
      <c r="J1507" t="str">
        <f>VLOOKUP(D1507,Referência!$A$2:$D$28,4,FALSE)</f>
        <v>baixo</v>
      </c>
      <c r="K1507" t="str">
        <f>VLOOKUP(C1507,Referência!$F$2:$G$21,2,FALSE)</f>
        <v>médio</v>
      </c>
      <c r="L1507" t="str">
        <f>VLOOKUP(A1507,Referência!$I$2:$K$10,2,FALSE)</f>
        <v>ingênuo</v>
      </c>
      <c r="M1507" t="str">
        <f>VLOOKUP(A1507,Referência!$I$2:$K$10,3,FALSE)</f>
        <v>ingênuo</v>
      </c>
    </row>
    <row r="1508" spans="1:13" x14ac:dyDescent="0.25">
      <c r="A1508" t="s">
        <v>35</v>
      </c>
      <c r="B1508" t="s">
        <v>7</v>
      </c>
      <c r="C1508">
        <v>7</v>
      </c>
      <c r="D1508" t="s">
        <v>29</v>
      </c>
      <c r="E1508" s="1">
        <v>853648924.81466043</v>
      </c>
      <c r="F1508" s="1">
        <v>828572867</v>
      </c>
      <c r="G1508">
        <f t="shared" si="23"/>
        <v>628808675524192.37</v>
      </c>
      <c r="H1508" t="str">
        <f>VLOOKUP(D1508,Referência!$A$2:$D$28,2,FALSE)</f>
        <v>NE</v>
      </c>
      <c r="I1508" t="str">
        <f>VLOOKUP(D1508,Referência!$A$2:$D$28,3,FALSE)</f>
        <v>transferência</v>
      </c>
      <c r="J1508" t="str">
        <f>VLOOKUP(D1508,Referência!$A$2:$D$28,4,FALSE)</f>
        <v>baixo</v>
      </c>
      <c r="K1508" t="str">
        <f>VLOOKUP(C1508,Referência!$F$2:$G$21,2,FALSE)</f>
        <v>médio</v>
      </c>
      <c r="L1508" t="str">
        <f>VLOOKUP(A1508,Referência!$I$2:$K$10,2,FALSE)</f>
        <v>ingênuo</v>
      </c>
      <c r="M1508" t="str">
        <f>VLOOKUP(A1508,Referência!$I$2:$K$10,3,FALSE)</f>
        <v>ingênuo</v>
      </c>
    </row>
    <row r="1509" spans="1:13" x14ac:dyDescent="0.25">
      <c r="A1509" t="s">
        <v>35</v>
      </c>
      <c r="B1509" t="s">
        <v>7</v>
      </c>
      <c r="C1509">
        <v>8</v>
      </c>
      <c r="D1509" t="s">
        <v>29</v>
      </c>
      <c r="E1509" s="1">
        <v>1083273254.217283</v>
      </c>
      <c r="F1509" s="1">
        <v>865229167</v>
      </c>
      <c r="G1509">
        <f t="shared" si="23"/>
        <v>4.754322397041812E+16</v>
      </c>
      <c r="H1509" t="str">
        <f>VLOOKUP(D1509,Referência!$A$2:$D$28,2,FALSE)</f>
        <v>NE</v>
      </c>
      <c r="I1509" t="str">
        <f>VLOOKUP(D1509,Referência!$A$2:$D$28,3,FALSE)</f>
        <v>transferência</v>
      </c>
      <c r="J1509" t="str">
        <f>VLOOKUP(D1509,Referência!$A$2:$D$28,4,FALSE)</f>
        <v>baixo</v>
      </c>
      <c r="K1509" t="str">
        <f>VLOOKUP(C1509,Referência!$F$2:$G$21,2,FALSE)</f>
        <v>médio</v>
      </c>
      <c r="L1509" t="str">
        <f>VLOOKUP(A1509,Referência!$I$2:$K$10,2,FALSE)</f>
        <v>ingênuo</v>
      </c>
      <c r="M1509" t="str">
        <f>VLOOKUP(A1509,Referência!$I$2:$K$10,3,FALSE)</f>
        <v>ingênuo</v>
      </c>
    </row>
    <row r="1510" spans="1:13" x14ac:dyDescent="0.25">
      <c r="A1510" t="s">
        <v>35</v>
      </c>
      <c r="B1510" t="s">
        <v>7</v>
      </c>
      <c r="C1510">
        <v>9</v>
      </c>
      <c r="D1510" t="s">
        <v>29</v>
      </c>
      <c r="E1510" s="1">
        <v>909803867.73524976</v>
      </c>
      <c r="F1510" s="1">
        <v>995503351</v>
      </c>
      <c r="G1510">
        <f t="shared" si="23"/>
        <v>7344401431845207</v>
      </c>
      <c r="H1510" t="str">
        <f>VLOOKUP(D1510,Referência!$A$2:$D$28,2,FALSE)</f>
        <v>NE</v>
      </c>
      <c r="I1510" t="str">
        <f>VLOOKUP(D1510,Referência!$A$2:$D$28,3,FALSE)</f>
        <v>transferência</v>
      </c>
      <c r="J1510" t="str">
        <f>VLOOKUP(D1510,Referência!$A$2:$D$28,4,FALSE)</f>
        <v>baixo</v>
      </c>
      <c r="K1510" t="str">
        <f>VLOOKUP(C1510,Referência!$F$2:$G$21,2,FALSE)</f>
        <v>longo</v>
      </c>
      <c r="L1510" t="str">
        <f>VLOOKUP(A1510,Referência!$I$2:$K$10,2,FALSE)</f>
        <v>ingênuo</v>
      </c>
      <c r="M1510" t="str">
        <f>VLOOKUP(A1510,Referência!$I$2:$K$10,3,FALSE)</f>
        <v>ingênuo</v>
      </c>
    </row>
    <row r="1511" spans="1:13" x14ac:dyDescent="0.25">
      <c r="A1511" t="s">
        <v>35</v>
      </c>
      <c r="B1511" t="s">
        <v>7</v>
      </c>
      <c r="C1511">
        <v>10</v>
      </c>
      <c r="D1511" t="s">
        <v>29</v>
      </c>
      <c r="E1511" s="1">
        <v>914704408.41905844</v>
      </c>
      <c r="F1511" s="1">
        <v>981834329</v>
      </c>
      <c r="G1511">
        <f t="shared" si="23"/>
        <v>4506426237203521</v>
      </c>
      <c r="H1511" t="str">
        <f>VLOOKUP(D1511,Referência!$A$2:$D$28,2,FALSE)</f>
        <v>NE</v>
      </c>
      <c r="I1511" t="str">
        <f>VLOOKUP(D1511,Referência!$A$2:$D$28,3,FALSE)</f>
        <v>transferência</v>
      </c>
      <c r="J1511" t="str">
        <f>VLOOKUP(D1511,Referência!$A$2:$D$28,4,FALSE)</f>
        <v>baixo</v>
      </c>
      <c r="K1511" t="str">
        <f>VLOOKUP(C1511,Referência!$F$2:$G$21,2,FALSE)</f>
        <v>longo</v>
      </c>
      <c r="L1511" t="str">
        <f>VLOOKUP(A1511,Referência!$I$2:$K$10,2,FALSE)</f>
        <v>ingênuo</v>
      </c>
      <c r="M1511" t="str">
        <f>VLOOKUP(A1511,Referência!$I$2:$K$10,3,FALSE)</f>
        <v>ingênuo</v>
      </c>
    </row>
    <row r="1512" spans="1:13" x14ac:dyDescent="0.25">
      <c r="A1512" t="s">
        <v>35</v>
      </c>
      <c r="B1512" t="s">
        <v>7</v>
      </c>
      <c r="C1512">
        <v>11</v>
      </c>
      <c r="D1512" t="s">
        <v>29</v>
      </c>
      <c r="E1512" s="1">
        <v>858030478.54382813</v>
      </c>
      <c r="F1512" s="1">
        <v>737771292</v>
      </c>
      <c r="G1512">
        <f t="shared" si="23"/>
        <v>1.4462271948183252E+16</v>
      </c>
      <c r="H1512" t="str">
        <f>VLOOKUP(D1512,Referência!$A$2:$D$28,2,FALSE)</f>
        <v>NE</v>
      </c>
      <c r="I1512" t="str">
        <f>VLOOKUP(D1512,Referência!$A$2:$D$28,3,FALSE)</f>
        <v>transferência</v>
      </c>
      <c r="J1512" t="str">
        <f>VLOOKUP(D1512,Referência!$A$2:$D$28,4,FALSE)</f>
        <v>baixo</v>
      </c>
      <c r="K1512" t="str">
        <f>VLOOKUP(C1512,Referência!$F$2:$G$21,2,FALSE)</f>
        <v>longo</v>
      </c>
      <c r="L1512" t="str">
        <f>VLOOKUP(A1512,Referência!$I$2:$K$10,2,FALSE)</f>
        <v>ingênuo</v>
      </c>
      <c r="M1512" t="str">
        <f>VLOOKUP(A1512,Referência!$I$2:$K$10,3,FALSE)</f>
        <v>ingênuo</v>
      </c>
    </row>
    <row r="1513" spans="1:13" x14ac:dyDescent="0.25">
      <c r="A1513" t="s">
        <v>35</v>
      </c>
      <c r="B1513" t="s">
        <v>7</v>
      </c>
      <c r="C1513">
        <v>12</v>
      </c>
      <c r="D1513" t="s">
        <v>29</v>
      </c>
      <c r="E1513" s="1">
        <v>957041394.88403523</v>
      </c>
      <c r="F1513" s="1">
        <v>752466399</v>
      </c>
      <c r="G1513">
        <f t="shared" si="23"/>
        <v>4.1850928940953032E+16</v>
      </c>
      <c r="H1513" t="str">
        <f>VLOOKUP(D1513,Referência!$A$2:$D$28,2,FALSE)</f>
        <v>NE</v>
      </c>
      <c r="I1513" t="str">
        <f>VLOOKUP(D1513,Referência!$A$2:$D$28,3,FALSE)</f>
        <v>transferência</v>
      </c>
      <c r="J1513" t="str">
        <f>VLOOKUP(D1513,Referência!$A$2:$D$28,4,FALSE)</f>
        <v>baixo</v>
      </c>
      <c r="K1513" t="str">
        <f>VLOOKUP(C1513,Referência!$F$2:$G$21,2,FALSE)</f>
        <v>longo</v>
      </c>
      <c r="L1513" t="str">
        <f>VLOOKUP(A1513,Referência!$I$2:$K$10,2,FALSE)</f>
        <v>ingênuo</v>
      </c>
      <c r="M1513" t="str">
        <f>VLOOKUP(A1513,Referência!$I$2:$K$10,3,FALSE)</f>
        <v>ingênuo</v>
      </c>
    </row>
    <row r="1514" spans="1:13" x14ac:dyDescent="0.25">
      <c r="A1514" t="s">
        <v>35</v>
      </c>
      <c r="B1514" t="s">
        <v>7</v>
      </c>
      <c r="C1514">
        <v>13</v>
      </c>
      <c r="D1514" t="s">
        <v>29</v>
      </c>
      <c r="E1514" s="1">
        <v>1022304311.9131681</v>
      </c>
      <c r="F1514" s="1">
        <v>1065522573</v>
      </c>
      <c r="G1514">
        <f t="shared" si="23"/>
        <v>1867818091369570.7</v>
      </c>
      <c r="H1514" t="str">
        <f>VLOOKUP(D1514,Referência!$A$2:$D$28,2,FALSE)</f>
        <v>NE</v>
      </c>
      <c r="I1514" t="str">
        <f>VLOOKUP(D1514,Referência!$A$2:$D$28,3,FALSE)</f>
        <v>transferência</v>
      </c>
      <c r="J1514" t="str">
        <f>VLOOKUP(D1514,Referência!$A$2:$D$28,4,FALSE)</f>
        <v>baixo</v>
      </c>
      <c r="K1514" t="str">
        <f>VLOOKUP(C1514,Referência!$F$2:$G$21,2,FALSE)</f>
        <v>longo</v>
      </c>
      <c r="L1514" t="str">
        <f>VLOOKUP(A1514,Referência!$I$2:$K$10,2,FALSE)</f>
        <v>ingênuo</v>
      </c>
      <c r="M1514" t="str">
        <f>VLOOKUP(A1514,Referência!$I$2:$K$10,3,FALSE)</f>
        <v>ingênuo</v>
      </c>
    </row>
    <row r="1515" spans="1:13" x14ac:dyDescent="0.25">
      <c r="A1515" t="s">
        <v>35</v>
      </c>
      <c r="B1515" t="s">
        <v>7</v>
      </c>
      <c r="C1515">
        <v>14</v>
      </c>
      <c r="D1515" t="s">
        <v>29</v>
      </c>
      <c r="E1515" s="1">
        <v>929316324.29338157</v>
      </c>
      <c r="F1515" s="1">
        <v>754609171</v>
      </c>
      <c r="G1515">
        <f t="shared" si="23"/>
        <v>3.0522589411877128E+16</v>
      </c>
      <c r="H1515" t="str">
        <f>VLOOKUP(D1515,Referência!$A$2:$D$28,2,FALSE)</f>
        <v>NE</v>
      </c>
      <c r="I1515" t="str">
        <f>VLOOKUP(D1515,Referência!$A$2:$D$28,3,FALSE)</f>
        <v>transferência</v>
      </c>
      <c r="J1515" t="str">
        <f>VLOOKUP(D1515,Referência!$A$2:$D$28,4,FALSE)</f>
        <v>baixo</v>
      </c>
      <c r="K1515" t="str">
        <f>VLOOKUP(C1515,Referência!$F$2:$G$21,2,FALSE)</f>
        <v>longo</v>
      </c>
      <c r="L1515" t="str">
        <f>VLOOKUP(A1515,Referência!$I$2:$K$10,2,FALSE)</f>
        <v>ingênuo</v>
      </c>
      <c r="M1515" t="str">
        <f>VLOOKUP(A1515,Referência!$I$2:$K$10,3,FALSE)</f>
        <v>ingênuo</v>
      </c>
    </row>
    <row r="1516" spans="1:13" x14ac:dyDescent="0.25">
      <c r="A1516" t="s">
        <v>35</v>
      </c>
      <c r="B1516" t="s">
        <v>7</v>
      </c>
      <c r="C1516">
        <v>15</v>
      </c>
      <c r="D1516" t="s">
        <v>29</v>
      </c>
      <c r="E1516" s="1">
        <v>897682021.82073259</v>
      </c>
      <c r="F1516" s="1">
        <v>738477446</v>
      </c>
      <c r="G1516">
        <f t="shared" si="23"/>
        <v>2.5346096962259392E+16</v>
      </c>
      <c r="H1516" t="str">
        <f>VLOOKUP(D1516,Referência!$A$2:$D$28,2,FALSE)</f>
        <v>NE</v>
      </c>
      <c r="I1516" t="str">
        <f>VLOOKUP(D1516,Referência!$A$2:$D$28,3,FALSE)</f>
        <v>transferência</v>
      </c>
      <c r="J1516" t="str">
        <f>VLOOKUP(D1516,Referência!$A$2:$D$28,4,FALSE)</f>
        <v>baixo</v>
      </c>
      <c r="K1516" t="str">
        <f>VLOOKUP(C1516,Referência!$F$2:$G$21,2,FALSE)</f>
        <v>longo</v>
      </c>
      <c r="L1516" t="str">
        <f>VLOOKUP(A1516,Referência!$I$2:$K$10,2,FALSE)</f>
        <v>ingênuo</v>
      </c>
      <c r="M1516" t="str">
        <f>VLOOKUP(A1516,Referência!$I$2:$K$10,3,FALSE)</f>
        <v>ingênuo</v>
      </c>
    </row>
    <row r="1517" spans="1:13" x14ac:dyDescent="0.25">
      <c r="A1517" t="s">
        <v>35</v>
      </c>
      <c r="B1517" t="s">
        <v>7</v>
      </c>
      <c r="C1517">
        <v>16</v>
      </c>
      <c r="D1517" t="s">
        <v>29</v>
      </c>
      <c r="E1517" s="1">
        <v>965204921.0443666</v>
      </c>
      <c r="F1517" s="1">
        <v>837049823</v>
      </c>
      <c r="G1517">
        <f t="shared" si="23"/>
        <v>1.6423729154761216E+16</v>
      </c>
      <c r="H1517" t="str">
        <f>VLOOKUP(D1517,Referência!$A$2:$D$28,2,FALSE)</f>
        <v>NE</v>
      </c>
      <c r="I1517" t="str">
        <f>VLOOKUP(D1517,Referência!$A$2:$D$28,3,FALSE)</f>
        <v>transferência</v>
      </c>
      <c r="J1517" t="str">
        <f>VLOOKUP(D1517,Referência!$A$2:$D$28,4,FALSE)</f>
        <v>baixo</v>
      </c>
      <c r="K1517" t="str">
        <f>VLOOKUP(C1517,Referência!$F$2:$G$21,2,FALSE)</f>
        <v>longo</v>
      </c>
      <c r="L1517" t="str">
        <f>VLOOKUP(A1517,Referência!$I$2:$K$10,2,FALSE)</f>
        <v>ingênuo</v>
      </c>
      <c r="M1517" t="str">
        <f>VLOOKUP(A1517,Referência!$I$2:$K$10,3,FALSE)</f>
        <v>ingênuo</v>
      </c>
    </row>
    <row r="1518" spans="1:13" x14ac:dyDescent="0.25">
      <c r="A1518" t="s">
        <v>35</v>
      </c>
      <c r="B1518" t="s">
        <v>7</v>
      </c>
      <c r="C1518">
        <v>17</v>
      </c>
      <c r="D1518" t="s">
        <v>29</v>
      </c>
      <c r="E1518" s="1">
        <v>903603195.39953876</v>
      </c>
      <c r="F1518" s="1">
        <v>735690473</v>
      </c>
      <c r="G1518">
        <f t="shared" si="23"/>
        <v>2.8194682343624564E+16</v>
      </c>
      <c r="H1518" t="str">
        <f>VLOOKUP(D1518,Referência!$A$2:$D$28,2,FALSE)</f>
        <v>NE</v>
      </c>
      <c r="I1518" t="str">
        <f>VLOOKUP(D1518,Referência!$A$2:$D$28,3,FALSE)</f>
        <v>transferência</v>
      </c>
      <c r="J1518" t="str">
        <f>VLOOKUP(D1518,Referência!$A$2:$D$28,4,FALSE)</f>
        <v>baixo</v>
      </c>
      <c r="K1518" t="str">
        <f>VLOOKUP(C1518,Referência!$F$2:$G$21,2,FALSE)</f>
        <v>longo</v>
      </c>
      <c r="L1518" t="str">
        <f>VLOOKUP(A1518,Referência!$I$2:$K$10,2,FALSE)</f>
        <v>ingênuo</v>
      </c>
      <c r="M1518" t="str">
        <f>VLOOKUP(A1518,Referência!$I$2:$K$10,3,FALSE)</f>
        <v>ingênuo</v>
      </c>
    </row>
    <row r="1519" spans="1:13" x14ac:dyDescent="0.25">
      <c r="A1519" t="s">
        <v>35</v>
      </c>
      <c r="B1519" t="s">
        <v>7</v>
      </c>
      <c r="C1519">
        <v>18</v>
      </c>
      <c r="D1519" t="s">
        <v>29</v>
      </c>
      <c r="E1519" s="1">
        <v>962041676.81795967</v>
      </c>
      <c r="F1519" s="1">
        <v>775159463</v>
      </c>
      <c r="G1519">
        <f t="shared" si="23"/>
        <v>3.4924961841501596E+16</v>
      </c>
      <c r="H1519" t="str">
        <f>VLOOKUP(D1519,Referência!$A$2:$D$28,2,FALSE)</f>
        <v>NE</v>
      </c>
      <c r="I1519" t="str">
        <f>VLOOKUP(D1519,Referência!$A$2:$D$28,3,FALSE)</f>
        <v>transferência</v>
      </c>
      <c r="J1519" t="str">
        <f>VLOOKUP(D1519,Referência!$A$2:$D$28,4,FALSE)</f>
        <v>baixo</v>
      </c>
      <c r="K1519" t="str">
        <f>VLOOKUP(C1519,Referência!$F$2:$G$21,2,FALSE)</f>
        <v>longo</v>
      </c>
      <c r="L1519" t="str">
        <f>VLOOKUP(A1519,Referência!$I$2:$K$10,2,FALSE)</f>
        <v>ingênuo</v>
      </c>
      <c r="M1519" t="str">
        <f>VLOOKUP(A1519,Referência!$I$2:$K$10,3,FALSE)</f>
        <v>ingênuo</v>
      </c>
    </row>
    <row r="1520" spans="1:13" x14ac:dyDescent="0.25">
      <c r="A1520" t="s">
        <v>35</v>
      </c>
      <c r="B1520" t="s">
        <v>7</v>
      </c>
      <c r="C1520">
        <v>19</v>
      </c>
      <c r="D1520" t="s">
        <v>29</v>
      </c>
      <c r="E1520" s="1">
        <v>1024980168.776282</v>
      </c>
      <c r="F1520" s="1">
        <v>828635165</v>
      </c>
      <c r="G1520">
        <f t="shared" si="23"/>
        <v>3.8551360507908176E+16</v>
      </c>
      <c r="H1520" t="str">
        <f>VLOOKUP(D1520,Referência!$A$2:$D$28,2,FALSE)</f>
        <v>NE</v>
      </c>
      <c r="I1520" t="str">
        <f>VLOOKUP(D1520,Referência!$A$2:$D$28,3,FALSE)</f>
        <v>transferência</v>
      </c>
      <c r="J1520" t="str">
        <f>VLOOKUP(D1520,Referência!$A$2:$D$28,4,FALSE)</f>
        <v>baixo</v>
      </c>
      <c r="K1520" t="str">
        <f>VLOOKUP(C1520,Referência!$F$2:$G$21,2,FALSE)</f>
        <v>longo</v>
      </c>
      <c r="L1520" t="str">
        <f>VLOOKUP(A1520,Referência!$I$2:$K$10,2,FALSE)</f>
        <v>ingênuo</v>
      </c>
      <c r="M1520" t="str">
        <f>VLOOKUP(A1520,Referência!$I$2:$K$10,3,FALSE)</f>
        <v>ingênuo</v>
      </c>
    </row>
    <row r="1521" spans="1:13" x14ac:dyDescent="0.25">
      <c r="A1521" t="s">
        <v>35</v>
      </c>
      <c r="B1521" t="s">
        <v>7</v>
      </c>
      <c r="C1521">
        <v>20</v>
      </c>
      <c r="D1521" t="s">
        <v>29</v>
      </c>
      <c r="E1521" s="1">
        <v>1300691151.4350381</v>
      </c>
      <c r="F1521" s="1">
        <v>944742955</v>
      </c>
      <c r="G1521">
        <f t="shared" si="23"/>
        <v>1.2669911854535646E+17</v>
      </c>
      <c r="H1521" t="str">
        <f>VLOOKUP(D1521,Referência!$A$2:$D$28,2,FALSE)</f>
        <v>NE</v>
      </c>
      <c r="I1521" t="str">
        <f>VLOOKUP(D1521,Referência!$A$2:$D$28,3,FALSE)</f>
        <v>transferência</v>
      </c>
      <c r="J1521" t="str">
        <f>VLOOKUP(D1521,Referência!$A$2:$D$28,4,FALSE)</f>
        <v>baixo</v>
      </c>
      <c r="K1521" t="str">
        <f>VLOOKUP(C1521,Referência!$F$2:$G$21,2,FALSE)</f>
        <v>longo</v>
      </c>
      <c r="L1521" t="str">
        <f>VLOOKUP(A1521,Referência!$I$2:$K$10,2,FALSE)</f>
        <v>ingênuo</v>
      </c>
      <c r="M1521" t="str">
        <f>VLOOKUP(A1521,Referência!$I$2:$K$10,3,FALSE)</f>
        <v>ingênuo</v>
      </c>
    </row>
    <row r="1522" spans="1:13" x14ac:dyDescent="0.25">
      <c r="A1522" t="s">
        <v>35</v>
      </c>
      <c r="B1522" t="s">
        <v>7</v>
      </c>
      <c r="C1522">
        <v>1</v>
      </c>
      <c r="D1522" t="s">
        <v>30</v>
      </c>
      <c r="E1522" s="1">
        <v>601816646.7689265</v>
      </c>
      <c r="F1522" s="1">
        <v>664885458</v>
      </c>
      <c r="G1522">
        <f t="shared" si="23"/>
        <v>3977674950100782.5</v>
      </c>
      <c r="H1522" t="str">
        <f>VLOOKUP(D1522,Referência!$A$2:$D$28,2,FALSE)</f>
        <v>NE</v>
      </c>
      <c r="I1522" t="str">
        <f>VLOOKUP(D1522,Referência!$A$2:$D$28,3,FALSE)</f>
        <v>transferência</v>
      </c>
      <c r="J1522" t="str">
        <f>VLOOKUP(D1522,Referência!$A$2:$D$28,4,FALSE)</f>
        <v>baixo</v>
      </c>
      <c r="K1522" t="str">
        <f>VLOOKUP(C1522,Referência!$F$2:$G$21,2,FALSE)</f>
        <v>curto</v>
      </c>
      <c r="L1522" t="str">
        <f>VLOOKUP(A1522,Referência!$I$2:$K$10,2,FALSE)</f>
        <v>ingênuo</v>
      </c>
      <c r="M1522" t="str">
        <f>VLOOKUP(A1522,Referência!$I$2:$K$10,3,FALSE)</f>
        <v>ingênuo</v>
      </c>
    </row>
    <row r="1523" spans="1:13" x14ac:dyDescent="0.25">
      <c r="A1523" t="s">
        <v>35</v>
      </c>
      <c r="B1523" t="s">
        <v>7</v>
      </c>
      <c r="C1523">
        <v>2</v>
      </c>
      <c r="D1523" t="s">
        <v>30</v>
      </c>
      <c r="E1523" s="1">
        <v>573212753.35329592</v>
      </c>
      <c r="F1523" s="1">
        <v>591131824</v>
      </c>
      <c r="G1523">
        <f t="shared" si="23"/>
        <v>321093092841571.69</v>
      </c>
      <c r="H1523" t="str">
        <f>VLOOKUP(D1523,Referência!$A$2:$D$28,2,FALSE)</f>
        <v>NE</v>
      </c>
      <c r="I1523" t="str">
        <f>VLOOKUP(D1523,Referência!$A$2:$D$28,3,FALSE)</f>
        <v>transferência</v>
      </c>
      <c r="J1523" t="str">
        <f>VLOOKUP(D1523,Referência!$A$2:$D$28,4,FALSE)</f>
        <v>baixo</v>
      </c>
      <c r="K1523" t="str">
        <f>VLOOKUP(C1523,Referência!$F$2:$G$21,2,FALSE)</f>
        <v>curto</v>
      </c>
      <c r="L1523" t="str">
        <f>VLOOKUP(A1523,Referência!$I$2:$K$10,2,FALSE)</f>
        <v>ingênuo</v>
      </c>
      <c r="M1523" t="str">
        <f>VLOOKUP(A1523,Referência!$I$2:$K$10,3,FALSE)</f>
        <v>ingênuo</v>
      </c>
    </row>
    <row r="1524" spans="1:13" x14ac:dyDescent="0.25">
      <c r="A1524" t="s">
        <v>35</v>
      </c>
      <c r="B1524" t="s">
        <v>7</v>
      </c>
      <c r="C1524">
        <v>3</v>
      </c>
      <c r="D1524" t="s">
        <v>30</v>
      </c>
      <c r="E1524" s="1">
        <v>520892342.07058227</v>
      </c>
      <c r="F1524" s="1">
        <v>529639110</v>
      </c>
      <c r="G1524">
        <f t="shared" si="23"/>
        <v>76505949211090.516</v>
      </c>
      <c r="H1524" t="str">
        <f>VLOOKUP(D1524,Referência!$A$2:$D$28,2,FALSE)</f>
        <v>NE</v>
      </c>
      <c r="I1524" t="str">
        <f>VLOOKUP(D1524,Referência!$A$2:$D$28,3,FALSE)</f>
        <v>transferência</v>
      </c>
      <c r="J1524" t="str">
        <f>VLOOKUP(D1524,Referência!$A$2:$D$28,4,FALSE)</f>
        <v>baixo</v>
      </c>
      <c r="K1524" t="str">
        <f>VLOOKUP(C1524,Referência!$F$2:$G$21,2,FALSE)</f>
        <v>curto</v>
      </c>
      <c r="L1524" t="str">
        <f>VLOOKUP(A1524,Referência!$I$2:$K$10,2,FALSE)</f>
        <v>ingênuo</v>
      </c>
      <c r="M1524" t="str">
        <f>VLOOKUP(A1524,Referência!$I$2:$K$10,3,FALSE)</f>
        <v>ingênuo</v>
      </c>
    </row>
    <row r="1525" spans="1:13" x14ac:dyDescent="0.25">
      <c r="A1525" t="s">
        <v>35</v>
      </c>
      <c r="B1525" t="s">
        <v>7</v>
      </c>
      <c r="C1525">
        <v>4</v>
      </c>
      <c r="D1525" t="s">
        <v>30</v>
      </c>
      <c r="E1525" s="1">
        <v>553294077.0157584</v>
      </c>
      <c r="F1525" s="1">
        <v>554680849</v>
      </c>
      <c r="G1525">
        <f t="shared" si="23"/>
        <v>1923136536277.3977</v>
      </c>
      <c r="H1525" t="str">
        <f>VLOOKUP(D1525,Referência!$A$2:$D$28,2,FALSE)</f>
        <v>NE</v>
      </c>
      <c r="I1525" t="str">
        <f>VLOOKUP(D1525,Referência!$A$2:$D$28,3,FALSE)</f>
        <v>transferência</v>
      </c>
      <c r="J1525" t="str">
        <f>VLOOKUP(D1525,Referência!$A$2:$D$28,4,FALSE)</f>
        <v>baixo</v>
      </c>
      <c r="K1525" t="str">
        <f>VLOOKUP(C1525,Referência!$F$2:$G$21,2,FALSE)</f>
        <v>curto</v>
      </c>
      <c r="L1525" t="str">
        <f>VLOOKUP(A1525,Referência!$I$2:$K$10,2,FALSE)</f>
        <v>ingênuo</v>
      </c>
      <c r="M1525" t="str">
        <f>VLOOKUP(A1525,Referência!$I$2:$K$10,3,FALSE)</f>
        <v>ingênuo</v>
      </c>
    </row>
    <row r="1526" spans="1:13" x14ac:dyDescent="0.25">
      <c r="A1526" t="s">
        <v>35</v>
      </c>
      <c r="B1526" t="s">
        <v>7</v>
      </c>
      <c r="C1526">
        <v>5</v>
      </c>
      <c r="D1526" t="s">
        <v>30</v>
      </c>
      <c r="E1526" s="1">
        <v>523293672.41857713</v>
      </c>
      <c r="F1526" s="1">
        <v>527808640</v>
      </c>
      <c r="G1526">
        <f t="shared" si="23"/>
        <v>20384932261299.437</v>
      </c>
      <c r="H1526" t="str">
        <f>VLOOKUP(D1526,Referência!$A$2:$D$28,2,FALSE)</f>
        <v>NE</v>
      </c>
      <c r="I1526" t="str">
        <f>VLOOKUP(D1526,Referência!$A$2:$D$28,3,FALSE)</f>
        <v>transferência</v>
      </c>
      <c r="J1526" t="str">
        <f>VLOOKUP(D1526,Referência!$A$2:$D$28,4,FALSE)</f>
        <v>baixo</v>
      </c>
      <c r="K1526" t="str">
        <f>VLOOKUP(C1526,Referência!$F$2:$G$21,2,FALSE)</f>
        <v>médio</v>
      </c>
      <c r="L1526" t="str">
        <f>VLOOKUP(A1526,Referência!$I$2:$K$10,2,FALSE)</f>
        <v>ingênuo</v>
      </c>
      <c r="M1526" t="str">
        <f>VLOOKUP(A1526,Referência!$I$2:$K$10,3,FALSE)</f>
        <v>ingênuo</v>
      </c>
    </row>
    <row r="1527" spans="1:13" x14ac:dyDescent="0.25">
      <c r="A1527" t="s">
        <v>35</v>
      </c>
      <c r="B1527" t="s">
        <v>7</v>
      </c>
      <c r="C1527">
        <v>6</v>
      </c>
      <c r="D1527" t="s">
        <v>30</v>
      </c>
      <c r="E1527" s="1">
        <v>559470351.99806452</v>
      </c>
      <c r="F1527" s="1">
        <v>542048330</v>
      </c>
      <c r="G1527">
        <f t="shared" si="23"/>
        <v>303526850501044</v>
      </c>
      <c r="H1527" t="str">
        <f>VLOOKUP(D1527,Referência!$A$2:$D$28,2,FALSE)</f>
        <v>NE</v>
      </c>
      <c r="I1527" t="str">
        <f>VLOOKUP(D1527,Referência!$A$2:$D$28,3,FALSE)</f>
        <v>transferência</v>
      </c>
      <c r="J1527" t="str">
        <f>VLOOKUP(D1527,Referência!$A$2:$D$28,4,FALSE)</f>
        <v>baixo</v>
      </c>
      <c r="K1527" t="str">
        <f>VLOOKUP(C1527,Referência!$F$2:$G$21,2,FALSE)</f>
        <v>médio</v>
      </c>
      <c r="L1527" t="str">
        <f>VLOOKUP(A1527,Referência!$I$2:$K$10,2,FALSE)</f>
        <v>ingênuo</v>
      </c>
      <c r="M1527" t="str">
        <f>VLOOKUP(A1527,Referência!$I$2:$K$10,3,FALSE)</f>
        <v>ingênuo</v>
      </c>
    </row>
    <row r="1528" spans="1:13" x14ac:dyDescent="0.25">
      <c r="A1528" t="s">
        <v>35</v>
      </c>
      <c r="B1528" t="s">
        <v>7</v>
      </c>
      <c r="C1528">
        <v>7</v>
      </c>
      <c r="D1528" t="s">
        <v>30</v>
      </c>
      <c r="E1528" s="1">
        <v>598491497.77416527</v>
      </c>
      <c r="F1528" s="1">
        <v>624790237</v>
      </c>
      <c r="G1528">
        <f t="shared" si="23"/>
        <v>691623684868458.12</v>
      </c>
      <c r="H1528" t="str">
        <f>VLOOKUP(D1528,Referência!$A$2:$D$28,2,FALSE)</f>
        <v>NE</v>
      </c>
      <c r="I1528" t="str">
        <f>VLOOKUP(D1528,Referência!$A$2:$D$28,3,FALSE)</f>
        <v>transferência</v>
      </c>
      <c r="J1528" t="str">
        <f>VLOOKUP(D1528,Referência!$A$2:$D$28,4,FALSE)</f>
        <v>baixo</v>
      </c>
      <c r="K1528" t="str">
        <f>VLOOKUP(C1528,Referência!$F$2:$G$21,2,FALSE)</f>
        <v>médio</v>
      </c>
      <c r="L1528" t="str">
        <f>VLOOKUP(A1528,Referência!$I$2:$K$10,2,FALSE)</f>
        <v>ingênuo</v>
      </c>
      <c r="M1528" t="str">
        <f>VLOOKUP(A1528,Referência!$I$2:$K$10,3,FALSE)</f>
        <v>ingênuo</v>
      </c>
    </row>
    <row r="1529" spans="1:13" x14ac:dyDescent="0.25">
      <c r="A1529" t="s">
        <v>35</v>
      </c>
      <c r="B1529" t="s">
        <v>7</v>
      </c>
      <c r="C1529">
        <v>8</v>
      </c>
      <c r="D1529" t="s">
        <v>30</v>
      </c>
      <c r="E1529" s="1">
        <v>773579253.54476023</v>
      </c>
      <c r="F1529" s="1">
        <v>738621439</v>
      </c>
      <c r="G1529">
        <f t="shared" si="23"/>
        <v>1222048797745849.7</v>
      </c>
      <c r="H1529" t="str">
        <f>VLOOKUP(D1529,Referência!$A$2:$D$28,2,FALSE)</f>
        <v>NE</v>
      </c>
      <c r="I1529" t="str">
        <f>VLOOKUP(D1529,Referência!$A$2:$D$28,3,FALSE)</f>
        <v>transferência</v>
      </c>
      <c r="J1529" t="str">
        <f>VLOOKUP(D1529,Referência!$A$2:$D$28,4,FALSE)</f>
        <v>baixo</v>
      </c>
      <c r="K1529" t="str">
        <f>VLOOKUP(C1529,Referência!$F$2:$G$21,2,FALSE)</f>
        <v>médio</v>
      </c>
      <c r="L1529" t="str">
        <f>VLOOKUP(A1529,Referência!$I$2:$K$10,2,FALSE)</f>
        <v>ingênuo</v>
      </c>
      <c r="M1529" t="str">
        <f>VLOOKUP(A1529,Referência!$I$2:$K$10,3,FALSE)</f>
        <v>ingênuo</v>
      </c>
    </row>
    <row r="1530" spans="1:13" x14ac:dyDescent="0.25">
      <c r="A1530" t="s">
        <v>35</v>
      </c>
      <c r="B1530" t="s">
        <v>7</v>
      </c>
      <c r="C1530">
        <v>9</v>
      </c>
      <c r="D1530" t="s">
        <v>30</v>
      </c>
      <c r="E1530" s="1">
        <v>649883518.26543415</v>
      </c>
      <c r="F1530" s="1">
        <v>688492000</v>
      </c>
      <c r="G1530">
        <f t="shared" si="23"/>
        <v>1490614861848305.2</v>
      </c>
      <c r="H1530" t="str">
        <f>VLOOKUP(D1530,Referência!$A$2:$D$28,2,FALSE)</f>
        <v>NE</v>
      </c>
      <c r="I1530" t="str">
        <f>VLOOKUP(D1530,Referência!$A$2:$D$28,3,FALSE)</f>
        <v>transferência</v>
      </c>
      <c r="J1530" t="str">
        <f>VLOOKUP(D1530,Referência!$A$2:$D$28,4,FALSE)</f>
        <v>baixo</v>
      </c>
      <c r="K1530" t="str">
        <f>VLOOKUP(C1530,Referência!$F$2:$G$21,2,FALSE)</f>
        <v>longo</v>
      </c>
      <c r="L1530" t="str">
        <f>VLOOKUP(A1530,Referência!$I$2:$K$10,2,FALSE)</f>
        <v>ingênuo</v>
      </c>
      <c r="M1530" t="str">
        <f>VLOOKUP(A1530,Referência!$I$2:$K$10,3,FALSE)</f>
        <v>ingênuo</v>
      </c>
    </row>
    <row r="1531" spans="1:13" x14ac:dyDescent="0.25">
      <c r="A1531" t="s">
        <v>35</v>
      </c>
      <c r="B1531" t="s">
        <v>7</v>
      </c>
      <c r="C1531">
        <v>10</v>
      </c>
      <c r="D1531" t="s">
        <v>30</v>
      </c>
      <c r="E1531" s="1">
        <v>616598675.49016333</v>
      </c>
      <c r="F1531" s="1">
        <v>724773000</v>
      </c>
      <c r="G1531">
        <f t="shared" si="23"/>
        <v>1.1701684483159452E+16</v>
      </c>
      <c r="H1531" t="str">
        <f>VLOOKUP(D1531,Referência!$A$2:$D$28,2,FALSE)</f>
        <v>NE</v>
      </c>
      <c r="I1531" t="str">
        <f>VLOOKUP(D1531,Referência!$A$2:$D$28,3,FALSE)</f>
        <v>transferência</v>
      </c>
      <c r="J1531" t="str">
        <f>VLOOKUP(D1531,Referência!$A$2:$D$28,4,FALSE)</f>
        <v>baixo</v>
      </c>
      <c r="K1531" t="str">
        <f>VLOOKUP(C1531,Referência!$F$2:$G$21,2,FALSE)</f>
        <v>longo</v>
      </c>
      <c r="L1531" t="str">
        <f>VLOOKUP(A1531,Referência!$I$2:$K$10,2,FALSE)</f>
        <v>ingênuo</v>
      </c>
      <c r="M1531" t="str">
        <f>VLOOKUP(A1531,Referência!$I$2:$K$10,3,FALSE)</f>
        <v>ingênuo</v>
      </c>
    </row>
    <row r="1532" spans="1:13" x14ac:dyDescent="0.25">
      <c r="A1532" t="s">
        <v>35</v>
      </c>
      <c r="B1532" t="s">
        <v>7</v>
      </c>
      <c r="C1532">
        <v>11</v>
      </c>
      <c r="D1532" t="s">
        <v>30</v>
      </c>
      <c r="E1532" s="1">
        <v>571944347.18101895</v>
      </c>
      <c r="F1532" s="1">
        <v>546815000</v>
      </c>
      <c r="G1532">
        <f t="shared" si="23"/>
        <v>631484089744185</v>
      </c>
      <c r="H1532" t="str">
        <f>VLOOKUP(D1532,Referência!$A$2:$D$28,2,FALSE)</f>
        <v>NE</v>
      </c>
      <c r="I1532" t="str">
        <f>VLOOKUP(D1532,Referência!$A$2:$D$28,3,FALSE)</f>
        <v>transferência</v>
      </c>
      <c r="J1532" t="str">
        <f>VLOOKUP(D1532,Referência!$A$2:$D$28,4,FALSE)</f>
        <v>baixo</v>
      </c>
      <c r="K1532" t="str">
        <f>VLOOKUP(C1532,Referência!$F$2:$G$21,2,FALSE)</f>
        <v>longo</v>
      </c>
      <c r="L1532" t="str">
        <f>VLOOKUP(A1532,Referência!$I$2:$K$10,2,FALSE)</f>
        <v>ingênuo</v>
      </c>
      <c r="M1532" t="str">
        <f>VLOOKUP(A1532,Referência!$I$2:$K$10,3,FALSE)</f>
        <v>ingênuo</v>
      </c>
    </row>
    <row r="1533" spans="1:13" x14ac:dyDescent="0.25">
      <c r="A1533" t="s">
        <v>35</v>
      </c>
      <c r="B1533" t="s">
        <v>7</v>
      </c>
      <c r="C1533">
        <v>12</v>
      </c>
      <c r="D1533" t="s">
        <v>30</v>
      </c>
      <c r="E1533" s="1">
        <v>626649924.40111566</v>
      </c>
      <c r="F1533" s="1">
        <v>587357000</v>
      </c>
      <c r="G1533">
        <f t="shared" si="23"/>
        <v>1543933907991790.2</v>
      </c>
      <c r="H1533" t="str">
        <f>VLOOKUP(D1533,Referência!$A$2:$D$28,2,FALSE)</f>
        <v>NE</v>
      </c>
      <c r="I1533" t="str">
        <f>VLOOKUP(D1533,Referência!$A$2:$D$28,3,FALSE)</f>
        <v>transferência</v>
      </c>
      <c r="J1533" t="str">
        <f>VLOOKUP(D1533,Referência!$A$2:$D$28,4,FALSE)</f>
        <v>baixo</v>
      </c>
      <c r="K1533" t="str">
        <f>VLOOKUP(C1533,Referência!$F$2:$G$21,2,FALSE)</f>
        <v>longo</v>
      </c>
      <c r="L1533" t="str">
        <f>VLOOKUP(A1533,Referência!$I$2:$K$10,2,FALSE)</f>
        <v>ingênuo</v>
      </c>
      <c r="M1533" t="str">
        <f>VLOOKUP(A1533,Referência!$I$2:$K$10,3,FALSE)</f>
        <v>ingênuo</v>
      </c>
    </row>
    <row r="1534" spans="1:13" x14ac:dyDescent="0.25">
      <c r="A1534" t="s">
        <v>35</v>
      </c>
      <c r="B1534" t="s">
        <v>7</v>
      </c>
      <c r="C1534">
        <v>13</v>
      </c>
      <c r="D1534" t="s">
        <v>30</v>
      </c>
      <c r="E1534" s="1">
        <v>684132780.82517338</v>
      </c>
      <c r="F1534" s="1">
        <v>735825000</v>
      </c>
      <c r="G1534">
        <f t="shared" si="23"/>
        <v>2672085523218313</v>
      </c>
      <c r="H1534" t="str">
        <f>VLOOKUP(D1534,Referência!$A$2:$D$28,2,FALSE)</f>
        <v>NE</v>
      </c>
      <c r="I1534" t="str">
        <f>VLOOKUP(D1534,Referência!$A$2:$D$28,3,FALSE)</f>
        <v>transferência</v>
      </c>
      <c r="J1534" t="str">
        <f>VLOOKUP(D1534,Referência!$A$2:$D$28,4,FALSE)</f>
        <v>baixo</v>
      </c>
      <c r="K1534" t="str">
        <f>VLOOKUP(C1534,Referência!$F$2:$G$21,2,FALSE)</f>
        <v>longo</v>
      </c>
      <c r="L1534" t="str">
        <f>VLOOKUP(A1534,Referência!$I$2:$K$10,2,FALSE)</f>
        <v>ingênuo</v>
      </c>
      <c r="M1534" t="str">
        <f>VLOOKUP(A1534,Referência!$I$2:$K$10,3,FALSE)</f>
        <v>ingênuo</v>
      </c>
    </row>
    <row r="1535" spans="1:13" x14ac:dyDescent="0.25">
      <c r="A1535" t="s">
        <v>35</v>
      </c>
      <c r="B1535" t="s">
        <v>7</v>
      </c>
      <c r="C1535">
        <v>14</v>
      </c>
      <c r="D1535" t="s">
        <v>30</v>
      </c>
      <c r="E1535" s="1">
        <v>651616463.35551739</v>
      </c>
      <c r="F1535" s="1">
        <v>584814000</v>
      </c>
      <c r="G1535">
        <f t="shared" si="23"/>
        <v>4462569110365243.5</v>
      </c>
      <c r="H1535" t="str">
        <f>VLOOKUP(D1535,Referência!$A$2:$D$28,2,FALSE)</f>
        <v>NE</v>
      </c>
      <c r="I1535" t="str">
        <f>VLOOKUP(D1535,Referência!$A$2:$D$28,3,FALSE)</f>
        <v>transferência</v>
      </c>
      <c r="J1535" t="str">
        <f>VLOOKUP(D1535,Referência!$A$2:$D$28,4,FALSE)</f>
        <v>baixo</v>
      </c>
      <c r="K1535" t="str">
        <f>VLOOKUP(C1535,Referência!$F$2:$G$21,2,FALSE)</f>
        <v>longo</v>
      </c>
      <c r="L1535" t="str">
        <f>VLOOKUP(A1535,Referência!$I$2:$K$10,2,FALSE)</f>
        <v>ingênuo</v>
      </c>
      <c r="M1535" t="str">
        <f>VLOOKUP(A1535,Referência!$I$2:$K$10,3,FALSE)</f>
        <v>ingênuo</v>
      </c>
    </row>
    <row r="1536" spans="1:13" x14ac:dyDescent="0.25">
      <c r="A1536" t="s">
        <v>35</v>
      </c>
      <c r="B1536" t="s">
        <v>7</v>
      </c>
      <c r="C1536">
        <v>15</v>
      </c>
      <c r="D1536" t="s">
        <v>30</v>
      </c>
      <c r="E1536" s="1">
        <v>592139696.37518418</v>
      </c>
      <c r="F1536" s="1">
        <v>544003000</v>
      </c>
      <c r="G1536">
        <f t="shared" si="23"/>
        <v>2317141537916669.5</v>
      </c>
      <c r="H1536" t="str">
        <f>VLOOKUP(D1536,Referência!$A$2:$D$28,2,FALSE)</f>
        <v>NE</v>
      </c>
      <c r="I1536" t="str">
        <f>VLOOKUP(D1536,Referência!$A$2:$D$28,3,FALSE)</f>
        <v>transferência</v>
      </c>
      <c r="J1536" t="str">
        <f>VLOOKUP(D1536,Referência!$A$2:$D$28,4,FALSE)</f>
        <v>baixo</v>
      </c>
      <c r="K1536" t="str">
        <f>VLOOKUP(C1536,Referência!$F$2:$G$21,2,FALSE)</f>
        <v>longo</v>
      </c>
      <c r="L1536" t="str">
        <f>VLOOKUP(A1536,Referência!$I$2:$K$10,2,FALSE)</f>
        <v>ingênuo</v>
      </c>
      <c r="M1536" t="str">
        <f>VLOOKUP(A1536,Referência!$I$2:$K$10,3,FALSE)</f>
        <v>ingênuo</v>
      </c>
    </row>
    <row r="1537" spans="1:13" x14ac:dyDescent="0.25">
      <c r="A1537" t="s">
        <v>35</v>
      </c>
      <c r="B1537" t="s">
        <v>7</v>
      </c>
      <c r="C1537">
        <v>16</v>
      </c>
      <c r="D1537" t="s">
        <v>30</v>
      </c>
      <c r="E1537" s="1">
        <v>628973321.94971251</v>
      </c>
      <c r="F1537" s="1">
        <v>584080000</v>
      </c>
      <c r="G1537">
        <f t="shared" si="23"/>
        <v>2015410355680539.5</v>
      </c>
      <c r="H1537" t="str">
        <f>VLOOKUP(D1537,Referência!$A$2:$D$28,2,FALSE)</f>
        <v>NE</v>
      </c>
      <c r="I1537" t="str">
        <f>VLOOKUP(D1537,Referência!$A$2:$D$28,3,FALSE)</f>
        <v>transferência</v>
      </c>
      <c r="J1537" t="str">
        <f>VLOOKUP(D1537,Referência!$A$2:$D$28,4,FALSE)</f>
        <v>baixo</v>
      </c>
      <c r="K1537" t="str">
        <f>VLOOKUP(C1537,Referência!$F$2:$G$21,2,FALSE)</f>
        <v>longo</v>
      </c>
      <c r="L1537" t="str">
        <f>VLOOKUP(A1537,Referência!$I$2:$K$10,2,FALSE)</f>
        <v>ingênuo</v>
      </c>
      <c r="M1537" t="str">
        <f>VLOOKUP(A1537,Referência!$I$2:$K$10,3,FALSE)</f>
        <v>ingênuo</v>
      </c>
    </row>
    <row r="1538" spans="1:13" x14ac:dyDescent="0.25">
      <c r="A1538" t="s">
        <v>35</v>
      </c>
      <c r="B1538" t="s">
        <v>7</v>
      </c>
      <c r="C1538">
        <v>17</v>
      </c>
      <c r="D1538" t="s">
        <v>30</v>
      </c>
      <c r="E1538" s="1">
        <v>594869479.30404425</v>
      </c>
      <c r="F1538" s="1">
        <v>577811000</v>
      </c>
      <c r="G1538">
        <f t="shared" si="23"/>
        <v>290991716166505.87</v>
      </c>
      <c r="H1538" t="str">
        <f>VLOOKUP(D1538,Referência!$A$2:$D$28,2,FALSE)</f>
        <v>NE</v>
      </c>
      <c r="I1538" t="str">
        <f>VLOOKUP(D1538,Referência!$A$2:$D$28,3,FALSE)</f>
        <v>transferência</v>
      </c>
      <c r="J1538" t="str">
        <f>VLOOKUP(D1538,Referência!$A$2:$D$28,4,FALSE)</f>
        <v>baixo</v>
      </c>
      <c r="K1538" t="str">
        <f>VLOOKUP(C1538,Referência!$F$2:$G$21,2,FALSE)</f>
        <v>longo</v>
      </c>
      <c r="L1538" t="str">
        <f>VLOOKUP(A1538,Referência!$I$2:$K$10,2,FALSE)</f>
        <v>ingênuo</v>
      </c>
      <c r="M1538" t="str">
        <f>VLOOKUP(A1538,Referência!$I$2:$K$10,3,FALSE)</f>
        <v>ingênuo</v>
      </c>
    </row>
    <row r="1539" spans="1:13" x14ac:dyDescent="0.25">
      <c r="A1539" t="s">
        <v>35</v>
      </c>
      <c r="B1539" t="s">
        <v>7</v>
      </c>
      <c r="C1539">
        <v>18</v>
      </c>
      <c r="D1539" t="s">
        <v>30</v>
      </c>
      <c r="E1539" s="1">
        <v>635994384.26407623</v>
      </c>
      <c r="F1539" s="1">
        <v>547983000</v>
      </c>
      <c r="G1539">
        <f t="shared" ref="G1539:G1602" si="24">(F1539-E1539)^2</f>
        <v>7746003760078886</v>
      </c>
      <c r="H1539" t="str">
        <f>VLOOKUP(D1539,Referência!$A$2:$D$28,2,FALSE)</f>
        <v>NE</v>
      </c>
      <c r="I1539" t="str">
        <f>VLOOKUP(D1539,Referência!$A$2:$D$28,3,FALSE)</f>
        <v>transferência</v>
      </c>
      <c r="J1539" t="str">
        <f>VLOOKUP(D1539,Referência!$A$2:$D$28,4,FALSE)</f>
        <v>baixo</v>
      </c>
      <c r="K1539" t="str">
        <f>VLOOKUP(C1539,Referência!$F$2:$G$21,2,FALSE)</f>
        <v>longo</v>
      </c>
      <c r="L1539" t="str">
        <f>VLOOKUP(A1539,Referência!$I$2:$K$10,2,FALSE)</f>
        <v>ingênuo</v>
      </c>
      <c r="M1539" t="str">
        <f>VLOOKUP(A1539,Referência!$I$2:$K$10,3,FALSE)</f>
        <v>ingênuo</v>
      </c>
    </row>
    <row r="1540" spans="1:13" x14ac:dyDescent="0.25">
      <c r="A1540" t="s">
        <v>35</v>
      </c>
      <c r="B1540" t="s">
        <v>7</v>
      </c>
      <c r="C1540">
        <v>19</v>
      </c>
      <c r="D1540" t="s">
        <v>30</v>
      </c>
      <c r="E1540" s="1">
        <v>680352819.86753392</v>
      </c>
      <c r="F1540" s="1">
        <v>607405000</v>
      </c>
      <c r="G1540">
        <f t="shared" si="24"/>
        <v>5321384423426177</v>
      </c>
      <c r="H1540" t="str">
        <f>VLOOKUP(D1540,Referência!$A$2:$D$28,2,FALSE)</f>
        <v>NE</v>
      </c>
      <c r="I1540" t="str">
        <f>VLOOKUP(D1540,Referência!$A$2:$D$28,3,FALSE)</f>
        <v>transferência</v>
      </c>
      <c r="J1540" t="str">
        <f>VLOOKUP(D1540,Referência!$A$2:$D$28,4,FALSE)</f>
        <v>baixo</v>
      </c>
      <c r="K1540" t="str">
        <f>VLOOKUP(C1540,Referência!$F$2:$G$21,2,FALSE)</f>
        <v>longo</v>
      </c>
      <c r="L1540" t="str">
        <f>VLOOKUP(A1540,Referência!$I$2:$K$10,2,FALSE)</f>
        <v>ingênuo</v>
      </c>
      <c r="M1540" t="str">
        <f>VLOOKUP(A1540,Referência!$I$2:$K$10,3,FALSE)</f>
        <v>ingênuo</v>
      </c>
    </row>
    <row r="1541" spans="1:13" x14ac:dyDescent="0.25">
      <c r="A1541" t="s">
        <v>35</v>
      </c>
      <c r="B1541" t="s">
        <v>7</v>
      </c>
      <c r="C1541">
        <v>20</v>
      </c>
      <c r="D1541" t="s">
        <v>30</v>
      </c>
      <c r="E1541" s="1">
        <v>879388977.95135617</v>
      </c>
      <c r="F1541" s="1">
        <v>670431000</v>
      </c>
      <c r="G1541">
        <f t="shared" si="24"/>
        <v>4.3663436549519456E+16</v>
      </c>
      <c r="H1541" t="str">
        <f>VLOOKUP(D1541,Referência!$A$2:$D$28,2,FALSE)</f>
        <v>NE</v>
      </c>
      <c r="I1541" t="str">
        <f>VLOOKUP(D1541,Referência!$A$2:$D$28,3,FALSE)</f>
        <v>transferência</v>
      </c>
      <c r="J1541" t="str">
        <f>VLOOKUP(D1541,Referência!$A$2:$D$28,4,FALSE)</f>
        <v>baixo</v>
      </c>
      <c r="K1541" t="str">
        <f>VLOOKUP(C1541,Referência!$F$2:$G$21,2,FALSE)</f>
        <v>longo</v>
      </c>
      <c r="L1541" t="str">
        <f>VLOOKUP(A1541,Referência!$I$2:$K$10,2,FALSE)</f>
        <v>ingênuo</v>
      </c>
      <c r="M1541" t="str">
        <f>VLOOKUP(A1541,Referência!$I$2:$K$10,3,FALSE)</f>
        <v>ingênuo</v>
      </c>
    </row>
    <row r="1542" spans="1:13" x14ac:dyDescent="0.25">
      <c r="A1542" t="s">
        <v>35</v>
      </c>
      <c r="B1542" t="s">
        <v>7</v>
      </c>
      <c r="C1542">
        <v>1</v>
      </c>
      <c r="D1542" t="s">
        <v>31</v>
      </c>
      <c r="E1542" s="1">
        <v>1472157248.8650744</v>
      </c>
      <c r="F1542" s="1">
        <v>1627681664</v>
      </c>
      <c r="G1542">
        <f t="shared" si="24"/>
        <v>2.4187843703060676E+16</v>
      </c>
      <c r="H1542" t="str">
        <f>VLOOKUP(D1542,Referência!$A$2:$D$28,2,FALSE)</f>
        <v>NE</v>
      </c>
      <c r="I1542" t="str">
        <f>VLOOKUP(D1542,Referência!$A$2:$D$28,3,FALSE)</f>
        <v>imposto</v>
      </c>
      <c r="J1542" t="str">
        <f>VLOOKUP(D1542,Referência!$A$2:$D$28,4,FALSE)</f>
        <v>baixo</v>
      </c>
      <c r="K1542" t="str">
        <f>VLOOKUP(C1542,Referência!$F$2:$G$21,2,FALSE)</f>
        <v>curto</v>
      </c>
      <c r="L1542" t="str">
        <f>VLOOKUP(A1542,Referência!$I$2:$K$10,2,FALSE)</f>
        <v>ingênuo</v>
      </c>
      <c r="M1542" t="str">
        <f>VLOOKUP(A1542,Referência!$I$2:$K$10,3,FALSE)</f>
        <v>ingênuo</v>
      </c>
    </row>
    <row r="1543" spans="1:13" x14ac:dyDescent="0.25">
      <c r="A1543" t="s">
        <v>35</v>
      </c>
      <c r="B1543" t="s">
        <v>7</v>
      </c>
      <c r="C1543">
        <v>2</v>
      </c>
      <c r="D1543" t="s">
        <v>31</v>
      </c>
      <c r="E1543" s="1">
        <v>1456493397.1022122</v>
      </c>
      <c r="F1543" s="1">
        <v>1335838548</v>
      </c>
      <c r="G1543">
        <f t="shared" si="24"/>
        <v>1.4557592611877594E+16</v>
      </c>
      <c r="H1543" t="str">
        <f>VLOOKUP(D1543,Referência!$A$2:$D$28,2,FALSE)</f>
        <v>NE</v>
      </c>
      <c r="I1543" t="str">
        <f>VLOOKUP(D1543,Referência!$A$2:$D$28,3,FALSE)</f>
        <v>imposto</v>
      </c>
      <c r="J1543" t="str">
        <f>VLOOKUP(D1543,Referência!$A$2:$D$28,4,FALSE)</f>
        <v>baixo</v>
      </c>
      <c r="K1543" t="str">
        <f>VLOOKUP(C1543,Referência!$F$2:$G$21,2,FALSE)</f>
        <v>curto</v>
      </c>
      <c r="L1543" t="str">
        <f>VLOOKUP(A1543,Referência!$I$2:$K$10,2,FALSE)</f>
        <v>ingênuo</v>
      </c>
      <c r="M1543" t="str">
        <f>VLOOKUP(A1543,Referência!$I$2:$K$10,3,FALSE)</f>
        <v>ingênuo</v>
      </c>
    </row>
    <row r="1544" spans="1:13" x14ac:dyDescent="0.25">
      <c r="A1544" t="s">
        <v>35</v>
      </c>
      <c r="B1544" t="s">
        <v>7</v>
      </c>
      <c r="C1544">
        <v>3</v>
      </c>
      <c r="D1544" t="s">
        <v>31</v>
      </c>
      <c r="E1544" s="1">
        <v>1402659328.7926157</v>
      </c>
      <c r="F1544" s="1">
        <v>1325449475</v>
      </c>
      <c r="G1544">
        <f t="shared" si="24"/>
        <v>5961361522677086</v>
      </c>
      <c r="H1544" t="str">
        <f>VLOOKUP(D1544,Referência!$A$2:$D$28,2,FALSE)</f>
        <v>NE</v>
      </c>
      <c r="I1544" t="str">
        <f>VLOOKUP(D1544,Referência!$A$2:$D$28,3,FALSE)</f>
        <v>imposto</v>
      </c>
      <c r="J1544" t="str">
        <f>VLOOKUP(D1544,Referência!$A$2:$D$28,4,FALSE)</f>
        <v>baixo</v>
      </c>
      <c r="K1544" t="str">
        <f>VLOOKUP(C1544,Referência!$F$2:$G$21,2,FALSE)</f>
        <v>curto</v>
      </c>
      <c r="L1544" t="str">
        <f>VLOOKUP(A1544,Referência!$I$2:$K$10,2,FALSE)</f>
        <v>ingênuo</v>
      </c>
      <c r="M1544" t="str">
        <f>VLOOKUP(A1544,Referência!$I$2:$K$10,3,FALSE)</f>
        <v>ingênuo</v>
      </c>
    </row>
    <row r="1545" spans="1:13" x14ac:dyDescent="0.25">
      <c r="A1545" t="s">
        <v>35</v>
      </c>
      <c r="B1545" t="s">
        <v>7</v>
      </c>
      <c r="C1545">
        <v>4</v>
      </c>
      <c r="D1545" t="s">
        <v>31</v>
      </c>
      <c r="E1545" s="1">
        <v>1447881475.8966968</v>
      </c>
      <c r="F1545" s="1">
        <v>1361364011</v>
      </c>
      <c r="G1545">
        <f t="shared" si="24"/>
        <v>7485271732151164</v>
      </c>
      <c r="H1545" t="str">
        <f>VLOOKUP(D1545,Referência!$A$2:$D$28,2,FALSE)</f>
        <v>NE</v>
      </c>
      <c r="I1545" t="str">
        <f>VLOOKUP(D1545,Referência!$A$2:$D$28,3,FALSE)</f>
        <v>imposto</v>
      </c>
      <c r="J1545" t="str">
        <f>VLOOKUP(D1545,Referência!$A$2:$D$28,4,FALSE)</f>
        <v>baixo</v>
      </c>
      <c r="K1545" t="str">
        <f>VLOOKUP(C1545,Referência!$F$2:$G$21,2,FALSE)</f>
        <v>curto</v>
      </c>
      <c r="L1545" t="str">
        <f>VLOOKUP(A1545,Referência!$I$2:$K$10,2,FALSE)</f>
        <v>ingênuo</v>
      </c>
      <c r="M1545" t="str">
        <f>VLOOKUP(A1545,Referência!$I$2:$K$10,3,FALSE)</f>
        <v>ingênuo</v>
      </c>
    </row>
    <row r="1546" spans="1:13" x14ac:dyDescent="0.25">
      <c r="A1546" t="s">
        <v>35</v>
      </c>
      <c r="B1546" t="s">
        <v>7</v>
      </c>
      <c r="C1546">
        <v>5</v>
      </c>
      <c r="D1546" t="s">
        <v>31</v>
      </c>
      <c r="E1546" s="1">
        <v>1397628298.6687183</v>
      </c>
      <c r="F1546" s="1">
        <v>1322475733</v>
      </c>
      <c r="G1546">
        <f t="shared" si="24"/>
        <v>5647908126591022</v>
      </c>
      <c r="H1546" t="str">
        <f>VLOOKUP(D1546,Referência!$A$2:$D$28,2,FALSE)</f>
        <v>NE</v>
      </c>
      <c r="I1546" t="str">
        <f>VLOOKUP(D1546,Referência!$A$2:$D$28,3,FALSE)</f>
        <v>imposto</v>
      </c>
      <c r="J1546" t="str">
        <f>VLOOKUP(D1546,Referência!$A$2:$D$28,4,FALSE)</f>
        <v>baixo</v>
      </c>
      <c r="K1546" t="str">
        <f>VLOOKUP(C1546,Referência!$F$2:$G$21,2,FALSE)</f>
        <v>médio</v>
      </c>
      <c r="L1546" t="str">
        <f>VLOOKUP(A1546,Referência!$I$2:$K$10,2,FALSE)</f>
        <v>ingênuo</v>
      </c>
      <c r="M1546" t="str">
        <f>VLOOKUP(A1546,Referência!$I$2:$K$10,3,FALSE)</f>
        <v>ingênuo</v>
      </c>
    </row>
    <row r="1547" spans="1:13" x14ac:dyDescent="0.25">
      <c r="A1547" t="s">
        <v>35</v>
      </c>
      <c r="B1547" t="s">
        <v>7</v>
      </c>
      <c r="C1547">
        <v>6</v>
      </c>
      <c r="D1547" t="s">
        <v>31</v>
      </c>
      <c r="E1547" s="1">
        <v>1453393872.1678941</v>
      </c>
      <c r="F1547" s="1">
        <v>1327345090</v>
      </c>
      <c r="G1547">
        <f t="shared" si="24"/>
        <v>1.5888295486009224E+16</v>
      </c>
      <c r="H1547" t="str">
        <f>VLOOKUP(D1547,Referência!$A$2:$D$28,2,FALSE)</f>
        <v>NE</v>
      </c>
      <c r="I1547" t="str">
        <f>VLOOKUP(D1547,Referência!$A$2:$D$28,3,FALSE)</f>
        <v>imposto</v>
      </c>
      <c r="J1547" t="str">
        <f>VLOOKUP(D1547,Referência!$A$2:$D$28,4,FALSE)</f>
        <v>baixo</v>
      </c>
      <c r="K1547" t="str">
        <f>VLOOKUP(C1547,Referência!$F$2:$G$21,2,FALSE)</f>
        <v>médio</v>
      </c>
      <c r="L1547" t="str">
        <f>VLOOKUP(A1547,Referência!$I$2:$K$10,2,FALSE)</f>
        <v>ingênuo</v>
      </c>
      <c r="M1547" t="str">
        <f>VLOOKUP(A1547,Referência!$I$2:$K$10,3,FALSE)</f>
        <v>ingênuo</v>
      </c>
    </row>
    <row r="1548" spans="1:13" x14ac:dyDescent="0.25">
      <c r="A1548" t="s">
        <v>35</v>
      </c>
      <c r="B1548" t="s">
        <v>7</v>
      </c>
      <c r="C1548">
        <v>7</v>
      </c>
      <c r="D1548" t="s">
        <v>31</v>
      </c>
      <c r="E1548" s="1">
        <v>1570693361.5285747</v>
      </c>
      <c r="F1548" s="1">
        <v>1510093934</v>
      </c>
      <c r="G1548">
        <f t="shared" si="24"/>
        <v>3672290616790978</v>
      </c>
      <c r="H1548" t="str">
        <f>VLOOKUP(D1548,Referência!$A$2:$D$28,2,FALSE)</f>
        <v>NE</v>
      </c>
      <c r="I1548" t="str">
        <f>VLOOKUP(D1548,Referência!$A$2:$D$28,3,FALSE)</f>
        <v>imposto</v>
      </c>
      <c r="J1548" t="str">
        <f>VLOOKUP(D1548,Referência!$A$2:$D$28,4,FALSE)</f>
        <v>baixo</v>
      </c>
      <c r="K1548" t="str">
        <f>VLOOKUP(C1548,Referência!$F$2:$G$21,2,FALSE)</f>
        <v>médio</v>
      </c>
      <c r="L1548" t="str">
        <f>VLOOKUP(A1548,Referência!$I$2:$K$10,2,FALSE)</f>
        <v>ingênuo</v>
      </c>
      <c r="M1548" t="str">
        <f>VLOOKUP(A1548,Referência!$I$2:$K$10,3,FALSE)</f>
        <v>ingênuo</v>
      </c>
    </row>
    <row r="1549" spans="1:13" x14ac:dyDescent="0.25">
      <c r="A1549" t="s">
        <v>35</v>
      </c>
      <c r="B1549" t="s">
        <v>7</v>
      </c>
      <c r="C1549">
        <v>8</v>
      </c>
      <c r="D1549" t="s">
        <v>31</v>
      </c>
      <c r="E1549" s="1">
        <v>1742481389.7210674</v>
      </c>
      <c r="F1549" s="1">
        <v>1484867078</v>
      </c>
      <c r="G1549">
        <f t="shared" si="24"/>
        <v>6.6365133603519296E+16</v>
      </c>
      <c r="H1549" t="str">
        <f>VLOOKUP(D1549,Referência!$A$2:$D$28,2,FALSE)</f>
        <v>NE</v>
      </c>
      <c r="I1549" t="str">
        <f>VLOOKUP(D1549,Referência!$A$2:$D$28,3,FALSE)</f>
        <v>imposto</v>
      </c>
      <c r="J1549" t="str">
        <f>VLOOKUP(D1549,Referência!$A$2:$D$28,4,FALSE)</f>
        <v>baixo</v>
      </c>
      <c r="K1549" t="str">
        <f>VLOOKUP(C1549,Referência!$F$2:$G$21,2,FALSE)</f>
        <v>médio</v>
      </c>
      <c r="L1549" t="str">
        <f>VLOOKUP(A1549,Referência!$I$2:$K$10,2,FALSE)</f>
        <v>ingênuo</v>
      </c>
      <c r="M1549" t="str">
        <f>VLOOKUP(A1549,Referência!$I$2:$K$10,3,FALSE)</f>
        <v>ingênuo</v>
      </c>
    </row>
    <row r="1550" spans="1:13" x14ac:dyDescent="0.25">
      <c r="A1550" t="s">
        <v>35</v>
      </c>
      <c r="B1550" t="s">
        <v>7</v>
      </c>
      <c r="C1550">
        <v>9</v>
      </c>
      <c r="D1550" t="s">
        <v>31</v>
      </c>
      <c r="E1550" s="1">
        <v>1756266779.2416983</v>
      </c>
      <c r="F1550" s="1">
        <v>1683273264</v>
      </c>
      <c r="G1550">
        <f t="shared" si="24"/>
        <v>5328053267340037</v>
      </c>
      <c r="H1550" t="str">
        <f>VLOOKUP(D1550,Referência!$A$2:$D$28,2,FALSE)</f>
        <v>NE</v>
      </c>
      <c r="I1550" t="str">
        <f>VLOOKUP(D1550,Referência!$A$2:$D$28,3,FALSE)</f>
        <v>imposto</v>
      </c>
      <c r="J1550" t="str">
        <f>VLOOKUP(D1550,Referência!$A$2:$D$28,4,FALSE)</f>
        <v>baixo</v>
      </c>
      <c r="K1550" t="str">
        <f>VLOOKUP(C1550,Referência!$F$2:$G$21,2,FALSE)</f>
        <v>longo</v>
      </c>
      <c r="L1550" t="str">
        <f>VLOOKUP(A1550,Referência!$I$2:$K$10,2,FALSE)</f>
        <v>ingênuo</v>
      </c>
      <c r="M1550" t="str">
        <f>VLOOKUP(A1550,Referência!$I$2:$K$10,3,FALSE)</f>
        <v>ingênuo</v>
      </c>
    </row>
    <row r="1551" spans="1:13" x14ac:dyDescent="0.25">
      <c r="A1551" t="s">
        <v>35</v>
      </c>
      <c r="B1551" t="s">
        <v>7</v>
      </c>
      <c r="C1551">
        <v>10</v>
      </c>
      <c r="D1551" t="s">
        <v>31</v>
      </c>
      <c r="E1551" s="1">
        <v>1620604587.5124404</v>
      </c>
      <c r="F1551" s="1">
        <v>1687521018</v>
      </c>
      <c r="G1551">
        <f t="shared" si="24"/>
        <v>4477808669196390</v>
      </c>
      <c r="H1551" t="str">
        <f>VLOOKUP(D1551,Referência!$A$2:$D$28,2,FALSE)</f>
        <v>NE</v>
      </c>
      <c r="I1551" t="str">
        <f>VLOOKUP(D1551,Referência!$A$2:$D$28,3,FALSE)</f>
        <v>imposto</v>
      </c>
      <c r="J1551" t="str">
        <f>VLOOKUP(D1551,Referência!$A$2:$D$28,4,FALSE)</f>
        <v>baixo</v>
      </c>
      <c r="K1551" t="str">
        <f>VLOOKUP(C1551,Referência!$F$2:$G$21,2,FALSE)</f>
        <v>longo</v>
      </c>
      <c r="L1551" t="str">
        <f>VLOOKUP(A1551,Referência!$I$2:$K$10,2,FALSE)</f>
        <v>ingênuo</v>
      </c>
      <c r="M1551" t="str">
        <f>VLOOKUP(A1551,Referência!$I$2:$K$10,3,FALSE)</f>
        <v>ingênuo</v>
      </c>
    </row>
    <row r="1552" spans="1:13" x14ac:dyDescent="0.25">
      <c r="A1552" t="s">
        <v>35</v>
      </c>
      <c r="B1552" t="s">
        <v>7</v>
      </c>
      <c r="C1552">
        <v>11</v>
      </c>
      <c r="D1552" t="s">
        <v>31</v>
      </c>
      <c r="E1552" s="1">
        <v>1616084684.2556615</v>
      </c>
      <c r="F1552" s="1">
        <v>1526025266</v>
      </c>
      <c r="G1552">
        <f t="shared" si="24"/>
        <v>8110698816548174</v>
      </c>
      <c r="H1552" t="str">
        <f>VLOOKUP(D1552,Referência!$A$2:$D$28,2,FALSE)</f>
        <v>NE</v>
      </c>
      <c r="I1552" t="str">
        <f>VLOOKUP(D1552,Referência!$A$2:$D$28,3,FALSE)</f>
        <v>imposto</v>
      </c>
      <c r="J1552" t="str">
        <f>VLOOKUP(D1552,Referência!$A$2:$D$28,4,FALSE)</f>
        <v>baixo</v>
      </c>
      <c r="K1552" t="str">
        <f>VLOOKUP(C1552,Referência!$F$2:$G$21,2,FALSE)</f>
        <v>longo</v>
      </c>
      <c r="L1552" t="str">
        <f>VLOOKUP(A1552,Referência!$I$2:$K$10,2,FALSE)</f>
        <v>ingênuo</v>
      </c>
      <c r="M1552" t="str">
        <f>VLOOKUP(A1552,Referência!$I$2:$K$10,3,FALSE)</f>
        <v>ingênuo</v>
      </c>
    </row>
    <row r="1553" spans="1:13" x14ac:dyDescent="0.25">
      <c r="A1553" t="s">
        <v>35</v>
      </c>
      <c r="B1553" t="s">
        <v>7</v>
      </c>
      <c r="C1553">
        <v>12</v>
      </c>
      <c r="D1553" t="s">
        <v>31</v>
      </c>
      <c r="E1553" s="1">
        <v>1741083705.5147421</v>
      </c>
      <c r="F1553" s="1">
        <v>1429053893</v>
      </c>
      <c r="G1553">
        <f t="shared" si="24"/>
        <v>9.7362603897985136E+16</v>
      </c>
      <c r="H1553" t="str">
        <f>VLOOKUP(D1553,Referência!$A$2:$D$28,2,FALSE)</f>
        <v>NE</v>
      </c>
      <c r="I1553" t="str">
        <f>VLOOKUP(D1553,Referência!$A$2:$D$28,3,FALSE)</f>
        <v>imposto</v>
      </c>
      <c r="J1553" t="str">
        <f>VLOOKUP(D1553,Referência!$A$2:$D$28,4,FALSE)</f>
        <v>baixo</v>
      </c>
      <c r="K1553" t="str">
        <f>VLOOKUP(C1553,Referência!$F$2:$G$21,2,FALSE)</f>
        <v>longo</v>
      </c>
      <c r="L1553" t="str">
        <f>VLOOKUP(A1553,Referência!$I$2:$K$10,2,FALSE)</f>
        <v>ingênuo</v>
      </c>
      <c r="M1553" t="str">
        <f>VLOOKUP(A1553,Referência!$I$2:$K$10,3,FALSE)</f>
        <v>ingênuo</v>
      </c>
    </row>
    <row r="1554" spans="1:13" x14ac:dyDescent="0.25">
      <c r="A1554" t="s">
        <v>35</v>
      </c>
      <c r="B1554" t="s">
        <v>7</v>
      </c>
      <c r="C1554">
        <v>13</v>
      </c>
      <c r="D1554" t="s">
        <v>31</v>
      </c>
      <c r="E1554" s="1">
        <v>1722327948.7776532</v>
      </c>
      <c r="F1554" s="1">
        <v>1728645475</v>
      </c>
      <c r="G1554">
        <f t="shared" si="24"/>
        <v>39911137570039.211</v>
      </c>
      <c r="H1554" t="str">
        <f>VLOOKUP(D1554,Referência!$A$2:$D$28,2,FALSE)</f>
        <v>NE</v>
      </c>
      <c r="I1554" t="str">
        <f>VLOOKUP(D1554,Referência!$A$2:$D$28,3,FALSE)</f>
        <v>imposto</v>
      </c>
      <c r="J1554" t="str">
        <f>VLOOKUP(D1554,Referência!$A$2:$D$28,4,FALSE)</f>
        <v>baixo</v>
      </c>
      <c r="K1554" t="str">
        <f>VLOOKUP(C1554,Referência!$F$2:$G$21,2,FALSE)</f>
        <v>longo</v>
      </c>
      <c r="L1554" t="str">
        <f>VLOOKUP(A1554,Referência!$I$2:$K$10,2,FALSE)</f>
        <v>ingênuo</v>
      </c>
      <c r="M1554" t="str">
        <f>VLOOKUP(A1554,Referência!$I$2:$K$10,3,FALSE)</f>
        <v>ingênuo</v>
      </c>
    </row>
    <row r="1555" spans="1:13" x14ac:dyDescent="0.25">
      <c r="A1555" t="s">
        <v>35</v>
      </c>
      <c r="B1555" t="s">
        <v>7</v>
      </c>
      <c r="C1555">
        <v>14</v>
      </c>
      <c r="D1555" t="s">
        <v>31</v>
      </c>
      <c r="E1555" s="1">
        <v>1704002264.006216</v>
      </c>
      <c r="F1555" s="1">
        <v>1496131677</v>
      </c>
      <c r="G1555">
        <f t="shared" si="24"/>
        <v>4.321018094230884E+16</v>
      </c>
      <c r="H1555" t="str">
        <f>VLOOKUP(D1555,Referência!$A$2:$D$28,2,FALSE)</f>
        <v>NE</v>
      </c>
      <c r="I1555" t="str">
        <f>VLOOKUP(D1555,Referência!$A$2:$D$28,3,FALSE)</f>
        <v>imposto</v>
      </c>
      <c r="J1555" t="str">
        <f>VLOOKUP(D1555,Referência!$A$2:$D$28,4,FALSE)</f>
        <v>baixo</v>
      </c>
      <c r="K1555" t="str">
        <f>VLOOKUP(C1555,Referência!$F$2:$G$21,2,FALSE)</f>
        <v>longo</v>
      </c>
      <c r="L1555" t="str">
        <f>VLOOKUP(A1555,Referência!$I$2:$K$10,2,FALSE)</f>
        <v>ingênuo</v>
      </c>
      <c r="M1555" t="str">
        <f>VLOOKUP(A1555,Referência!$I$2:$K$10,3,FALSE)</f>
        <v>ingênuo</v>
      </c>
    </row>
    <row r="1556" spans="1:13" x14ac:dyDescent="0.25">
      <c r="A1556" t="s">
        <v>35</v>
      </c>
      <c r="B1556" t="s">
        <v>7</v>
      </c>
      <c r="C1556">
        <v>15</v>
      </c>
      <c r="D1556" t="s">
        <v>31</v>
      </c>
      <c r="E1556" s="1">
        <v>1641019915.8110733</v>
      </c>
      <c r="F1556" s="1">
        <v>1397556875</v>
      </c>
      <c r="G1556">
        <f t="shared" si="24"/>
        <v>5.9274252240974344E+16</v>
      </c>
      <c r="H1556" t="str">
        <f>VLOOKUP(D1556,Referência!$A$2:$D$28,2,FALSE)</f>
        <v>NE</v>
      </c>
      <c r="I1556" t="str">
        <f>VLOOKUP(D1556,Referência!$A$2:$D$28,3,FALSE)</f>
        <v>imposto</v>
      </c>
      <c r="J1556" t="str">
        <f>VLOOKUP(D1556,Referência!$A$2:$D$28,4,FALSE)</f>
        <v>baixo</v>
      </c>
      <c r="K1556" t="str">
        <f>VLOOKUP(C1556,Referência!$F$2:$G$21,2,FALSE)</f>
        <v>longo</v>
      </c>
      <c r="L1556" t="str">
        <f>VLOOKUP(A1556,Referência!$I$2:$K$10,2,FALSE)</f>
        <v>ingênuo</v>
      </c>
      <c r="M1556" t="str">
        <f>VLOOKUP(A1556,Referência!$I$2:$K$10,3,FALSE)</f>
        <v>ingênuo</v>
      </c>
    </row>
    <row r="1557" spans="1:13" x14ac:dyDescent="0.25">
      <c r="A1557" t="s">
        <v>35</v>
      </c>
      <c r="B1557" t="s">
        <v>7</v>
      </c>
      <c r="C1557">
        <v>16</v>
      </c>
      <c r="D1557" t="s">
        <v>31</v>
      </c>
      <c r="E1557" s="1">
        <v>1693926877.9723091</v>
      </c>
      <c r="F1557" s="1">
        <v>1442572235</v>
      </c>
      <c r="G1557">
        <f t="shared" si="24"/>
        <v>6.3179156543736984E+16</v>
      </c>
      <c r="H1557" t="str">
        <f>VLOOKUP(D1557,Referência!$A$2:$D$28,2,FALSE)</f>
        <v>NE</v>
      </c>
      <c r="I1557" t="str">
        <f>VLOOKUP(D1557,Referência!$A$2:$D$28,3,FALSE)</f>
        <v>imposto</v>
      </c>
      <c r="J1557" t="str">
        <f>VLOOKUP(D1557,Referência!$A$2:$D$28,4,FALSE)</f>
        <v>baixo</v>
      </c>
      <c r="K1557" t="str">
        <f>VLOOKUP(C1557,Referência!$F$2:$G$21,2,FALSE)</f>
        <v>longo</v>
      </c>
      <c r="L1557" t="str">
        <f>VLOOKUP(A1557,Referência!$I$2:$K$10,2,FALSE)</f>
        <v>ingênuo</v>
      </c>
      <c r="M1557" t="str">
        <f>VLOOKUP(A1557,Referência!$I$2:$K$10,3,FALSE)</f>
        <v>ingênuo</v>
      </c>
    </row>
    <row r="1558" spans="1:13" x14ac:dyDescent="0.25">
      <c r="A1558" t="s">
        <v>35</v>
      </c>
      <c r="B1558" t="s">
        <v>7</v>
      </c>
      <c r="C1558">
        <v>17</v>
      </c>
      <c r="D1558" t="s">
        <v>31</v>
      </c>
      <c r="E1558" s="1">
        <v>1635133938.7524388</v>
      </c>
      <c r="F1558" s="1">
        <v>1439189967</v>
      </c>
      <c r="G1558">
        <f t="shared" si="24"/>
        <v>3.8394040066120528E+16</v>
      </c>
      <c r="H1558" t="str">
        <f>VLOOKUP(D1558,Referência!$A$2:$D$28,2,FALSE)</f>
        <v>NE</v>
      </c>
      <c r="I1558" t="str">
        <f>VLOOKUP(D1558,Referência!$A$2:$D$28,3,FALSE)</f>
        <v>imposto</v>
      </c>
      <c r="J1558" t="str">
        <f>VLOOKUP(D1558,Referência!$A$2:$D$28,4,FALSE)</f>
        <v>baixo</v>
      </c>
      <c r="K1558" t="str">
        <f>VLOOKUP(C1558,Referência!$F$2:$G$21,2,FALSE)</f>
        <v>longo</v>
      </c>
      <c r="L1558" t="str">
        <f>VLOOKUP(A1558,Referência!$I$2:$K$10,2,FALSE)</f>
        <v>ingênuo</v>
      </c>
      <c r="M1558" t="str">
        <f>VLOOKUP(A1558,Referência!$I$2:$K$10,3,FALSE)</f>
        <v>ingênuo</v>
      </c>
    </row>
    <row r="1559" spans="1:13" x14ac:dyDescent="0.25">
      <c r="A1559" t="s">
        <v>35</v>
      </c>
      <c r="B1559" t="s">
        <v>7</v>
      </c>
      <c r="C1559">
        <v>18</v>
      </c>
      <c r="D1559" t="s">
        <v>31</v>
      </c>
      <c r="E1559" s="1">
        <v>1700376022.0226128</v>
      </c>
      <c r="F1559" s="1">
        <v>1468451921</v>
      </c>
      <c r="G1559">
        <f t="shared" si="24"/>
        <v>5.3788788635147112E+16</v>
      </c>
      <c r="H1559" t="str">
        <f>VLOOKUP(D1559,Referência!$A$2:$D$28,2,FALSE)</f>
        <v>NE</v>
      </c>
      <c r="I1559" t="str">
        <f>VLOOKUP(D1559,Referência!$A$2:$D$28,3,FALSE)</f>
        <v>imposto</v>
      </c>
      <c r="J1559" t="str">
        <f>VLOOKUP(D1559,Referência!$A$2:$D$28,4,FALSE)</f>
        <v>baixo</v>
      </c>
      <c r="K1559" t="str">
        <f>VLOOKUP(C1559,Referência!$F$2:$G$21,2,FALSE)</f>
        <v>longo</v>
      </c>
      <c r="L1559" t="str">
        <f>VLOOKUP(A1559,Referência!$I$2:$K$10,2,FALSE)</f>
        <v>ingênuo</v>
      </c>
      <c r="M1559" t="str">
        <f>VLOOKUP(A1559,Referência!$I$2:$K$10,3,FALSE)</f>
        <v>ingênuo</v>
      </c>
    </row>
    <row r="1560" spans="1:13" x14ac:dyDescent="0.25">
      <c r="A1560" t="s">
        <v>35</v>
      </c>
      <c r="B1560" t="s">
        <v>7</v>
      </c>
      <c r="C1560">
        <v>19</v>
      </c>
      <c r="D1560" t="s">
        <v>31</v>
      </c>
      <c r="E1560" s="1">
        <v>1837608772.8438969</v>
      </c>
      <c r="F1560" s="1">
        <v>1588561210</v>
      </c>
      <c r="G1560">
        <f t="shared" si="24"/>
        <v>6.202468855848476E+16</v>
      </c>
      <c r="H1560" t="str">
        <f>VLOOKUP(D1560,Referência!$A$2:$D$28,2,FALSE)</f>
        <v>NE</v>
      </c>
      <c r="I1560" t="str">
        <f>VLOOKUP(D1560,Referência!$A$2:$D$28,3,FALSE)</f>
        <v>imposto</v>
      </c>
      <c r="J1560" t="str">
        <f>VLOOKUP(D1560,Referência!$A$2:$D$28,4,FALSE)</f>
        <v>baixo</v>
      </c>
      <c r="K1560" t="str">
        <f>VLOOKUP(C1560,Referência!$F$2:$G$21,2,FALSE)</f>
        <v>longo</v>
      </c>
      <c r="L1560" t="str">
        <f>VLOOKUP(A1560,Referência!$I$2:$K$10,2,FALSE)</f>
        <v>ingênuo</v>
      </c>
      <c r="M1560" t="str">
        <f>VLOOKUP(A1560,Referência!$I$2:$K$10,3,FALSE)</f>
        <v>ingênuo</v>
      </c>
    </row>
    <row r="1561" spans="1:13" x14ac:dyDescent="0.25">
      <c r="A1561" t="s">
        <v>35</v>
      </c>
      <c r="B1561" t="s">
        <v>7</v>
      </c>
      <c r="C1561">
        <v>20</v>
      </c>
      <c r="D1561" t="s">
        <v>31</v>
      </c>
      <c r="E1561" s="1">
        <v>2038589559.6786065</v>
      </c>
      <c r="F1561" s="1">
        <v>1588037280</v>
      </c>
      <c r="G1561">
        <f t="shared" si="24"/>
        <v>2.0299735672358925E+17</v>
      </c>
      <c r="H1561" t="str">
        <f>VLOOKUP(D1561,Referência!$A$2:$D$28,2,FALSE)</f>
        <v>NE</v>
      </c>
      <c r="I1561" t="str">
        <f>VLOOKUP(D1561,Referência!$A$2:$D$28,3,FALSE)</f>
        <v>imposto</v>
      </c>
      <c r="J1561" t="str">
        <f>VLOOKUP(D1561,Referência!$A$2:$D$28,4,FALSE)</f>
        <v>baixo</v>
      </c>
      <c r="K1561" t="str">
        <f>VLOOKUP(C1561,Referência!$F$2:$G$21,2,FALSE)</f>
        <v>longo</v>
      </c>
      <c r="L1561" t="str">
        <f>VLOOKUP(A1561,Referência!$I$2:$K$10,2,FALSE)</f>
        <v>ingênuo</v>
      </c>
      <c r="M1561" t="str">
        <f>VLOOKUP(A1561,Referência!$I$2:$K$10,3,FALSE)</f>
        <v>ingênuo</v>
      </c>
    </row>
    <row r="1562" spans="1:13" x14ac:dyDescent="0.25">
      <c r="A1562" t="s">
        <v>35</v>
      </c>
      <c r="B1562" t="s">
        <v>7</v>
      </c>
      <c r="C1562">
        <v>1</v>
      </c>
      <c r="D1562" t="s">
        <v>32</v>
      </c>
      <c r="E1562" s="1">
        <v>438465868.44880652</v>
      </c>
      <c r="F1562" s="1">
        <v>557464619</v>
      </c>
      <c r="G1562">
        <f t="shared" si="24"/>
        <v>1.416070263274517E+16</v>
      </c>
      <c r="H1562" t="str">
        <f>VLOOKUP(D1562,Referência!$A$2:$D$28,2,FALSE)</f>
        <v>NE</v>
      </c>
      <c r="I1562" t="str">
        <f>VLOOKUP(D1562,Referência!$A$2:$D$28,3,FALSE)</f>
        <v>transferência</v>
      </c>
      <c r="J1562" t="str">
        <f>VLOOKUP(D1562,Referência!$A$2:$D$28,4,FALSE)</f>
        <v>baixo</v>
      </c>
      <c r="K1562" t="str">
        <f>VLOOKUP(C1562,Referência!$F$2:$G$21,2,FALSE)</f>
        <v>curto</v>
      </c>
      <c r="L1562" t="str">
        <f>VLOOKUP(A1562,Referência!$I$2:$K$10,2,FALSE)</f>
        <v>ingênuo</v>
      </c>
      <c r="M1562" t="str">
        <f>VLOOKUP(A1562,Referência!$I$2:$K$10,3,FALSE)</f>
        <v>ingênuo</v>
      </c>
    </row>
    <row r="1563" spans="1:13" x14ac:dyDescent="0.25">
      <c r="A1563" t="s">
        <v>35</v>
      </c>
      <c r="B1563" t="s">
        <v>7</v>
      </c>
      <c r="C1563">
        <v>2</v>
      </c>
      <c r="D1563" t="s">
        <v>32</v>
      </c>
      <c r="E1563" s="1">
        <v>424733626.54626209</v>
      </c>
      <c r="F1563" s="1">
        <v>467412899</v>
      </c>
      <c r="G1563">
        <f t="shared" si="24"/>
        <v>1821520297180392</v>
      </c>
      <c r="H1563" t="str">
        <f>VLOOKUP(D1563,Referência!$A$2:$D$28,2,FALSE)</f>
        <v>NE</v>
      </c>
      <c r="I1563" t="str">
        <f>VLOOKUP(D1563,Referência!$A$2:$D$28,3,FALSE)</f>
        <v>transferência</v>
      </c>
      <c r="J1563" t="str">
        <f>VLOOKUP(D1563,Referência!$A$2:$D$28,4,FALSE)</f>
        <v>baixo</v>
      </c>
      <c r="K1563" t="str">
        <f>VLOOKUP(C1563,Referência!$F$2:$G$21,2,FALSE)</f>
        <v>curto</v>
      </c>
      <c r="L1563" t="str">
        <f>VLOOKUP(A1563,Referência!$I$2:$K$10,2,FALSE)</f>
        <v>ingênuo</v>
      </c>
      <c r="M1563" t="str">
        <f>VLOOKUP(A1563,Referência!$I$2:$K$10,3,FALSE)</f>
        <v>ingênuo</v>
      </c>
    </row>
    <row r="1564" spans="1:13" x14ac:dyDescent="0.25">
      <c r="A1564" t="s">
        <v>35</v>
      </c>
      <c r="B1564" t="s">
        <v>7</v>
      </c>
      <c r="C1564">
        <v>3</v>
      </c>
      <c r="D1564" t="s">
        <v>32</v>
      </c>
      <c r="E1564" s="1">
        <v>416262227.26666206</v>
      </c>
      <c r="F1564" s="1">
        <v>433970342</v>
      </c>
      <c r="G1564">
        <f t="shared" si="24"/>
        <v>313577327409060.19</v>
      </c>
      <c r="H1564" t="str">
        <f>VLOOKUP(D1564,Referência!$A$2:$D$28,2,FALSE)</f>
        <v>NE</v>
      </c>
      <c r="I1564" t="str">
        <f>VLOOKUP(D1564,Referência!$A$2:$D$28,3,FALSE)</f>
        <v>transferência</v>
      </c>
      <c r="J1564" t="str">
        <f>VLOOKUP(D1564,Referência!$A$2:$D$28,4,FALSE)</f>
        <v>baixo</v>
      </c>
      <c r="K1564" t="str">
        <f>VLOOKUP(C1564,Referência!$F$2:$G$21,2,FALSE)</f>
        <v>curto</v>
      </c>
      <c r="L1564" t="str">
        <f>VLOOKUP(A1564,Referência!$I$2:$K$10,2,FALSE)</f>
        <v>ingênuo</v>
      </c>
      <c r="M1564" t="str">
        <f>VLOOKUP(A1564,Referência!$I$2:$K$10,3,FALSE)</f>
        <v>ingênuo</v>
      </c>
    </row>
    <row r="1565" spans="1:13" x14ac:dyDescent="0.25">
      <c r="A1565" t="s">
        <v>35</v>
      </c>
      <c r="B1565" t="s">
        <v>7</v>
      </c>
      <c r="C1565">
        <v>4</v>
      </c>
      <c r="D1565" t="s">
        <v>32</v>
      </c>
      <c r="E1565" s="1">
        <v>385535630.0593707</v>
      </c>
      <c r="F1565" s="1">
        <v>472847854</v>
      </c>
      <c r="G1565">
        <f t="shared" si="24"/>
        <v>7623424449458601</v>
      </c>
      <c r="H1565" t="str">
        <f>VLOOKUP(D1565,Referência!$A$2:$D$28,2,FALSE)</f>
        <v>NE</v>
      </c>
      <c r="I1565" t="str">
        <f>VLOOKUP(D1565,Referência!$A$2:$D$28,3,FALSE)</f>
        <v>transferência</v>
      </c>
      <c r="J1565" t="str">
        <f>VLOOKUP(D1565,Referência!$A$2:$D$28,4,FALSE)</f>
        <v>baixo</v>
      </c>
      <c r="K1565" t="str">
        <f>VLOOKUP(C1565,Referência!$F$2:$G$21,2,FALSE)</f>
        <v>curto</v>
      </c>
      <c r="L1565" t="str">
        <f>VLOOKUP(A1565,Referência!$I$2:$K$10,2,FALSE)</f>
        <v>ingênuo</v>
      </c>
      <c r="M1565" t="str">
        <f>VLOOKUP(A1565,Referência!$I$2:$K$10,3,FALSE)</f>
        <v>ingênuo</v>
      </c>
    </row>
    <row r="1566" spans="1:13" x14ac:dyDescent="0.25">
      <c r="A1566" t="s">
        <v>35</v>
      </c>
      <c r="B1566" t="s">
        <v>7</v>
      </c>
      <c r="C1566">
        <v>5</v>
      </c>
      <c r="D1566" t="s">
        <v>32</v>
      </c>
      <c r="E1566" s="1">
        <v>428142248.71364963</v>
      </c>
      <c r="F1566" s="1">
        <v>432152927</v>
      </c>
      <c r="G1566">
        <f t="shared" si="24"/>
        <v>16085540316602.336</v>
      </c>
      <c r="H1566" t="str">
        <f>VLOOKUP(D1566,Referência!$A$2:$D$28,2,FALSE)</f>
        <v>NE</v>
      </c>
      <c r="I1566" t="str">
        <f>VLOOKUP(D1566,Referência!$A$2:$D$28,3,FALSE)</f>
        <v>transferência</v>
      </c>
      <c r="J1566" t="str">
        <f>VLOOKUP(D1566,Referência!$A$2:$D$28,4,FALSE)</f>
        <v>baixo</v>
      </c>
      <c r="K1566" t="str">
        <f>VLOOKUP(C1566,Referência!$F$2:$G$21,2,FALSE)</f>
        <v>médio</v>
      </c>
      <c r="L1566" t="str">
        <f>VLOOKUP(A1566,Referência!$I$2:$K$10,2,FALSE)</f>
        <v>ingênuo</v>
      </c>
      <c r="M1566" t="str">
        <f>VLOOKUP(A1566,Referência!$I$2:$K$10,3,FALSE)</f>
        <v>ingênuo</v>
      </c>
    </row>
    <row r="1567" spans="1:13" x14ac:dyDescent="0.25">
      <c r="A1567" t="s">
        <v>35</v>
      </c>
      <c r="B1567" t="s">
        <v>7</v>
      </c>
      <c r="C1567">
        <v>6</v>
      </c>
      <c r="D1567" t="s">
        <v>32</v>
      </c>
      <c r="E1567" s="1">
        <v>462097024.72476542</v>
      </c>
      <c r="F1567" s="1">
        <v>460746354</v>
      </c>
      <c r="G1567">
        <f t="shared" si="24"/>
        <v>1824311406738.3447</v>
      </c>
      <c r="H1567" t="str">
        <f>VLOOKUP(D1567,Referência!$A$2:$D$28,2,FALSE)</f>
        <v>NE</v>
      </c>
      <c r="I1567" t="str">
        <f>VLOOKUP(D1567,Referência!$A$2:$D$28,3,FALSE)</f>
        <v>transferência</v>
      </c>
      <c r="J1567" t="str">
        <f>VLOOKUP(D1567,Referência!$A$2:$D$28,4,FALSE)</f>
        <v>baixo</v>
      </c>
      <c r="K1567" t="str">
        <f>VLOOKUP(C1567,Referência!$F$2:$G$21,2,FALSE)</f>
        <v>médio</v>
      </c>
      <c r="L1567" t="str">
        <f>VLOOKUP(A1567,Referência!$I$2:$K$10,2,FALSE)</f>
        <v>ingênuo</v>
      </c>
      <c r="M1567" t="str">
        <f>VLOOKUP(A1567,Referência!$I$2:$K$10,3,FALSE)</f>
        <v>ingênuo</v>
      </c>
    </row>
    <row r="1568" spans="1:13" x14ac:dyDescent="0.25">
      <c r="A1568" t="s">
        <v>35</v>
      </c>
      <c r="B1568" t="s">
        <v>7</v>
      </c>
      <c r="C1568">
        <v>7</v>
      </c>
      <c r="D1568" t="s">
        <v>32</v>
      </c>
      <c r="E1568" s="1">
        <v>612208741.46462512</v>
      </c>
      <c r="F1568" s="1">
        <v>513806552</v>
      </c>
      <c r="G1568">
        <f t="shared" si="24"/>
        <v>9682990891431978</v>
      </c>
      <c r="H1568" t="str">
        <f>VLOOKUP(D1568,Referência!$A$2:$D$28,2,FALSE)</f>
        <v>NE</v>
      </c>
      <c r="I1568" t="str">
        <f>VLOOKUP(D1568,Referência!$A$2:$D$28,3,FALSE)</f>
        <v>transferência</v>
      </c>
      <c r="J1568" t="str">
        <f>VLOOKUP(D1568,Referência!$A$2:$D$28,4,FALSE)</f>
        <v>baixo</v>
      </c>
      <c r="K1568" t="str">
        <f>VLOOKUP(C1568,Referência!$F$2:$G$21,2,FALSE)</f>
        <v>médio</v>
      </c>
      <c r="L1568" t="str">
        <f>VLOOKUP(A1568,Referência!$I$2:$K$10,2,FALSE)</f>
        <v>ingênuo</v>
      </c>
      <c r="M1568" t="str">
        <f>VLOOKUP(A1568,Referência!$I$2:$K$10,3,FALSE)</f>
        <v>ingênuo</v>
      </c>
    </row>
    <row r="1569" spans="1:13" x14ac:dyDescent="0.25">
      <c r="A1569" t="s">
        <v>35</v>
      </c>
      <c r="B1569" t="s">
        <v>7</v>
      </c>
      <c r="C1569">
        <v>8</v>
      </c>
      <c r="D1569" t="s">
        <v>32</v>
      </c>
      <c r="E1569" s="1">
        <v>476480524.74212521</v>
      </c>
      <c r="F1569" s="1">
        <v>542596693</v>
      </c>
      <c r="G1569">
        <f t="shared" si="24"/>
        <v>4371347705103609.5</v>
      </c>
      <c r="H1569" t="str">
        <f>VLOOKUP(D1569,Referência!$A$2:$D$28,2,FALSE)</f>
        <v>NE</v>
      </c>
      <c r="I1569" t="str">
        <f>VLOOKUP(D1569,Referência!$A$2:$D$28,3,FALSE)</f>
        <v>transferência</v>
      </c>
      <c r="J1569" t="str">
        <f>VLOOKUP(D1569,Referência!$A$2:$D$28,4,FALSE)</f>
        <v>baixo</v>
      </c>
      <c r="K1569" t="str">
        <f>VLOOKUP(C1569,Referência!$F$2:$G$21,2,FALSE)</f>
        <v>médio</v>
      </c>
      <c r="L1569" t="str">
        <f>VLOOKUP(A1569,Referência!$I$2:$K$10,2,FALSE)</f>
        <v>ingênuo</v>
      </c>
      <c r="M1569" t="str">
        <f>VLOOKUP(A1569,Referência!$I$2:$K$10,3,FALSE)</f>
        <v>ingênuo</v>
      </c>
    </row>
    <row r="1570" spans="1:13" x14ac:dyDescent="0.25">
      <c r="A1570" t="s">
        <v>35</v>
      </c>
      <c r="B1570" t="s">
        <v>7</v>
      </c>
      <c r="C1570">
        <v>9</v>
      </c>
      <c r="D1570" t="s">
        <v>32</v>
      </c>
      <c r="E1570" s="1">
        <v>470278211.47242194</v>
      </c>
      <c r="F1570" s="1">
        <v>569528924</v>
      </c>
      <c r="G1570">
        <f t="shared" si="24"/>
        <v>9850703937231940</v>
      </c>
      <c r="H1570" t="str">
        <f>VLOOKUP(D1570,Referência!$A$2:$D$28,2,FALSE)</f>
        <v>NE</v>
      </c>
      <c r="I1570" t="str">
        <f>VLOOKUP(D1570,Referência!$A$2:$D$28,3,FALSE)</f>
        <v>transferência</v>
      </c>
      <c r="J1570" t="str">
        <f>VLOOKUP(D1570,Referência!$A$2:$D$28,4,FALSE)</f>
        <v>baixo</v>
      </c>
      <c r="K1570" t="str">
        <f>VLOOKUP(C1570,Referência!$F$2:$G$21,2,FALSE)</f>
        <v>longo</v>
      </c>
      <c r="L1570" t="str">
        <f>VLOOKUP(A1570,Referência!$I$2:$K$10,2,FALSE)</f>
        <v>ingênuo</v>
      </c>
      <c r="M1570" t="str">
        <f>VLOOKUP(A1570,Referência!$I$2:$K$10,3,FALSE)</f>
        <v>ingênuo</v>
      </c>
    </row>
    <row r="1571" spans="1:13" x14ac:dyDescent="0.25">
      <c r="A1571" t="s">
        <v>35</v>
      </c>
      <c r="B1571" t="s">
        <v>7</v>
      </c>
      <c r="C1571">
        <v>10</v>
      </c>
      <c r="D1571" t="s">
        <v>32</v>
      </c>
      <c r="E1571" s="1">
        <v>416135009.66209739</v>
      </c>
      <c r="F1571" s="1">
        <v>624919567</v>
      </c>
      <c r="G1571">
        <f t="shared" si="24"/>
        <v>4.3590991382783944E+16</v>
      </c>
      <c r="H1571" t="str">
        <f>VLOOKUP(D1571,Referência!$A$2:$D$28,2,FALSE)</f>
        <v>NE</v>
      </c>
      <c r="I1571" t="str">
        <f>VLOOKUP(D1571,Referência!$A$2:$D$28,3,FALSE)</f>
        <v>transferência</v>
      </c>
      <c r="J1571" t="str">
        <f>VLOOKUP(D1571,Referência!$A$2:$D$28,4,FALSE)</f>
        <v>baixo</v>
      </c>
      <c r="K1571" t="str">
        <f>VLOOKUP(C1571,Referência!$F$2:$G$21,2,FALSE)</f>
        <v>longo</v>
      </c>
      <c r="L1571" t="str">
        <f>VLOOKUP(A1571,Referência!$I$2:$K$10,2,FALSE)</f>
        <v>ingênuo</v>
      </c>
      <c r="M1571" t="str">
        <f>VLOOKUP(A1571,Referência!$I$2:$K$10,3,FALSE)</f>
        <v>ingênuo</v>
      </c>
    </row>
    <row r="1572" spans="1:13" x14ac:dyDescent="0.25">
      <c r="A1572" t="s">
        <v>35</v>
      </c>
      <c r="B1572" t="s">
        <v>7</v>
      </c>
      <c r="C1572">
        <v>11</v>
      </c>
      <c r="D1572" t="s">
        <v>32</v>
      </c>
      <c r="E1572" s="1">
        <v>486815269.62430668</v>
      </c>
      <c r="F1572" s="1">
        <v>455260799</v>
      </c>
      <c r="G1572">
        <f t="shared" si="24"/>
        <v>995684616380233.12</v>
      </c>
      <c r="H1572" t="str">
        <f>VLOOKUP(D1572,Referência!$A$2:$D$28,2,FALSE)</f>
        <v>NE</v>
      </c>
      <c r="I1572" t="str">
        <f>VLOOKUP(D1572,Referência!$A$2:$D$28,3,FALSE)</f>
        <v>transferência</v>
      </c>
      <c r="J1572" t="str">
        <f>VLOOKUP(D1572,Referência!$A$2:$D$28,4,FALSE)</f>
        <v>baixo</v>
      </c>
      <c r="K1572" t="str">
        <f>VLOOKUP(C1572,Referência!$F$2:$G$21,2,FALSE)</f>
        <v>longo</v>
      </c>
      <c r="L1572" t="str">
        <f>VLOOKUP(A1572,Referência!$I$2:$K$10,2,FALSE)</f>
        <v>ingênuo</v>
      </c>
      <c r="M1572" t="str">
        <f>VLOOKUP(A1572,Referência!$I$2:$K$10,3,FALSE)</f>
        <v>ingênuo</v>
      </c>
    </row>
    <row r="1573" spans="1:13" x14ac:dyDescent="0.25">
      <c r="A1573" t="s">
        <v>35</v>
      </c>
      <c r="B1573" t="s">
        <v>7</v>
      </c>
      <c r="C1573">
        <v>12</v>
      </c>
      <c r="D1573" t="s">
        <v>32</v>
      </c>
      <c r="E1573" s="1">
        <v>508156364.35783839</v>
      </c>
      <c r="F1573" s="1">
        <v>457524812</v>
      </c>
      <c r="G1573">
        <f t="shared" si="24"/>
        <v>2563554094164530.5</v>
      </c>
      <c r="H1573" t="str">
        <f>VLOOKUP(D1573,Referência!$A$2:$D$28,2,FALSE)</f>
        <v>NE</v>
      </c>
      <c r="I1573" t="str">
        <f>VLOOKUP(D1573,Referência!$A$2:$D$28,3,FALSE)</f>
        <v>transferência</v>
      </c>
      <c r="J1573" t="str">
        <f>VLOOKUP(D1573,Referência!$A$2:$D$28,4,FALSE)</f>
        <v>baixo</v>
      </c>
      <c r="K1573" t="str">
        <f>VLOOKUP(C1573,Referência!$F$2:$G$21,2,FALSE)</f>
        <v>longo</v>
      </c>
      <c r="L1573" t="str">
        <f>VLOOKUP(A1573,Referência!$I$2:$K$10,2,FALSE)</f>
        <v>ingênuo</v>
      </c>
      <c r="M1573" t="str">
        <f>VLOOKUP(A1573,Referência!$I$2:$K$10,3,FALSE)</f>
        <v>ingênuo</v>
      </c>
    </row>
    <row r="1574" spans="1:13" x14ac:dyDescent="0.25">
      <c r="A1574" t="s">
        <v>35</v>
      </c>
      <c r="B1574" t="s">
        <v>7</v>
      </c>
      <c r="C1574">
        <v>13</v>
      </c>
      <c r="D1574" t="s">
        <v>32</v>
      </c>
      <c r="E1574" s="1">
        <v>494689467.71149057</v>
      </c>
      <c r="F1574" s="1">
        <v>595368303</v>
      </c>
      <c r="G1574">
        <f t="shared" si="24"/>
        <v>1.0136227875050812E+16</v>
      </c>
      <c r="H1574" t="str">
        <f>VLOOKUP(D1574,Referência!$A$2:$D$28,2,FALSE)</f>
        <v>NE</v>
      </c>
      <c r="I1574" t="str">
        <f>VLOOKUP(D1574,Referência!$A$2:$D$28,3,FALSE)</f>
        <v>transferência</v>
      </c>
      <c r="J1574" t="str">
        <f>VLOOKUP(D1574,Referência!$A$2:$D$28,4,FALSE)</f>
        <v>baixo</v>
      </c>
      <c r="K1574" t="str">
        <f>VLOOKUP(C1574,Referência!$F$2:$G$21,2,FALSE)</f>
        <v>longo</v>
      </c>
      <c r="L1574" t="str">
        <f>VLOOKUP(A1574,Referência!$I$2:$K$10,2,FALSE)</f>
        <v>ingênuo</v>
      </c>
      <c r="M1574" t="str">
        <f>VLOOKUP(A1574,Referência!$I$2:$K$10,3,FALSE)</f>
        <v>ingênuo</v>
      </c>
    </row>
    <row r="1575" spans="1:13" x14ac:dyDescent="0.25">
      <c r="A1575" t="s">
        <v>35</v>
      </c>
      <c r="B1575" t="s">
        <v>7</v>
      </c>
      <c r="C1575">
        <v>14</v>
      </c>
      <c r="D1575" t="s">
        <v>32</v>
      </c>
      <c r="E1575" s="1">
        <v>479196367.96056318</v>
      </c>
      <c r="F1575" s="1">
        <v>499880752</v>
      </c>
      <c r="G1575">
        <f t="shared" si="24"/>
        <v>427843743090908.56</v>
      </c>
      <c r="H1575" t="str">
        <f>VLOOKUP(D1575,Referência!$A$2:$D$28,2,FALSE)</f>
        <v>NE</v>
      </c>
      <c r="I1575" t="str">
        <f>VLOOKUP(D1575,Referência!$A$2:$D$28,3,FALSE)</f>
        <v>transferência</v>
      </c>
      <c r="J1575" t="str">
        <f>VLOOKUP(D1575,Referência!$A$2:$D$28,4,FALSE)</f>
        <v>baixo</v>
      </c>
      <c r="K1575" t="str">
        <f>VLOOKUP(C1575,Referência!$F$2:$G$21,2,FALSE)</f>
        <v>longo</v>
      </c>
      <c r="L1575" t="str">
        <f>VLOOKUP(A1575,Referência!$I$2:$K$10,2,FALSE)</f>
        <v>ingênuo</v>
      </c>
      <c r="M1575" t="str">
        <f>VLOOKUP(A1575,Referência!$I$2:$K$10,3,FALSE)</f>
        <v>ingênuo</v>
      </c>
    </row>
    <row r="1576" spans="1:13" x14ac:dyDescent="0.25">
      <c r="A1576" t="s">
        <v>35</v>
      </c>
      <c r="B1576" t="s">
        <v>7</v>
      </c>
      <c r="C1576">
        <v>15</v>
      </c>
      <c r="D1576" t="s">
        <v>32</v>
      </c>
      <c r="E1576" s="1">
        <v>469638698.13503402</v>
      </c>
      <c r="F1576" s="1">
        <v>453700958</v>
      </c>
      <c r="G1576">
        <f t="shared" si="24"/>
        <v>254011560611874.37</v>
      </c>
      <c r="H1576" t="str">
        <f>VLOOKUP(D1576,Referência!$A$2:$D$28,2,FALSE)</f>
        <v>NE</v>
      </c>
      <c r="I1576" t="str">
        <f>VLOOKUP(D1576,Referência!$A$2:$D$28,3,FALSE)</f>
        <v>transferência</v>
      </c>
      <c r="J1576" t="str">
        <f>VLOOKUP(D1576,Referência!$A$2:$D$28,4,FALSE)</f>
        <v>baixo</v>
      </c>
      <c r="K1576" t="str">
        <f>VLOOKUP(C1576,Referência!$F$2:$G$21,2,FALSE)</f>
        <v>longo</v>
      </c>
      <c r="L1576" t="str">
        <f>VLOOKUP(A1576,Referência!$I$2:$K$10,2,FALSE)</f>
        <v>ingênuo</v>
      </c>
      <c r="M1576" t="str">
        <f>VLOOKUP(A1576,Referência!$I$2:$K$10,3,FALSE)</f>
        <v>ingênuo</v>
      </c>
    </row>
    <row r="1577" spans="1:13" x14ac:dyDescent="0.25">
      <c r="A1577" t="s">
        <v>35</v>
      </c>
      <c r="B1577" t="s">
        <v>7</v>
      </c>
      <c r="C1577">
        <v>16</v>
      </c>
      <c r="D1577" t="s">
        <v>32</v>
      </c>
      <c r="E1577" s="1">
        <v>434972090.96938556</v>
      </c>
      <c r="F1577" s="1">
        <v>498112860</v>
      </c>
      <c r="G1577">
        <f t="shared" si="24"/>
        <v>3986756713777399</v>
      </c>
      <c r="H1577" t="str">
        <f>VLOOKUP(D1577,Referência!$A$2:$D$28,2,FALSE)</f>
        <v>NE</v>
      </c>
      <c r="I1577" t="str">
        <f>VLOOKUP(D1577,Referência!$A$2:$D$28,3,FALSE)</f>
        <v>transferência</v>
      </c>
      <c r="J1577" t="str">
        <f>VLOOKUP(D1577,Referência!$A$2:$D$28,4,FALSE)</f>
        <v>baixo</v>
      </c>
      <c r="K1577" t="str">
        <f>VLOOKUP(C1577,Referência!$F$2:$G$21,2,FALSE)</f>
        <v>longo</v>
      </c>
      <c r="L1577" t="str">
        <f>VLOOKUP(A1577,Referência!$I$2:$K$10,2,FALSE)</f>
        <v>ingênuo</v>
      </c>
      <c r="M1577" t="str">
        <f>VLOOKUP(A1577,Referência!$I$2:$K$10,3,FALSE)</f>
        <v>ingênuo</v>
      </c>
    </row>
    <row r="1578" spans="1:13" x14ac:dyDescent="0.25">
      <c r="A1578" t="s">
        <v>35</v>
      </c>
      <c r="B1578" t="s">
        <v>7</v>
      </c>
      <c r="C1578">
        <v>17</v>
      </c>
      <c r="D1578" t="s">
        <v>32</v>
      </c>
      <c r="E1578" s="1">
        <v>483042070.91477305</v>
      </c>
      <c r="F1578" s="1">
        <v>472545182</v>
      </c>
      <c r="G1578">
        <f t="shared" si="24"/>
        <v>110184676889085.28</v>
      </c>
      <c r="H1578" t="str">
        <f>VLOOKUP(D1578,Referência!$A$2:$D$28,2,FALSE)</f>
        <v>NE</v>
      </c>
      <c r="I1578" t="str">
        <f>VLOOKUP(D1578,Referência!$A$2:$D$28,3,FALSE)</f>
        <v>transferência</v>
      </c>
      <c r="J1578" t="str">
        <f>VLOOKUP(D1578,Referência!$A$2:$D$28,4,FALSE)</f>
        <v>baixo</v>
      </c>
      <c r="K1578" t="str">
        <f>VLOOKUP(C1578,Referência!$F$2:$G$21,2,FALSE)</f>
        <v>longo</v>
      </c>
      <c r="L1578" t="str">
        <f>VLOOKUP(A1578,Referência!$I$2:$K$10,2,FALSE)</f>
        <v>ingênuo</v>
      </c>
      <c r="M1578" t="str">
        <f>VLOOKUP(A1578,Referência!$I$2:$K$10,3,FALSE)</f>
        <v>ingênuo</v>
      </c>
    </row>
    <row r="1579" spans="1:13" x14ac:dyDescent="0.25">
      <c r="A1579" t="s">
        <v>35</v>
      </c>
      <c r="B1579" t="s">
        <v>7</v>
      </c>
      <c r="C1579">
        <v>18</v>
      </c>
      <c r="D1579" t="s">
        <v>32</v>
      </c>
      <c r="E1579" s="1">
        <v>521350799.78031963</v>
      </c>
      <c r="F1579" s="1">
        <v>470666825</v>
      </c>
      <c r="G1579">
        <f t="shared" si="24"/>
        <v>2568865299532076.5</v>
      </c>
      <c r="H1579" t="str">
        <f>VLOOKUP(D1579,Referência!$A$2:$D$28,2,FALSE)</f>
        <v>NE</v>
      </c>
      <c r="I1579" t="str">
        <f>VLOOKUP(D1579,Referência!$A$2:$D$28,3,FALSE)</f>
        <v>transferência</v>
      </c>
      <c r="J1579" t="str">
        <f>VLOOKUP(D1579,Referência!$A$2:$D$28,4,FALSE)</f>
        <v>baixo</v>
      </c>
      <c r="K1579" t="str">
        <f>VLOOKUP(C1579,Referência!$F$2:$G$21,2,FALSE)</f>
        <v>longo</v>
      </c>
      <c r="L1579" t="str">
        <f>VLOOKUP(A1579,Referência!$I$2:$K$10,2,FALSE)</f>
        <v>ingênuo</v>
      </c>
      <c r="M1579" t="str">
        <f>VLOOKUP(A1579,Referência!$I$2:$K$10,3,FALSE)</f>
        <v>ingênuo</v>
      </c>
    </row>
    <row r="1580" spans="1:13" x14ac:dyDescent="0.25">
      <c r="A1580" t="s">
        <v>35</v>
      </c>
      <c r="B1580" t="s">
        <v>7</v>
      </c>
      <c r="C1580">
        <v>19</v>
      </c>
      <c r="D1580" t="s">
        <v>32</v>
      </c>
      <c r="E1580" s="1">
        <v>690711041.00960803</v>
      </c>
      <c r="F1580" s="1">
        <v>536303667</v>
      </c>
      <c r="G1580">
        <f t="shared" si="24"/>
        <v>2.3841637148542976E+16</v>
      </c>
      <c r="H1580" t="str">
        <f>VLOOKUP(D1580,Referência!$A$2:$D$28,2,FALSE)</f>
        <v>NE</v>
      </c>
      <c r="I1580" t="str">
        <f>VLOOKUP(D1580,Referência!$A$2:$D$28,3,FALSE)</f>
        <v>transferência</v>
      </c>
      <c r="J1580" t="str">
        <f>VLOOKUP(D1580,Referência!$A$2:$D$28,4,FALSE)</f>
        <v>baixo</v>
      </c>
      <c r="K1580" t="str">
        <f>VLOOKUP(C1580,Referência!$F$2:$G$21,2,FALSE)</f>
        <v>longo</v>
      </c>
      <c r="L1580" t="str">
        <f>VLOOKUP(A1580,Referência!$I$2:$K$10,2,FALSE)</f>
        <v>ingênuo</v>
      </c>
      <c r="M1580" t="str">
        <f>VLOOKUP(A1580,Referência!$I$2:$K$10,3,FALSE)</f>
        <v>ingênuo</v>
      </c>
    </row>
    <row r="1581" spans="1:13" x14ac:dyDescent="0.25">
      <c r="A1581" t="s">
        <v>35</v>
      </c>
      <c r="B1581" t="s">
        <v>7</v>
      </c>
      <c r="C1581">
        <v>20</v>
      </c>
      <c r="D1581" t="s">
        <v>32</v>
      </c>
      <c r="E1581" s="1">
        <v>537578667.16846859</v>
      </c>
      <c r="F1581" s="1">
        <v>567694266</v>
      </c>
      <c r="G1581">
        <f t="shared" si="24"/>
        <v>906949292981735.75</v>
      </c>
      <c r="H1581" t="str">
        <f>VLOOKUP(D1581,Referência!$A$2:$D$28,2,FALSE)</f>
        <v>NE</v>
      </c>
      <c r="I1581" t="str">
        <f>VLOOKUP(D1581,Referência!$A$2:$D$28,3,FALSE)</f>
        <v>transferência</v>
      </c>
      <c r="J1581" t="str">
        <f>VLOOKUP(D1581,Referência!$A$2:$D$28,4,FALSE)</f>
        <v>baixo</v>
      </c>
      <c r="K1581" t="str">
        <f>VLOOKUP(C1581,Referência!$F$2:$G$21,2,FALSE)</f>
        <v>longo</v>
      </c>
      <c r="L1581" t="str">
        <f>VLOOKUP(A1581,Referência!$I$2:$K$10,2,FALSE)</f>
        <v>ingênuo</v>
      </c>
      <c r="M1581" t="str">
        <f>VLOOKUP(A1581,Referência!$I$2:$K$10,3,FALSE)</f>
        <v>ingênuo</v>
      </c>
    </row>
    <row r="1582" spans="1:13" x14ac:dyDescent="0.25">
      <c r="A1582" t="s">
        <v>35</v>
      </c>
      <c r="B1582" t="s">
        <v>7</v>
      </c>
      <c r="C1582">
        <v>1</v>
      </c>
      <c r="D1582" t="s">
        <v>79</v>
      </c>
      <c r="E1582" s="1">
        <v>631689343.9668771</v>
      </c>
      <c r="F1582" s="1">
        <v>569259565</v>
      </c>
      <c r="G1582">
        <f t="shared" si="24"/>
        <v>3897477301853130.5</v>
      </c>
      <c r="H1582" t="str">
        <f>VLOOKUP(D1582,Referência!$A$2:$D$28,2,FALSE)</f>
        <v>NE</v>
      </c>
      <c r="I1582" t="str">
        <f>VLOOKUP(D1582,Referência!$A$2:$D$28,3,FALSE)</f>
        <v>transferência</v>
      </c>
      <c r="J1582" t="str">
        <f>VLOOKUP(D1582,Referência!$A$2:$D$28,4,FALSE)</f>
        <v>baixo</v>
      </c>
      <c r="K1582" t="str">
        <f>VLOOKUP(C1582,Referência!$F$2:$G$21,2,FALSE)</f>
        <v>curto</v>
      </c>
      <c r="L1582" t="str">
        <f>VLOOKUP(A1582,Referência!$I$2:$K$10,2,FALSE)</f>
        <v>ingênuo</v>
      </c>
      <c r="M1582" t="str">
        <f>VLOOKUP(A1582,Referência!$I$2:$K$10,3,FALSE)</f>
        <v>ingênuo</v>
      </c>
    </row>
    <row r="1583" spans="1:13" x14ac:dyDescent="0.25">
      <c r="A1583" t="s">
        <v>35</v>
      </c>
      <c r="B1583" t="s">
        <v>7</v>
      </c>
      <c r="C1583">
        <v>2</v>
      </c>
      <c r="D1583" t="s">
        <v>79</v>
      </c>
      <c r="E1583" s="1">
        <v>610371220.1051389</v>
      </c>
      <c r="F1583" s="1">
        <v>668645393</v>
      </c>
      <c r="G1583">
        <f t="shared" si="24"/>
        <v>3395879226580164.5</v>
      </c>
      <c r="H1583" t="str">
        <f>VLOOKUP(D1583,Referência!$A$2:$D$28,2,FALSE)</f>
        <v>NE</v>
      </c>
      <c r="I1583" t="str">
        <f>VLOOKUP(D1583,Referência!$A$2:$D$28,3,FALSE)</f>
        <v>transferência</v>
      </c>
      <c r="J1583" t="str">
        <f>VLOOKUP(D1583,Referência!$A$2:$D$28,4,FALSE)</f>
        <v>baixo</v>
      </c>
      <c r="K1583" t="str">
        <f>VLOOKUP(C1583,Referência!$F$2:$G$21,2,FALSE)</f>
        <v>curto</v>
      </c>
      <c r="L1583" t="str">
        <f>VLOOKUP(A1583,Referência!$I$2:$K$10,2,FALSE)</f>
        <v>ingênuo</v>
      </c>
      <c r="M1583" t="str">
        <f>VLOOKUP(A1583,Referência!$I$2:$K$10,3,FALSE)</f>
        <v>ingênuo</v>
      </c>
    </row>
    <row r="1584" spans="1:13" x14ac:dyDescent="0.25">
      <c r="A1584" t="s">
        <v>35</v>
      </c>
      <c r="B1584" t="s">
        <v>7</v>
      </c>
      <c r="C1584">
        <v>3</v>
      </c>
      <c r="D1584" t="s">
        <v>79</v>
      </c>
      <c r="E1584" s="1">
        <v>635313289.95826268</v>
      </c>
      <c r="F1584" s="1">
        <v>609265972</v>
      </c>
      <c r="G1584">
        <f t="shared" si="24"/>
        <v>678462772818833.62</v>
      </c>
      <c r="H1584" t="str">
        <f>VLOOKUP(D1584,Referência!$A$2:$D$28,2,FALSE)</f>
        <v>NE</v>
      </c>
      <c r="I1584" t="str">
        <f>VLOOKUP(D1584,Referência!$A$2:$D$28,3,FALSE)</f>
        <v>transferência</v>
      </c>
      <c r="J1584" t="str">
        <f>VLOOKUP(D1584,Referência!$A$2:$D$28,4,FALSE)</f>
        <v>baixo</v>
      </c>
      <c r="K1584" t="str">
        <f>VLOOKUP(C1584,Referência!$F$2:$G$21,2,FALSE)</f>
        <v>curto</v>
      </c>
      <c r="L1584" t="str">
        <f>VLOOKUP(A1584,Referência!$I$2:$K$10,2,FALSE)</f>
        <v>ingênuo</v>
      </c>
      <c r="M1584" t="str">
        <f>VLOOKUP(A1584,Referência!$I$2:$K$10,3,FALSE)</f>
        <v>ingênuo</v>
      </c>
    </row>
    <row r="1585" spans="1:13" x14ac:dyDescent="0.25">
      <c r="A1585" t="s">
        <v>35</v>
      </c>
      <c r="B1585" t="s">
        <v>7</v>
      </c>
      <c r="C1585">
        <v>4</v>
      </c>
      <c r="D1585" t="s">
        <v>79</v>
      </c>
      <c r="E1585" s="1">
        <v>587943886.85058558</v>
      </c>
      <c r="F1585" s="1">
        <v>525215485</v>
      </c>
      <c r="G1585">
        <f t="shared" si="24"/>
        <v>3934852398728548.5</v>
      </c>
      <c r="H1585" t="str">
        <f>VLOOKUP(D1585,Referência!$A$2:$D$28,2,FALSE)</f>
        <v>NE</v>
      </c>
      <c r="I1585" t="str">
        <f>VLOOKUP(D1585,Referência!$A$2:$D$28,3,FALSE)</f>
        <v>transferência</v>
      </c>
      <c r="J1585" t="str">
        <f>VLOOKUP(D1585,Referência!$A$2:$D$28,4,FALSE)</f>
        <v>baixo</v>
      </c>
      <c r="K1585" t="str">
        <f>VLOOKUP(C1585,Referência!$F$2:$G$21,2,FALSE)</f>
        <v>curto</v>
      </c>
      <c r="L1585" t="str">
        <f>VLOOKUP(A1585,Referência!$I$2:$K$10,2,FALSE)</f>
        <v>ingênuo</v>
      </c>
      <c r="M1585" t="str">
        <f>VLOOKUP(A1585,Referência!$I$2:$K$10,3,FALSE)</f>
        <v>ingênuo</v>
      </c>
    </row>
    <row r="1586" spans="1:13" x14ac:dyDescent="0.25">
      <c r="A1586" t="s">
        <v>35</v>
      </c>
      <c r="B1586" t="s">
        <v>7</v>
      </c>
      <c r="C1586">
        <v>5</v>
      </c>
      <c r="D1586" t="s">
        <v>79</v>
      </c>
      <c r="E1586" s="1">
        <v>619163583.31483793</v>
      </c>
      <c r="F1586" s="1">
        <v>536548033</v>
      </c>
      <c r="G1586">
        <f t="shared" si="24"/>
        <v>6825329153823518</v>
      </c>
      <c r="H1586" t="str">
        <f>VLOOKUP(D1586,Referência!$A$2:$D$28,2,FALSE)</f>
        <v>NE</v>
      </c>
      <c r="I1586" t="str">
        <f>VLOOKUP(D1586,Referência!$A$2:$D$28,3,FALSE)</f>
        <v>transferência</v>
      </c>
      <c r="J1586" t="str">
        <f>VLOOKUP(D1586,Referência!$A$2:$D$28,4,FALSE)</f>
        <v>baixo</v>
      </c>
      <c r="K1586" t="str">
        <f>VLOOKUP(C1586,Referência!$F$2:$G$21,2,FALSE)</f>
        <v>médio</v>
      </c>
      <c r="L1586" t="str">
        <f>VLOOKUP(A1586,Referência!$I$2:$K$10,2,FALSE)</f>
        <v>ingênuo</v>
      </c>
      <c r="M1586" t="str">
        <f>VLOOKUP(A1586,Referência!$I$2:$K$10,3,FALSE)</f>
        <v>ingênuo</v>
      </c>
    </row>
    <row r="1587" spans="1:13" x14ac:dyDescent="0.25">
      <c r="A1587" t="s">
        <v>35</v>
      </c>
      <c r="B1587" t="s">
        <v>7</v>
      </c>
      <c r="C1587">
        <v>6</v>
      </c>
      <c r="D1587" t="s">
        <v>79</v>
      </c>
      <c r="E1587" s="1">
        <v>626709838.56767809</v>
      </c>
      <c r="F1587" s="1">
        <v>604458995</v>
      </c>
      <c r="G1587">
        <f t="shared" si="24"/>
        <v>495100039473281.62</v>
      </c>
      <c r="H1587" t="str">
        <f>VLOOKUP(D1587,Referência!$A$2:$D$28,2,FALSE)</f>
        <v>NE</v>
      </c>
      <c r="I1587" t="str">
        <f>VLOOKUP(D1587,Referência!$A$2:$D$28,3,FALSE)</f>
        <v>transferência</v>
      </c>
      <c r="J1587" t="str">
        <f>VLOOKUP(D1587,Referência!$A$2:$D$28,4,FALSE)</f>
        <v>baixo</v>
      </c>
      <c r="K1587" t="str">
        <f>VLOOKUP(C1587,Referência!$F$2:$G$21,2,FALSE)</f>
        <v>médio</v>
      </c>
      <c r="L1587" t="str">
        <f>VLOOKUP(A1587,Referência!$I$2:$K$10,2,FALSE)</f>
        <v>ingênuo</v>
      </c>
      <c r="M1587" t="str">
        <f>VLOOKUP(A1587,Referência!$I$2:$K$10,3,FALSE)</f>
        <v>ingênuo</v>
      </c>
    </row>
    <row r="1588" spans="1:13" x14ac:dyDescent="0.25">
      <c r="A1588" t="s">
        <v>35</v>
      </c>
      <c r="B1588" t="s">
        <v>7</v>
      </c>
      <c r="C1588">
        <v>7</v>
      </c>
      <c r="D1588" t="s">
        <v>79</v>
      </c>
      <c r="E1588" s="1">
        <v>675223526.32279813</v>
      </c>
      <c r="F1588" s="1">
        <v>632556684</v>
      </c>
      <c r="G1588">
        <f t="shared" si="24"/>
        <v>1820459433798518</v>
      </c>
      <c r="H1588" t="str">
        <f>VLOOKUP(D1588,Referência!$A$2:$D$28,2,FALSE)</f>
        <v>NE</v>
      </c>
      <c r="I1588" t="str">
        <f>VLOOKUP(D1588,Referência!$A$2:$D$28,3,FALSE)</f>
        <v>transferência</v>
      </c>
      <c r="J1588" t="str">
        <f>VLOOKUP(D1588,Referência!$A$2:$D$28,4,FALSE)</f>
        <v>baixo</v>
      </c>
      <c r="K1588" t="str">
        <f>VLOOKUP(C1588,Referência!$F$2:$G$21,2,FALSE)</f>
        <v>médio</v>
      </c>
      <c r="L1588" t="str">
        <f>VLOOKUP(A1588,Referência!$I$2:$K$10,2,FALSE)</f>
        <v>ingênuo</v>
      </c>
      <c r="M1588" t="str">
        <f>VLOOKUP(A1588,Referência!$I$2:$K$10,3,FALSE)</f>
        <v>ingênuo</v>
      </c>
    </row>
    <row r="1589" spans="1:13" x14ac:dyDescent="0.25">
      <c r="A1589" t="s">
        <v>35</v>
      </c>
      <c r="B1589" t="s">
        <v>7</v>
      </c>
      <c r="C1589">
        <v>8</v>
      </c>
      <c r="D1589" t="s">
        <v>79</v>
      </c>
      <c r="E1589" s="1">
        <v>879904394.97873831</v>
      </c>
      <c r="F1589" s="1">
        <v>713457999</v>
      </c>
      <c r="G1589">
        <f t="shared" si="24"/>
        <v>2.7704402734310952E+16</v>
      </c>
      <c r="H1589" t="str">
        <f>VLOOKUP(D1589,Referência!$A$2:$D$28,2,FALSE)</f>
        <v>NE</v>
      </c>
      <c r="I1589" t="str">
        <f>VLOOKUP(D1589,Referência!$A$2:$D$28,3,FALSE)</f>
        <v>transferência</v>
      </c>
      <c r="J1589" t="str">
        <f>VLOOKUP(D1589,Referência!$A$2:$D$28,4,FALSE)</f>
        <v>baixo</v>
      </c>
      <c r="K1589" t="str">
        <f>VLOOKUP(C1589,Referência!$F$2:$G$21,2,FALSE)</f>
        <v>médio</v>
      </c>
      <c r="L1589" t="str">
        <f>VLOOKUP(A1589,Referência!$I$2:$K$10,2,FALSE)</f>
        <v>ingênuo</v>
      </c>
      <c r="M1589" t="str">
        <f>VLOOKUP(A1589,Referência!$I$2:$K$10,3,FALSE)</f>
        <v>ingênuo</v>
      </c>
    </row>
    <row r="1590" spans="1:13" x14ac:dyDescent="0.25">
      <c r="A1590" t="s">
        <v>35</v>
      </c>
      <c r="B1590" t="s">
        <v>7</v>
      </c>
      <c r="C1590">
        <v>9</v>
      </c>
      <c r="D1590" t="s">
        <v>79</v>
      </c>
      <c r="E1590" s="1">
        <v>771971933.44979405</v>
      </c>
      <c r="F1590" s="1">
        <v>698978149</v>
      </c>
      <c r="G1590">
        <f t="shared" si="24"/>
        <v>5328092568302996</v>
      </c>
      <c r="H1590" t="str">
        <f>VLOOKUP(D1590,Referência!$A$2:$D$28,2,FALSE)</f>
        <v>NE</v>
      </c>
      <c r="I1590" t="str">
        <f>VLOOKUP(D1590,Referência!$A$2:$D$28,3,FALSE)</f>
        <v>transferência</v>
      </c>
      <c r="J1590" t="str">
        <f>VLOOKUP(D1590,Referência!$A$2:$D$28,4,FALSE)</f>
        <v>baixo</v>
      </c>
      <c r="K1590" t="str">
        <f>VLOOKUP(C1590,Referência!$F$2:$G$21,2,FALSE)</f>
        <v>longo</v>
      </c>
      <c r="L1590" t="str">
        <f>VLOOKUP(A1590,Referência!$I$2:$K$10,2,FALSE)</f>
        <v>ingênuo</v>
      </c>
      <c r="M1590" t="str">
        <f>VLOOKUP(A1590,Referência!$I$2:$K$10,3,FALSE)</f>
        <v>ingênuo</v>
      </c>
    </row>
    <row r="1591" spans="1:13" x14ac:dyDescent="0.25">
      <c r="A1591" t="s">
        <v>35</v>
      </c>
      <c r="B1591" t="s">
        <v>7</v>
      </c>
      <c r="C1591">
        <v>10</v>
      </c>
      <c r="D1591" t="s">
        <v>79</v>
      </c>
      <c r="E1591" s="1">
        <v>614671805.53027678</v>
      </c>
      <c r="F1591" s="1">
        <v>571800910</v>
      </c>
      <c r="G1591">
        <f t="shared" si="24"/>
        <v>1837913683567905.2</v>
      </c>
      <c r="H1591" t="str">
        <f>VLOOKUP(D1591,Referência!$A$2:$D$28,2,FALSE)</f>
        <v>NE</v>
      </c>
      <c r="I1591" t="str">
        <f>VLOOKUP(D1591,Referência!$A$2:$D$28,3,FALSE)</f>
        <v>transferência</v>
      </c>
      <c r="J1591" t="str">
        <f>VLOOKUP(D1591,Referência!$A$2:$D$28,4,FALSE)</f>
        <v>baixo</v>
      </c>
      <c r="K1591" t="str">
        <f>VLOOKUP(C1591,Referência!$F$2:$G$21,2,FALSE)</f>
        <v>longo</v>
      </c>
      <c r="L1591" t="str">
        <f>VLOOKUP(A1591,Referência!$I$2:$K$10,2,FALSE)</f>
        <v>ingênuo</v>
      </c>
      <c r="M1591" t="str">
        <f>VLOOKUP(A1591,Referência!$I$2:$K$10,3,FALSE)</f>
        <v>ingênuo</v>
      </c>
    </row>
    <row r="1592" spans="1:13" x14ac:dyDescent="0.25">
      <c r="A1592" t="s">
        <v>35</v>
      </c>
      <c r="B1592" t="s">
        <v>7</v>
      </c>
      <c r="C1592">
        <v>11</v>
      </c>
      <c r="D1592" t="s">
        <v>79</v>
      </c>
      <c r="E1592" s="1">
        <v>629453904.29190242</v>
      </c>
      <c r="F1592" s="1">
        <v>565640842</v>
      </c>
      <c r="G1592">
        <f t="shared" si="24"/>
        <v>4072106919070219</v>
      </c>
      <c r="H1592" t="str">
        <f>VLOOKUP(D1592,Referência!$A$2:$D$28,2,FALSE)</f>
        <v>NE</v>
      </c>
      <c r="I1592" t="str">
        <f>VLOOKUP(D1592,Referência!$A$2:$D$28,3,FALSE)</f>
        <v>transferência</v>
      </c>
      <c r="J1592" t="str">
        <f>VLOOKUP(D1592,Referência!$A$2:$D$28,4,FALSE)</f>
        <v>baixo</v>
      </c>
      <c r="K1592" t="str">
        <f>VLOOKUP(C1592,Referência!$F$2:$G$21,2,FALSE)</f>
        <v>longo</v>
      </c>
      <c r="L1592" t="str">
        <f>VLOOKUP(A1592,Referência!$I$2:$K$10,2,FALSE)</f>
        <v>ingênuo</v>
      </c>
      <c r="M1592" t="str">
        <f>VLOOKUP(A1592,Referência!$I$2:$K$10,3,FALSE)</f>
        <v>ingênuo</v>
      </c>
    </row>
    <row r="1593" spans="1:13" x14ac:dyDescent="0.25">
      <c r="A1593" t="s">
        <v>35</v>
      </c>
      <c r="B1593" t="s">
        <v>7</v>
      </c>
      <c r="C1593">
        <v>12</v>
      </c>
      <c r="D1593" t="s">
        <v>79</v>
      </c>
      <c r="E1593" s="1">
        <v>726724351.13689339</v>
      </c>
      <c r="F1593" s="1">
        <v>695082129</v>
      </c>
      <c r="G1593">
        <f t="shared" si="24"/>
        <v>1001230221760506.2</v>
      </c>
      <c r="H1593" t="str">
        <f>VLOOKUP(D1593,Referência!$A$2:$D$28,2,FALSE)</f>
        <v>NE</v>
      </c>
      <c r="I1593" t="str">
        <f>VLOOKUP(D1593,Referência!$A$2:$D$28,3,FALSE)</f>
        <v>transferência</v>
      </c>
      <c r="J1593" t="str">
        <f>VLOOKUP(D1593,Referência!$A$2:$D$28,4,FALSE)</f>
        <v>baixo</v>
      </c>
      <c r="K1593" t="str">
        <f>VLOOKUP(C1593,Referência!$F$2:$G$21,2,FALSE)</f>
        <v>longo</v>
      </c>
      <c r="L1593" t="str">
        <f>VLOOKUP(A1593,Referência!$I$2:$K$10,2,FALSE)</f>
        <v>ingênuo</v>
      </c>
      <c r="M1593" t="str">
        <f>VLOOKUP(A1593,Referência!$I$2:$K$10,3,FALSE)</f>
        <v>ingênuo</v>
      </c>
    </row>
    <row r="1594" spans="1:13" x14ac:dyDescent="0.25">
      <c r="A1594" t="s">
        <v>35</v>
      </c>
      <c r="B1594" t="s">
        <v>7</v>
      </c>
      <c r="C1594">
        <v>13</v>
      </c>
      <c r="D1594" t="s">
        <v>79</v>
      </c>
      <c r="E1594" s="1">
        <v>723060742.99794567</v>
      </c>
      <c r="F1594" s="1">
        <v>590693729</v>
      </c>
      <c r="G1594">
        <f t="shared" si="24"/>
        <v>1.7521026394732344E+16</v>
      </c>
      <c r="H1594" t="str">
        <f>VLOOKUP(D1594,Referência!$A$2:$D$28,2,FALSE)</f>
        <v>NE</v>
      </c>
      <c r="I1594" t="str">
        <f>VLOOKUP(D1594,Referência!$A$2:$D$28,3,FALSE)</f>
        <v>transferência</v>
      </c>
      <c r="J1594" t="str">
        <f>VLOOKUP(D1594,Referência!$A$2:$D$28,4,FALSE)</f>
        <v>baixo</v>
      </c>
      <c r="K1594" t="str">
        <f>VLOOKUP(C1594,Referência!$F$2:$G$21,2,FALSE)</f>
        <v>longo</v>
      </c>
      <c r="L1594" t="str">
        <f>VLOOKUP(A1594,Referência!$I$2:$K$10,2,FALSE)</f>
        <v>ingênuo</v>
      </c>
      <c r="M1594" t="str">
        <f>VLOOKUP(A1594,Referência!$I$2:$K$10,3,FALSE)</f>
        <v>ingênuo</v>
      </c>
    </row>
    <row r="1595" spans="1:13" x14ac:dyDescent="0.25">
      <c r="A1595" t="s">
        <v>35</v>
      </c>
      <c r="B1595" t="s">
        <v>7</v>
      </c>
      <c r="C1595">
        <v>14</v>
      </c>
      <c r="D1595" t="s">
        <v>79</v>
      </c>
      <c r="E1595" s="1">
        <v>698659035.69354153</v>
      </c>
      <c r="F1595" s="1">
        <v>579889002</v>
      </c>
      <c r="G1595">
        <f t="shared" si="24"/>
        <v>1.410632090356499E+16</v>
      </c>
      <c r="H1595" t="str">
        <f>VLOOKUP(D1595,Referência!$A$2:$D$28,2,FALSE)</f>
        <v>NE</v>
      </c>
      <c r="I1595" t="str">
        <f>VLOOKUP(D1595,Referência!$A$2:$D$28,3,FALSE)</f>
        <v>transferência</v>
      </c>
      <c r="J1595" t="str">
        <f>VLOOKUP(D1595,Referência!$A$2:$D$28,4,FALSE)</f>
        <v>baixo</v>
      </c>
      <c r="K1595" t="str">
        <f>VLOOKUP(C1595,Referência!$F$2:$G$21,2,FALSE)</f>
        <v>longo</v>
      </c>
      <c r="L1595" t="str">
        <f>VLOOKUP(A1595,Referência!$I$2:$K$10,2,FALSE)</f>
        <v>ingênuo</v>
      </c>
      <c r="M1595" t="str">
        <f>VLOOKUP(A1595,Referência!$I$2:$K$10,3,FALSE)</f>
        <v>ingênuo</v>
      </c>
    </row>
    <row r="1596" spans="1:13" x14ac:dyDescent="0.25">
      <c r="A1596" t="s">
        <v>35</v>
      </c>
      <c r="B1596" t="s">
        <v>7</v>
      </c>
      <c r="C1596">
        <v>15</v>
      </c>
      <c r="D1596" t="s">
        <v>79</v>
      </c>
      <c r="E1596" s="1">
        <v>727208878.63794303</v>
      </c>
      <c r="F1596" s="1">
        <v>598979625</v>
      </c>
      <c r="G1596">
        <f t="shared" si="24"/>
        <v>1.6442741488543926E+16</v>
      </c>
      <c r="H1596" t="str">
        <f>VLOOKUP(D1596,Referência!$A$2:$D$28,2,FALSE)</f>
        <v>NE</v>
      </c>
      <c r="I1596" t="str">
        <f>VLOOKUP(D1596,Referência!$A$2:$D$28,3,FALSE)</f>
        <v>transferência</v>
      </c>
      <c r="J1596" t="str">
        <f>VLOOKUP(D1596,Referência!$A$2:$D$28,4,FALSE)</f>
        <v>baixo</v>
      </c>
      <c r="K1596" t="str">
        <f>VLOOKUP(C1596,Referência!$F$2:$G$21,2,FALSE)</f>
        <v>longo</v>
      </c>
      <c r="L1596" t="str">
        <f>VLOOKUP(A1596,Referência!$I$2:$K$10,2,FALSE)</f>
        <v>ingênuo</v>
      </c>
      <c r="M1596" t="str">
        <f>VLOOKUP(A1596,Referência!$I$2:$K$10,3,FALSE)</f>
        <v>ingênuo</v>
      </c>
    </row>
    <row r="1597" spans="1:13" x14ac:dyDescent="0.25">
      <c r="A1597" t="s">
        <v>35</v>
      </c>
      <c r="B1597" t="s">
        <v>7</v>
      </c>
      <c r="C1597">
        <v>16</v>
      </c>
      <c r="D1597" t="s">
        <v>79</v>
      </c>
      <c r="E1597" s="1">
        <v>672987676.18530107</v>
      </c>
      <c r="F1597" s="1">
        <v>596415968</v>
      </c>
      <c r="G1597">
        <f t="shared" si="24"/>
        <v>5863226494414902</v>
      </c>
      <c r="H1597" t="str">
        <f>VLOOKUP(D1597,Referência!$A$2:$D$28,2,FALSE)</f>
        <v>NE</v>
      </c>
      <c r="I1597" t="str">
        <f>VLOOKUP(D1597,Referência!$A$2:$D$28,3,FALSE)</f>
        <v>transferência</v>
      </c>
      <c r="J1597" t="str">
        <f>VLOOKUP(D1597,Referência!$A$2:$D$28,4,FALSE)</f>
        <v>baixo</v>
      </c>
      <c r="K1597" t="str">
        <f>VLOOKUP(C1597,Referência!$F$2:$G$21,2,FALSE)</f>
        <v>longo</v>
      </c>
      <c r="L1597" t="str">
        <f>VLOOKUP(A1597,Referência!$I$2:$K$10,2,FALSE)</f>
        <v>ingênuo</v>
      </c>
      <c r="M1597" t="str">
        <f>VLOOKUP(A1597,Referência!$I$2:$K$10,3,FALSE)</f>
        <v>ingênuo</v>
      </c>
    </row>
    <row r="1598" spans="1:13" x14ac:dyDescent="0.25">
      <c r="A1598" t="s">
        <v>35</v>
      </c>
      <c r="B1598" t="s">
        <v>7</v>
      </c>
      <c r="C1598">
        <v>17</v>
      </c>
      <c r="D1598" t="s">
        <v>79</v>
      </c>
      <c r="E1598" s="1">
        <v>708723179.93759298</v>
      </c>
      <c r="F1598" s="1">
        <v>558788649</v>
      </c>
      <c r="G1598">
        <f t="shared" si="24"/>
        <v>2.2480363567476028E+16</v>
      </c>
      <c r="H1598" t="str">
        <f>VLOOKUP(D1598,Referência!$A$2:$D$28,2,FALSE)</f>
        <v>NE</v>
      </c>
      <c r="I1598" t="str">
        <f>VLOOKUP(D1598,Referência!$A$2:$D$28,3,FALSE)</f>
        <v>transferência</v>
      </c>
      <c r="J1598" t="str">
        <f>VLOOKUP(D1598,Referência!$A$2:$D$28,4,FALSE)</f>
        <v>baixo</v>
      </c>
      <c r="K1598" t="str">
        <f>VLOOKUP(C1598,Referência!$F$2:$G$21,2,FALSE)</f>
        <v>longo</v>
      </c>
      <c r="L1598" t="str">
        <f>VLOOKUP(A1598,Referência!$I$2:$K$10,2,FALSE)</f>
        <v>ingênuo</v>
      </c>
      <c r="M1598" t="str">
        <f>VLOOKUP(A1598,Referência!$I$2:$K$10,3,FALSE)</f>
        <v>ingênuo</v>
      </c>
    </row>
    <row r="1599" spans="1:13" x14ac:dyDescent="0.25">
      <c r="A1599" t="s">
        <v>35</v>
      </c>
      <c r="B1599" t="s">
        <v>7</v>
      </c>
      <c r="C1599">
        <v>18</v>
      </c>
      <c r="D1599" t="s">
        <v>79</v>
      </c>
      <c r="E1599" s="1">
        <v>717360971.57059038</v>
      </c>
      <c r="F1599" s="1">
        <v>603253212</v>
      </c>
      <c r="G1599">
        <f t="shared" si="24"/>
        <v>1.302058079421966E+16</v>
      </c>
      <c r="H1599" t="str">
        <f>VLOOKUP(D1599,Referência!$A$2:$D$28,2,FALSE)</f>
        <v>NE</v>
      </c>
      <c r="I1599" t="str">
        <f>VLOOKUP(D1599,Referência!$A$2:$D$28,3,FALSE)</f>
        <v>transferência</v>
      </c>
      <c r="J1599" t="str">
        <f>VLOOKUP(D1599,Referência!$A$2:$D$28,4,FALSE)</f>
        <v>baixo</v>
      </c>
      <c r="K1599" t="str">
        <f>VLOOKUP(C1599,Referência!$F$2:$G$21,2,FALSE)</f>
        <v>longo</v>
      </c>
      <c r="L1599" t="str">
        <f>VLOOKUP(A1599,Referência!$I$2:$K$10,2,FALSE)</f>
        <v>ingênuo</v>
      </c>
      <c r="M1599" t="str">
        <f>VLOOKUP(A1599,Referência!$I$2:$K$10,3,FALSE)</f>
        <v>ingênuo</v>
      </c>
    </row>
    <row r="1600" spans="1:13" x14ac:dyDescent="0.25">
      <c r="A1600" t="s">
        <v>35</v>
      </c>
      <c r="B1600" t="s">
        <v>7</v>
      </c>
      <c r="C1600">
        <v>19</v>
      </c>
      <c r="D1600" t="s">
        <v>79</v>
      </c>
      <c r="E1600" s="1">
        <v>772891974.98043549</v>
      </c>
      <c r="F1600" s="1">
        <v>595828239</v>
      </c>
      <c r="G1600">
        <f t="shared" si="24"/>
        <v>3.1351566599349364E+16</v>
      </c>
      <c r="H1600" t="str">
        <f>VLOOKUP(D1600,Referência!$A$2:$D$28,2,FALSE)</f>
        <v>NE</v>
      </c>
      <c r="I1600" t="str">
        <f>VLOOKUP(D1600,Referência!$A$2:$D$28,3,FALSE)</f>
        <v>transferência</v>
      </c>
      <c r="J1600" t="str">
        <f>VLOOKUP(D1600,Referência!$A$2:$D$28,4,FALSE)</f>
        <v>baixo</v>
      </c>
      <c r="K1600" t="str">
        <f>VLOOKUP(C1600,Referência!$F$2:$G$21,2,FALSE)</f>
        <v>longo</v>
      </c>
      <c r="L1600" t="str">
        <f>VLOOKUP(A1600,Referência!$I$2:$K$10,2,FALSE)</f>
        <v>ingênuo</v>
      </c>
      <c r="M1600" t="str">
        <f>VLOOKUP(A1600,Referência!$I$2:$K$10,3,FALSE)</f>
        <v>ingênuo</v>
      </c>
    </row>
    <row r="1601" spans="1:13" x14ac:dyDescent="0.25">
      <c r="A1601" t="s">
        <v>35</v>
      </c>
      <c r="B1601" t="s">
        <v>7</v>
      </c>
      <c r="C1601">
        <v>20</v>
      </c>
      <c r="D1601" t="s">
        <v>79</v>
      </c>
      <c r="E1601" s="1">
        <v>1007179132.7128117</v>
      </c>
      <c r="F1601" s="1">
        <v>730794790</v>
      </c>
      <c r="G1601">
        <f t="shared" si="24"/>
        <v>7.638830489679296E+16</v>
      </c>
      <c r="H1601" t="str">
        <f>VLOOKUP(D1601,Referência!$A$2:$D$28,2,FALSE)</f>
        <v>NE</v>
      </c>
      <c r="I1601" t="str">
        <f>VLOOKUP(D1601,Referência!$A$2:$D$28,3,FALSE)</f>
        <v>transferência</v>
      </c>
      <c r="J1601" t="str">
        <f>VLOOKUP(D1601,Referência!$A$2:$D$28,4,FALSE)</f>
        <v>baixo</v>
      </c>
      <c r="K1601" t="str">
        <f>VLOOKUP(C1601,Referência!$F$2:$G$21,2,FALSE)</f>
        <v>longo</v>
      </c>
      <c r="L1601" t="str">
        <f>VLOOKUP(A1601,Referência!$I$2:$K$10,2,FALSE)</f>
        <v>ingênuo</v>
      </c>
      <c r="M1601" t="str">
        <f>VLOOKUP(A1601,Referência!$I$2:$K$10,3,FALSE)</f>
        <v>ingênuo</v>
      </c>
    </row>
    <row r="1602" spans="1:13" x14ac:dyDescent="0.25">
      <c r="A1602" t="s">
        <v>35</v>
      </c>
      <c r="B1602" t="s">
        <v>7</v>
      </c>
      <c r="C1602">
        <v>1</v>
      </c>
      <c r="D1602" t="s">
        <v>33</v>
      </c>
      <c r="E1602" s="1">
        <v>458957262.56441557</v>
      </c>
      <c r="F1602" s="1">
        <v>508716451.88999999</v>
      </c>
      <c r="G1602">
        <f t="shared" si="24"/>
        <v>2475976922339353.5</v>
      </c>
      <c r="H1602" t="str">
        <f>VLOOKUP(D1602,Referência!$A$2:$D$28,2,FALSE)</f>
        <v>NE</v>
      </c>
      <c r="I1602" t="str">
        <f>VLOOKUP(D1602,Referência!$A$2:$D$28,3,FALSE)</f>
        <v>transferência</v>
      </c>
      <c r="J1602" t="str">
        <f>VLOOKUP(D1602,Referência!$A$2:$D$28,4,FALSE)</f>
        <v>baixo</v>
      </c>
      <c r="K1602" t="str">
        <f>VLOOKUP(C1602,Referência!$F$2:$G$21,2,FALSE)</f>
        <v>curto</v>
      </c>
      <c r="L1602" t="str">
        <f>VLOOKUP(A1602,Referência!$I$2:$K$10,2,FALSE)</f>
        <v>ingênuo</v>
      </c>
      <c r="M1602" t="str">
        <f>VLOOKUP(A1602,Referência!$I$2:$K$10,3,FALSE)</f>
        <v>ingênuo</v>
      </c>
    </row>
    <row r="1603" spans="1:13" x14ac:dyDescent="0.25">
      <c r="A1603" t="s">
        <v>35</v>
      </c>
      <c r="B1603" t="s">
        <v>7</v>
      </c>
      <c r="C1603">
        <v>2</v>
      </c>
      <c r="D1603" t="s">
        <v>33</v>
      </c>
      <c r="E1603" s="1">
        <v>434357765.94244707</v>
      </c>
      <c r="F1603" s="1">
        <v>446639896.39999998</v>
      </c>
      <c r="G1603">
        <f t="shared" ref="G1603:G1666" si="25">(F1603-E1603)^2</f>
        <v>150850728576348.84</v>
      </c>
      <c r="H1603" t="str">
        <f>VLOOKUP(D1603,Referência!$A$2:$D$28,2,FALSE)</f>
        <v>NE</v>
      </c>
      <c r="I1603" t="str">
        <f>VLOOKUP(D1603,Referência!$A$2:$D$28,3,FALSE)</f>
        <v>transferência</v>
      </c>
      <c r="J1603" t="str">
        <f>VLOOKUP(D1603,Referência!$A$2:$D$28,4,FALSE)</f>
        <v>baixo</v>
      </c>
      <c r="K1603" t="str">
        <f>VLOOKUP(C1603,Referência!$F$2:$G$21,2,FALSE)</f>
        <v>curto</v>
      </c>
      <c r="L1603" t="str">
        <f>VLOOKUP(A1603,Referência!$I$2:$K$10,2,FALSE)</f>
        <v>ingênuo</v>
      </c>
      <c r="M1603" t="str">
        <f>VLOOKUP(A1603,Referência!$I$2:$K$10,3,FALSE)</f>
        <v>ingênuo</v>
      </c>
    </row>
    <row r="1604" spans="1:13" x14ac:dyDescent="0.25">
      <c r="A1604" t="s">
        <v>35</v>
      </c>
      <c r="B1604" t="s">
        <v>7</v>
      </c>
      <c r="C1604">
        <v>3</v>
      </c>
      <c r="D1604" t="s">
        <v>33</v>
      </c>
      <c r="E1604" s="1">
        <v>423378175.56744283</v>
      </c>
      <c r="F1604" s="1">
        <v>395251304.99000001</v>
      </c>
      <c r="G1604">
        <f t="shared" si="25"/>
        <v>791120848480218.87</v>
      </c>
      <c r="H1604" t="str">
        <f>VLOOKUP(D1604,Referência!$A$2:$D$28,2,FALSE)</f>
        <v>NE</v>
      </c>
      <c r="I1604" t="str">
        <f>VLOOKUP(D1604,Referência!$A$2:$D$28,3,FALSE)</f>
        <v>transferência</v>
      </c>
      <c r="J1604" t="str">
        <f>VLOOKUP(D1604,Referência!$A$2:$D$28,4,FALSE)</f>
        <v>baixo</v>
      </c>
      <c r="K1604" t="str">
        <f>VLOOKUP(C1604,Referência!$F$2:$G$21,2,FALSE)</f>
        <v>curto</v>
      </c>
      <c r="L1604" t="str">
        <f>VLOOKUP(A1604,Referência!$I$2:$K$10,2,FALSE)</f>
        <v>ingênuo</v>
      </c>
      <c r="M1604" t="str">
        <f>VLOOKUP(A1604,Referência!$I$2:$K$10,3,FALSE)</f>
        <v>ingênuo</v>
      </c>
    </row>
    <row r="1605" spans="1:13" x14ac:dyDescent="0.25">
      <c r="A1605" t="s">
        <v>35</v>
      </c>
      <c r="B1605" t="s">
        <v>7</v>
      </c>
      <c r="C1605">
        <v>4</v>
      </c>
      <c r="D1605" t="s">
        <v>33</v>
      </c>
      <c r="E1605" s="1">
        <v>426611212.94805491</v>
      </c>
      <c r="F1605" s="1">
        <v>455078068.88999999</v>
      </c>
      <c r="G1605">
        <f t="shared" si="25"/>
        <v>810361887219453.62</v>
      </c>
      <c r="H1605" t="str">
        <f>VLOOKUP(D1605,Referência!$A$2:$D$28,2,FALSE)</f>
        <v>NE</v>
      </c>
      <c r="I1605" t="str">
        <f>VLOOKUP(D1605,Referência!$A$2:$D$28,3,FALSE)</f>
        <v>transferência</v>
      </c>
      <c r="J1605" t="str">
        <f>VLOOKUP(D1605,Referência!$A$2:$D$28,4,FALSE)</f>
        <v>baixo</v>
      </c>
      <c r="K1605" t="str">
        <f>VLOOKUP(C1605,Referência!$F$2:$G$21,2,FALSE)</f>
        <v>curto</v>
      </c>
      <c r="L1605" t="str">
        <f>VLOOKUP(A1605,Referência!$I$2:$K$10,2,FALSE)</f>
        <v>ingênuo</v>
      </c>
      <c r="M1605" t="str">
        <f>VLOOKUP(A1605,Referência!$I$2:$K$10,3,FALSE)</f>
        <v>ingênuo</v>
      </c>
    </row>
    <row r="1606" spans="1:13" x14ac:dyDescent="0.25">
      <c r="A1606" t="s">
        <v>35</v>
      </c>
      <c r="B1606" t="s">
        <v>7</v>
      </c>
      <c r="C1606">
        <v>5</v>
      </c>
      <c r="D1606" t="s">
        <v>33</v>
      </c>
      <c r="E1606" s="1">
        <v>419292533.42502278</v>
      </c>
      <c r="F1606" s="1">
        <v>413759547.10000002</v>
      </c>
      <c r="G1606">
        <f t="shared" si="25"/>
        <v>30613937672888.836</v>
      </c>
      <c r="H1606" t="str">
        <f>VLOOKUP(D1606,Referência!$A$2:$D$28,2,FALSE)</f>
        <v>NE</v>
      </c>
      <c r="I1606" t="str">
        <f>VLOOKUP(D1606,Referência!$A$2:$D$28,3,FALSE)</f>
        <v>transferência</v>
      </c>
      <c r="J1606" t="str">
        <f>VLOOKUP(D1606,Referência!$A$2:$D$28,4,FALSE)</f>
        <v>baixo</v>
      </c>
      <c r="K1606" t="str">
        <f>VLOOKUP(C1606,Referência!$F$2:$G$21,2,FALSE)</f>
        <v>médio</v>
      </c>
      <c r="L1606" t="str">
        <f>VLOOKUP(A1606,Referência!$I$2:$K$10,2,FALSE)</f>
        <v>ingênuo</v>
      </c>
      <c r="M1606" t="str">
        <f>VLOOKUP(A1606,Referência!$I$2:$K$10,3,FALSE)</f>
        <v>ingênuo</v>
      </c>
    </row>
    <row r="1607" spans="1:13" x14ac:dyDescent="0.25">
      <c r="A1607" t="s">
        <v>35</v>
      </c>
      <c r="B1607" t="s">
        <v>7</v>
      </c>
      <c r="C1607">
        <v>6</v>
      </c>
      <c r="D1607" t="s">
        <v>33</v>
      </c>
      <c r="E1607" s="1">
        <v>446787314.58208358</v>
      </c>
      <c r="F1607" s="1">
        <v>420006050.22000003</v>
      </c>
      <c r="G1607">
        <f t="shared" si="25"/>
        <v>717236120831806.62</v>
      </c>
      <c r="H1607" t="str">
        <f>VLOOKUP(D1607,Referência!$A$2:$D$28,2,FALSE)</f>
        <v>NE</v>
      </c>
      <c r="I1607" t="str">
        <f>VLOOKUP(D1607,Referência!$A$2:$D$28,3,FALSE)</f>
        <v>transferência</v>
      </c>
      <c r="J1607" t="str">
        <f>VLOOKUP(D1607,Referência!$A$2:$D$28,4,FALSE)</f>
        <v>baixo</v>
      </c>
      <c r="K1607" t="str">
        <f>VLOOKUP(C1607,Referência!$F$2:$G$21,2,FALSE)</f>
        <v>médio</v>
      </c>
      <c r="L1607" t="str">
        <f>VLOOKUP(A1607,Referência!$I$2:$K$10,2,FALSE)</f>
        <v>ingênuo</v>
      </c>
      <c r="M1607" t="str">
        <f>VLOOKUP(A1607,Referência!$I$2:$K$10,3,FALSE)</f>
        <v>ingênuo</v>
      </c>
    </row>
    <row r="1608" spans="1:13" x14ac:dyDescent="0.25">
      <c r="A1608" t="s">
        <v>35</v>
      </c>
      <c r="B1608" t="s">
        <v>7</v>
      </c>
      <c r="C1608">
        <v>7</v>
      </c>
      <c r="D1608" t="s">
        <v>33</v>
      </c>
      <c r="E1608" s="1">
        <v>479495849.27964723</v>
      </c>
      <c r="F1608" s="1">
        <v>503106109.04000002</v>
      </c>
      <c r="G1608">
        <f t="shared" si="25"/>
        <v>557444365951334.19</v>
      </c>
      <c r="H1608" t="str">
        <f>VLOOKUP(D1608,Referência!$A$2:$D$28,2,FALSE)</f>
        <v>NE</v>
      </c>
      <c r="I1608" t="str">
        <f>VLOOKUP(D1608,Referência!$A$2:$D$28,3,FALSE)</f>
        <v>transferência</v>
      </c>
      <c r="J1608" t="str">
        <f>VLOOKUP(D1608,Referência!$A$2:$D$28,4,FALSE)</f>
        <v>baixo</v>
      </c>
      <c r="K1608" t="str">
        <f>VLOOKUP(C1608,Referência!$F$2:$G$21,2,FALSE)</f>
        <v>médio</v>
      </c>
      <c r="L1608" t="str">
        <f>VLOOKUP(A1608,Referência!$I$2:$K$10,2,FALSE)</f>
        <v>ingênuo</v>
      </c>
      <c r="M1608" t="str">
        <f>VLOOKUP(A1608,Referência!$I$2:$K$10,3,FALSE)</f>
        <v>ingênuo</v>
      </c>
    </row>
    <row r="1609" spans="1:13" x14ac:dyDescent="0.25">
      <c r="A1609" t="s">
        <v>35</v>
      </c>
      <c r="B1609" t="s">
        <v>7</v>
      </c>
      <c r="C1609">
        <v>8</v>
      </c>
      <c r="D1609" t="s">
        <v>33</v>
      </c>
      <c r="E1609" s="1">
        <v>583801206.10685933</v>
      </c>
      <c r="F1609" s="1">
        <v>523931555.00999999</v>
      </c>
      <c r="G1609">
        <f t="shared" si="25"/>
        <v>3584375122459670.5</v>
      </c>
      <c r="H1609" t="str">
        <f>VLOOKUP(D1609,Referência!$A$2:$D$28,2,FALSE)</f>
        <v>NE</v>
      </c>
      <c r="I1609" t="str">
        <f>VLOOKUP(D1609,Referência!$A$2:$D$28,3,FALSE)</f>
        <v>transferência</v>
      </c>
      <c r="J1609" t="str">
        <f>VLOOKUP(D1609,Referência!$A$2:$D$28,4,FALSE)</f>
        <v>baixo</v>
      </c>
      <c r="K1609" t="str">
        <f>VLOOKUP(C1609,Referência!$F$2:$G$21,2,FALSE)</f>
        <v>médio</v>
      </c>
      <c r="L1609" t="str">
        <f>VLOOKUP(A1609,Referência!$I$2:$K$10,2,FALSE)</f>
        <v>ingênuo</v>
      </c>
      <c r="M1609" t="str">
        <f>VLOOKUP(A1609,Referência!$I$2:$K$10,3,FALSE)</f>
        <v>ingênuo</v>
      </c>
    </row>
    <row r="1610" spans="1:13" x14ac:dyDescent="0.25">
      <c r="A1610" t="s">
        <v>35</v>
      </c>
      <c r="B1610" t="s">
        <v>7</v>
      </c>
      <c r="C1610">
        <v>9</v>
      </c>
      <c r="D1610" t="s">
        <v>33</v>
      </c>
      <c r="E1610" s="1">
        <v>505489591.59817082</v>
      </c>
      <c r="F1610" s="1">
        <v>570856604.17999995</v>
      </c>
      <c r="G1610">
        <f t="shared" si="25"/>
        <v>4272846333873008</v>
      </c>
      <c r="H1610" t="str">
        <f>VLOOKUP(D1610,Referência!$A$2:$D$28,2,FALSE)</f>
        <v>NE</v>
      </c>
      <c r="I1610" t="str">
        <f>VLOOKUP(D1610,Referência!$A$2:$D$28,3,FALSE)</f>
        <v>transferência</v>
      </c>
      <c r="J1610" t="str">
        <f>VLOOKUP(D1610,Referência!$A$2:$D$28,4,FALSE)</f>
        <v>baixo</v>
      </c>
      <c r="K1610" t="str">
        <f>VLOOKUP(C1610,Referência!$F$2:$G$21,2,FALSE)</f>
        <v>longo</v>
      </c>
      <c r="L1610" t="str">
        <f>VLOOKUP(A1610,Referência!$I$2:$K$10,2,FALSE)</f>
        <v>ingênuo</v>
      </c>
      <c r="M1610" t="str">
        <f>VLOOKUP(A1610,Referência!$I$2:$K$10,3,FALSE)</f>
        <v>ingênuo</v>
      </c>
    </row>
    <row r="1611" spans="1:13" x14ac:dyDescent="0.25">
      <c r="A1611" t="s">
        <v>35</v>
      </c>
      <c r="B1611" t="s">
        <v>7</v>
      </c>
      <c r="C1611">
        <v>10</v>
      </c>
      <c r="D1611" t="s">
        <v>33</v>
      </c>
      <c r="E1611" s="1">
        <v>489514776.13199705</v>
      </c>
      <c r="F1611" s="1">
        <v>582933694.88999999</v>
      </c>
      <c r="G1611">
        <f t="shared" si="25"/>
        <v>8727094381914353</v>
      </c>
      <c r="H1611" t="str">
        <f>VLOOKUP(D1611,Referência!$A$2:$D$28,2,FALSE)</f>
        <v>NE</v>
      </c>
      <c r="I1611" t="str">
        <f>VLOOKUP(D1611,Referência!$A$2:$D$28,3,FALSE)</f>
        <v>transferência</v>
      </c>
      <c r="J1611" t="str">
        <f>VLOOKUP(D1611,Referência!$A$2:$D$28,4,FALSE)</f>
        <v>baixo</v>
      </c>
      <c r="K1611" t="str">
        <f>VLOOKUP(C1611,Referência!$F$2:$G$21,2,FALSE)</f>
        <v>longo</v>
      </c>
      <c r="L1611" t="str">
        <f>VLOOKUP(A1611,Referência!$I$2:$K$10,2,FALSE)</f>
        <v>ingênuo</v>
      </c>
      <c r="M1611" t="str">
        <f>VLOOKUP(A1611,Referência!$I$2:$K$10,3,FALSE)</f>
        <v>ingênuo</v>
      </c>
    </row>
    <row r="1612" spans="1:13" x14ac:dyDescent="0.25">
      <c r="A1612" t="s">
        <v>35</v>
      </c>
      <c r="B1612" t="s">
        <v>7</v>
      </c>
      <c r="C1612">
        <v>11</v>
      </c>
      <c r="D1612" t="s">
        <v>33</v>
      </c>
      <c r="E1612" s="1">
        <v>435752939.05788541</v>
      </c>
      <c r="F1612" s="1">
        <v>434674925.68000001</v>
      </c>
      <c r="G1612">
        <f t="shared" si="25"/>
        <v>1162112842899.8928</v>
      </c>
      <c r="H1612" t="str">
        <f>VLOOKUP(D1612,Referência!$A$2:$D$28,2,FALSE)</f>
        <v>NE</v>
      </c>
      <c r="I1612" t="str">
        <f>VLOOKUP(D1612,Referência!$A$2:$D$28,3,FALSE)</f>
        <v>transferência</v>
      </c>
      <c r="J1612" t="str">
        <f>VLOOKUP(D1612,Referência!$A$2:$D$28,4,FALSE)</f>
        <v>baixo</v>
      </c>
      <c r="K1612" t="str">
        <f>VLOOKUP(C1612,Referência!$F$2:$G$21,2,FALSE)</f>
        <v>longo</v>
      </c>
      <c r="L1612" t="str">
        <f>VLOOKUP(A1612,Referência!$I$2:$K$10,2,FALSE)</f>
        <v>ingênuo</v>
      </c>
      <c r="M1612" t="str">
        <f>VLOOKUP(A1612,Referência!$I$2:$K$10,3,FALSE)</f>
        <v>ingênuo</v>
      </c>
    </row>
    <row r="1613" spans="1:13" x14ac:dyDescent="0.25">
      <c r="A1613" t="s">
        <v>35</v>
      </c>
      <c r="B1613" t="s">
        <v>7</v>
      </c>
      <c r="C1613">
        <v>12</v>
      </c>
      <c r="D1613" t="s">
        <v>33</v>
      </c>
      <c r="E1613" s="1">
        <v>500738269.4014684</v>
      </c>
      <c r="F1613" s="1">
        <v>466732432.75</v>
      </c>
      <c r="G1613">
        <f t="shared" si="25"/>
        <v>1156396926366351.2</v>
      </c>
      <c r="H1613" t="str">
        <f>VLOOKUP(D1613,Referência!$A$2:$D$28,2,FALSE)</f>
        <v>NE</v>
      </c>
      <c r="I1613" t="str">
        <f>VLOOKUP(D1613,Referência!$A$2:$D$28,3,FALSE)</f>
        <v>transferência</v>
      </c>
      <c r="J1613" t="str">
        <f>VLOOKUP(D1613,Referência!$A$2:$D$28,4,FALSE)</f>
        <v>baixo</v>
      </c>
      <c r="K1613" t="str">
        <f>VLOOKUP(C1613,Referência!$F$2:$G$21,2,FALSE)</f>
        <v>longo</v>
      </c>
      <c r="L1613" t="str">
        <f>VLOOKUP(A1613,Referência!$I$2:$K$10,2,FALSE)</f>
        <v>ingênuo</v>
      </c>
      <c r="M1613" t="str">
        <f>VLOOKUP(A1613,Referência!$I$2:$K$10,3,FALSE)</f>
        <v>ingênuo</v>
      </c>
    </row>
    <row r="1614" spans="1:13" x14ac:dyDescent="0.25">
      <c r="A1614" t="s">
        <v>35</v>
      </c>
      <c r="B1614" t="s">
        <v>7</v>
      </c>
      <c r="C1614">
        <v>13</v>
      </c>
      <c r="D1614" t="s">
        <v>33</v>
      </c>
      <c r="E1614" s="1">
        <v>518291048.50947452</v>
      </c>
      <c r="F1614" s="1">
        <v>525072922.32999998</v>
      </c>
      <c r="G1614">
        <f t="shared" si="25"/>
        <v>45993812517528.703</v>
      </c>
      <c r="H1614" t="str">
        <f>VLOOKUP(D1614,Referência!$A$2:$D$28,2,FALSE)</f>
        <v>NE</v>
      </c>
      <c r="I1614" t="str">
        <f>VLOOKUP(D1614,Referência!$A$2:$D$28,3,FALSE)</f>
        <v>transferência</v>
      </c>
      <c r="J1614" t="str">
        <f>VLOOKUP(D1614,Referência!$A$2:$D$28,4,FALSE)</f>
        <v>baixo</v>
      </c>
      <c r="K1614" t="str">
        <f>VLOOKUP(C1614,Referência!$F$2:$G$21,2,FALSE)</f>
        <v>longo</v>
      </c>
      <c r="L1614" t="str">
        <f>VLOOKUP(A1614,Referência!$I$2:$K$10,2,FALSE)</f>
        <v>ingênuo</v>
      </c>
      <c r="M1614" t="str">
        <f>VLOOKUP(A1614,Referência!$I$2:$K$10,3,FALSE)</f>
        <v>ingênuo</v>
      </c>
    </row>
    <row r="1615" spans="1:13" x14ac:dyDescent="0.25">
      <c r="A1615" t="s">
        <v>35</v>
      </c>
      <c r="B1615" t="s">
        <v>7</v>
      </c>
      <c r="C1615">
        <v>14</v>
      </c>
      <c r="D1615" t="s">
        <v>33</v>
      </c>
      <c r="E1615" s="1">
        <v>490511340.16415405</v>
      </c>
      <c r="F1615" s="1">
        <v>472716071.89999998</v>
      </c>
      <c r="G1615">
        <f t="shared" si="25"/>
        <v>316671572593209.25</v>
      </c>
      <c r="H1615" t="str">
        <f>VLOOKUP(D1615,Referência!$A$2:$D$28,2,FALSE)</f>
        <v>NE</v>
      </c>
      <c r="I1615" t="str">
        <f>VLOOKUP(D1615,Referência!$A$2:$D$28,3,FALSE)</f>
        <v>transferência</v>
      </c>
      <c r="J1615" t="str">
        <f>VLOOKUP(D1615,Referência!$A$2:$D$28,4,FALSE)</f>
        <v>baixo</v>
      </c>
      <c r="K1615" t="str">
        <f>VLOOKUP(C1615,Referência!$F$2:$G$21,2,FALSE)</f>
        <v>longo</v>
      </c>
      <c r="L1615" t="str">
        <f>VLOOKUP(A1615,Referência!$I$2:$K$10,2,FALSE)</f>
        <v>ingênuo</v>
      </c>
      <c r="M1615" t="str">
        <f>VLOOKUP(A1615,Referência!$I$2:$K$10,3,FALSE)</f>
        <v>ingênuo</v>
      </c>
    </row>
    <row r="1616" spans="1:13" x14ac:dyDescent="0.25">
      <c r="A1616" t="s">
        <v>35</v>
      </c>
      <c r="B1616" t="s">
        <v>7</v>
      </c>
      <c r="C1616">
        <v>15</v>
      </c>
      <c r="D1616" t="s">
        <v>33</v>
      </c>
      <c r="E1616" s="1">
        <v>478112313.34438342</v>
      </c>
      <c r="F1616" s="1">
        <v>441156193.94999999</v>
      </c>
      <c r="G1616">
        <f t="shared" si="25"/>
        <v>1365754760691923.2</v>
      </c>
      <c r="H1616" t="str">
        <f>VLOOKUP(D1616,Referência!$A$2:$D$28,2,FALSE)</f>
        <v>NE</v>
      </c>
      <c r="I1616" t="str">
        <f>VLOOKUP(D1616,Referência!$A$2:$D$28,3,FALSE)</f>
        <v>transferência</v>
      </c>
      <c r="J1616" t="str">
        <f>VLOOKUP(D1616,Referência!$A$2:$D$28,4,FALSE)</f>
        <v>baixo</v>
      </c>
      <c r="K1616" t="str">
        <f>VLOOKUP(C1616,Referência!$F$2:$G$21,2,FALSE)</f>
        <v>longo</v>
      </c>
      <c r="L1616" t="str">
        <f>VLOOKUP(A1616,Referência!$I$2:$K$10,2,FALSE)</f>
        <v>ingênuo</v>
      </c>
      <c r="M1616" t="str">
        <f>VLOOKUP(A1616,Referência!$I$2:$K$10,3,FALSE)</f>
        <v>ingênuo</v>
      </c>
    </row>
    <row r="1617" spans="1:13" x14ac:dyDescent="0.25">
      <c r="A1617" t="s">
        <v>35</v>
      </c>
      <c r="B1617" t="s">
        <v>7</v>
      </c>
      <c r="C1617">
        <v>16</v>
      </c>
      <c r="D1617" t="s">
        <v>33</v>
      </c>
      <c r="E1617" s="1">
        <v>481763316.32558709</v>
      </c>
      <c r="F1617" s="1">
        <v>484929393.25999999</v>
      </c>
      <c r="G1617">
        <f t="shared" si="25"/>
        <v>10024043154621.365</v>
      </c>
      <c r="H1617" t="str">
        <f>VLOOKUP(D1617,Referência!$A$2:$D$28,2,FALSE)</f>
        <v>NE</v>
      </c>
      <c r="I1617" t="str">
        <f>VLOOKUP(D1617,Referência!$A$2:$D$28,3,FALSE)</f>
        <v>transferência</v>
      </c>
      <c r="J1617" t="str">
        <f>VLOOKUP(D1617,Referência!$A$2:$D$28,4,FALSE)</f>
        <v>baixo</v>
      </c>
      <c r="K1617" t="str">
        <f>VLOOKUP(C1617,Referência!$F$2:$G$21,2,FALSE)</f>
        <v>longo</v>
      </c>
      <c r="L1617" t="str">
        <f>VLOOKUP(A1617,Referência!$I$2:$K$10,2,FALSE)</f>
        <v>ingênuo</v>
      </c>
      <c r="M1617" t="str">
        <f>VLOOKUP(A1617,Referência!$I$2:$K$10,3,FALSE)</f>
        <v>ingênuo</v>
      </c>
    </row>
    <row r="1618" spans="1:13" x14ac:dyDescent="0.25">
      <c r="A1618" t="s">
        <v>35</v>
      </c>
      <c r="B1618" t="s">
        <v>7</v>
      </c>
      <c r="C1618">
        <v>17</v>
      </c>
      <c r="D1618" t="s">
        <v>33</v>
      </c>
      <c r="E1618" s="1">
        <v>473498481.24594879</v>
      </c>
      <c r="F1618" s="1">
        <v>443655970.38</v>
      </c>
      <c r="G1618">
        <f t="shared" si="25"/>
        <v>890575454784272</v>
      </c>
      <c r="H1618" t="str">
        <f>VLOOKUP(D1618,Referência!$A$2:$D$28,2,FALSE)</f>
        <v>NE</v>
      </c>
      <c r="I1618" t="str">
        <f>VLOOKUP(D1618,Referência!$A$2:$D$28,3,FALSE)</f>
        <v>transferência</v>
      </c>
      <c r="J1618" t="str">
        <f>VLOOKUP(D1618,Referência!$A$2:$D$28,4,FALSE)</f>
        <v>baixo</v>
      </c>
      <c r="K1618" t="str">
        <f>VLOOKUP(C1618,Referência!$F$2:$G$21,2,FALSE)</f>
        <v>longo</v>
      </c>
      <c r="L1618" t="str">
        <f>VLOOKUP(A1618,Referência!$I$2:$K$10,2,FALSE)</f>
        <v>ingênuo</v>
      </c>
      <c r="M1618" t="str">
        <f>VLOOKUP(A1618,Referência!$I$2:$K$10,3,FALSE)</f>
        <v>ingênuo</v>
      </c>
    </row>
    <row r="1619" spans="1:13" x14ac:dyDescent="0.25">
      <c r="A1619" t="s">
        <v>35</v>
      </c>
      <c r="B1619" t="s">
        <v>7</v>
      </c>
      <c r="C1619">
        <v>18</v>
      </c>
      <c r="D1619" t="s">
        <v>33</v>
      </c>
      <c r="E1619" s="1">
        <v>504547775.19285679</v>
      </c>
      <c r="F1619" s="1">
        <v>450217340.32999998</v>
      </c>
      <c r="G1619">
        <f t="shared" si="25"/>
        <v>2951796152387126</v>
      </c>
      <c r="H1619" t="str">
        <f>VLOOKUP(D1619,Referência!$A$2:$D$28,2,FALSE)</f>
        <v>NE</v>
      </c>
      <c r="I1619" t="str">
        <f>VLOOKUP(D1619,Referência!$A$2:$D$28,3,FALSE)</f>
        <v>transferência</v>
      </c>
      <c r="J1619" t="str">
        <f>VLOOKUP(D1619,Referência!$A$2:$D$28,4,FALSE)</f>
        <v>baixo</v>
      </c>
      <c r="K1619" t="str">
        <f>VLOOKUP(C1619,Referência!$F$2:$G$21,2,FALSE)</f>
        <v>longo</v>
      </c>
      <c r="L1619" t="str">
        <f>VLOOKUP(A1619,Referência!$I$2:$K$10,2,FALSE)</f>
        <v>ingênuo</v>
      </c>
      <c r="M1619" t="str">
        <f>VLOOKUP(A1619,Referência!$I$2:$K$10,3,FALSE)</f>
        <v>ingênuo</v>
      </c>
    </row>
    <row r="1620" spans="1:13" x14ac:dyDescent="0.25">
      <c r="A1620" t="s">
        <v>35</v>
      </c>
      <c r="B1620" t="s">
        <v>7</v>
      </c>
      <c r="C1620">
        <v>19</v>
      </c>
      <c r="D1620" t="s">
        <v>33</v>
      </c>
      <c r="E1620" s="1">
        <v>541484854.36421061</v>
      </c>
      <c r="F1620" s="1">
        <v>529005871.36000001</v>
      </c>
      <c r="G1620">
        <f t="shared" si="25"/>
        <v>155725016819376.78</v>
      </c>
      <c r="H1620" t="str">
        <f>VLOOKUP(D1620,Referência!$A$2:$D$28,2,FALSE)</f>
        <v>NE</v>
      </c>
      <c r="I1620" t="str">
        <f>VLOOKUP(D1620,Referência!$A$2:$D$28,3,FALSE)</f>
        <v>transferência</v>
      </c>
      <c r="J1620" t="str">
        <f>VLOOKUP(D1620,Referência!$A$2:$D$28,4,FALSE)</f>
        <v>baixo</v>
      </c>
      <c r="K1620" t="str">
        <f>VLOOKUP(C1620,Referência!$F$2:$G$21,2,FALSE)</f>
        <v>longo</v>
      </c>
      <c r="L1620" t="str">
        <f>VLOOKUP(A1620,Referência!$I$2:$K$10,2,FALSE)</f>
        <v>ingênuo</v>
      </c>
      <c r="M1620" t="str">
        <f>VLOOKUP(A1620,Referência!$I$2:$K$10,3,FALSE)</f>
        <v>ingênuo</v>
      </c>
    </row>
    <row r="1621" spans="1:13" x14ac:dyDescent="0.25">
      <c r="A1621" t="s">
        <v>35</v>
      </c>
      <c r="B1621" t="s">
        <v>7</v>
      </c>
      <c r="C1621">
        <v>20</v>
      </c>
      <c r="D1621" t="s">
        <v>33</v>
      </c>
      <c r="E1621" s="1">
        <v>659274760.23271632</v>
      </c>
      <c r="F1621" s="1">
        <v>580533928.92999995</v>
      </c>
      <c r="G1621">
        <f t="shared" si="25"/>
        <v>6200118514242839</v>
      </c>
      <c r="H1621" t="str">
        <f>VLOOKUP(D1621,Referência!$A$2:$D$28,2,FALSE)</f>
        <v>NE</v>
      </c>
      <c r="I1621" t="str">
        <f>VLOOKUP(D1621,Referência!$A$2:$D$28,3,FALSE)</f>
        <v>transferência</v>
      </c>
      <c r="J1621" t="str">
        <f>VLOOKUP(D1621,Referência!$A$2:$D$28,4,FALSE)</f>
        <v>baixo</v>
      </c>
      <c r="K1621" t="str">
        <f>VLOOKUP(C1621,Referência!$F$2:$G$21,2,FALSE)</f>
        <v>longo</v>
      </c>
      <c r="L1621" t="str">
        <f>VLOOKUP(A1621,Referência!$I$2:$K$10,2,FALSE)</f>
        <v>ingênuo</v>
      </c>
      <c r="M1621" t="str">
        <f>VLOOKUP(A1621,Referência!$I$2:$K$10,3,FALSE)</f>
        <v>ingênuo</v>
      </c>
    </row>
    <row r="1622" spans="1:13" x14ac:dyDescent="0.25">
      <c r="A1622" t="s">
        <v>36</v>
      </c>
      <c r="B1622" t="s">
        <v>7</v>
      </c>
      <c r="C1622">
        <v>1</v>
      </c>
      <c r="D1622" t="s">
        <v>8</v>
      </c>
      <c r="E1622" s="1">
        <v>9805597149.6790543</v>
      </c>
      <c r="F1622" s="1">
        <v>10473996000</v>
      </c>
      <c r="G1622">
        <f t="shared" si="25"/>
        <v>4.4675702311036205E+17</v>
      </c>
      <c r="H1622" t="str">
        <f>VLOOKUP(D1622,Referência!$A$2:$D$28,2,FALSE)</f>
        <v>SE</v>
      </c>
      <c r="I1622" t="str">
        <f>VLOOKUP(D1622,Referência!$A$2:$D$28,3,FALSE)</f>
        <v>imposto</v>
      </c>
      <c r="J1622" t="str">
        <f>VLOOKUP(D1622,Referência!$A$2:$D$28,4,FALSE)</f>
        <v>alto</v>
      </c>
      <c r="K1622" t="str">
        <f>VLOOKUP(C1622,Referência!$F$2:$G$21,2,FALSE)</f>
        <v>curto</v>
      </c>
      <c r="L1622" t="str">
        <f>VLOOKUP(A1622,Referência!$I$2:$K$10,2,FALSE)</f>
        <v>linear</v>
      </c>
      <c r="M1622" t="str">
        <f>VLOOKUP(A1622,Referência!$I$2:$K$10,3,FALSE)</f>
        <v>univariado</v>
      </c>
    </row>
    <row r="1623" spans="1:13" x14ac:dyDescent="0.25">
      <c r="A1623" t="s">
        <v>36</v>
      </c>
      <c r="B1623" t="s">
        <v>7</v>
      </c>
      <c r="C1623">
        <v>2</v>
      </c>
      <c r="D1623" t="s">
        <v>8</v>
      </c>
      <c r="E1623" s="1">
        <v>10266338826.72068</v>
      </c>
      <c r="F1623" s="1">
        <v>12475206000</v>
      </c>
      <c r="G1623">
        <f t="shared" si="25"/>
        <v>4.8790941891909724E+18</v>
      </c>
      <c r="H1623" t="str">
        <f>VLOOKUP(D1623,Referência!$A$2:$D$28,2,FALSE)</f>
        <v>SE</v>
      </c>
      <c r="I1623" t="str">
        <f>VLOOKUP(D1623,Referência!$A$2:$D$28,3,FALSE)</f>
        <v>imposto</v>
      </c>
      <c r="J1623" t="str">
        <f>VLOOKUP(D1623,Referência!$A$2:$D$28,4,FALSE)</f>
        <v>alto</v>
      </c>
      <c r="K1623" t="str">
        <f>VLOOKUP(C1623,Referência!$F$2:$G$21,2,FALSE)</f>
        <v>curto</v>
      </c>
      <c r="L1623" t="str">
        <f>VLOOKUP(A1623,Referência!$I$2:$K$10,2,FALSE)</f>
        <v>linear</v>
      </c>
      <c r="M1623" t="str">
        <f>VLOOKUP(A1623,Referência!$I$2:$K$10,3,FALSE)</f>
        <v>univariado</v>
      </c>
    </row>
    <row r="1624" spans="1:13" x14ac:dyDescent="0.25">
      <c r="A1624" t="s">
        <v>36</v>
      </c>
      <c r="B1624" t="s">
        <v>7</v>
      </c>
      <c r="C1624">
        <v>3</v>
      </c>
      <c r="D1624" t="s">
        <v>8</v>
      </c>
      <c r="E1624" s="1">
        <v>10657846621.573086</v>
      </c>
      <c r="F1624" s="1">
        <v>10329314000</v>
      </c>
      <c r="G1624">
        <f t="shared" si="25"/>
        <v>1.0793368343768438E+17</v>
      </c>
      <c r="H1624" t="str">
        <f>VLOOKUP(D1624,Referência!$A$2:$D$28,2,FALSE)</f>
        <v>SE</v>
      </c>
      <c r="I1624" t="str">
        <f>VLOOKUP(D1624,Referência!$A$2:$D$28,3,FALSE)</f>
        <v>imposto</v>
      </c>
      <c r="J1624" t="str">
        <f>VLOOKUP(D1624,Referência!$A$2:$D$28,4,FALSE)</f>
        <v>alto</v>
      </c>
      <c r="K1624" t="str">
        <f>VLOOKUP(C1624,Referência!$F$2:$G$21,2,FALSE)</f>
        <v>curto</v>
      </c>
      <c r="L1624" t="str">
        <f>VLOOKUP(A1624,Referência!$I$2:$K$10,2,FALSE)</f>
        <v>linear</v>
      </c>
      <c r="M1624" t="str">
        <f>VLOOKUP(A1624,Referência!$I$2:$K$10,3,FALSE)</f>
        <v>univariado</v>
      </c>
    </row>
    <row r="1625" spans="1:13" x14ac:dyDescent="0.25">
      <c r="A1625" t="s">
        <v>36</v>
      </c>
      <c r="B1625" t="s">
        <v>7</v>
      </c>
      <c r="C1625">
        <v>4</v>
      </c>
      <c r="D1625" t="s">
        <v>8</v>
      </c>
      <c r="E1625" s="1">
        <v>10373430786.392691</v>
      </c>
      <c r="F1625" s="1">
        <v>10317026000</v>
      </c>
      <c r="G1625">
        <f t="shared" si="25"/>
        <v>3181499928005061.5</v>
      </c>
      <c r="H1625" t="str">
        <f>VLOOKUP(D1625,Referência!$A$2:$D$28,2,FALSE)</f>
        <v>SE</v>
      </c>
      <c r="I1625" t="str">
        <f>VLOOKUP(D1625,Referência!$A$2:$D$28,3,FALSE)</f>
        <v>imposto</v>
      </c>
      <c r="J1625" t="str">
        <f>VLOOKUP(D1625,Referência!$A$2:$D$28,4,FALSE)</f>
        <v>alto</v>
      </c>
      <c r="K1625" t="str">
        <f>VLOOKUP(C1625,Referência!$F$2:$G$21,2,FALSE)</f>
        <v>curto</v>
      </c>
      <c r="L1625" t="str">
        <f>VLOOKUP(A1625,Referência!$I$2:$K$10,2,FALSE)</f>
        <v>linear</v>
      </c>
      <c r="M1625" t="str">
        <f>VLOOKUP(A1625,Referência!$I$2:$K$10,3,FALSE)</f>
        <v>univariado</v>
      </c>
    </row>
    <row r="1626" spans="1:13" x14ac:dyDescent="0.25">
      <c r="A1626" t="s">
        <v>36</v>
      </c>
      <c r="B1626" t="s">
        <v>7</v>
      </c>
      <c r="C1626">
        <v>5</v>
      </c>
      <c r="D1626" t="s">
        <v>8</v>
      </c>
      <c r="E1626" s="1">
        <v>10727893606.365679</v>
      </c>
      <c r="F1626" s="1">
        <v>11011940000</v>
      </c>
      <c r="G1626">
        <f t="shared" si="25"/>
        <v>8.068235373666376E+16</v>
      </c>
      <c r="H1626" t="str">
        <f>VLOOKUP(D1626,Referência!$A$2:$D$28,2,FALSE)</f>
        <v>SE</v>
      </c>
      <c r="I1626" t="str">
        <f>VLOOKUP(D1626,Referência!$A$2:$D$28,3,FALSE)</f>
        <v>imposto</v>
      </c>
      <c r="J1626" t="str">
        <f>VLOOKUP(D1626,Referência!$A$2:$D$28,4,FALSE)</f>
        <v>alto</v>
      </c>
      <c r="K1626" t="str">
        <f>VLOOKUP(C1626,Referência!$F$2:$G$21,2,FALSE)</f>
        <v>médio</v>
      </c>
      <c r="L1626" t="str">
        <f>VLOOKUP(A1626,Referência!$I$2:$K$10,2,FALSE)</f>
        <v>linear</v>
      </c>
      <c r="M1626" t="str">
        <f>VLOOKUP(A1626,Referência!$I$2:$K$10,3,FALSE)</f>
        <v>univariado</v>
      </c>
    </row>
    <row r="1627" spans="1:13" x14ac:dyDescent="0.25">
      <c r="A1627" t="s">
        <v>36</v>
      </c>
      <c r="B1627" t="s">
        <v>7</v>
      </c>
      <c r="C1627">
        <v>6</v>
      </c>
      <c r="D1627" t="s">
        <v>8</v>
      </c>
      <c r="E1627" s="1">
        <v>10930360526.773863</v>
      </c>
      <c r="F1627" s="1">
        <v>10780925000</v>
      </c>
      <c r="G1627">
        <f t="shared" si="25"/>
        <v>2.2330976662181876E+16</v>
      </c>
      <c r="H1627" t="str">
        <f>VLOOKUP(D1627,Referência!$A$2:$D$28,2,FALSE)</f>
        <v>SE</v>
      </c>
      <c r="I1627" t="str">
        <f>VLOOKUP(D1627,Referência!$A$2:$D$28,3,FALSE)</f>
        <v>imposto</v>
      </c>
      <c r="J1627" t="str">
        <f>VLOOKUP(D1627,Referência!$A$2:$D$28,4,FALSE)</f>
        <v>alto</v>
      </c>
      <c r="K1627" t="str">
        <f>VLOOKUP(C1627,Referência!$F$2:$G$21,2,FALSE)</f>
        <v>médio</v>
      </c>
      <c r="L1627" t="str">
        <f>VLOOKUP(A1627,Referência!$I$2:$K$10,2,FALSE)</f>
        <v>linear</v>
      </c>
      <c r="M1627" t="str">
        <f>VLOOKUP(A1627,Referência!$I$2:$K$10,3,FALSE)</f>
        <v>univariado</v>
      </c>
    </row>
    <row r="1628" spans="1:13" x14ac:dyDescent="0.25">
      <c r="A1628" t="s">
        <v>36</v>
      </c>
      <c r="B1628" t="s">
        <v>7</v>
      </c>
      <c r="C1628">
        <v>7</v>
      </c>
      <c r="D1628" t="s">
        <v>8</v>
      </c>
      <c r="E1628" s="1">
        <v>11301508859.914644</v>
      </c>
      <c r="F1628" s="1">
        <v>10588195000</v>
      </c>
      <c r="G1628">
        <f t="shared" si="25"/>
        <v>5.088166627463287E+17</v>
      </c>
      <c r="H1628" t="str">
        <f>VLOOKUP(D1628,Referência!$A$2:$D$28,2,FALSE)</f>
        <v>SE</v>
      </c>
      <c r="I1628" t="str">
        <f>VLOOKUP(D1628,Referência!$A$2:$D$28,3,FALSE)</f>
        <v>imposto</v>
      </c>
      <c r="J1628" t="str">
        <f>VLOOKUP(D1628,Referência!$A$2:$D$28,4,FALSE)</f>
        <v>alto</v>
      </c>
      <c r="K1628" t="str">
        <f>VLOOKUP(C1628,Referência!$F$2:$G$21,2,FALSE)</f>
        <v>médio</v>
      </c>
      <c r="L1628" t="str">
        <f>VLOOKUP(A1628,Referência!$I$2:$K$10,2,FALSE)</f>
        <v>linear</v>
      </c>
      <c r="M1628" t="str">
        <f>VLOOKUP(A1628,Referência!$I$2:$K$10,3,FALSE)</f>
        <v>univariado</v>
      </c>
    </row>
    <row r="1629" spans="1:13" x14ac:dyDescent="0.25">
      <c r="A1629" t="s">
        <v>36</v>
      </c>
      <c r="B1629" t="s">
        <v>7</v>
      </c>
      <c r="C1629">
        <v>8</v>
      </c>
      <c r="D1629" t="s">
        <v>8</v>
      </c>
      <c r="E1629" s="1">
        <v>9493631851.7014999</v>
      </c>
      <c r="F1629" s="1">
        <v>12031927000</v>
      </c>
      <c r="G1629">
        <f t="shared" si="25"/>
        <v>6.4429422598757048E+18</v>
      </c>
      <c r="H1629" t="str">
        <f>VLOOKUP(D1629,Referência!$A$2:$D$28,2,FALSE)</f>
        <v>SE</v>
      </c>
      <c r="I1629" t="str">
        <f>VLOOKUP(D1629,Referência!$A$2:$D$28,3,FALSE)</f>
        <v>imposto</v>
      </c>
      <c r="J1629" t="str">
        <f>VLOOKUP(D1629,Referência!$A$2:$D$28,4,FALSE)</f>
        <v>alto</v>
      </c>
      <c r="K1629" t="str">
        <f>VLOOKUP(C1629,Referência!$F$2:$G$21,2,FALSE)</f>
        <v>médio</v>
      </c>
      <c r="L1629" t="str">
        <f>VLOOKUP(A1629,Referência!$I$2:$K$10,2,FALSE)</f>
        <v>linear</v>
      </c>
      <c r="M1629" t="str">
        <f>VLOOKUP(A1629,Referência!$I$2:$K$10,3,FALSE)</f>
        <v>univariado</v>
      </c>
    </row>
    <row r="1630" spans="1:13" x14ac:dyDescent="0.25">
      <c r="A1630" t="s">
        <v>36</v>
      </c>
      <c r="B1630" t="s">
        <v>7</v>
      </c>
      <c r="C1630">
        <v>9</v>
      </c>
      <c r="D1630" t="s">
        <v>8</v>
      </c>
      <c r="E1630" s="1">
        <v>12871531917.206856</v>
      </c>
      <c r="F1630" s="1">
        <v>13126083000</v>
      </c>
      <c r="G1630">
        <f t="shared" si="25"/>
        <v>6.4796253751162168E+16</v>
      </c>
      <c r="H1630" t="str">
        <f>VLOOKUP(D1630,Referência!$A$2:$D$28,2,FALSE)</f>
        <v>SE</v>
      </c>
      <c r="I1630" t="str">
        <f>VLOOKUP(D1630,Referência!$A$2:$D$28,3,FALSE)</f>
        <v>imposto</v>
      </c>
      <c r="J1630" t="str">
        <f>VLOOKUP(D1630,Referência!$A$2:$D$28,4,FALSE)</f>
        <v>alto</v>
      </c>
      <c r="K1630" t="str">
        <f>VLOOKUP(C1630,Referência!$F$2:$G$21,2,FALSE)</f>
        <v>longo</v>
      </c>
      <c r="L1630" t="str">
        <f>VLOOKUP(A1630,Referência!$I$2:$K$10,2,FALSE)</f>
        <v>linear</v>
      </c>
      <c r="M1630" t="str">
        <f>VLOOKUP(A1630,Referência!$I$2:$K$10,3,FALSE)</f>
        <v>univariado</v>
      </c>
    </row>
    <row r="1631" spans="1:13" x14ac:dyDescent="0.25">
      <c r="A1631" t="s">
        <v>36</v>
      </c>
      <c r="B1631" t="s">
        <v>7</v>
      </c>
      <c r="C1631">
        <v>10</v>
      </c>
      <c r="D1631" t="s">
        <v>8</v>
      </c>
      <c r="E1631" s="1">
        <v>11341834599.828552</v>
      </c>
      <c r="F1631" s="1">
        <v>10973402000</v>
      </c>
      <c r="G1631">
        <f t="shared" si="25"/>
        <v>1.3574258061642611E+17</v>
      </c>
      <c r="H1631" t="str">
        <f>VLOOKUP(D1631,Referência!$A$2:$D$28,2,FALSE)</f>
        <v>SE</v>
      </c>
      <c r="I1631" t="str">
        <f>VLOOKUP(D1631,Referência!$A$2:$D$28,3,FALSE)</f>
        <v>imposto</v>
      </c>
      <c r="J1631" t="str">
        <f>VLOOKUP(D1631,Referência!$A$2:$D$28,4,FALSE)</f>
        <v>alto</v>
      </c>
      <c r="K1631" t="str">
        <f>VLOOKUP(C1631,Referência!$F$2:$G$21,2,FALSE)</f>
        <v>longo</v>
      </c>
      <c r="L1631" t="str">
        <f>VLOOKUP(A1631,Referência!$I$2:$K$10,2,FALSE)</f>
        <v>linear</v>
      </c>
      <c r="M1631" t="str">
        <f>VLOOKUP(A1631,Referência!$I$2:$K$10,3,FALSE)</f>
        <v>univariado</v>
      </c>
    </row>
    <row r="1632" spans="1:13" x14ac:dyDescent="0.25">
      <c r="A1632" t="s">
        <v>36</v>
      </c>
      <c r="B1632" t="s">
        <v>7</v>
      </c>
      <c r="C1632">
        <v>11</v>
      </c>
      <c r="D1632" t="s">
        <v>8</v>
      </c>
      <c r="E1632" s="1">
        <v>11949628693.654762</v>
      </c>
      <c r="F1632" s="1">
        <v>11346223000</v>
      </c>
      <c r="G1632">
        <f t="shared" si="25"/>
        <v>3.6409843113498483E+17</v>
      </c>
      <c r="H1632" t="str">
        <f>VLOOKUP(D1632,Referência!$A$2:$D$28,2,FALSE)</f>
        <v>SE</v>
      </c>
      <c r="I1632" t="str">
        <f>VLOOKUP(D1632,Referência!$A$2:$D$28,3,FALSE)</f>
        <v>imposto</v>
      </c>
      <c r="J1632" t="str">
        <f>VLOOKUP(D1632,Referência!$A$2:$D$28,4,FALSE)</f>
        <v>alto</v>
      </c>
      <c r="K1632" t="str">
        <f>VLOOKUP(C1632,Referência!$F$2:$G$21,2,FALSE)</f>
        <v>longo</v>
      </c>
      <c r="L1632" t="str">
        <f>VLOOKUP(A1632,Referência!$I$2:$K$10,2,FALSE)</f>
        <v>linear</v>
      </c>
      <c r="M1632" t="str">
        <f>VLOOKUP(A1632,Referência!$I$2:$K$10,3,FALSE)</f>
        <v>univariado</v>
      </c>
    </row>
    <row r="1633" spans="1:13" x14ac:dyDescent="0.25">
      <c r="A1633" t="s">
        <v>36</v>
      </c>
      <c r="B1633" t="s">
        <v>7</v>
      </c>
      <c r="C1633">
        <v>12</v>
      </c>
      <c r="D1633" t="s">
        <v>8</v>
      </c>
      <c r="E1633" s="1">
        <v>10630080686.728285</v>
      </c>
      <c r="F1633" s="1">
        <v>10501480000</v>
      </c>
      <c r="G1633">
        <f t="shared" si="25"/>
        <v>1.6538136626986456E+16</v>
      </c>
      <c r="H1633" t="str">
        <f>VLOOKUP(D1633,Referência!$A$2:$D$28,2,FALSE)</f>
        <v>SE</v>
      </c>
      <c r="I1633" t="str">
        <f>VLOOKUP(D1633,Referência!$A$2:$D$28,3,FALSE)</f>
        <v>imposto</v>
      </c>
      <c r="J1633" t="str">
        <f>VLOOKUP(D1633,Referência!$A$2:$D$28,4,FALSE)</f>
        <v>alto</v>
      </c>
      <c r="K1633" t="str">
        <f>VLOOKUP(C1633,Referência!$F$2:$G$21,2,FALSE)</f>
        <v>longo</v>
      </c>
      <c r="L1633" t="str">
        <f>VLOOKUP(A1633,Referência!$I$2:$K$10,2,FALSE)</f>
        <v>linear</v>
      </c>
      <c r="M1633" t="str">
        <f>VLOOKUP(A1633,Referência!$I$2:$K$10,3,FALSE)</f>
        <v>univariado</v>
      </c>
    </row>
    <row r="1634" spans="1:13" x14ac:dyDescent="0.25">
      <c r="A1634" t="s">
        <v>36</v>
      </c>
      <c r="B1634" t="s">
        <v>7</v>
      </c>
      <c r="C1634">
        <v>13</v>
      </c>
      <c r="D1634" t="s">
        <v>8</v>
      </c>
      <c r="E1634" s="1">
        <v>11154045491.818859</v>
      </c>
      <c r="F1634" s="1">
        <v>10719252016</v>
      </c>
      <c r="G1634">
        <f t="shared" si="25"/>
        <v>1.890453666146448E+17</v>
      </c>
      <c r="H1634" t="str">
        <f>VLOOKUP(D1634,Referência!$A$2:$D$28,2,FALSE)</f>
        <v>SE</v>
      </c>
      <c r="I1634" t="str">
        <f>VLOOKUP(D1634,Referência!$A$2:$D$28,3,FALSE)</f>
        <v>imposto</v>
      </c>
      <c r="J1634" t="str">
        <f>VLOOKUP(D1634,Referência!$A$2:$D$28,4,FALSE)</f>
        <v>alto</v>
      </c>
      <c r="K1634" t="str">
        <f>VLOOKUP(C1634,Referência!$F$2:$G$21,2,FALSE)</f>
        <v>longo</v>
      </c>
      <c r="L1634" t="str">
        <f>VLOOKUP(A1634,Referência!$I$2:$K$10,2,FALSE)</f>
        <v>linear</v>
      </c>
      <c r="M1634" t="str">
        <f>VLOOKUP(A1634,Referência!$I$2:$K$10,3,FALSE)</f>
        <v>univariado</v>
      </c>
    </row>
    <row r="1635" spans="1:13" x14ac:dyDescent="0.25">
      <c r="A1635" t="s">
        <v>36</v>
      </c>
      <c r="B1635" t="s">
        <v>7</v>
      </c>
      <c r="C1635">
        <v>14</v>
      </c>
      <c r="D1635" t="s">
        <v>8</v>
      </c>
      <c r="E1635" s="1">
        <v>11646350973.372864</v>
      </c>
      <c r="F1635" s="1">
        <v>11098115727</v>
      </c>
      <c r="G1635">
        <f t="shared" si="25"/>
        <v>3.0056188536551462E+17</v>
      </c>
      <c r="H1635" t="str">
        <f>VLOOKUP(D1635,Referência!$A$2:$D$28,2,FALSE)</f>
        <v>SE</v>
      </c>
      <c r="I1635" t="str">
        <f>VLOOKUP(D1635,Referência!$A$2:$D$28,3,FALSE)</f>
        <v>imposto</v>
      </c>
      <c r="J1635" t="str">
        <f>VLOOKUP(D1635,Referência!$A$2:$D$28,4,FALSE)</f>
        <v>alto</v>
      </c>
      <c r="K1635" t="str">
        <f>VLOOKUP(C1635,Referência!$F$2:$G$21,2,FALSE)</f>
        <v>longo</v>
      </c>
      <c r="L1635" t="str">
        <f>VLOOKUP(A1635,Referência!$I$2:$K$10,2,FALSE)</f>
        <v>linear</v>
      </c>
      <c r="M1635" t="str">
        <f>VLOOKUP(A1635,Referência!$I$2:$K$10,3,FALSE)</f>
        <v>univariado</v>
      </c>
    </row>
    <row r="1636" spans="1:13" x14ac:dyDescent="0.25">
      <c r="A1636" t="s">
        <v>36</v>
      </c>
      <c r="B1636" t="s">
        <v>7</v>
      </c>
      <c r="C1636">
        <v>15</v>
      </c>
      <c r="D1636" t="s">
        <v>8</v>
      </c>
      <c r="E1636" s="1">
        <v>11966445598.172312</v>
      </c>
      <c r="F1636" s="1">
        <v>11170238303</v>
      </c>
      <c r="G1636">
        <f t="shared" si="25"/>
        <v>6.3394605688560883E+17</v>
      </c>
      <c r="H1636" t="str">
        <f>VLOOKUP(D1636,Referência!$A$2:$D$28,2,FALSE)</f>
        <v>SE</v>
      </c>
      <c r="I1636" t="str">
        <f>VLOOKUP(D1636,Referência!$A$2:$D$28,3,FALSE)</f>
        <v>imposto</v>
      </c>
      <c r="J1636" t="str">
        <f>VLOOKUP(D1636,Referência!$A$2:$D$28,4,FALSE)</f>
        <v>alto</v>
      </c>
      <c r="K1636" t="str">
        <f>VLOOKUP(C1636,Referência!$F$2:$G$21,2,FALSE)</f>
        <v>longo</v>
      </c>
      <c r="L1636" t="str">
        <f>VLOOKUP(A1636,Referência!$I$2:$K$10,2,FALSE)</f>
        <v>linear</v>
      </c>
      <c r="M1636" t="str">
        <f>VLOOKUP(A1636,Referência!$I$2:$K$10,3,FALSE)</f>
        <v>univariado</v>
      </c>
    </row>
    <row r="1637" spans="1:13" x14ac:dyDescent="0.25">
      <c r="A1637" t="s">
        <v>36</v>
      </c>
      <c r="B1637" t="s">
        <v>7</v>
      </c>
      <c r="C1637">
        <v>16</v>
      </c>
      <c r="D1637" t="s">
        <v>8</v>
      </c>
      <c r="E1637" s="1">
        <v>11742275879.466892</v>
      </c>
      <c r="F1637" s="1">
        <v>10781428079</v>
      </c>
      <c r="G1637">
        <f t="shared" si="25"/>
        <v>9.2322849566206477E+17</v>
      </c>
      <c r="H1637" t="str">
        <f>VLOOKUP(D1637,Referência!$A$2:$D$28,2,FALSE)</f>
        <v>SE</v>
      </c>
      <c r="I1637" t="str">
        <f>VLOOKUP(D1637,Referência!$A$2:$D$28,3,FALSE)</f>
        <v>imposto</v>
      </c>
      <c r="J1637" t="str">
        <f>VLOOKUP(D1637,Referência!$A$2:$D$28,4,FALSE)</f>
        <v>alto</v>
      </c>
      <c r="K1637" t="str">
        <f>VLOOKUP(C1637,Referência!$F$2:$G$21,2,FALSE)</f>
        <v>longo</v>
      </c>
      <c r="L1637" t="str">
        <f>VLOOKUP(A1637,Referência!$I$2:$K$10,2,FALSE)</f>
        <v>linear</v>
      </c>
      <c r="M1637" t="str">
        <f>VLOOKUP(A1637,Referência!$I$2:$K$10,3,FALSE)</f>
        <v>univariado</v>
      </c>
    </row>
    <row r="1638" spans="1:13" x14ac:dyDescent="0.25">
      <c r="A1638" t="s">
        <v>36</v>
      </c>
      <c r="B1638" t="s">
        <v>7</v>
      </c>
      <c r="C1638">
        <v>17</v>
      </c>
      <c r="D1638" t="s">
        <v>8</v>
      </c>
      <c r="E1638" s="1">
        <v>12129447000.253275</v>
      </c>
      <c r="F1638" s="1">
        <v>11873733058</v>
      </c>
      <c r="G1638">
        <f t="shared" si="25"/>
        <v>6.5389620262711216E+16</v>
      </c>
      <c r="H1638" t="str">
        <f>VLOOKUP(D1638,Referência!$A$2:$D$28,2,FALSE)</f>
        <v>SE</v>
      </c>
      <c r="I1638" t="str">
        <f>VLOOKUP(D1638,Referência!$A$2:$D$28,3,FALSE)</f>
        <v>imposto</v>
      </c>
      <c r="J1638" t="str">
        <f>VLOOKUP(D1638,Referência!$A$2:$D$28,4,FALSE)</f>
        <v>alto</v>
      </c>
      <c r="K1638" t="str">
        <f>VLOOKUP(C1638,Referência!$F$2:$G$21,2,FALSE)</f>
        <v>longo</v>
      </c>
      <c r="L1638" t="str">
        <f>VLOOKUP(A1638,Referência!$I$2:$K$10,2,FALSE)</f>
        <v>linear</v>
      </c>
      <c r="M1638" t="str">
        <f>VLOOKUP(A1638,Referência!$I$2:$K$10,3,FALSE)</f>
        <v>univariado</v>
      </c>
    </row>
    <row r="1639" spans="1:13" x14ac:dyDescent="0.25">
      <c r="A1639" t="s">
        <v>36</v>
      </c>
      <c r="B1639" t="s">
        <v>7</v>
      </c>
      <c r="C1639">
        <v>18</v>
      </c>
      <c r="D1639" t="s">
        <v>8</v>
      </c>
      <c r="E1639" s="1">
        <v>12263445200.943007</v>
      </c>
      <c r="F1639" s="1">
        <v>11476678584</v>
      </c>
      <c r="G1639">
        <f t="shared" si="25"/>
        <v>6.1900170953594355E+17</v>
      </c>
      <c r="H1639" t="str">
        <f>VLOOKUP(D1639,Referência!$A$2:$D$28,2,FALSE)</f>
        <v>SE</v>
      </c>
      <c r="I1639" t="str">
        <f>VLOOKUP(D1639,Referência!$A$2:$D$28,3,FALSE)</f>
        <v>imposto</v>
      </c>
      <c r="J1639" t="str">
        <f>VLOOKUP(D1639,Referência!$A$2:$D$28,4,FALSE)</f>
        <v>alto</v>
      </c>
      <c r="K1639" t="str">
        <f>VLOOKUP(C1639,Referência!$F$2:$G$21,2,FALSE)</f>
        <v>longo</v>
      </c>
      <c r="L1639" t="str">
        <f>VLOOKUP(A1639,Referência!$I$2:$K$10,2,FALSE)</f>
        <v>linear</v>
      </c>
      <c r="M1639" t="str">
        <f>VLOOKUP(A1639,Referência!$I$2:$K$10,3,FALSE)</f>
        <v>univariado</v>
      </c>
    </row>
    <row r="1640" spans="1:13" x14ac:dyDescent="0.25">
      <c r="A1640" t="s">
        <v>36</v>
      </c>
      <c r="B1640" t="s">
        <v>7</v>
      </c>
      <c r="C1640">
        <v>19</v>
      </c>
      <c r="D1640" t="s">
        <v>8</v>
      </c>
      <c r="E1640" s="1">
        <v>12552943612.546358</v>
      </c>
      <c r="F1640" s="1">
        <v>11248460267</v>
      </c>
      <c r="G1640">
        <f t="shared" si="25"/>
        <v>1.701676798807819E+18</v>
      </c>
      <c r="H1640" t="str">
        <f>VLOOKUP(D1640,Referência!$A$2:$D$28,2,FALSE)</f>
        <v>SE</v>
      </c>
      <c r="I1640" t="str">
        <f>VLOOKUP(D1640,Referência!$A$2:$D$28,3,FALSE)</f>
        <v>imposto</v>
      </c>
      <c r="J1640" t="str">
        <f>VLOOKUP(D1640,Referência!$A$2:$D$28,4,FALSE)</f>
        <v>alto</v>
      </c>
      <c r="K1640" t="str">
        <f>VLOOKUP(C1640,Referência!$F$2:$G$21,2,FALSE)</f>
        <v>longo</v>
      </c>
      <c r="L1640" t="str">
        <f>VLOOKUP(A1640,Referência!$I$2:$K$10,2,FALSE)</f>
        <v>linear</v>
      </c>
      <c r="M1640" t="str">
        <f>VLOOKUP(A1640,Referência!$I$2:$K$10,3,FALSE)</f>
        <v>univariado</v>
      </c>
    </row>
    <row r="1641" spans="1:13" x14ac:dyDescent="0.25">
      <c r="A1641" t="s">
        <v>36</v>
      </c>
      <c r="B1641" t="s">
        <v>7</v>
      </c>
      <c r="C1641">
        <v>20</v>
      </c>
      <c r="D1641" t="s">
        <v>8</v>
      </c>
      <c r="E1641" s="1">
        <v>10626035662.925074</v>
      </c>
      <c r="F1641" s="1">
        <v>11315071889</v>
      </c>
      <c r="G1641">
        <f t="shared" si="25"/>
        <v>4.7477092084357702E+17</v>
      </c>
      <c r="H1641" t="str">
        <f>VLOOKUP(D1641,Referência!$A$2:$D$28,2,FALSE)</f>
        <v>SE</v>
      </c>
      <c r="I1641" t="str">
        <f>VLOOKUP(D1641,Referência!$A$2:$D$28,3,FALSE)</f>
        <v>imposto</v>
      </c>
      <c r="J1641" t="str">
        <f>VLOOKUP(D1641,Referência!$A$2:$D$28,4,FALSE)</f>
        <v>alto</v>
      </c>
      <c r="K1641" t="str">
        <f>VLOOKUP(C1641,Referência!$F$2:$G$21,2,FALSE)</f>
        <v>longo</v>
      </c>
      <c r="L1641" t="str">
        <f>VLOOKUP(A1641,Referência!$I$2:$K$10,2,FALSE)</f>
        <v>linear</v>
      </c>
      <c r="M1641" t="str">
        <f>VLOOKUP(A1641,Referência!$I$2:$K$10,3,FALSE)</f>
        <v>univariado</v>
      </c>
    </row>
    <row r="1642" spans="1:13" x14ac:dyDescent="0.25">
      <c r="A1642" t="s">
        <v>36</v>
      </c>
      <c r="B1642" t="s">
        <v>7</v>
      </c>
      <c r="C1642">
        <v>1</v>
      </c>
      <c r="D1642" t="s">
        <v>9</v>
      </c>
      <c r="E1642" s="1">
        <v>3441872100.2705173</v>
      </c>
      <c r="F1642" s="1">
        <v>3357028355</v>
      </c>
      <c r="G1642">
        <f t="shared" si="25"/>
        <v>7198461111528435</v>
      </c>
      <c r="H1642" t="str">
        <f>VLOOKUP(D1642,Referência!$A$2:$D$28,2,FALSE)</f>
        <v>SE</v>
      </c>
      <c r="I1642" t="str">
        <f>VLOOKUP(D1642,Referência!$A$2:$D$28,3,FALSE)</f>
        <v>imposto</v>
      </c>
      <c r="J1642" t="str">
        <f>VLOOKUP(D1642,Referência!$A$2:$D$28,4,FALSE)</f>
        <v>alto</v>
      </c>
      <c r="K1642" t="str">
        <f>VLOOKUP(C1642,Referência!$F$2:$G$21,2,FALSE)</f>
        <v>curto</v>
      </c>
      <c r="L1642" t="str">
        <f>VLOOKUP(A1642,Referência!$I$2:$K$10,2,FALSE)</f>
        <v>linear</v>
      </c>
      <c r="M1642" t="str">
        <f>VLOOKUP(A1642,Referência!$I$2:$K$10,3,FALSE)</f>
        <v>univariado</v>
      </c>
    </row>
    <row r="1643" spans="1:13" x14ac:dyDescent="0.25">
      <c r="A1643" t="s">
        <v>36</v>
      </c>
      <c r="B1643" t="s">
        <v>7</v>
      </c>
      <c r="C1643">
        <v>2</v>
      </c>
      <c r="D1643" t="s">
        <v>9</v>
      </c>
      <c r="E1643" s="1">
        <v>3667963605.4124842</v>
      </c>
      <c r="F1643" s="1">
        <v>3716649604</v>
      </c>
      <c r="G1643">
        <f t="shared" si="25"/>
        <v>2370326458463593.5</v>
      </c>
      <c r="H1643" t="str">
        <f>VLOOKUP(D1643,Referência!$A$2:$D$28,2,FALSE)</f>
        <v>SE</v>
      </c>
      <c r="I1643" t="str">
        <f>VLOOKUP(D1643,Referência!$A$2:$D$28,3,FALSE)</f>
        <v>imposto</v>
      </c>
      <c r="J1643" t="str">
        <f>VLOOKUP(D1643,Referência!$A$2:$D$28,4,FALSE)</f>
        <v>alto</v>
      </c>
      <c r="K1643" t="str">
        <f>VLOOKUP(C1643,Referência!$F$2:$G$21,2,FALSE)</f>
        <v>curto</v>
      </c>
      <c r="L1643" t="str">
        <f>VLOOKUP(A1643,Referência!$I$2:$K$10,2,FALSE)</f>
        <v>linear</v>
      </c>
      <c r="M1643" t="str">
        <f>VLOOKUP(A1643,Referência!$I$2:$K$10,3,FALSE)</f>
        <v>univariado</v>
      </c>
    </row>
    <row r="1644" spans="1:13" x14ac:dyDescent="0.25">
      <c r="A1644" t="s">
        <v>36</v>
      </c>
      <c r="B1644" t="s">
        <v>7</v>
      </c>
      <c r="C1644">
        <v>3</v>
      </c>
      <c r="D1644" t="s">
        <v>9</v>
      </c>
      <c r="E1644" s="1">
        <v>3601478642.0709929</v>
      </c>
      <c r="F1644" s="1">
        <v>3220668113</v>
      </c>
      <c r="G1644">
        <f t="shared" si="25"/>
        <v>1.4501665905132957E+17</v>
      </c>
      <c r="H1644" t="str">
        <f>VLOOKUP(D1644,Referência!$A$2:$D$28,2,FALSE)</f>
        <v>SE</v>
      </c>
      <c r="I1644" t="str">
        <f>VLOOKUP(D1644,Referência!$A$2:$D$28,3,FALSE)</f>
        <v>imposto</v>
      </c>
      <c r="J1644" t="str">
        <f>VLOOKUP(D1644,Referência!$A$2:$D$28,4,FALSE)</f>
        <v>alto</v>
      </c>
      <c r="K1644" t="str">
        <f>VLOOKUP(C1644,Referência!$F$2:$G$21,2,FALSE)</f>
        <v>curto</v>
      </c>
      <c r="L1644" t="str">
        <f>VLOOKUP(A1644,Referência!$I$2:$K$10,2,FALSE)</f>
        <v>linear</v>
      </c>
      <c r="M1644" t="str">
        <f>VLOOKUP(A1644,Referência!$I$2:$K$10,3,FALSE)</f>
        <v>univariado</v>
      </c>
    </row>
    <row r="1645" spans="1:13" x14ac:dyDescent="0.25">
      <c r="A1645" t="s">
        <v>36</v>
      </c>
      <c r="B1645" t="s">
        <v>7</v>
      </c>
      <c r="C1645">
        <v>4</v>
      </c>
      <c r="D1645" t="s">
        <v>9</v>
      </c>
      <c r="E1645" s="1">
        <v>3716298730.3081436</v>
      </c>
      <c r="F1645" s="1">
        <v>3370762046</v>
      </c>
      <c r="G1645">
        <f t="shared" si="25"/>
        <v>1.193956002026657E+17</v>
      </c>
      <c r="H1645" t="str">
        <f>VLOOKUP(D1645,Referência!$A$2:$D$28,2,FALSE)</f>
        <v>SE</v>
      </c>
      <c r="I1645" t="str">
        <f>VLOOKUP(D1645,Referência!$A$2:$D$28,3,FALSE)</f>
        <v>imposto</v>
      </c>
      <c r="J1645" t="str">
        <f>VLOOKUP(D1645,Referência!$A$2:$D$28,4,FALSE)</f>
        <v>alto</v>
      </c>
      <c r="K1645" t="str">
        <f>VLOOKUP(C1645,Referência!$F$2:$G$21,2,FALSE)</f>
        <v>curto</v>
      </c>
      <c r="L1645" t="str">
        <f>VLOOKUP(A1645,Referência!$I$2:$K$10,2,FALSE)</f>
        <v>linear</v>
      </c>
      <c r="M1645" t="str">
        <f>VLOOKUP(A1645,Referência!$I$2:$K$10,3,FALSE)</f>
        <v>univariado</v>
      </c>
    </row>
    <row r="1646" spans="1:13" x14ac:dyDescent="0.25">
      <c r="A1646" t="s">
        <v>36</v>
      </c>
      <c r="B1646" t="s">
        <v>7</v>
      </c>
      <c r="C1646">
        <v>5</v>
      </c>
      <c r="D1646" t="s">
        <v>9</v>
      </c>
      <c r="E1646" s="1">
        <v>3597613341.3646936</v>
      </c>
      <c r="F1646" s="1">
        <v>3391327371</v>
      </c>
      <c r="G1646">
        <f t="shared" si="25"/>
        <v>4.2553901569303264E+16</v>
      </c>
      <c r="H1646" t="str">
        <f>VLOOKUP(D1646,Referência!$A$2:$D$28,2,FALSE)</f>
        <v>SE</v>
      </c>
      <c r="I1646" t="str">
        <f>VLOOKUP(D1646,Referência!$A$2:$D$28,3,FALSE)</f>
        <v>imposto</v>
      </c>
      <c r="J1646" t="str">
        <f>VLOOKUP(D1646,Referência!$A$2:$D$28,4,FALSE)</f>
        <v>alto</v>
      </c>
      <c r="K1646" t="str">
        <f>VLOOKUP(C1646,Referência!$F$2:$G$21,2,FALSE)</f>
        <v>médio</v>
      </c>
      <c r="L1646" t="str">
        <f>VLOOKUP(A1646,Referência!$I$2:$K$10,2,FALSE)</f>
        <v>linear</v>
      </c>
      <c r="M1646" t="str">
        <f>VLOOKUP(A1646,Referência!$I$2:$K$10,3,FALSE)</f>
        <v>univariado</v>
      </c>
    </row>
    <row r="1647" spans="1:13" x14ac:dyDescent="0.25">
      <c r="A1647" t="s">
        <v>36</v>
      </c>
      <c r="B1647" t="s">
        <v>7</v>
      </c>
      <c r="C1647">
        <v>6</v>
      </c>
      <c r="D1647" t="s">
        <v>9</v>
      </c>
      <c r="E1647" s="1">
        <v>3656806497.1407108</v>
      </c>
      <c r="F1647" s="1">
        <v>3683527657</v>
      </c>
      <c r="G1647">
        <f t="shared" si="25"/>
        <v>714020384225686.75</v>
      </c>
      <c r="H1647" t="str">
        <f>VLOOKUP(D1647,Referência!$A$2:$D$28,2,FALSE)</f>
        <v>SE</v>
      </c>
      <c r="I1647" t="str">
        <f>VLOOKUP(D1647,Referência!$A$2:$D$28,3,FALSE)</f>
        <v>imposto</v>
      </c>
      <c r="J1647" t="str">
        <f>VLOOKUP(D1647,Referência!$A$2:$D$28,4,FALSE)</f>
        <v>alto</v>
      </c>
      <c r="K1647" t="str">
        <f>VLOOKUP(C1647,Referência!$F$2:$G$21,2,FALSE)</f>
        <v>médio</v>
      </c>
      <c r="L1647" t="str">
        <f>VLOOKUP(A1647,Referência!$I$2:$K$10,2,FALSE)</f>
        <v>linear</v>
      </c>
      <c r="M1647" t="str">
        <f>VLOOKUP(A1647,Referência!$I$2:$K$10,3,FALSE)</f>
        <v>univariado</v>
      </c>
    </row>
    <row r="1648" spans="1:13" x14ac:dyDescent="0.25">
      <c r="A1648" t="s">
        <v>36</v>
      </c>
      <c r="B1648" t="s">
        <v>7</v>
      </c>
      <c r="C1648">
        <v>7</v>
      </c>
      <c r="D1648" t="s">
        <v>9</v>
      </c>
      <c r="E1648" s="1">
        <v>3938686256.0291648</v>
      </c>
      <c r="F1648" s="1">
        <v>3522385481</v>
      </c>
      <c r="G1648">
        <f t="shared" si="25"/>
        <v>1.7330633528988326E+17</v>
      </c>
      <c r="H1648" t="str">
        <f>VLOOKUP(D1648,Referência!$A$2:$D$28,2,FALSE)</f>
        <v>SE</v>
      </c>
      <c r="I1648" t="str">
        <f>VLOOKUP(D1648,Referência!$A$2:$D$28,3,FALSE)</f>
        <v>imposto</v>
      </c>
      <c r="J1648" t="str">
        <f>VLOOKUP(D1648,Referência!$A$2:$D$28,4,FALSE)</f>
        <v>alto</v>
      </c>
      <c r="K1648" t="str">
        <f>VLOOKUP(C1648,Referência!$F$2:$G$21,2,FALSE)</f>
        <v>médio</v>
      </c>
      <c r="L1648" t="str">
        <f>VLOOKUP(A1648,Referência!$I$2:$K$10,2,FALSE)</f>
        <v>linear</v>
      </c>
      <c r="M1648" t="str">
        <f>VLOOKUP(A1648,Referência!$I$2:$K$10,3,FALSE)</f>
        <v>univariado</v>
      </c>
    </row>
    <row r="1649" spans="1:13" x14ac:dyDescent="0.25">
      <c r="A1649" t="s">
        <v>36</v>
      </c>
      <c r="B1649" t="s">
        <v>7</v>
      </c>
      <c r="C1649">
        <v>8</v>
      </c>
      <c r="D1649" t="s">
        <v>9</v>
      </c>
      <c r="E1649" s="1">
        <v>4724082183.0360432</v>
      </c>
      <c r="F1649" s="1">
        <v>4426157172</v>
      </c>
      <c r="G1649">
        <f t="shared" si="25"/>
        <v>8.8759312200826448E+16</v>
      </c>
      <c r="H1649" t="str">
        <f>VLOOKUP(D1649,Referência!$A$2:$D$28,2,FALSE)</f>
        <v>SE</v>
      </c>
      <c r="I1649" t="str">
        <f>VLOOKUP(D1649,Referência!$A$2:$D$28,3,FALSE)</f>
        <v>imposto</v>
      </c>
      <c r="J1649" t="str">
        <f>VLOOKUP(D1649,Referência!$A$2:$D$28,4,FALSE)</f>
        <v>alto</v>
      </c>
      <c r="K1649" t="str">
        <f>VLOOKUP(C1649,Referência!$F$2:$G$21,2,FALSE)</f>
        <v>médio</v>
      </c>
      <c r="L1649" t="str">
        <f>VLOOKUP(A1649,Referência!$I$2:$K$10,2,FALSE)</f>
        <v>linear</v>
      </c>
      <c r="M1649" t="str">
        <f>VLOOKUP(A1649,Referência!$I$2:$K$10,3,FALSE)</f>
        <v>univariado</v>
      </c>
    </row>
    <row r="1650" spans="1:13" x14ac:dyDescent="0.25">
      <c r="A1650" t="s">
        <v>36</v>
      </c>
      <c r="B1650" t="s">
        <v>7</v>
      </c>
      <c r="C1650">
        <v>9</v>
      </c>
      <c r="D1650" t="s">
        <v>9</v>
      </c>
      <c r="E1650" s="1">
        <v>4795398522.2439404</v>
      </c>
      <c r="F1650" s="1">
        <v>4952785236</v>
      </c>
      <c r="G1650">
        <f t="shared" si="25"/>
        <v>2.4770577666931856E+16</v>
      </c>
      <c r="H1650" t="str">
        <f>VLOOKUP(D1650,Referência!$A$2:$D$28,2,FALSE)</f>
        <v>SE</v>
      </c>
      <c r="I1650" t="str">
        <f>VLOOKUP(D1650,Referência!$A$2:$D$28,3,FALSE)</f>
        <v>imposto</v>
      </c>
      <c r="J1650" t="str">
        <f>VLOOKUP(D1650,Referência!$A$2:$D$28,4,FALSE)</f>
        <v>alto</v>
      </c>
      <c r="K1650" t="str">
        <f>VLOOKUP(C1650,Referência!$F$2:$G$21,2,FALSE)</f>
        <v>longo</v>
      </c>
      <c r="L1650" t="str">
        <f>VLOOKUP(A1650,Referência!$I$2:$K$10,2,FALSE)</f>
        <v>linear</v>
      </c>
      <c r="M1650" t="str">
        <f>VLOOKUP(A1650,Referência!$I$2:$K$10,3,FALSE)</f>
        <v>univariado</v>
      </c>
    </row>
    <row r="1651" spans="1:13" x14ac:dyDescent="0.25">
      <c r="A1651" t="s">
        <v>36</v>
      </c>
      <c r="B1651" t="s">
        <v>7</v>
      </c>
      <c r="C1651">
        <v>10</v>
      </c>
      <c r="D1651" t="s">
        <v>9</v>
      </c>
      <c r="E1651" s="1">
        <v>3733630571.0060439</v>
      </c>
      <c r="F1651" s="1">
        <v>3870532712</v>
      </c>
      <c r="G1651">
        <f t="shared" si="25"/>
        <v>1.8742196208729032E+16</v>
      </c>
      <c r="H1651" t="str">
        <f>VLOOKUP(D1651,Referência!$A$2:$D$28,2,FALSE)</f>
        <v>SE</v>
      </c>
      <c r="I1651" t="str">
        <f>VLOOKUP(D1651,Referência!$A$2:$D$28,3,FALSE)</f>
        <v>imposto</v>
      </c>
      <c r="J1651" t="str">
        <f>VLOOKUP(D1651,Referência!$A$2:$D$28,4,FALSE)</f>
        <v>alto</v>
      </c>
      <c r="K1651" t="str">
        <f>VLOOKUP(C1651,Referência!$F$2:$G$21,2,FALSE)</f>
        <v>longo</v>
      </c>
      <c r="L1651" t="str">
        <f>VLOOKUP(A1651,Referência!$I$2:$K$10,2,FALSE)</f>
        <v>linear</v>
      </c>
      <c r="M1651" t="str">
        <f>VLOOKUP(A1651,Referência!$I$2:$K$10,3,FALSE)</f>
        <v>univariado</v>
      </c>
    </row>
    <row r="1652" spans="1:13" x14ac:dyDescent="0.25">
      <c r="A1652" t="s">
        <v>36</v>
      </c>
      <c r="B1652" t="s">
        <v>7</v>
      </c>
      <c r="C1652">
        <v>11</v>
      </c>
      <c r="D1652" t="s">
        <v>9</v>
      </c>
      <c r="E1652" s="1">
        <v>3919305122.0968051</v>
      </c>
      <c r="F1652" s="1">
        <v>3704057113</v>
      </c>
      <c r="G1652">
        <f t="shared" si="25"/>
        <v>4.6331705420138288E+16</v>
      </c>
      <c r="H1652" t="str">
        <f>VLOOKUP(D1652,Referência!$A$2:$D$28,2,FALSE)</f>
        <v>SE</v>
      </c>
      <c r="I1652" t="str">
        <f>VLOOKUP(D1652,Referência!$A$2:$D$28,3,FALSE)</f>
        <v>imposto</v>
      </c>
      <c r="J1652" t="str">
        <f>VLOOKUP(D1652,Referência!$A$2:$D$28,4,FALSE)</f>
        <v>alto</v>
      </c>
      <c r="K1652" t="str">
        <f>VLOOKUP(C1652,Referência!$F$2:$G$21,2,FALSE)</f>
        <v>longo</v>
      </c>
      <c r="L1652" t="str">
        <f>VLOOKUP(A1652,Referência!$I$2:$K$10,2,FALSE)</f>
        <v>linear</v>
      </c>
      <c r="M1652" t="str">
        <f>VLOOKUP(A1652,Referência!$I$2:$K$10,3,FALSE)</f>
        <v>univariado</v>
      </c>
    </row>
    <row r="1653" spans="1:13" x14ac:dyDescent="0.25">
      <c r="A1653" t="s">
        <v>36</v>
      </c>
      <c r="B1653" t="s">
        <v>7</v>
      </c>
      <c r="C1653">
        <v>12</v>
      </c>
      <c r="D1653" t="s">
        <v>9</v>
      </c>
      <c r="E1653" s="1">
        <v>4059785282.7547927</v>
      </c>
      <c r="F1653" s="1">
        <v>3601189526</v>
      </c>
      <c r="G1653">
        <f t="shared" si="25"/>
        <v>2.1031006811350099E+17</v>
      </c>
      <c r="H1653" t="str">
        <f>VLOOKUP(D1653,Referência!$A$2:$D$28,2,FALSE)</f>
        <v>SE</v>
      </c>
      <c r="I1653" t="str">
        <f>VLOOKUP(D1653,Referência!$A$2:$D$28,3,FALSE)</f>
        <v>imposto</v>
      </c>
      <c r="J1653" t="str">
        <f>VLOOKUP(D1653,Referência!$A$2:$D$28,4,FALSE)</f>
        <v>alto</v>
      </c>
      <c r="K1653" t="str">
        <f>VLOOKUP(C1653,Referência!$F$2:$G$21,2,FALSE)</f>
        <v>longo</v>
      </c>
      <c r="L1653" t="str">
        <f>VLOOKUP(A1653,Referência!$I$2:$K$10,2,FALSE)</f>
        <v>linear</v>
      </c>
      <c r="M1653" t="str">
        <f>VLOOKUP(A1653,Referência!$I$2:$K$10,3,FALSE)</f>
        <v>univariado</v>
      </c>
    </row>
    <row r="1654" spans="1:13" x14ac:dyDescent="0.25">
      <c r="A1654" t="s">
        <v>36</v>
      </c>
      <c r="B1654" t="s">
        <v>7</v>
      </c>
      <c r="C1654">
        <v>13</v>
      </c>
      <c r="D1654" t="s">
        <v>9</v>
      </c>
      <c r="E1654" s="1">
        <v>3851095555.8739705</v>
      </c>
      <c r="F1654" s="1">
        <v>3463474590</v>
      </c>
      <c r="G1654">
        <f t="shared" si="25"/>
        <v>1.5025001318506982E+17</v>
      </c>
      <c r="H1654" t="str">
        <f>VLOOKUP(D1654,Referência!$A$2:$D$28,2,FALSE)</f>
        <v>SE</v>
      </c>
      <c r="I1654" t="str">
        <f>VLOOKUP(D1654,Referência!$A$2:$D$28,3,FALSE)</f>
        <v>imposto</v>
      </c>
      <c r="J1654" t="str">
        <f>VLOOKUP(D1654,Referência!$A$2:$D$28,4,FALSE)</f>
        <v>alto</v>
      </c>
      <c r="K1654" t="str">
        <f>VLOOKUP(C1654,Referência!$F$2:$G$21,2,FALSE)</f>
        <v>longo</v>
      </c>
      <c r="L1654" t="str">
        <f>VLOOKUP(A1654,Referência!$I$2:$K$10,2,FALSE)</f>
        <v>linear</v>
      </c>
      <c r="M1654" t="str">
        <f>VLOOKUP(A1654,Referência!$I$2:$K$10,3,FALSE)</f>
        <v>univariado</v>
      </c>
    </row>
    <row r="1655" spans="1:13" x14ac:dyDescent="0.25">
      <c r="A1655" t="s">
        <v>36</v>
      </c>
      <c r="B1655" t="s">
        <v>7</v>
      </c>
      <c r="C1655">
        <v>14</v>
      </c>
      <c r="D1655" t="s">
        <v>9</v>
      </c>
      <c r="E1655" s="1">
        <v>4104068346.6423006</v>
      </c>
      <c r="F1655" s="1">
        <v>4292643883</v>
      </c>
      <c r="G1655">
        <f t="shared" si="25"/>
        <v>3.5560732912594008E+16</v>
      </c>
      <c r="H1655" t="str">
        <f>VLOOKUP(D1655,Referência!$A$2:$D$28,2,FALSE)</f>
        <v>SE</v>
      </c>
      <c r="I1655" t="str">
        <f>VLOOKUP(D1655,Referência!$A$2:$D$28,3,FALSE)</f>
        <v>imposto</v>
      </c>
      <c r="J1655" t="str">
        <f>VLOOKUP(D1655,Referência!$A$2:$D$28,4,FALSE)</f>
        <v>alto</v>
      </c>
      <c r="K1655" t="str">
        <f>VLOOKUP(C1655,Referência!$F$2:$G$21,2,FALSE)</f>
        <v>longo</v>
      </c>
      <c r="L1655" t="str">
        <f>VLOOKUP(A1655,Referência!$I$2:$K$10,2,FALSE)</f>
        <v>linear</v>
      </c>
      <c r="M1655" t="str">
        <f>VLOOKUP(A1655,Referência!$I$2:$K$10,3,FALSE)</f>
        <v>univariado</v>
      </c>
    </row>
    <row r="1656" spans="1:13" x14ac:dyDescent="0.25">
      <c r="A1656" t="s">
        <v>36</v>
      </c>
      <c r="B1656" t="s">
        <v>7</v>
      </c>
      <c r="C1656">
        <v>15</v>
      </c>
      <c r="D1656" t="s">
        <v>9</v>
      </c>
      <c r="E1656" s="1">
        <v>4029678613.5558538</v>
      </c>
      <c r="F1656" s="1">
        <v>3562734178</v>
      </c>
      <c r="G1656">
        <f t="shared" si="25"/>
        <v>2.1803710589657494E+17</v>
      </c>
      <c r="H1656" t="str">
        <f>VLOOKUP(D1656,Referência!$A$2:$D$28,2,FALSE)</f>
        <v>SE</v>
      </c>
      <c r="I1656" t="str">
        <f>VLOOKUP(D1656,Referência!$A$2:$D$28,3,FALSE)</f>
        <v>imposto</v>
      </c>
      <c r="J1656" t="str">
        <f>VLOOKUP(D1656,Referência!$A$2:$D$28,4,FALSE)</f>
        <v>alto</v>
      </c>
      <c r="K1656" t="str">
        <f>VLOOKUP(C1656,Referência!$F$2:$G$21,2,FALSE)</f>
        <v>longo</v>
      </c>
      <c r="L1656" t="str">
        <f>VLOOKUP(A1656,Referência!$I$2:$K$10,2,FALSE)</f>
        <v>linear</v>
      </c>
      <c r="M1656" t="str">
        <f>VLOOKUP(A1656,Referência!$I$2:$K$10,3,FALSE)</f>
        <v>univariado</v>
      </c>
    </row>
    <row r="1657" spans="1:13" x14ac:dyDescent="0.25">
      <c r="A1657" t="s">
        <v>36</v>
      </c>
      <c r="B1657" t="s">
        <v>7</v>
      </c>
      <c r="C1657">
        <v>16</v>
      </c>
      <c r="D1657" t="s">
        <v>9</v>
      </c>
      <c r="E1657" s="1">
        <v>4158150305.3134718</v>
      </c>
      <c r="F1657" s="1">
        <v>3696401761</v>
      </c>
      <c r="G1657">
        <f t="shared" si="25"/>
        <v>2.1321171817561024E+17</v>
      </c>
      <c r="H1657" t="str">
        <f>VLOOKUP(D1657,Referência!$A$2:$D$28,2,FALSE)</f>
        <v>SE</v>
      </c>
      <c r="I1657" t="str">
        <f>VLOOKUP(D1657,Referência!$A$2:$D$28,3,FALSE)</f>
        <v>imposto</v>
      </c>
      <c r="J1657" t="str">
        <f>VLOOKUP(D1657,Referência!$A$2:$D$28,4,FALSE)</f>
        <v>alto</v>
      </c>
      <c r="K1657" t="str">
        <f>VLOOKUP(C1657,Referência!$F$2:$G$21,2,FALSE)</f>
        <v>longo</v>
      </c>
      <c r="L1657" t="str">
        <f>VLOOKUP(A1657,Referência!$I$2:$K$10,2,FALSE)</f>
        <v>linear</v>
      </c>
      <c r="M1657" t="str">
        <f>VLOOKUP(A1657,Referência!$I$2:$K$10,3,FALSE)</f>
        <v>univariado</v>
      </c>
    </row>
    <row r="1658" spans="1:13" x14ac:dyDescent="0.25">
      <c r="A1658" t="s">
        <v>36</v>
      </c>
      <c r="B1658" t="s">
        <v>7</v>
      </c>
      <c r="C1658">
        <v>17</v>
      </c>
      <c r="D1658" t="s">
        <v>9</v>
      </c>
      <c r="E1658" s="1">
        <v>4025353745.5948901</v>
      </c>
      <c r="F1658" s="1">
        <v>3678873314</v>
      </c>
      <c r="G1658">
        <f t="shared" si="25"/>
        <v>1.2004868947818133E+17</v>
      </c>
      <c r="H1658" t="str">
        <f>VLOOKUP(D1658,Referência!$A$2:$D$28,2,FALSE)</f>
        <v>SE</v>
      </c>
      <c r="I1658" t="str">
        <f>VLOOKUP(D1658,Referência!$A$2:$D$28,3,FALSE)</f>
        <v>imposto</v>
      </c>
      <c r="J1658" t="str">
        <f>VLOOKUP(D1658,Referência!$A$2:$D$28,4,FALSE)</f>
        <v>alto</v>
      </c>
      <c r="K1658" t="str">
        <f>VLOOKUP(C1658,Referência!$F$2:$G$21,2,FALSE)</f>
        <v>longo</v>
      </c>
      <c r="L1658" t="str">
        <f>VLOOKUP(A1658,Referência!$I$2:$K$10,2,FALSE)</f>
        <v>linear</v>
      </c>
      <c r="M1658" t="str">
        <f>VLOOKUP(A1658,Referência!$I$2:$K$10,3,FALSE)</f>
        <v>univariado</v>
      </c>
    </row>
    <row r="1659" spans="1:13" x14ac:dyDescent="0.25">
      <c r="A1659" t="s">
        <v>36</v>
      </c>
      <c r="B1659" t="s">
        <v>7</v>
      </c>
      <c r="C1659">
        <v>18</v>
      </c>
      <c r="D1659" t="s">
        <v>9</v>
      </c>
      <c r="E1659" s="1">
        <v>4091584707.2652149</v>
      </c>
      <c r="F1659" s="1">
        <v>3887113544</v>
      </c>
      <c r="G1659">
        <f t="shared" si="25"/>
        <v>4.1808456607030176E+16</v>
      </c>
      <c r="H1659" t="str">
        <f>VLOOKUP(D1659,Referência!$A$2:$D$28,2,FALSE)</f>
        <v>SE</v>
      </c>
      <c r="I1659" t="str">
        <f>VLOOKUP(D1659,Referência!$A$2:$D$28,3,FALSE)</f>
        <v>imposto</v>
      </c>
      <c r="J1659" t="str">
        <f>VLOOKUP(D1659,Referência!$A$2:$D$28,4,FALSE)</f>
        <v>alto</v>
      </c>
      <c r="K1659" t="str">
        <f>VLOOKUP(C1659,Referência!$F$2:$G$21,2,FALSE)</f>
        <v>longo</v>
      </c>
      <c r="L1659" t="str">
        <f>VLOOKUP(A1659,Referência!$I$2:$K$10,2,FALSE)</f>
        <v>linear</v>
      </c>
      <c r="M1659" t="str">
        <f>VLOOKUP(A1659,Referência!$I$2:$K$10,3,FALSE)</f>
        <v>univariado</v>
      </c>
    </row>
    <row r="1660" spans="1:13" x14ac:dyDescent="0.25">
      <c r="A1660" t="s">
        <v>36</v>
      </c>
      <c r="B1660" t="s">
        <v>7</v>
      </c>
      <c r="C1660">
        <v>19</v>
      </c>
      <c r="D1660" t="s">
        <v>9</v>
      </c>
      <c r="E1660" s="1">
        <v>4406978729.797555</v>
      </c>
      <c r="F1660" s="1">
        <v>3979902304</v>
      </c>
      <c r="G1660">
        <f t="shared" si="25"/>
        <v>1.8239427347201446E+17</v>
      </c>
      <c r="H1660" t="str">
        <f>VLOOKUP(D1660,Referência!$A$2:$D$28,2,FALSE)</f>
        <v>SE</v>
      </c>
      <c r="I1660" t="str">
        <f>VLOOKUP(D1660,Referência!$A$2:$D$28,3,FALSE)</f>
        <v>imposto</v>
      </c>
      <c r="J1660" t="str">
        <f>VLOOKUP(D1660,Referência!$A$2:$D$28,4,FALSE)</f>
        <v>alto</v>
      </c>
      <c r="K1660" t="str">
        <f>VLOOKUP(C1660,Referência!$F$2:$G$21,2,FALSE)</f>
        <v>longo</v>
      </c>
      <c r="L1660" t="str">
        <f>VLOOKUP(A1660,Referência!$I$2:$K$10,2,FALSE)</f>
        <v>linear</v>
      </c>
      <c r="M1660" t="str">
        <f>VLOOKUP(A1660,Referência!$I$2:$K$10,3,FALSE)</f>
        <v>univariado</v>
      </c>
    </row>
    <row r="1661" spans="1:13" x14ac:dyDescent="0.25">
      <c r="A1661" t="s">
        <v>36</v>
      </c>
      <c r="B1661" t="s">
        <v>7</v>
      </c>
      <c r="C1661">
        <v>20</v>
      </c>
      <c r="D1661" t="s">
        <v>9</v>
      </c>
      <c r="E1661" s="1">
        <v>5285754778.4078398</v>
      </c>
      <c r="F1661" s="1">
        <v>4954527274</v>
      </c>
      <c r="G1661">
        <f t="shared" si="25"/>
        <v>1.0971165967624552E+17</v>
      </c>
      <c r="H1661" t="str">
        <f>VLOOKUP(D1661,Referência!$A$2:$D$28,2,FALSE)</f>
        <v>SE</v>
      </c>
      <c r="I1661" t="str">
        <f>VLOOKUP(D1661,Referência!$A$2:$D$28,3,FALSE)</f>
        <v>imposto</v>
      </c>
      <c r="J1661" t="str">
        <f>VLOOKUP(D1661,Referência!$A$2:$D$28,4,FALSE)</f>
        <v>alto</v>
      </c>
      <c r="K1661" t="str">
        <f>VLOOKUP(C1661,Referência!$F$2:$G$21,2,FALSE)</f>
        <v>longo</v>
      </c>
      <c r="L1661" t="str">
        <f>VLOOKUP(A1661,Referência!$I$2:$K$10,2,FALSE)</f>
        <v>linear</v>
      </c>
      <c r="M1661" t="str">
        <f>VLOOKUP(A1661,Referência!$I$2:$K$10,3,FALSE)</f>
        <v>univariado</v>
      </c>
    </row>
    <row r="1662" spans="1:13" x14ac:dyDescent="0.25">
      <c r="A1662" t="s">
        <v>36</v>
      </c>
      <c r="B1662" t="s">
        <v>7</v>
      </c>
      <c r="C1662">
        <v>1</v>
      </c>
      <c r="D1662" t="s">
        <v>10</v>
      </c>
      <c r="E1662" s="1">
        <v>4024326563.8617439</v>
      </c>
      <c r="F1662" s="1">
        <v>4610705783</v>
      </c>
      <c r="G1662">
        <f t="shared" si="25"/>
        <v>3.4384058863719091E+17</v>
      </c>
      <c r="H1662" t="str">
        <f>VLOOKUP(D1662,Referência!$A$2:$D$28,2,FALSE)</f>
        <v>SE</v>
      </c>
      <c r="I1662" t="str">
        <f>VLOOKUP(D1662,Referência!$A$2:$D$28,3,FALSE)</f>
        <v>imposto</v>
      </c>
      <c r="J1662" t="str">
        <f>VLOOKUP(D1662,Referência!$A$2:$D$28,4,FALSE)</f>
        <v>alto</v>
      </c>
      <c r="K1662" t="str">
        <f>VLOOKUP(C1662,Referência!$F$2:$G$21,2,FALSE)</f>
        <v>curto</v>
      </c>
      <c r="L1662" t="str">
        <f>VLOOKUP(A1662,Referência!$I$2:$K$10,2,FALSE)</f>
        <v>linear</v>
      </c>
      <c r="M1662" t="str">
        <f>VLOOKUP(A1662,Referência!$I$2:$K$10,3,FALSE)</f>
        <v>univariado</v>
      </c>
    </row>
    <row r="1663" spans="1:13" x14ac:dyDescent="0.25">
      <c r="A1663" t="s">
        <v>36</v>
      </c>
      <c r="B1663" t="s">
        <v>7</v>
      </c>
      <c r="C1663">
        <v>2</v>
      </c>
      <c r="D1663" t="s">
        <v>10</v>
      </c>
      <c r="E1663" s="1">
        <v>3155280095.3131437</v>
      </c>
      <c r="F1663" s="1">
        <v>3530842329</v>
      </c>
      <c r="G1663">
        <f t="shared" si="25"/>
        <v>1.4104699137186083E+17</v>
      </c>
      <c r="H1663" t="str">
        <f>VLOOKUP(D1663,Referência!$A$2:$D$28,2,FALSE)</f>
        <v>SE</v>
      </c>
      <c r="I1663" t="str">
        <f>VLOOKUP(D1663,Referência!$A$2:$D$28,3,FALSE)</f>
        <v>imposto</v>
      </c>
      <c r="J1663" t="str">
        <f>VLOOKUP(D1663,Referência!$A$2:$D$28,4,FALSE)</f>
        <v>alto</v>
      </c>
      <c r="K1663" t="str">
        <f>VLOOKUP(C1663,Referência!$F$2:$G$21,2,FALSE)</f>
        <v>curto</v>
      </c>
      <c r="L1663" t="str">
        <f>VLOOKUP(A1663,Referência!$I$2:$K$10,2,FALSE)</f>
        <v>linear</v>
      </c>
      <c r="M1663" t="str">
        <f>VLOOKUP(A1663,Referência!$I$2:$K$10,3,FALSE)</f>
        <v>univariado</v>
      </c>
    </row>
    <row r="1664" spans="1:13" x14ac:dyDescent="0.25">
      <c r="A1664" t="s">
        <v>36</v>
      </c>
      <c r="B1664" t="s">
        <v>7</v>
      </c>
      <c r="C1664">
        <v>3</v>
      </c>
      <c r="D1664" t="s">
        <v>10</v>
      </c>
      <c r="E1664" s="1">
        <v>3054271359.746871</v>
      </c>
      <c r="F1664" s="1">
        <v>2928472816</v>
      </c>
      <c r="G1664">
        <f t="shared" si="25"/>
        <v>1.5825273608833416E+16</v>
      </c>
      <c r="H1664" t="str">
        <f>VLOOKUP(D1664,Referência!$A$2:$D$28,2,FALSE)</f>
        <v>SE</v>
      </c>
      <c r="I1664" t="str">
        <f>VLOOKUP(D1664,Referência!$A$2:$D$28,3,FALSE)</f>
        <v>imposto</v>
      </c>
      <c r="J1664" t="str">
        <f>VLOOKUP(D1664,Referência!$A$2:$D$28,4,FALSE)</f>
        <v>alto</v>
      </c>
      <c r="K1664" t="str">
        <f>VLOOKUP(C1664,Referência!$F$2:$G$21,2,FALSE)</f>
        <v>curto</v>
      </c>
      <c r="L1664" t="str">
        <f>VLOOKUP(A1664,Referência!$I$2:$K$10,2,FALSE)</f>
        <v>linear</v>
      </c>
      <c r="M1664" t="str">
        <f>VLOOKUP(A1664,Referência!$I$2:$K$10,3,FALSE)</f>
        <v>univariado</v>
      </c>
    </row>
    <row r="1665" spans="1:13" x14ac:dyDescent="0.25">
      <c r="A1665" t="s">
        <v>36</v>
      </c>
      <c r="B1665" t="s">
        <v>7</v>
      </c>
      <c r="C1665">
        <v>4</v>
      </c>
      <c r="D1665" t="s">
        <v>10</v>
      </c>
      <c r="E1665" s="1">
        <v>4249129460.2412691</v>
      </c>
      <c r="F1665" s="1">
        <v>3906673696</v>
      </c>
      <c r="G1665">
        <f t="shared" si="25"/>
        <v>1.172759504620717E+17</v>
      </c>
      <c r="H1665" t="str">
        <f>VLOOKUP(D1665,Referência!$A$2:$D$28,2,FALSE)</f>
        <v>SE</v>
      </c>
      <c r="I1665" t="str">
        <f>VLOOKUP(D1665,Referência!$A$2:$D$28,3,FALSE)</f>
        <v>imposto</v>
      </c>
      <c r="J1665" t="str">
        <f>VLOOKUP(D1665,Referência!$A$2:$D$28,4,FALSE)</f>
        <v>alto</v>
      </c>
      <c r="K1665" t="str">
        <f>VLOOKUP(C1665,Referência!$F$2:$G$21,2,FALSE)</f>
        <v>curto</v>
      </c>
      <c r="L1665" t="str">
        <f>VLOOKUP(A1665,Referência!$I$2:$K$10,2,FALSE)</f>
        <v>linear</v>
      </c>
      <c r="M1665" t="str">
        <f>VLOOKUP(A1665,Referência!$I$2:$K$10,3,FALSE)</f>
        <v>univariado</v>
      </c>
    </row>
    <row r="1666" spans="1:13" x14ac:dyDescent="0.25">
      <c r="A1666" t="s">
        <v>36</v>
      </c>
      <c r="B1666" t="s">
        <v>7</v>
      </c>
      <c r="C1666">
        <v>5</v>
      </c>
      <c r="D1666" t="s">
        <v>10</v>
      </c>
      <c r="E1666" s="1">
        <v>3107159567.9961648</v>
      </c>
      <c r="F1666" s="1">
        <v>3130956951</v>
      </c>
      <c r="G1666">
        <f t="shared" si="25"/>
        <v>566315437831224.5</v>
      </c>
      <c r="H1666" t="str">
        <f>VLOOKUP(D1666,Referência!$A$2:$D$28,2,FALSE)</f>
        <v>SE</v>
      </c>
      <c r="I1666" t="str">
        <f>VLOOKUP(D1666,Referência!$A$2:$D$28,3,FALSE)</f>
        <v>imposto</v>
      </c>
      <c r="J1666" t="str">
        <f>VLOOKUP(D1666,Referência!$A$2:$D$28,4,FALSE)</f>
        <v>alto</v>
      </c>
      <c r="K1666" t="str">
        <f>VLOOKUP(C1666,Referência!$F$2:$G$21,2,FALSE)</f>
        <v>médio</v>
      </c>
      <c r="L1666" t="str">
        <f>VLOOKUP(A1666,Referência!$I$2:$K$10,2,FALSE)</f>
        <v>linear</v>
      </c>
      <c r="M1666" t="str">
        <f>VLOOKUP(A1666,Referência!$I$2:$K$10,3,FALSE)</f>
        <v>univariado</v>
      </c>
    </row>
    <row r="1667" spans="1:13" x14ac:dyDescent="0.25">
      <c r="A1667" t="s">
        <v>36</v>
      </c>
      <c r="B1667" t="s">
        <v>7</v>
      </c>
      <c r="C1667">
        <v>6</v>
      </c>
      <c r="D1667" t="s">
        <v>10</v>
      </c>
      <c r="E1667" s="1">
        <v>3423117618.3618917</v>
      </c>
      <c r="F1667" s="1">
        <v>3425222901</v>
      </c>
      <c r="G1667">
        <f t="shared" ref="G1667:G1730" si="26">(F1667-E1667)^2</f>
        <v>4432214986320.0479</v>
      </c>
      <c r="H1667" t="str">
        <f>VLOOKUP(D1667,Referência!$A$2:$D$28,2,FALSE)</f>
        <v>SE</v>
      </c>
      <c r="I1667" t="str">
        <f>VLOOKUP(D1667,Referência!$A$2:$D$28,3,FALSE)</f>
        <v>imposto</v>
      </c>
      <c r="J1667" t="str">
        <f>VLOOKUP(D1667,Referência!$A$2:$D$28,4,FALSE)</f>
        <v>alto</v>
      </c>
      <c r="K1667" t="str">
        <f>VLOOKUP(C1667,Referência!$F$2:$G$21,2,FALSE)</f>
        <v>médio</v>
      </c>
      <c r="L1667" t="str">
        <f>VLOOKUP(A1667,Referência!$I$2:$K$10,2,FALSE)</f>
        <v>linear</v>
      </c>
      <c r="M1667" t="str">
        <f>VLOOKUP(A1667,Referência!$I$2:$K$10,3,FALSE)</f>
        <v>univariado</v>
      </c>
    </row>
    <row r="1668" spans="1:13" x14ac:dyDescent="0.25">
      <c r="A1668" t="s">
        <v>36</v>
      </c>
      <c r="B1668" t="s">
        <v>7</v>
      </c>
      <c r="C1668">
        <v>7</v>
      </c>
      <c r="D1668" t="s">
        <v>10</v>
      </c>
      <c r="E1668" s="1">
        <v>5080507383.8796329</v>
      </c>
      <c r="F1668" s="1">
        <v>4657448056</v>
      </c>
      <c r="G1668">
        <f t="shared" si="26"/>
        <v>1.7897919490596678E+17</v>
      </c>
      <c r="H1668" t="str">
        <f>VLOOKUP(D1668,Referência!$A$2:$D$28,2,FALSE)</f>
        <v>SE</v>
      </c>
      <c r="I1668" t="str">
        <f>VLOOKUP(D1668,Referência!$A$2:$D$28,3,FALSE)</f>
        <v>imposto</v>
      </c>
      <c r="J1668" t="str">
        <f>VLOOKUP(D1668,Referência!$A$2:$D$28,4,FALSE)</f>
        <v>alto</v>
      </c>
      <c r="K1668" t="str">
        <f>VLOOKUP(C1668,Referência!$F$2:$G$21,2,FALSE)</f>
        <v>médio</v>
      </c>
      <c r="L1668" t="str">
        <f>VLOOKUP(A1668,Referência!$I$2:$K$10,2,FALSE)</f>
        <v>linear</v>
      </c>
      <c r="M1668" t="str">
        <f>VLOOKUP(A1668,Referência!$I$2:$K$10,3,FALSE)</f>
        <v>univariado</v>
      </c>
    </row>
    <row r="1669" spans="1:13" x14ac:dyDescent="0.25">
      <c r="A1669" t="s">
        <v>36</v>
      </c>
      <c r="B1669" t="s">
        <v>7</v>
      </c>
      <c r="C1669">
        <v>8</v>
      </c>
      <c r="D1669" t="s">
        <v>10</v>
      </c>
      <c r="E1669" s="1">
        <v>4082601837.627533</v>
      </c>
      <c r="F1669" s="1">
        <v>6789650541</v>
      </c>
      <c r="G1669">
        <f t="shared" si="26"/>
        <v>7.3281126824305551E+18</v>
      </c>
      <c r="H1669" t="str">
        <f>VLOOKUP(D1669,Referência!$A$2:$D$28,2,FALSE)</f>
        <v>SE</v>
      </c>
      <c r="I1669" t="str">
        <f>VLOOKUP(D1669,Referência!$A$2:$D$28,3,FALSE)</f>
        <v>imposto</v>
      </c>
      <c r="J1669" t="str">
        <f>VLOOKUP(D1669,Referência!$A$2:$D$28,4,FALSE)</f>
        <v>alto</v>
      </c>
      <c r="K1669" t="str">
        <f>VLOOKUP(C1669,Referência!$F$2:$G$21,2,FALSE)</f>
        <v>médio</v>
      </c>
      <c r="L1669" t="str">
        <f>VLOOKUP(A1669,Referência!$I$2:$K$10,2,FALSE)</f>
        <v>linear</v>
      </c>
      <c r="M1669" t="str">
        <f>VLOOKUP(A1669,Referência!$I$2:$K$10,3,FALSE)</f>
        <v>univariado</v>
      </c>
    </row>
    <row r="1670" spans="1:13" x14ac:dyDescent="0.25">
      <c r="A1670" t="s">
        <v>36</v>
      </c>
      <c r="B1670" t="s">
        <v>7</v>
      </c>
      <c r="C1670">
        <v>9</v>
      </c>
      <c r="D1670" t="s">
        <v>10</v>
      </c>
      <c r="E1670" s="1">
        <v>4060213398.637373</v>
      </c>
      <c r="F1670" s="1">
        <v>3804725671</v>
      </c>
      <c r="G1670">
        <f t="shared" si="26"/>
        <v>6.5273978973308472E+16</v>
      </c>
      <c r="H1670" t="str">
        <f>VLOOKUP(D1670,Referência!$A$2:$D$28,2,FALSE)</f>
        <v>SE</v>
      </c>
      <c r="I1670" t="str">
        <f>VLOOKUP(D1670,Referência!$A$2:$D$28,3,FALSE)</f>
        <v>imposto</v>
      </c>
      <c r="J1670" t="str">
        <f>VLOOKUP(D1670,Referência!$A$2:$D$28,4,FALSE)</f>
        <v>alto</v>
      </c>
      <c r="K1670" t="str">
        <f>VLOOKUP(C1670,Referência!$F$2:$G$21,2,FALSE)</f>
        <v>longo</v>
      </c>
      <c r="L1670" t="str">
        <f>VLOOKUP(A1670,Referência!$I$2:$K$10,2,FALSE)</f>
        <v>linear</v>
      </c>
      <c r="M1670" t="str">
        <f>VLOOKUP(A1670,Referência!$I$2:$K$10,3,FALSE)</f>
        <v>univariado</v>
      </c>
    </row>
    <row r="1671" spans="1:13" x14ac:dyDescent="0.25">
      <c r="A1671" t="s">
        <v>36</v>
      </c>
      <c r="B1671" t="s">
        <v>7</v>
      </c>
      <c r="C1671">
        <v>10</v>
      </c>
      <c r="D1671" t="s">
        <v>10</v>
      </c>
      <c r="E1671" s="1">
        <v>4378715009.3590374</v>
      </c>
      <c r="F1671" s="1">
        <v>4517788946</v>
      </c>
      <c r="G1671">
        <f t="shared" si="26"/>
        <v>1.934155985281448E+16</v>
      </c>
      <c r="H1671" t="str">
        <f>VLOOKUP(D1671,Referência!$A$2:$D$28,2,FALSE)</f>
        <v>SE</v>
      </c>
      <c r="I1671" t="str">
        <f>VLOOKUP(D1671,Referência!$A$2:$D$28,3,FALSE)</f>
        <v>imposto</v>
      </c>
      <c r="J1671" t="str">
        <f>VLOOKUP(D1671,Referência!$A$2:$D$28,4,FALSE)</f>
        <v>alto</v>
      </c>
      <c r="K1671" t="str">
        <f>VLOOKUP(C1671,Referência!$F$2:$G$21,2,FALSE)</f>
        <v>longo</v>
      </c>
      <c r="L1671" t="str">
        <f>VLOOKUP(A1671,Referência!$I$2:$K$10,2,FALSE)</f>
        <v>linear</v>
      </c>
      <c r="M1671" t="str">
        <f>VLOOKUP(A1671,Referência!$I$2:$K$10,3,FALSE)</f>
        <v>univariado</v>
      </c>
    </row>
    <row r="1672" spans="1:13" x14ac:dyDescent="0.25">
      <c r="A1672" t="s">
        <v>36</v>
      </c>
      <c r="B1672" t="s">
        <v>7</v>
      </c>
      <c r="C1672">
        <v>11</v>
      </c>
      <c r="D1672" t="s">
        <v>10</v>
      </c>
      <c r="E1672" s="1">
        <v>3820415297.010747</v>
      </c>
      <c r="F1672" s="1">
        <v>2943040634</v>
      </c>
      <c r="G1672">
        <f t="shared" si="26"/>
        <v>7.6978629929322176E+17</v>
      </c>
      <c r="H1672" t="str">
        <f>VLOOKUP(D1672,Referência!$A$2:$D$28,2,FALSE)</f>
        <v>SE</v>
      </c>
      <c r="I1672" t="str">
        <f>VLOOKUP(D1672,Referência!$A$2:$D$28,3,FALSE)</f>
        <v>imposto</v>
      </c>
      <c r="J1672" t="str">
        <f>VLOOKUP(D1672,Referência!$A$2:$D$28,4,FALSE)</f>
        <v>alto</v>
      </c>
      <c r="K1672" t="str">
        <f>VLOOKUP(C1672,Referência!$F$2:$G$21,2,FALSE)</f>
        <v>longo</v>
      </c>
      <c r="L1672" t="str">
        <f>VLOOKUP(A1672,Referência!$I$2:$K$10,2,FALSE)</f>
        <v>linear</v>
      </c>
      <c r="M1672" t="str">
        <f>VLOOKUP(A1672,Referência!$I$2:$K$10,3,FALSE)</f>
        <v>univariado</v>
      </c>
    </row>
    <row r="1673" spans="1:13" x14ac:dyDescent="0.25">
      <c r="A1673" t="s">
        <v>36</v>
      </c>
      <c r="B1673" t="s">
        <v>7</v>
      </c>
      <c r="C1673">
        <v>12</v>
      </c>
      <c r="D1673" t="s">
        <v>10</v>
      </c>
      <c r="E1673" s="1">
        <v>3331374482.835557</v>
      </c>
      <c r="F1673" s="1">
        <v>3142812902</v>
      </c>
      <c r="G1673">
        <f t="shared" si="26"/>
        <v>3.5555469767204292E+16</v>
      </c>
      <c r="H1673" t="str">
        <f>VLOOKUP(D1673,Referência!$A$2:$D$28,2,FALSE)</f>
        <v>SE</v>
      </c>
      <c r="I1673" t="str">
        <f>VLOOKUP(D1673,Referência!$A$2:$D$28,3,FALSE)</f>
        <v>imposto</v>
      </c>
      <c r="J1673" t="str">
        <f>VLOOKUP(D1673,Referência!$A$2:$D$28,4,FALSE)</f>
        <v>alto</v>
      </c>
      <c r="K1673" t="str">
        <f>VLOOKUP(C1673,Referência!$F$2:$G$21,2,FALSE)</f>
        <v>longo</v>
      </c>
      <c r="L1673" t="str">
        <f>VLOOKUP(A1673,Referência!$I$2:$K$10,2,FALSE)</f>
        <v>linear</v>
      </c>
      <c r="M1673" t="str">
        <f>VLOOKUP(A1673,Referência!$I$2:$K$10,3,FALSE)</f>
        <v>univariado</v>
      </c>
    </row>
    <row r="1674" spans="1:13" x14ac:dyDescent="0.25">
      <c r="A1674" t="s">
        <v>36</v>
      </c>
      <c r="B1674" t="s">
        <v>7</v>
      </c>
      <c r="C1674">
        <v>13</v>
      </c>
      <c r="D1674" t="s">
        <v>10</v>
      </c>
      <c r="E1674" s="1">
        <v>4505709109.2242365</v>
      </c>
      <c r="F1674" s="1">
        <v>4274804384</v>
      </c>
      <c r="G1674">
        <f t="shared" si="26"/>
        <v>5.3316992130880152E+16</v>
      </c>
      <c r="H1674" t="str">
        <f>VLOOKUP(D1674,Referência!$A$2:$D$28,2,FALSE)</f>
        <v>SE</v>
      </c>
      <c r="I1674" t="str">
        <f>VLOOKUP(D1674,Referência!$A$2:$D$28,3,FALSE)</f>
        <v>imposto</v>
      </c>
      <c r="J1674" t="str">
        <f>VLOOKUP(D1674,Referência!$A$2:$D$28,4,FALSE)</f>
        <v>alto</v>
      </c>
      <c r="K1674" t="str">
        <f>VLOOKUP(C1674,Referência!$F$2:$G$21,2,FALSE)</f>
        <v>longo</v>
      </c>
      <c r="L1674" t="str">
        <f>VLOOKUP(A1674,Referência!$I$2:$K$10,2,FALSE)</f>
        <v>linear</v>
      </c>
      <c r="M1674" t="str">
        <f>VLOOKUP(A1674,Referência!$I$2:$K$10,3,FALSE)</f>
        <v>univariado</v>
      </c>
    </row>
    <row r="1675" spans="1:13" x14ac:dyDescent="0.25">
      <c r="A1675" t="s">
        <v>36</v>
      </c>
      <c r="B1675" t="s">
        <v>7</v>
      </c>
      <c r="C1675">
        <v>14</v>
      </c>
      <c r="D1675" t="s">
        <v>10</v>
      </c>
      <c r="E1675" s="1">
        <v>3470725111.7768164</v>
      </c>
      <c r="F1675" s="1">
        <v>3486952353</v>
      </c>
      <c r="G1675">
        <f t="shared" si="26"/>
        <v>263323357715390.22</v>
      </c>
      <c r="H1675" t="str">
        <f>VLOOKUP(D1675,Referência!$A$2:$D$28,2,FALSE)</f>
        <v>SE</v>
      </c>
      <c r="I1675" t="str">
        <f>VLOOKUP(D1675,Referência!$A$2:$D$28,3,FALSE)</f>
        <v>imposto</v>
      </c>
      <c r="J1675" t="str">
        <f>VLOOKUP(D1675,Referência!$A$2:$D$28,4,FALSE)</f>
        <v>alto</v>
      </c>
      <c r="K1675" t="str">
        <f>VLOOKUP(C1675,Referência!$F$2:$G$21,2,FALSE)</f>
        <v>longo</v>
      </c>
      <c r="L1675" t="str">
        <f>VLOOKUP(A1675,Referência!$I$2:$K$10,2,FALSE)</f>
        <v>linear</v>
      </c>
      <c r="M1675" t="str">
        <f>VLOOKUP(A1675,Referência!$I$2:$K$10,3,FALSE)</f>
        <v>univariado</v>
      </c>
    </row>
    <row r="1676" spans="1:13" x14ac:dyDescent="0.25">
      <c r="A1676" t="s">
        <v>36</v>
      </c>
      <c r="B1676" t="s">
        <v>7</v>
      </c>
      <c r="C1676">
        <v>15</v>
      </c>
      <c r="D1676" t="s">
        <v>10</v>
      </c>
      <c r="E1676" s="1">
        <v>3450989173.0301585</v>
      </c>
      <c r="F1676" s="1">
        <v>2890647325</v>
      </c>
      <c r="G1676">
        <f t="shared" si="26"/>
        <v>3.1398298665385325E+17</v>
      </c>
      <c r="H1676" t="str">
        <f>VLOOKUP(D1676,Referência!$A$2:$D$28,2,FALSE)</f>
        <v>SE</v>
      </c>
      <c r="I1676" t="str">
        <f>VLOOKUP(D1676,Referência!$A$2:$D$28,3,FALSE)</f>
        <v>imposto</v>
      </c>
      <c r="J1676" t="str">
        <f>VLOOKUP(D1676,Referência!$A$2:$D$28,4,FALSE)</f>
        <v>alto</v>
      </c>
      <c r="K1676" t="str">
        <f>VLOOKUP(C1676,Referência!$F$2:$G$21,2,FALSE)</f>
        <v>longo</v>
      </c>
      <c r="L1676" t="str">
        <f>VLOOKUP(A1676,Referência!$I$2:$K$10,2,FALSE)</f>
        <v>linear</v>
      </c>
      <c r="M1676" t="str">
        <f>VLOOKUP(A1676,Referência!$I$2:$K$10,3,FALSE)</f>
        <v>univariado</v>
      </c>
    </row>
    <row r="1677" spans="1:13" x14ac:dyDescent="0.25">
      <c r="A1677" t="s">
        <v>36</v>
      </c>
      <c r="B1677" t="s">
        <v>7</v>
      </c>
      <c r="C1677">
        <v>16</v>
      </c>
      <c r="D1677" t="s">
        <v>10</v>
      </c>
      <c r="E1677" s="1">
        <v>4715584846.3267965</v>
      </c>
      <c r="F1677" s="1">
        <v>4832258945</v>
      </c>
      <c r="G1677">
        <f t="shared" si="26"/>
        <v>1.361284530120442E+16</v>
      </c>
      <c r="H1677" t="str">
        <f>VLOOKUP(D1677,Referência!$A$2:$D$28,2,FALSE)</f>
        <v>SE</v>
      </c>
      <c r="I1677" t="str">
        <f>VLOOKUP(D1677,Referência!$A$2:$D$28,3,FALSE)</f>
        <v>imposto</v>
      </c>
      <c r="J1677" t="str">
        <f>VLOOKUP(D1677,Referência!$A$2:$D$28,4,FALSE)</f>
        <v>alto</v>
      </c>
      <c r="K1677" t="str">
        <f>VLOOKUP(C1677,Referência!$F$2:$G$21,2,FALSE)</f>
        <v>longo</v>
      </c>
      <c r="L1677" t="str">
        <f>VLOOKUP(A1677,Referência!$I$2:$K$10,2,FALSE)</f>
        <v>linear</v>
      </c>
      <c r="M1677" t="str">
        <f>VLOOKUP(A1677,Referência!$I$2:$K$10,3,FALSE)</f>
        <v>univariado</v>
      </c>
    </row>
    <row r="1678" spans="1:13" x14ac:dyDescent="0.25">
      <c r="A1678" t="s">
        <v>36</v>
      </c>
      <c r="B1678" t="s">
        <v>7</v>
      </c>
      <c r="C1678">
        <v>17</v>
      </c>
      <c r="D1678" t="s">
        <v>10</v>
      </c>
      <c r="E1678" s="1">
        <v>3411487997.968246</v>
      </c>
      <c r="F1678" s="1">
        <v>3209184458</v>
      </c>
      <c r="G1678">
        <f t="shared" si="26"/>
        <v>4.0926722283683696E+16</v>
      </c>
      <c r="H1678" t="str">
        <f>VLOOKUP(D1678,Referência!$A$2:$D$28,2,FALSE)</f>
        <v>SE</v>
      </c>
      <c r="I1678" t="str">
        <f>VLOOKUP(D1678,Referência!$A$2:$D$28,3,FALSE)</f>
        <v>imposto</v>
      </c>
      <c r="J1678" t="str">
        <f>VLOOKUP(D1678,Referência!$A$2:$D$28,4,FALSE)</f>
        <v>alto</v>
      </c>
      <c r="K1678" t="str">
        <f>VLOOKUP(C1678,Referência!$F$2:$G$21,2,FALSE)</f>
        <v>longo</v>
      </c>
      <c r="L1678" t="str">
        <f>VLOOKUP(A1678,Referência!$I$2:$K$10,2,FALSE)</f>
        <v>linear</v>
      </c>
      <c r="M1678" t="str">
        <f>VLOOKUP(A1678,Referência!$I$2:$K$10,3,FALSE)</f>
        <v>univariado</v>
      </c>
    </row>
    <row r="1679" spans="1:13" x14ac:dyDescent="0.25">
      <c r="A1679" t="s">
        <v>36</v>
      </c>
      <c r="B1679" t="s">
        <v>7</v>
      </c>
      <c r="C1679">
        <v>18</v>
      </c>
      <c r="D1679" t="s">
        <v>10</v>
      </c>
      <c r="E1679" s="1">
        <v>3667750664.8415709</v>
      </c>
      <c r="F1679" s="1">
        <v>3334791764</v>
      </c>
      <c r="G1679">
        <f t="shared" si="26"/>
        <v>1.1086162964962701E+17</v>
      </c>
      <c r="H1679" t="str">
        <f>VLOOKUP(D1679,Referência!$A$2:$D$28,2,FALSE)</f>
        <v>SE</v>
      </c>
      <c r="I1679" t="str">
        <f>VLOOKUP(D1679,Referência!$A$2:$D$28,3,FALSE)</f>
        <v>imposto</v>
      </c>
      <c r="J1679" t="str">
        <f>VLOOKUP(D1679,Referência!$A$2:$D$28,4,FALSE)</f>
        <v>alto</v>
      </c>
      <c r="K1679" t="str">
        <f>VLOOKUP(C1679,Referência!$F$2:$G$21,2,FALSE)</f>
        <v>longo</v>
      </c>
      <c r="L1679" t="str">
        <f>VLOOKUP(A1679,Referência!$I$2:$K$10,2,FALSE)</f>
        <v>linear</v>
      </c>
      <c r="M1679" t="str">
        <f>VLOOKUP(A1679,Referência!$I$2:$K$10,3,FALSE)</f>
        <v>univariado</v>
      </c>
    </row>
    <row r="1680" spans="1:13" x14ac:dyDescent="0.25">
      <c r="A1680" t="s">
        <v>36</v>
      </c>
      <c r="B1680" t="s">
        <v>7</v>
      </c>
      <c r="C1680">
        <v>19</v>
      </c>
      <c r="D1680" t="s">
        <v>10</v>
      </c>
      <c r="E1680" s="1">
        <v>5671816643.4105158</v>
      </c>
      <c r="F1680" s="1">
        <v>4795523111</v>
      </c>
      <c r="G1680">
        <f t="shared" si="26"/>
        <v>7.6789035494449971E+17</v>
      </c>
      <c r="H1680" t="str">
        <f>VLOOKUP(D1680,Referência!$A$2:$D$28,2,FALSE)</f>
        <v>SE</v>
      </c>
      <c r="I1680" t="str">
        <f>VLOOKUP(D1680,Referência!$A$2:$D$28,3,FALSE)</f>
        <v>imposto</v>
      </c>
      <c r="J1680" t="str">
        <f>VLOOKUP(D1680,Referência!$A$2:$D$28,4,FALSE)</f>
        <v>alto</v>
      </c>
      <c r="K1680" t="str">
        <f>VLOOKUP(C1680,Referência!$F$2:$G$21,2,FALSE)</f>
        <v>longo</v>
      </c>
      <c r="L1680" t="str">
        <f>VLOOKUP(A1680,Referência!$I$2:$K$10,2,FALSE)</f>
        <v>linear</v>
      </c>
      <c r="M1680" t="str">
        <f>VLOOKUP(A1680,Referência!$I$2:$K$10,3,FALSE)</f>
        <v>univariado</v>
      </c>
    </row>
    <row r="1681" spans="1:13" x14ac:dyDescent="0.25">
      <c r="A1681" t="s">
        <v>36</v>
      </c>
      <c r="B1681" t="s">
        <v>7</v>
      </c>
      <c r="C1681">
        <v>20</v>
      </c>
      <c r="D1681" t="s">
        <v>10</v>
      </c>
      <c r="E1681" s="1">
        <v>4516639940.966856</v>
      </c>
      <c r="F1681" s="1">
        <v>4812987281</v>
      </c>
      <c r="G1681">
        <f t="shared" si="26"/>
        <v>8.7821745944719872E+16</v>
      </c>
      <c r="H1681" t="str">
        <f>VLOOKUP(D1681,Referência!$A$2:$D$28,2,FALSE)</f>
        <v>SE</v>
      </c>
      <c r="I1681" t="str">
        <f>VLOOKUP(D1681,Referência!$A$2:$D$28,3,FALSE)</f>
        <v>imposto</v>
      </c>
      <c r="J1681" t="str">
        <f>VLOOKUP(D1681,Referência!$A$2:$D$28,4,FALSE)</f>
        <v>alto</v>
      </c>
      <c r="K1681" t="str">
        <f>VLOOKUP(C1681,Referência!$F$2:$G$21,2,FALSE)</f>
        <v>longo</v>
      </c>
      <c r="L1681" t="str">
        <f>VLOOKUP(A1681,Referência!$I$2:$K$10,2,FALSE)</f>
        <v>linear</v>
      </c>
      <c r="M1681" t="str">
        <f>VLOOKUP(A1681,Referência!$I$2:$K$10,3,FALSE)</f>
        <v>univariado</v>
      </c>
    </row>
    <row r="1682" spans="1:13" x14ac:dyDescent="0.25">
      <c r="A1682" t="s">
        <v>36</v>
      </c>
      <c r="B1682" t="s">
        <v>7</v>
      </c>
      <c r="C1682">
        <v>1</v>
      </c>
      <c r="D1682" t="s">
        <v>11</v>
      </c>
      <c r="E1682" s="1">
        <v>1012562008.5684438</v>
      </c>
      <c r="F1682" s="1">
        <v>1016440051</v>
      </c>
      <c r="G1682">
        <f t="shared" si="26"/>
        <v>15039213100950.518</v>
      </c>
      <c r="H1682" t="str">
        <f>VLOOKUP(D1682,Referência!$A$2:$D$28,2,FALSE)</f>
        <v>SE</v>
      </c>
      <c r="I1682" t="str">
        <f>VLOOKUP(D1682,Referência!$A$2:$D$28,3,FALSE)</f>
        <v>imposto</v>
      </c>
      <c r="J1682" t="str">
        <f>VLOOKUP(D1682,Referência!$A$2:$D$28,4,FALSE)</f>
        <v>alto</v>
      </c>
      <c r="K1682" t="str">
        <f>VLOOKUP(C1682,Referência!$F$2:$G$21,2,FALSE)</f>
        <v>curto</v>
      </c>
      <c r="L1682" t="str">
        <f>VLOOKUP(A1682,Referência!$I$2:$K$10,2,FALSE)</f>
        <v>linear</v>
      </c>
      <c r="M1682" t="str">
        <f>VLOOKUP(A1682,Referência!$I$2:$K$10,3,FALSE)</f>
        <v>univariado</v>
      </c>
    </row>
    <row r="1683" spans="1:13" x14ac:dyDescent="0.25">
      <c r="A1683" t="s">
        <v>36</v>
      </c>
      <c r="B1683" t="s">
        <v>7</v>
      </c>
      <c r="C1683">
        <v>2</v>
      </c>
      <c r="D1683" t="s">
        <v>11</v>
      </c>
      <c r="E1683" s="1">
        <v>778212990.39075673</v>
      </c>
      <c r="F1683" s="1">
        <v>812026031</v>
      </c>
      <c r="G1683">
        <f t="shared" si="26"/>
        <v>1143321715242334.7</v>
      </c>
      <c r="H1683" t="str">
        <f>VLOOKUP(D1683,Referência!$A$2:$D$28,2,FALSE)</f>
        <v>SE</v>
      </c>
      <c r="I1683" t="str">
        <f>VLOOKUP(D1683,Referência!$A$2:$D$28,3,FALSE)</f>
        <v>imposto</v>
      </c>
      <c r="J1683" t="str">
        <f>VLOOKUP(D1683,Referência!$A$2:$D$28,4,FALSE)</f>
        <v>alto</v>
      </c>
      <c r="K1683" t="str">
        <f>VLOOKUP(C1683,Referência!$F$2:$G$21,2,FALSE)</f>
        <v>curto</v>
      </c>
      <c r="L1683" t="str">
        <f>VLOOKUP(A1683,Referência!$I$2:$K$10,2,FALSE)</f>
        <v>linear</v>
      </c>
      <c r="M1683" t="str">
        <f>VLOOKUP(A1683,Referência!$I$2:$K$10,3,FALSE)</f>
        <v>univariado</v>
      </c>
    </row>
    <row r="1684" spans="1:13" x14ac:dyDescent="0.25">
      <c r="A1684" t="s">
        <v>36</v>
      </c>
      <c r="B1684" t="s">
        <v>7</v>
      </c>
      <c r="C1684">
        <v>3</v>
      </c>
      <c r="D1684" t="s">
        <v>11</v>
      </c>
      <c r="E1684" s="1">
        <v>905390240.93210316</v>
      </c>
      <c r="F1684" s="1">
        <v>755875792</v>
      </c>
      <c r="G1684">
        <f t="shared" si="26"/>
        <v>2.2354570439470484E+16</v>
      </c>
      <c r="H1684" t="str">
        <f>VLOOKUP(D1684,Referência!$A$2:$D$28,2,FALSE)</f>
        <v>SE</v>
      </c>
      <c r="I1684" t="str">
        <f>VLOOKUP(D1684,Referência!$A$2:$D$28,3,FALSE)</f>
        <v>imposto</v>
      </c>
      <c r="J1684" t="str">
        <f>VLOOKUP(D1684,Referência!$A$2:$D$28,4,FALSE)</f>
        <v>alto</v>
      </c>
      <c r="K1684" t="str">
        <f>VLOOKUP(C1684,Referência!$F$2:$G$21,2,FALSE)</f>
        <v>curto</v>
      </c>
      <c r="L1684" t="str">
        <f>VLOOKUP(A1684,Referência!$I$2:$K$10,2,FALSE)</f>
        <v>linear</v>
      </c>
      <c r="M1684" t="str">
        <f>VLOOKUP(A1684,Referência!$I$2:$K$10,3,FALSE)</f>
        <v>univariado</v>
      </c>
    </row>
    <row r="1685" spans="1:13" x14ac:dyDescent="0.25">
      <c r="A1685" t="s">
        <v>36</v>
      </c>
      <c r="B1685" t="s">
        <v>7</v>
      </c>
      <c r="C1685">
        <v>4</v>
      </c>
      <c r="D1685" t="s">
        <v>11</v>
      </c>
      <c r="E1685" s="1">
        <v>1033122346.4030592</v>
      </c>
      <c r="F1685" s="1">
        <v>999942436</v>
      </c>
      <c r="G1685">
        <f t="shared" si="26"/>
        <v>1100906454355039</v>
      </c>
      <c r="H1685" t="str">
        <f>VLOOKUP(D1685,Referência!$A$2:$D$28,2,FALSE)</f>
        <v>SE</v>
      </c>
      <c r="I1685" t="str">
        <f>VLOOKUP(D1685,Referência!$A$2:$D$28,3,FALSE)</f>
        <v>imposto</v>
      </c>
      <c r="J1685" t="str">
        <f>VLOOKUP(D1685,Referência!$A$2:$D$28,4,FALSE)</f>
        <v>alto</v>
      </c>
      <c r="K1685" t="str">
        <f>VLOOKUP(C1685,Referência!$F$2:$G$21,2,FALSE)</f>
        <v>curto</v>
      </c>
      <c r="L1685" t="str">
        <f>VLOOKUP(A1685,Referência!$I$2:$K$10,2,FALSE)</f>
        <v>linear</v>
      </c>
      <c r="M1685" t="str">
        <f>VLOOKUP(A1685,Referência!$I$2:$K$10,3,FALSE)</f>
        <v>univariado</v>
      </c>
    </row>
    <row r="1686" spans="1:13" x14ac:dyDescent="0.25">
      <c r="A1686" t="s">
        <v>36</v>
      </c>
      <c r="B1686" t="s">
        <v>7</v>
      </c>
      <c r="C1686">
        <v>5</v>
      </c>
      <c r="D1686" t="s">
        <v>11</v>
      </c>
      <c r="E1686" s="1">
        <v>778217707.95694041</v>
      </c>
      <c r="F1686" s="1">
        <v>801040673</v>
      </c>
      <c r="G1686">
        <f t="shared" si="26"/>
        <v>520887733356719.94</v>
      </c>
      <c r="H1686" t="str">
        <f>VLOOKUP(D1686,Referência!$A$2:$D$28,2,FALSE)</f>
        <v>SE</v>
      </c>
      <c r="I1686" t="str">
        <f>VLOOKUP(D1686,Referência!$A$2:$D$28,3,FALSE)</f>
        <v>imposto</v>
      </c>
      <c r="J1686" t="str">
        <f>VLOOKUP(D1686,Referência!$A$2:$D$28,4,FALSE)</f>
        <v>alto</v>
      </c>
      <c r="K1686" t="str">
        <f>VLOOKUP(C1686,Referência!$F$2:$G$21,2,FALSE)</f>
        <v>médio</v>
      </c>
      <c r="L1686" t="str">
        <f>VLOOKUP(A1686,Referência!$I$2:$K$10,2,FALSE)</f>
        <v>linear</v>
      </c>
      <c r="M1686" t="str">
        <f>VLOOKUP(A1686,Referência!$I$2:$K$10,3,FALSE)</f>
        <v>univariado</v>
      </c>
    </row>
    <row r="1687" spans="1:13" x14ac:dyDescent="0.25">
      <c r="A1687" t="s">
        <v>36</v>
      </c>
      <c r="B1687" t="s">
        <v>7</v>
      </c>
      <c r="C1687">
        <v>6</v>
      </c>
      <c r="D1687" t="s">
        <v>11</v>
      </c>
      <c r="E1687" s="1">
        <v>942135184.65359914</v>
      </c>
      <c r="F1687" s="1">
        <v>899283821</v>
      </c>
      <c r="G1687">
        <f t="shared" si="26"/>
        <v>1836239366972997.7</v>
      </c>
      <c r="H1687" t="str">
        <f>VLOOKUP(D1687,Referência!$A$2:$D$28,2,FALSE)</f>
        <v>SE</v>
      </c>
      <c r="I1687" t="str">
        <f>VLOOKUP(D1687,Referência!$A$2:$D$28,3,FALSE)</f>
        <v>imposto</v>
      </c>
      <c r="J1687" t="str">
        <f>VLOOKUP(D1687,Referência!$A$2:$D$28,4,FALSE)</f>
        <v>alto</v>
      </c>
      <c r="K1687" t="str">
        <f>VLOOKUP(C1687,Referência!$F$2:$G$21,2,FALSE)</f>
        <v>médio</v>
      </c>
      <c r="L1687" t="str">
        <f>VLOOKUP(A1687,Referência!$I$2:$K$10,2,FALSE)</f>
        <v>linear</v>
      </c>
      <c r="M1687" t="str">
        <f>VLOOKUP(A1687,Referência!$I$2:$K$10,3,FALSE)</f>
        <v>univariado</v>
      </c>
    </row>
    <row r="1688" spans="1:13" x14ac:dyDescent="0.25">
      <c r="A1688" t="s">
        <v>36</v>
      </c>
      <c r="B1688" t="s">
        <v>7</v>
      </c>
      <c r="C1688">
        <v>7</v>
      </c>
      <c r="D1688" t="s">
        <v>11</v>
      </c>
      <c r="E1688" s="1">
        <v>1050848223.5234159</v>
      </c>
      <c r="F1688" s="1">
        <v>1091876574</v>
      </c>
      <c r="G1688">
        <f t="shared" si="26"/>
        <v>1683325542829416.7</v>
      </c>
      <c r="H1688" t="str">
        <f>VLOOKUP(D1688,Referência!$A$2:$D$28,2,FALSE)</f>
        <v>SE</v>
      </c>
      <c r="I1688" t="str">
        <f>VLOOKUP(D1688,Referência!$A$2:$D$28,3,FALSE)</f>
        <v>imposto</v>
      </c>
      <c r="J1688" t="str">
        <f>VLOOKUP(D1688,Referência!$A$2:$D$28,4,FALSE)</f>
        <v>alto</v>
      </c>
      <c r="K1688" t="str">
        <f>VLOOKUP(C1688,Referência!$F$2:$G$21,2,FALSE)</f>
        <v>médio</v>
      </c>
      <c r="L1688" t="str">
        <f>VLOOKUP(A1688,Referência!$I$2:$K$10,2,FALSE)</f>
        <v>linear</v>
      </c>
      <c r="M1688" t="str">
        <f>VLOOKUP(A1688,Referência!$I$2:$K$10,3,FALSE)</f>
        <v>univariado</v>
      </c>
    </row>
    <row r="1689" spans="1:13" x14ac:dyDescent="0.25">
      <c r="A1689" t="s">
        <v>36</v>
      </c>
      <c r="B1689" t="s">
        <v>7</v>
      </c>
      <c r="C1689">
        <v>8</v>
      </c>
      <c r="D1689" t="s">
        <v>11</v>
      </c>
      <c r="E1689" s="1">
        <v>954410776.41257906</v>
      </c>
      <c r="F1689" s="1">
        <v>879383550</v>
      </c>
      <c r="G1689">
        <f t="shared" si="26"/>
        <v>5629084703164401</v>
      </c>
      <c r="H1689" t="str">
        <f>VLOOKUP(D1689,Referência!$A$2:$D$28,2,FALSE)</f>
        <v>SE</v>
      </c>
      <c r="I1689" t="str">
        <f>VLOOKUP(D1689,Referência!$A$2:$D$28,3,FALSE)</f>
        <v>imposto</v>
      </c>
      <c r="J1689" t="str">
        <f>VLOOKUP(D1689,Referência!$A$2:$D$28,4,FALSE)</f>
        <v>alto</v>
      </c>
      <c r="K1689" t="str">
        <f>VLOOKUP(C1689,Referência!$F$2:$G$21,2,FALSE)</f>
        <v>médio</v>
      </c>
      <c r="L1689" t="str">
        <f>VLOOKUP(A1689,Referência!$I$2:$K$10,2,FALSE)</f>
        <v>linear</v>
      </c>
      <c r="M1689" t="str">
        <f>VLOOKUP(A1689,Referência!$I$2:$K$10,3,FALSE)</f>
        <v>univariado</v>
      </c>
    </row>
    <row r="1690" spans="1:13" x14ac:dyDescent="0.25">
      <c r="A1690" t="s">
        <v>36</v>
      </c>
      <c r="B1690" t="s">
        <v>7</v>
      </c>
      <c r="C1690">
        <v>9</v>
      </c>
      <c r="D1690" t="s">
        <v>11</v>
      </c>
      <c r="E1690" s="1">
        <v>977181548.59446132</v>
      </c>
      <c r="F1690" s="1">
        <v>962637622</v>
      </c>
      <c r="G1690">
        <f t="shared" si="26"/>
        <v>211525800785079.31</v>
      </c>
      <c r="H1690" t="str">
        <f>VLOOKUP(D1690,Referência!$A$2:$D$28,2,FALSE)</f>
        <v>SE</v>
      </c>
      <c r="I1690" t="str">
        <f>VLOOKUP(D1690,Referência!$A$2:$D$28,3,FALSE)</f>
        <v>imposto</v>
      </c>
      <c r="J1690" t="str">
        <f>VLOOKUP(D1690,Referência!$A$2:$D$28,4,FALSE)</f>
        <v>alto</v>
      </c>
      <c r="K1690" t="str">
        <f>VLOOKUP(C1690,Referência!$F$2:$G$21,2,FALSE)</f>
        <v>longo</v>
      </c>
      <c r="L1690" t="str">
        <f>VLOOKUP(A1690,Referência!$I$2:$K$10,2,FALSE)</f>
        <v>linear</v>
      </c>
      <c r="M1690" t="str">
        <f>VLOOKUP(A1690,Referência!$I$2:$K$10,3,FALSE)</f>
        <v>univariado</v>
      </c>
    </row>
    <row r="1691" spans="1:13" x14ac:dyDescent="0.25">
      <c r="A1691" t="s">
        <v>36</v>
      </c>
      <c r="B1691" t="s">
        <v>7</v>
      </c>
      <c r="C1691">
        <v>10</v>
      </c>
      <c r="D1691" t="s">
        <v>11</v>
      </c>
      <c r="E1691" s="1">
        <v>1014838930.1249026</v>
      </c>
      <c r="F1691" s="1">
        <v>1099672003</v>
      </c>
      <c r="G1691">
        <f t="shared" si="26"/>
        <v>7196650253431585</v>
      </c>
      <c r="H1691" t="str">
        <f>VLOOKUP(D1691,Referência!$A$2:$D$28,2,FALSE)</f>
        <v>SE</v>
      </c>
      <c r="I1691" t="str">
        <f>VLOOKUP(D1691,Referência!$A$2:$D$28,3,FALSE)</f>
        <v>imposto</v>
      </c>
      <c r="J1691" t="str">
        <f>VLOOKUP(D1691,Referência!$A$2:$D$28,4,FALSE)</f>
        <v>alto</v>
      </c>
      <c r="K1691" t="str">
        <f>VLOOKUP(C1691,Referência!$F$2:$G$21,2,FALSE)</f>
        <v>longo</v>
      </c>
      <c r="L1691" t="str">
        <f>VLOOKUP(A1691,Referência!$I$2:$K$10,2,FALSE)</f>
        <v>linear</v>
      </c>
      <c r="M1691" t="str">
        <f>VLOOKUP(A1691,Referência!$I$2:$K$10,3,FALSE)</f>
        <v>univariado</v>
      </c>
    </row>
    <row r="1692" spans="1:13" x14ac:dyDescent="0.25">
      <c r="A1692" t="s">
        <v>36</v>
      </c>
      <c r="B1692" t="s">
        <v>7</v>
      </c>
      <c r="C1692">
        <v>11</v>
      </c>
      <c r="D1692" t="s">
        <v>11</v>
      </c>
      <c r="E1692" s="1">
        <v>828325507.91645789</v>
      </c>
      <c r="F1692" s="1">
        <v>932422399</v>
      </c>
      <c r="G1692">
        <f t="shared" si="26"/>
        <v>1.0836162733258828E+16</v>
      </c>
      <c r="H1692" t="str">
        <f>VLOOKUP(D1692,Referência!$A$2:$D$28,2,FALSE)</f>
        <v>SE</v>
      </c>
      <c r="I1692" t="str">
        <f>VLOOKUP(D1692,Referência!$A$2:$D$28,3,FALSE)</f>
        <v>imposto</v>
      </c>
      <c r="J1692" t="str">
        <f>VLOOKUP(D1692,Referência!$A$2:$D$28,4,FALSE)</f>
        <v>alto</v>
      </c>
      <c r="K1692" t="str">
        <f>VLOOKUP(C1692,Referência!$F$2:$G$21,2,FALSE)</f>
        <v>longo</v>
      </c>
      <c r="L1692" t="str">
        <f>VLOOKUP(A1692,Referência!$I$2:$K$10,2,FALSE)</f>
        <v>linear</v>
      </c>
      <c r="M1692" t="str">
        <f>VLOOKUP(A1692,Referência!$I$2:$K$10,3,FALSE)</f>
        <v>univariado</v>
      </c>
    </row>
    <row r="1693" spans="1:13" x14ac:dyDescent="0.25">
      <c r="A1693" t="s">
        <v>36</v>
      </c>
      <c r="B1693" t="s">
        <v>7</v>
      </c>
      <c r="C1693">
        <v>12</v>
      </c>
      <c r="D1693" t="s">
        <v>11</v>
      </c>
      <c r="E1693" s="1">
        <v>1018248038.044287</v>
      </c>
      <c r="F1693" s="1">
        <v>862951751</v>
      </c>
      <c r="G1693">
        <f t="shared" si="26"/>
        <v>2.4116936769741572E+16</v>
      </c>
      <c r="H1693" t="str">
        <f>VLOOKUP(D1693,Referência!$A$2:$D$28,2,FALSE)</f>
        <v>SE</v>
      </c>
      <c r="I1693" t="str">
        <f>VLOOKUP(D1693,Referência!$A$2:$D$28,3,FALSE)</f>
        <v>imposto</v>
      </c>
      <c r="J1693" t="str">
        <f>VLOOKUP(D1693,Referência!$A$2:$D$28,4,FALSE)</f>
        <v>alto</v>
      </c>
      <c r="K1693" t="str">
        <f>VLOOKUP(C1693,Referência!$F$2:$G$21,2,FALSE)</f>
        <v>longo</v>
      </c>
      <c r="L1693" t="str">
        <f>VLOOKUP(A1693,Referência!$I$2:$K$10,2,FALSE)</f>
        <v>linear</v>
      </c>
      <c r="M1693" t="str">
        <f>VLOOKUP(A1693,Referência!$I$2:$K$10,3,FALSE)</f>
        <v>univariado</v>
      </c>
    </row>
    <row r="1694" spans="1:13" x14ac:dyDescent="0.25">
      <c r="A1694" t="s">
        <v>36</v>
      </c>
      <c r="B1694" t="s">
        <v>7</v>
      </c>
      <c r="C1694">
        <v>13</v>
      </c>
      <c r="D1694" t="s">
        <v>11</v>
      </c>
      <c r="E1694" s="1">
        <v>1099934219.4423845</v>
      </c>
      <c r="F1694" s="1">
        <v>1081267218</v>
      </c>
      <c r="G1694">
        <f t="shared" si="26"/>
        <v>348456942849984.31</v>
      </c>
      <c r="H1694" t="str">
        <f>VLOOKUP(D1694,Referência!$A$2:$D$28,2,FALSE)</f>
        <v>SE</v>
      </c>
      <c r="I1694" t="str">
        <f>VLOOKUP(D1694,Referência!$A$2:$D$28,3,FALSE)</f>
        <v>imposto</v>
      </c>
      <c r="J1694" t="str">
        <f>VLOOKUP(D1694,Referência!$A$2:$D$28,4,FALSE)</f>
        <v>alto</v>
      </c>
      <c r="K1694" t="str">
        <f>VLOOKUP(C1694,Referência!$F$2:$G$21,2,FALSE)</f>
        <v>longo</v>
      </c>
      <c r="L1694" t="str">
        <f>VLOOKUP(A1694,Referência!$I$2:$K$10,2,FALSE)</f>
        <v>linear</v>
      </c>
      <c r="M1694" t="str">
        <f>VLOOKUP(A1694,Referência!$I$2:$K$10,3,FALSE)</f>
        <v>univariado</v>
      </c>
    </row>
    <row r="1695" spans="1:13" x14ac:dyDescent="0.25">
      <c r="A1695" t="s">
        <v>36</v>
      </c>
      <c r="B1695" t="s">
        <v>7</v>
      </c>
      <c r="C1695">
        <v>14</v>
      </c>
      <c r="D1695" t="s">
        <v>11</v>
      </c>
      <c r="E1695" s="1">
        <v>896585852.3141396</v>
      </c>
      <c r="F1695" s="1">
        <v>864027970</v>
      </c>
      <c r="G1695">
        <f t="shared" si="26"/>
        <v>1060015700781364.5</v>
      </c>
      <c r="H1695" t="str">
        <f>VLOOKUP(D1695,Referência!$A$2:$D$28,2,FALSE)</f>
        <v>SE</v>
      </c>
      <c r="I1695" t="str">
        <f>VLOOKUP(D1695,Referência!$A$2:$D$28,3,FALSE)</f>
        <v>imposto</v>
      </c>
      <c r="J1695" t="str">
        <f>VLOOKUP(D1695,Referência!$A$2:$D$28,4,FALSE)</f>
        <v>alto</v>
      </c>
      <c r="K1695" t="str">
        <f>VLOOKUP(C1695,Referência!$F$2:$G$21,2,FALSE)</f>
        <v>longo</v>
      </c>
      <c r="L1695" t="str">
        <f>VLOOKUP(A1695,Referência!$I$2:$K$10,2,FALSE)</f>
        <v>linear</v>
      </c>
      <c r="M1695" t="str">
        <f>VLOOKUP(A1695,Referência!$I$2:$K$10,3,FALSE)</f>
        <v>univariado</v>
      </c>
    </row>
    <row r="1696" spans="1:13" x14ac:dyDescent="0.25">
      <c r="A1696" t="s">
        <v>36</v>
      </c>
      <c r="B1696" t="s">
        <v>7</v>
      </c>
      <c r="C1696">
        <v>15</v>
      </c>
      <c r="D1696" t="s">
        <v>11</v>
      </c>
      <c r="E1696" s="1">
        <v>1060822736.1052493</v>
      </c>
      <c r="F1696" s="1">
        <v>869708067</v>
      </c>
      <c r="G1696">
        <f t="shared" si="26"/>
        <v>3.6524816747208928E+16</v>
      </c>
      <c r="H1696" t="str">
        <f>VLOOKUP(D1696,Referência!$A$2:$D$28,2,FALSE)</f>
        <v>SE</v>
      </c>
      <c r="I1696" t="str">
        <f>VLOOKUP(D1696,Referência!$A$2:$D$28,3,FALSE)</f>
        <v>imposto</v>
      </c>
      <c r="J1696" t="str">
        <f>VLOOKUP(D1696,Referência!$A$2:$D$28,4,FALSE)</f>
        <v>alto</v>
      </c>
      <c r="K1696" t="str">
        <f>VLOOKUP(C1696,Referência!$F$2:$G$21,2,FALSE)</f>
        <v>longo</v>
      </c>
      <c r="L1696" t="str">
        <f>VLOOKUP(A1696,Referência!$I$2:$K$10,2,FALSE)</f>
        <v>linear</v>
      </c>
      <c r="M1696" t="str">
        <f>VLOOKUP(A1696,Referência!$I$2:$K$10,3,FALSE)</f>
        <v>univariado</v>
      </c>
    </row>
    <row r="1697" spans="1:13" x14ac:dyDescent="0.25">
      <c r="A1697" t="s">
        <v>36</v>
      </c>
      <c r="B1697" t="s">
        <v>7</v>
      </c>
      <c r="C1697">
        <v>16</v>
      </c>
      <c r="D1697" t="s">
        <v>11</v>
      </c>
      <c r="E1697" s="1">
        <v>1111279342.9737113</v>
      </c>
      <c r="F1697" s="1">
        <v>1201226820</v>
      </c>
      <c r="G1697">
        <f t="shared" si="26"/>
        <v>8090548623394742</v>
      </c>
      <c r="H1697" t="str">
        <f>VLOOKUP(D1697,Referência!$A$2:$D$28,2,FALSE)</f>
        <v>SE</v>
      </c>
      <c r="I1697" t="str">
        <f>VLOOKUP(D1697,Referência!$A$2:$D$28,3,FALSE)</f>
        <v>imposto</v>
      </c>
      <c r="J1697" t="str">
        <f>VLOOKUP(D1697,Referência!$A$2:$D$28,4,FALSE)</f>
        <v>alto</v>
      </c>
      <c r="K1697" t="str">
        <f>VLOOKUP(C1697,Referência!$F$2:$G$21,2,FALSE)</f>
        <v>longo</v>
      </c>
      <c r="L1697" t="str">
        <f>VLOOKUP(A1697,Referência!$I$2:$K$10,2,FALSE)</f>
        <v>linear</v>
      </c>
      <c r="M1697" t="str">
        <f>VLOOKUP(A1697,Referência!$I$2:$K$10,3,FALSE)</f>
        <v>univariado</v>
      </c>
    </row>
    <row r="1698" spans="1:13" x14ac:dyDescent="0.25">
      <c r="A1698" t="s">
        <v>36</v>
      </c>
      <c r="B1698" t="s">
        <v>7</v>
      </c>
      <c r="C1698">
        <v>17</v>
      </c>
      <c r="D1698" t="s">
        <v>11</v>
      </c>
      <c r="E1698" s="1">
        <v>899746222.45693254</v>
      </c>
      <c r="F1698" s="1">
        <v>832922924</v>
      </c>
      <c r="G1698">
        <f t="shared" si="26"/>
        <v>4465353216664283.5</v>
      </c>
      <c r="H1698" t="str">
        <f>VLOOKUP(D1698,Referência!$A$2:$D$28,2,FALSE)</f>
        <v>SE</v>
      </c>
      <c r="I1698" t="str">
        <f>VLOOKUP(D1698,Referência!$A$2:$D$28,3,FALSE)</f>
        <v>imposto</v>
      </c>
      <c r="J1698" t="str">
        <f>VLOOKUP(D1698,Referência!$A$2:$D$28,4,FALSE)</f>
        <v>alto</v>
      </c>
      <c r="K1698" t="str">
        <f>VLOOKUP(C1698,Referência!$F$2:$G$21,2,FALSE)</f>
        <v>longo</v>
      </c>
      <c r="L1698" t="str">
        <f>VLOOKUP(A1698,Referência!$I$2:$K$10,2,FALSE)</f>
        <v>linear</v>
      </c>
      <c r="M1698" t="str">
        <f>VLOOKUP(A1698,Referência!$I$2:$K$10,3,FALSE)</f>
        <v>univariado</v>
      </c>
    </row>
    <row r="1699" spans="1:13" x14ac:dyDescent="0.25">
      <c r="A1699" t="s">
        <v>36</v>
      </c>
      <c r="B1699" t="s">
        <v>7</v>
      </c>
      <c r="C1699">
        <v>18</v>
      </c>
      <c r="D1699" t="s">
        <v>11</v>
      </c>
      <c r="E1699" s="1">
        <v>1092890516.8205559</v>
      </c>
      <c r="F1699" s="1">
        <v>904153972</v>
      </c>
      <c r="G1699">
        <f t="shared" si="26"/>
        <v>3.5621483350801716E+16</v>
      </c>
      <c r="H1699" t="str">
        <f>VLOOKUP(D1699,Referência!$A$2:$D$28,2,FALSE)</f>
        <v>SE</v>
      </c>
      <c r="I1699" t="str">
        <f>VLOOKUP(D1699,Referência!$A$2:$D$28,3,FALSE)</f>
        <v>imposto</v>
      </c>
      <c r="J1699" t="str">
        <f>VLOOKUP(D1699,Referência!$A$2:$D$28,4,FALSE)</f>
        <v>alto</v>
      </c>
      <c r="K1699" t="str">
        <f>VLOOKUP(C1699,Referência!$F$2:$G$21,2,FALSE)</f>
        <v>longo</v>
      </c>
      <c r="L1699" t="str">
        <f>VLOOKUP(A1699,Referência!$I$2:$K$10,2,FALSE)</f>
        <v>linear</v>
      </c>
      <c r="M1699" t="str">
        <f>VLOOKUP(A1699,Referência!$I$2:$K$10,3,FALSE)</f>
        <v>univariado</v>
      </c>
    </row>
    <row r="1700" spans="1:13" x14ac:dyDescent="0.25">
      <c r="A1700" t="s">
        <v>36</v>
      </c>
      <c r="B1700" t="s">
        <v>7</v>
      </c>
      <c r="C1700">
        <v>19</v>
      </c>
      <c r="D1700" t="s">
        <v>11</v>
      </c>
      <c r="E1700" s="1">
        <v>1141187399.581013</v>
      </c>
      <c r="F1700" s="1">
        <v>1152635862</v>
      </c>
      <c r="G1700">
        <f t="shared" si="26"/>
        <v>131067291758958.48</v>
      </c>
      <c r="H1700" t="str">
        <f>VLOOKUP(D1700,Referência!$A$2:$D$28,2,FALSE)</f>
        <v>SE</v>
      </c>
      <c r="I1700" t="str">
        <f>VLOOKUP(D1700,Referência!$A$2:$D$28,3,FALSE)</f>
        <v>imposto</v>
      </c>
      <c r="J1700" t="str">
        <f>VLOOKUP(D1700,Referência!$A$2:$D$28,4,FALSE)</f>
        <v>alto</v>
      </c>
      <c r="K1700" t="str">
        <f>VLOOKUP(C1700,Referência!$F$2:$G$21,2,FALSE)</f>
        <v>longo</v>
      </c>
      <c r="L1700" t="str">
        <f>VLOOKUP(A1700,Referência!$I$2:$K$10,2,FALSE)</f>
        <v>linear</v>
      </c>
      <c r="M1700" t="str">
        <f>VLOOKUP(A1700,Referência!$I$2:$K$10,3,FALSE)</f>
        <v>univariado</v>
      </c>
    </row>
    <row r="1701" spans="1:13" x14ac:dyDescent="0.25">
      <c r="A1701" t="s">
        <v>36</v>
      </c>
      <c r="B1701" t="s">
        <v>7</v>
      </c>
      <c r="C1701">
        <v>20</v>
      </c>
      <c r="D1701" t="s">
        <v>11</v>
      </c>
      <c r="E1701" s="1">
        <v>1096000591.3943334</v>
      </c>
      <c r="F1701" s="1">
        <v>1034662041</v>
      </c>
      <c r="G1701">
        <f t="shared" si="26"/>
        <v>3762417764478173.5</v>
      </c>
      <c r="H1701" t="str">
        <f>VLOOKUP(D1701,Referência!$A$2:$D$28,2,FALSE)</f>
        <v>SE</v>
      </c>
      <c r="I1701" t="str">
        <f>VLOOKUP(D1701,Referência!$A$2:$D$28,3,FALSE)</f>
        <v>imposto</v>
      </c>
      <c r="J1701" t="str">
        <f>VLOOKUP(D1701,Referência!$A$2:$D$28,4,FALSE)</f>
        <v>alto</v>
      </c>
      <c r="K1701" t="str">
        <f>VLOOKUP(C1701,Referência!$F$2:$G$21,2,FALSE)</f>
        <v>longo</v>
      </c>
      <c r="L1701" t="str">
        <f>VLOOKUP(A1701,Referência!$I$2:$K$10,2,FALSE)</f>
        <v>linear</v>
      </c>
      <c r="M1701" t="str">
        <f>VLOOKUP(A1701,Referência!$I$2:$K$10,3,FALSE)</f>
        <v>univariado</v>
      </c>
    </row>
    <row r="1702" spans="1:13" x14ac:dyDescent="0.25">
      <c r="A1702" t="s">
        <v>36</v>
      </c>
      <c r="B1702" t="s">
        <v>7</v>
      </c>
      <c r="C1702">
        <v>1</v>
      </c>
      <c r="D1702" t="s">
        <v>12</v>
      </c>
      <c r="E1702" s="1">
        <v>2156187627.9837198</v>
      </c>
      <c r="F1702" s="1">
        <v>2273713810</v>
      </c>
      <c r="G1702">
        <f t="shared" si="26"/>
        <v>1.3812403459323818E+16</v>
      </c>
      <c r="H1702" t="str">
        <f>VLOOKUP(D1702,Referência!$A$2:$D$28,2,FALSE)</f>
        <v>S</v>
      </c>
      <c r="I1702" t="str">
        <f>VLOOKUP(D1702,Referência!$A$2:$D$28,3,FALSE)</f>
        <v>imposto</v>
      </c>
      <c r="J1702" t="str">
        <f>VLOOKUP(D1702,Referência!$A$2:$D$28,4,FALSE)</f>
        <v>alto</v>
      </c>
      <c r="K1702" t="str">
        <f>VLOOKUP(C1702,Referência!$F$2:$G$21,2,FALSE)</f>
        <v>curto</v>
      </c>
      <c r="L1702" t="str">
        <f>VLOOKUP(A1702,Referência!$I$2:$K$10,2,FALSE)</f>
        <v>linear</v>
      </c>
      <c r="M1702" t="str">
        <f>VLOOKUP(A1702,Referência!$I$2:$K$10,3,FALSE)</f>
        <v>univariado</v>
      </c>
    </row>
    <row r="1703" spans="1:13" x14ac:dyDescent="0.25">
      <c r="A1703" t="s">
        <v>36</v>
      </c>
      <c r="B1703" t="s">
        <v>7</v>
      </c>
      <c r="C1703">
        <v>2</v>
      </c>
      <c r="D1703" t="s">
        <v>12</v>
      </c>
      <c r="E1703" s="1">
        <v>2304748014.984179</v>
      </c>
      <c r="F1703" s="1">
        <v>2254535107</v>
      </c>
      <c r="G1703">
        <f t="shared" si="26"/>
        <v>2521336128227629</v>
      </c>
      <c r="H1703" t="str">
        <f>VLOOKUP(D1703,Referência!$A$2:$D$28,2,FALSE)</f>
        <v>S</v>
      </c>
      <c r="I1703" t="str">
        <f>VLOOKUP(D1703,Referência!$A$2:$D$28,3,FALSE)</f>
        <v>imposto</v>
      </c>
      <c r="J1703" t="str">
        <f>VLOOKUP(D1703,Referência!$A$2:$D$28,4,FALSE)</f>
        <v>alto</v>
      </c>
      <c r="K1703" t="str">
        <f>VLOOKUP(C1703,Referência!$F$2:$G$21,2,FALSE)</f>
        <v>curto</v>
      </c>
      <c r="L1703" t="str">
        <f>VLOOKUP(A1703,Referência!$I$2:$K$10,2,FALSE)</f>
        <v>linear</v>
      </c>
      <c r="M1703" t="str">
        <f>VLOOKUP(A1703,Referência!$I$2:$K$10,3,FALSE)</f>
        <v>univariado</v>
      </c>
    </row>
    <row r="1704" spans="1:13" x14ac:dyDescent="0.25">
      <c r="A1704" t="s">
        <v>36</v>
      </c>
      <c r="B1704" t="s">
        <v>7</v>
      </c>
      <c r="C1704">
        <v>3</v>
      </c>
      <c r="D1704" t="s">
        <v>12</v>
      </c>
      <c r="E1704" s="1">
        <v>2209974863.5936465</v>
      </c>
      <c r="F1704" s="1">
        <v>2132216522</v>
      </c>
      <c r="G1704">
        <f t="shared" si="26"/>
        <v>6046359687394219</v>
      </c>
      <c r="H1704" t="str">
        <f>VLOOKUP(D1704,Referência!$A$2:$D$28,2,FALSE)</f>
        <v>S</v>
      </c>
      <c r="I1704" t="str">
        <f>VLOOKUP(D1704,Referência!$A$2:$D$28,3,FALSE)</f>
        <v>imposto</v>
      </c>
      <c r="J1704" t="str">
        <f>VLOOKUP(D1704,Referência!$A$2:$D$28,4,FALSE)</f>
        <v>alto</v>
      </c>
      <c r="K1704" t="str">
        <f>VLOOKUP(C1704,Referência!$F$2:$G$21,2,FALSE)</f>
        <v>curto</v>
      </c>
      <c r="L1704" t="str">
        <f>VLOOKUP(A1704,Referência!$I$2:$K$10,2,FALSE)</f>
        <v>linear</v>
      </c>
      <c r="M1704" t="str">
        <f>VLOOKUP(A1704,Referência!$I$2:$K$10,3,FALSE)</f>
        <v>univariado</v>
      </c>
    </row>
    <row r="1705" spans="1:13" x14ac:dyDescent="0.25">
      <c r="A1705" t="s">
        <v>36</v>
      </c>
      <c r="B1705" t="s">
        <v>7</v>
      </c>
      <c r="C1705">
        <v>4</v>
      </c>
      <c r="D1705" t="s">
        <v>12</v>
      </c>
      <c r="E1705" s="1">
        <v>2159372739.2347379</v>
      </c>
      <c r="F1705" s="1">
        <v>2106476923</v>
      </c>
      <c r="G1705">
        <f t="shared" si="26"/>
        <v>2797967375139158.5</v>
      </c>
      <c r="H1705" t="str">
        <f>VLOOKUP(D1705,Referência!$A$2:$D$28,2,FALSE)</f>
        <v>S</v>
      </c>
      <c r="I1705" t="str">
        <f>VLOOKUP(D1705,Referência!$A$2:$D$28,3,FALSE)</f>
        <v>imposto</v>
      </c>
      <c r="J1705" t="str">
        <f>VLOOKUP(D1705,Referência!$A$2:$D$28,4,FALSE)</f>
        <v>alto</v>
      </c>
      <c r="K1705" t="str">
        <f>VLOOKUP(C1705,Referência!$F$2:$G$21,2,FALSE)</f>
        <v>curto</v>
      </c>
      <c r="L1705" t="str">
        <f>VLOOKUP(A1705,Referência!$I$2:$K$10,2,FALSE)</f>
        <v>linear</v>
      </c>
      <c r="M1705" t="str">
        <f>VLOOKUP(A1705,Referência!$I$2:$K$10,3,FALSE)</f>
        <v>univariado</v>
      </c>
    </row>
    <row r="1706" spans="1:13" x14ac:dyDescent="0.25">
      <c r="A1706" t="s">
        <v>36</v>
      </c>
      <c r="B1706" t="s">
        <v>7</v>
      </c>
      <c r="C1706">
        <v>5</v>
      </c>
      <c r="D1706" t="s">
        <v>12</v>
      </c>
      <c r="E1706" s="1">
        <v>2234943764.0614257</v>
      </c>
      <c r="F1706" s="1">
        <v>2136178908</v>
      </c>
      <c r="G1706">
        <f t="shared" si="26"/>
        <v>9754496792834134</v>
      </c>
      <c r="H1706" t="str">
        <f>VLOOKUP(D1706,Referência!$A$2:$D$28,2,FALSE)</f>
        <v>S</v>
      </c>
      <c r="I1706" t="str">
        <f>VLOOKUP(D1706,Referência!$A$2:$D$28,3,FALSE)</f>
        <v>imposto</v>
      </c>
      <c r="J1706" t="str">
        <f>VLOOKUP(D1706,Referência!$A$2:$D$28,4,FALSE)</f>
        <v>alto</v>
      </c>
      <c r="K1706" t="str">
        <f>VLOOKUP(C1706,Referência!$F$2:$G$21,2,FALSE)</f>
        <v>médio</v>
      </c>
      <c r="L1706" t="str">
        <f>VLOOKUP(A1706,Referência!$I$2:$K$10,2,FALSE)</f>
        <v>linear</v>
      </c>
      <c r="M1706" t="str">
        <f>VLOOKUP(A1706,Referência!$I$2:$K$10,3,FALSE)</f>
        <v>univariado</v>
      </c>
    </row>
    <row r="1707" spans="1:13" x14ac:dyDescent="0.25">
      <c r="A1707" t="s">
        <v>36</v>
      </c>
      <c r="B1707" t="s">
        <v>7</v>
      </c>
      <c r="C1707">
        <v>6</v>
      </c>
      <c r="D1707" t="s">
        <v>12</v>
      </c>
      <c r="E1707" s="1">
        <v>2329406821.8793306</v>
      </c>
      <c r="F1707" s="1">
        <v>2162115958</v>
      </c>
      <c r="G1707">
        <f t="shared" si="26"/>
        <v>2.7986233137492732E+16</v>
      </c>
      <c r="H1707" t="str">
        <f>VLOOKUP(D1707,Referência!$A$2:$D$28,2,FALSE)</f>
        <v>S</v>
      </c>
      <c r="I1707" t="str">
        <f>VLOOKUP(D1707,Referência!$A$2:$D$28,3,FALSE)</f>
        <v>imposto</v>
      </c>
      <c r="J1707" t="str">
        <f>VLOOKUP(D1707,Referência!$A$2:$D$28,4,FALSE)</f>
        <v>alto</v>
      </c>
      <c r="K1707" t="str">
        <f>VLOOKUP(C1707,Referência!$F$2:$G$21,2,FALSE)</f>
        <v>médio</v>
      </c>
      <c r="L1707" t="str">
        <f>VLOOKUP(A1707,Referência!$I$2:$K$10,2,FALSE)</f>
        <v>linear</v>
      </c>
      <c r="M1707" t="str">
        <f>VLOOKUP(A1707,Referência!$I$2:$K$10,3,FALSE)</f>
        <v>univariado</v>
      </c>
    </row>
    <row r="1708" spans="1:13" x14ac:dyDescent="0.25">
      <c r="A1708" t="s">
        <v>36</v>
      </c>
      <c r="B1708" t="s">
        <v>7</v>
      </c>
      <c r="C1708">
        <v>7</v>
      </c>
      <c r="D1708" t="s">
        <v>12</v>
      </c>
      <c r="E1708" s="1">
        <v>2232100139.3301997</v>
      </c>
      <c r="F1708" s="1">
        <v>2359565958</v>
      </c>
      <c r="G1708">
        <f t="shared" si="26"/>
        <v>1.6247534929162406E+16</v>
      </c>
      <c r="H1708" t="str">
        <f>VLOOKUP(D1708,Referência!$A$2:$D$28,2,FALSE)</f>
        <v>S</v>
      </c>
      <c r="I1708" t="str">
        <f>VLOOKUP(D1708,Referência!$A$2:$D$28,3,FALSE)</f>
        <v>imposto</v>
      </c>
      <c r="J1708" t="str">
        <f>VLOOKUP(D1708,Referência!$A$2:$D$28,4,FALSE)</f>
        <v>alto</v>
      </c>
      <c r="K1708" t="str">
        <f>VLOOKUP(C1708,Referência!$F$2:$G$21,2,FALSE)</f>
        <v>médio</v>
      </c>
      <c r="L1708" t="str">
        <f>VLOOKUP(A1708,Referência!$I$2:$K$10,2,FALSE)</f>
        <v>linear</v>
      </c>
      <c r="M1708" t="str">
        <f>VLOOKUP(A1708,Referência!$I$2:$K$10,3,FALSE)</f>
        <v>univariado</v>
      </c>
    </row>
    <row r="1709" spans="1:13" x14ac:dyDescent="0.25">
      <c r="A1709" t="s">
        <v>36</v>
      </c>
      <c r="B1709" t="s">
        <v>7</v>
      </c>
      <c r="C1709">
        <v>8</v>
      </c>
      <c r="D1709" t="s">
        <v>12</v>
      </c>
      <c r="E1709" s="1">
        <v>2938638954.6978951</v>
      </c>
      <c r="F1709" s="1">
        <v>2636880956</v>
      </c>
      <c r="G1709">
        <f t="shared" si="26"/>
        <v>9.1057889778158832E+16</v>
      </c>
      <c r="H1709" t="str">
        <f>VLOOKUP(D1709,Referência!$A$2:$D$28,2,FALSE)</f>
        <v>S</v>
      </c>
      <c r="I1709" t="str">
        <f>VLOOKUP(D1709,Referência!$A$2:$D$28,3,FALSE)</f>
        <v>imposto</v>
      </c>
      <c r="J1709" t="str">
        <f>VLOOKUP(D1709,Referência!$A$2:$D$28,4,FALSE)</f>
        <v>alto</v>
      </c>
      <c r="K1709" t="str">
        <f>VLOOKUP(C1709,Referência!$F$2:$G$21,2,FALSE)</f>
        <v>médio</v>
      </c>
      <c r="L1709" t="str">
        <f>VLOOKUP(A1709,Referência!$I$2:$K$10,2,FALSE)</f>
        <v>linear</v>
      </c>
      <c r="M1709" t="str">
        <f>VLOOKUP(A1709,Referência!$I$2:$K$10,3,FALSE)</f>
        <v>univariado</v>
      </c>
    </row>
    <row r="1710" spans="1:13" x14ac:dyDescent="0.25">
      <c r="A1710" t="s">
        <v>36</v>
      </c>
      <c r="B1710" t="s">
        <v>7</v>
      </c>
      <c r="C1710">
        <v>9</v>
      </c>
      <c r="D1710" t="s">
        <v>12</v>
      </c>
      <c r="E1710" s="1">
        <v>2627216641.6995544</v>
      </c>
      <c r="F1710" s="1">
        <v>2611726254</v>
      </c>
      <c r="G1710">
        <f t="shared" si="26"/>
        <v>239952111082507.59</v>
      </c>
      <c r="H1710" t="str">
        <f>VLOOKUP(D1710,Referência!$A$2:$D$28,2,FALSE)</f>
        <v>S</v>
      </c>
      <c r="I1710" t="str">
        <f>VLOOKUP(D1710,Referência!$A$2:$D$28,3,FALSE)</f>
        <v>imposto</v>
      </c>
      <c r="J1710" t="str">
        <f>VLOOKUP(D1710,Referência!$A$2:$D$28,4,FALSE)</f>
        <v>alto</v>
      </c>
      <c r="K1710" t="str">
        <f>VLOOKUP(C1710,Referência!$F$2:$G$21,2,FALSE)</f>
        <v>longo</v>
      </c>
      <c r="L1710" t="str">
        <f>VLOOKUP(A1710,Referência!$I$2:$K$10,2,FALSE)</f>
        <v>linear</v>
      </c>
      <c r="M1710" t="str">
        <f>VLOOKUP(A1710,Referência!$I$2:$K$10,3,FALSE)</f>
        <v>univariado</v>
      </c>
    </row>
    <row r="1711" spans="1:13" x14ac:dyDescent="0.25">
      <c r="A1711" t="s">
        <v>36</v>
      </c>
      <c r="B1711" t="s">
        <v>7</v>
      </c>
      <c r="C1711">
        <v>10</v>
      </c>
      <c r="D1711" t="s">
        <v>12</v>
      </c>
      <c r="E1711" s="1">
        <v>2051579136.2384629</v>
      </c>
      <c r="F1711" s="1">
        <v>2235879053</v>
      </c>
      <c r="G1711">
        <f t="shared" si="26"/>
        <v>3.3966459318309496E+16</v>
      </c>
      <c r="H1711" t="str">
        <f>VLOOKUP(D1711,Referência!$A$2:$D$28,2,FALSE)</f>
        <v>S</v>
      </c>
      <c r="I1711" t="str">
        <f>VLOOKUP(D1711,Referência!$A$2:$D$28,3,FALSE)</f>
        <v>imposto</v>
      </c>
      <c r="J1711" t="str">
        <f>VLOOKUP(D1711,Referência!$A$2:$D$28,4,FALSE)</f>
        <v>alto</v>
      </c>
      <c r="K1711" t="str">
        <f>VLOOKUP(C1711,Referência!$F$2:$G$21,2,FALSE)</f>
        <v>longo</v>
      </c>
      <c r="L1711" t="str">
        <f>VLOOKUP(A1711,Referência!$I$2:$K$10,2,FALSE)</f>
        <v>linear</v>
      </c>
      <c r="M1711" t="str">
        <f>VLOOKUP(A1711,Referência!$I$2:$K$10,3,FALSE)</f>
        <v>univariado</v>
      </c>
    </row>
    <row r="1712" spans="1:13" x14ac:dyDescent="0.25">
      <c r="A1712" t="s">
        <v>36</v>
      </c>
      <c r="B1712" t="s">
        <v>7</v>
      </c>
      <c r="C1712">
        <v>11</v>
      </c>
      <c r="D1712" t="s">
        <v>12</v>
      </c>
      <c r="E1712" s="1">
        <v>2158250406.8078208</v>
      </c>
      <c r="F1712" s="1">
        <v>2202634971</v>
      </c>
      <c r="G1712">
        <f t="shared" si="26"/>
        <v>1969989538529676.2</v>
      </c>
      <c r="H1712" t="str">
        <f>VLOOKUP(D1712,Referência!$A$2:$D$28,2,FALSE)</f>
        <v>S</v>
      </c>
      <c r="I1712" t="str">
        <f>VLOOKUP(D1712,Referência!$A$2:$D$28,3,FALSE)</f>
        <v>imposto</v>
      </c>
      <c r="J1712" t="str">
        <f>VLOOKUP(D1712,Referência!$A$2:$D$28,4,FALSE)</f>
        <v>alto</v>
      </c>
      <c r="K1712" t="str">
        <f>VLOOKUP(C1712,Referência!$F$2:$G$21,2,FALSE)</f>
        <v>longo</v>
      </c>
      <c r="L1712" t="str">
        <f>VLOOKUP(A1712,Referência!$I$2:$K$10,2,FALSE)</f>
        <v>linear</v>
      </c>
      <c r="M1712" t="str">
        <f>VLOOKUP(A1712,Referência!$I$2:$K$10,3,FALSE)</f>
        <v>univariado</v>
      </c>
    </row>
    <row r="1713" spans="1:13" x14ac:dyDescent="0.25">
      <c r="A1713" t="s">
        <v>36</v>
      </c>
      <c r="B1713" t="s">
        <v>7</v>
      </c>
      <c r="C1713">
        <v>12</v>
      </c>
      <c r="D1713" t="s">
        <v>12</v>
      </c>
      <c r="E1713" s="1">
        <v>2453314064.5690899</v>
      </c>
      <c r="F1713" s="1">
        <v>2236182783</v>
      </c>
      <c r="G1713">
        <f t="shared" si="26"/>
        <v>4.7145993435835392E+16</v>
      </c>
      <c r="H1713" t="str">
        <f>VLOOKUP(D1713,Referência!$A$2:$D$28,2,FALSE)</f>
        <v>S</v>
      </c>
      <c r="I1713" t="str">
        <f>VLOOKUP(D1713,Referência!$A$2:$D$28,3,FALSE)</f>
        <v>imposto</v>
      </c>
      <c r="J1713" t="str">
        <f>VLOOKUP(D1713,Referência!$A$2:$D$28,4,FALSE)</f>
        <v>alto</v>
      </c>
      <c r="K1713" t="str">
        <f>VLOOKUP(C1713,Referência!$F$2:$G$21,2,FALSE)</f>
        <v>longo</v>
      </c>
      <c r="L1713" t="str">
        <f>VLOOKUP(A1713,Referência!$I$2:$K$10,2,FALSE)</f>
        <v>linear</v>
      </c>
      <c r="M1713" t="str">
        <f>VLOOKUP(A1713,Referência!$I$2:$K$10,3,FALSE)</f>
        <v>univariado</v>
      </c>
    </row>
    <row r="1714" spans="1:13" x14ac:dyDescent="0.25">
      <c r="A1714" t="s">
        <v>36</v>
      </c>
      <c r="B1714" t="s">
        <v>7</v>
      </c>
      <c r="C1714">
        <v>13</v>
      </c>
      <c r="D1714" t="s">
        <v>12</v>
      </c>
      <c r="E1714" s="1">
        <v>2400794091.3038116</v>
      </c>
      <c r="F1714" s="1">
        <v>2402109402</v>
      </c>
      <c r="G1714">
        <f t="shared" si="26"/>
        <v>1730042227507.7446</v>
      </c>
      <c r="H1714" t="str">
        <f>VLOOKUP(D1714,Referência!$A$2:$D$28,2,FALSE)</f>
        <v>S</v>
      </c>
      <c r="I1714" t="str">
        <f>VLOOKUP(D1714,Referência!$A$2:$D$28,3,FALSE)</f>
        <v>imposto</v>
      </c>
      <c r="J1714" t="str">
        <f>VLOOKUP(D1714,Referência!$A$2:$D$28,4,FALSE)</f>
        <v>alto</v>
      </c>
      <c r="K1714" t="str">
        <f>VLOOKUP(C1714,Referência!$F$2:$G$21,2,FALSE)</f>
        <v>longo</v>
      </c>
      <c r="L1714" t="str">
        <f>VLOOKUP(A1714,Referência!$I$2:$K$10,2,FALSE)</f>
        <v>linear</v>
      </c>
      <c r="M1714" t="str">
        <f>VLOOKUP(A1714,Referência!$I$2:$K$10,3,FALSE)</f>
        <v>univariado</v>
      </c>
    </row>
    <row r="1715" spans="1:13" x14ac:dyDescent="0.25">
      <c r="A1715" t="s">
        <v>36</v>
      </c>
      <c r="B1715" t="s">
        <v>7</v>
      </c>
      <c r="C1715">
        <v>14</v>
      </c>
      <c r="D1715" t="s">
        <v>12</v>
      </c>
      <c r="E1715" s="1">
        <v>2568190474.2251973</v>
      </c>
      <c r="F1715" s="1">
        <v>2321834131</v>
      </c>
      <c r="G1715">
        <f t="shared" si="26"/>
        <v>6.0691447847291224E+16</v>
      </c>
      <c r="H1715" t="str">
        <f>VLOOKUP(D1715,Referência!$A$2:$D$28,2,FALSE)</f>
        <v>S</v>
      </c>
      <c r="I1715" t="str">
        <f>VLOOKUP(D1715,Referência!$A$2:$D$28,3,FALSE)</f>
        <v>imposto</v>
      </c>
      <c r="J1715" t="str">
        <f>VLOOKUP(D1715,Referência!$A$2:$D$28,4,FALSE)</f>
        <v>alto</v>
      </c>
      <c r="K1715" t="str">
        <f>VLOOKUP(C1715,Referência!$F$2:$G$21,2,FALSE)</f>
        <v>longo</v>
      </c>
      <c r="L1715" t="str">
        <f>VLOOKUP(A1715,Referência!$I$2:$K$10,2,FALSE)</f>
        <v>linear</v>
      </c>
      <c r="M1715" t="str">
        <f>VLOOKUP(A1715,Referência!$I$2:$K$10,3,FALSE)</f>
        <v>univariado</v>
      </c>
    </row>
    <row r="1716" spans="1:13" x14ac:dyDescent="0.25">
      <c r="A1716" t="s">
        <v>36</v>
      </c>
      <c r="B1716" t="s">
        <v>7</v>
      </c>
      <c r="C1716">
        <v>15</v>
      </c>
      <c r="D1716" t="s">
        <v>12</v>
      </c>
      <c r="E1716" s="1">
        <v>2436860093.1542249</v>
      </c>
      <c r="F1716" s="1">
        <v>2138079793</v>
      </c>
      <c r="G1716">
        <f t="shared" si="26"/>
        <v>8.9269667760248704E+16</v>
      </c>
      <c r="H1716" t="str">
        <f>VLOOKUP(D1716,Referência!$A$2:$D$28,2,FALSE)</f>
        <v>S</v>
      </c>
      <c r="I1716" t="str">
        <f>VLOOKUP(D1716,Referência!$A$2:$D$28,3,FALSE)</f>
        <v>imposto</v>
      </c>
      <c r="J1716" t="str">
        <f>VLOOKUP(D1716,Referência!$A$2:$D$28,4,FALSE)</f>
        <v>alto</v>
      </c>
      <c r="K1716" t="str">
        <f>VLOOKUP(C1716,Referência!$F$2:$G$21,2,FALSE)</f>
        <v>longo</v>
      </c>
      <c r="L1716" t="str">
        <f>VLOOKUP(A1716,Referência!$I$2:$K$10,2,FALSE)</f>
        <v>linear</v>
      </c>
      <c r="M1716" t="str">
        <f>VLOOKUP(A1716,Referência!$I$2:$K$10,3,FALSE)</f>
        <v>univariado</v>
      </c>
    </row>
    <row r="1717" spans="1:13" x14ac:dyDescent="0.25">
      <c r="A1717" t="s">
        <v>36</v>
      </c>
      <c r="B1717" t="s">
        <v>7</v>
      </c>
      <c r="C1717">
        <v>16</v>
      </c>
      <c r="D1717" t="s">
        <v>12</v>
      </c>
      <c r="E1717" s="1">
        <v>2421596352.497097</v>
      </c>
      <c r="F1717" s="1">
        <v>2248449379</v>
      </c>
      <c r="G1717">
        <f t="shared" si="26"/>
        <v>2.9979874431204416E+16</v>
      </c>
      <c r="H1717" t="str">
        <f>VLOOKUP(D1717,Referência!$A$2:$D$28,2,FALSE)</f>
        <v>S</v>
      </c>
      <c r="I1717" t="str">
        <f>VLOOKUP(D1717,Referência!$A$2:$D$28,3,FALSE)</f>
        <v>imposto</v>
      </c>
      <c r="J1717" t="str">
        <f>VLOOKUP(D1717,Referência!$A$2:$D$28,4,FALSE)</f>
        <v>alto</v>
      </c>
      <c r="K1717" t="str">
        <f>VLOOKUP(C1717,Referência!$F$2:$G$21,2,FALSE)</f>
        <v>longo</v>
      </c>
      <c r="L1717" t="str">
        <f>VLOOKUP(A1717,Referência!$I$2:$K$10,2,FALSE)</f>
        <v>linear</v>
      </c>
      <c r="M1717" t="str">
        <f>VLOOKUP(A1717,Referência!$I$2:$K$10,3,FALSE)</f>
        <v>univariado</v>
      </c>
    </row>
    <row r="1718" spans="1:13" x14ac:dyDescent="0.25">
      <c r="A1718" t="s">
        <v>36</v>
      </c>
      <c r="B1718" t="s">
        <v>7</v>
      </c>
      <c r="C1718">
        <v>17</v>
      </c>
      <c r="D1718" t="s">
        <v>12</v>
      </c>
      <c r="E1718" s="1">
        <v>2473012544.2462692</v>
      </c>
      <c r="F1718" s="1">
        <v>2402022616</v>
      </c>
      <c r="G1718">
        <f t="shared" si="26"/>
        <v>5039569912410453</v>
      </c>
      <c r="H1718" t="str">
        <f>VLOOKUP(D1718,Referência!$A$2:$D$28,2,FALSE)</f>
        <v>S</v>
      </c>
      <c r="I1718" t="str">
        <f>VLOOKUP(D1718,Referência!$A$2:$D$28,3,FALSE)</f>
        <v>imposto</v>
      </c>
      <c r="J1718" t="str">
        <f>VLOOKUP(D1718,Referência!$A$2:$D$28,4,FALSE)</f>
        <v>alto</v>
      </c>
      <c r="K1718" t="str">
        <f>VLOOKUP(C1718,Referência!$F$2:$G$21,2,FALSE)</f>
        <v>longo</v>
      </c>
      <c r="L1718" t="str">
        <f>VLOOKUP(A1718,Referência!$I$2:$K$10,2,FALSE)</f>
        <v>linear</v>
      </c>
      <c r="M1718" t="str">
        <f>VLOOKUP(A1718,Referência!$I$2:$K$10,3,FALSE)</f>
        <v>univariado</v>
      </c>
    </row>
    <row r="1719" spans="1:13" x14ac:dyDescent="0.25">
      <c r="A1719" t="s">
        <v>36</v>
      </c>
      <c r="B1719" t="s">
        <v>7</v>
      </c>
      <c r="C1719">
        <v>18</v>
      </c>
      <c r="D1719" t="s">
        <v>12</v>
      </c>
      <c r="E1719" s="1">
        <v>2596118967.9364452</v>
      </c>
      <c r="F1719" s="1">
        <v>2282510078</v>
      </c>
      <c r="G1719">
        <f t="shared" si="26"/>
        <v>9.8350535847169424E+16</v>
      </c>
      <c r="H1719" t="str">
        <f>VLOOKUP(D1719,Referência!$A$2:$D$28,2,FALSE)</f>
        <v>S</v>
      </c>
      <c r="I1719" t="str">
        <f>VLOOKUP(D1719,Referência!$A$2:$D$28,3,FALSE)</f>
        <v>imposto</v>
      </c>
      <c r="J1719" t="str">
        <f>VLOOKUP(D1719,Referência!$A$2:$D$28,4,FALSE)</f>
        <v>alto</v>
      </c>
      <c r="K1719" t="str">
        <f>VLOOKUP(C1719,Referência!$F$2:$G$21,2,FALSE)</f>
        <v>longo</v>
      </c>
      <c r="L1719" t="str">
        <f>VLOOKUP(A1719,Referência!$I$2:$K$10,2,FALSE)</f>
        <v>linear</v>
      </c>
      <c r="M1719" t="str">
        <f>VLOOKUP(A1719,Referência!$I$2:$K$10,3,FALSE)</f>
        <v>univariado</v>
      </c>
    </row>
    <row r="1720" spans="1:13" x14ac:dyDescent="0.25">
      <c r="A1720" t="s">
        <v>36</v>
      </c>
      <c r="B1720" t="s">
        <v>7</v>
      </c>
      <c r="C1720">
        <v>19</v>
      </c>
      <c r="D1720" t="s">
        <v>12</v>
      </c>
      <c r="E1720" s="1">
        <v>2471769763.8551331</v>
      </c>
      <c r="F1720" s="1">
        <v>2459884212</v>
      </c>
      <c r="G1720">
        <f t="shared" si="26"/>
        <v>141266342901056.84</v>
      </c>
      <c r="H1720" t="str">
        <f>VLOOKUP(D1720,Referência!$A$2:$D$28,2,FALSE)</f>
        <v>S</v>
      </c>
      <c r="I1720" t="str">
        <f>VLOOKUP(D1720,Referência!$A$2:$D$28,3,FALSE)</f>
        <v>imposto</v>
      </c>
      <c r="J1720" t="str">
        <f>VLOOKUP(D1720,Referência!$A$2:$D$28,4,FALSE)</f>
        <v>alto</v>
      </c>
      <c r="K1720" t="str">
        <f>VLOOKUP(C1720,Referência!$F$2:$G$21,2,FALSE)</f>
        <v>longo</v>
      </c>
      <c r="L1720" t="str">
        <f>VLOOKUP(A1720,Referência!$I$2:$K$10,2,FALSE)</f>
        <v>linear</v>
      </c>
      <c r="M1720" t="str">
        <f>VLOOKUP(A1720,Referência!$I$2:$K$10,3,FALSE)</f>
        <v>univariado</v>
      </c>
    </row>
    <row r="1721" spans="1:13" x14ac:dyDescent="0.25">
      <c r="A1721" t="s">
        <v>36</v>
      </c>
      <c r="B1721" t="s">
        <v>7</v>
      </c>
      <c r="C1721">
        <v>20</v>
      </c>
      <c r="D1721" t="s">
        <v>12</v>
      </c>
      <c r="E1721" s="1">
        <v>3307030217.945435</v>
      </c>
      <c r="F1721" s="1">
        <v>3092153144</v>
      </c>
      <c r="G1721">
        <f t="shared" si="26"/>
        <v>4.617215690735196E+16</v>
      </c>
      <c r="H1721" t="str">
        <f>VLOOKUP(D1721,Referência!$A$2:$D$28,2,FALSE)</f>
        <v>S</v>
      </c>
      <c r="I1721" t="str">
        <f>VLOOKUP(D1721,Referência!$A$2:$D$28,3,FALSE)</f>
        <v>imposto</v>
      </c>
      <c r="J1721" t="str">
        <f>VLOOKUP(D1721,Referência!$A$2:$D$28,4,FALSE)</f>
        <v>alto</v>
      </c>
      <c r="K1721" t="str">
        <f>VLOOKUP(C1721,Referência!$F$2:$G$21,2,FALSE)</f>
        <v>longo</v>
      </c>
      <c r="L1721" t="str">
        <f>VLOOKUP(A1721,Referência!$I$2:$K$10,2,FALSE)</f>
        <v>linear</v>
      </c>
      <c r="M1721" t="str">
        <f>VLOOKUP(A1721,Referência!$I$2:$K$10,3,FALSE)</f>
        <v>univariado</v>
      </c>
    </row>
    <row r="1722" spans="1:13" x14ac:dyDescent="0.25">
      <c r="A1722" t="s">
        <v>36</v>
      </c>
      <c r="B1722" t="s">
        <v>7</v>
      </c>
      <c r="C1722">
        <v>1</v>
      </c>
      <c r="D1722" t="s">
        <v>13</v>
      </c>
      <c r="E1722" s="1">
        <v>1960301450.3711545</v>
      </c>
      <c r="F1722" s="1">
        <v>1982512350</v>
      </c>
      <c r="G1722">
        <f t="shared" si="26"/>
        <v>493324062322647.06</v>
      </c>
      <c r="H1722" t="str">
        <f>VLOOKUP(D1722,Referência!$A$2:$D$28,2,FALSE)</f>
        <v>S</v>
      </c>
      <c r="I1722" t="str">
        <f>VLOOKUP(D1722,Referência!$A$2:$D$28,3,FALSE)</f>
        <v>imposto</v>
      </c>
      <c r="J1722" t="str">
        <f>VLOOKUP(D1722,Referência!$A$2:$D$28,4,FALSE)</f>
        <v>alto</v>
      </c>
      <c r="K1722" t="str">
        <f>VLOOKUP(C1722,Referência!$F$2:$G$21,2,FALSE)</f>
        <v>curto</v>
      </c>
      <c r="L1722" t="str">
        <f>VLOOKUP(A1722,Referência!$I$2:$K$10,2,FALSE)</f>
        <v>linear</v>
      </c>
      <c r="M1722" t="str">
        <f>VLOOKUP(A1722,Referência!$I$2:$K$10,3,FALSE)</f>
        <v>univariado</v>
      </c>
    </row>
    <row r="1723" spans="1:13" x14ac:dyDescent="0.25">
      <c r="A1723" t="s">
        <v>36</v>
      </c>
      <c r="B1723" t="s">
        <v>7</v>
      </c>
      <c r="C1723">
        <v>2</v>
      </c>
      <c r="D1723" t="s">
        <v>13</v>
      </c>
      <c r="E1723" s="1">
        <v>1902796628.9496</v>
      </c>
      <c r="F1723" s="1">
        <v>2179445520</v>
      </c>
      <c r="G1723">
        <f t="shared" si="26"/>
        <v>7.6534608919416096E+16</v>
      </c>
      <c r="H1723" t="str">
        <f>VLOOKUP(D1723,Referência!$A$2:$D$28,2,FALSE)</f>
        <v>S</v>
      </c>
      <c r="I1723" t="str">
        <f>VLOOKUP(D1723,Referência!$A$2:$D$28,3,FALSE)</f>
        <v>imposto</v>
      </c>
      <c r="J1723" t="str">
        <f>VLOOKUP(D1723,Referência!$A$2:$D$28,4,FALSE)</f>
        <v>alto</v>
      </c>
      <c r="K1723" t="str">
        <f>VLOOKUP(C1723,Referência!$F$2:$G$21,2,FALSE)</f>
        <v>curto</v>
      </c>
      <c r="L1723" t="str">
        <f>VLOOKUP(A1723,Referência!$I$2:$K$10,2,FALSE)</f>
        <v>linear</v>
      </c>
      <c r="M1723" t="str">
        <f>VLOOKUP(A1723,Referência!$I$2:$K$10,3,FALSE)</f>
        <v>univariado</v>
      </c>
    </row>
    <row r="1724" spans="1:13" x14ac:dyDescent="0.25">
      <c r="A1724" t="s">
        <v>36</v>
      </c>
      <c r="B1724" t="s">
        <v>7</v>
      </c>
      <c r="C1724">
        <v>3</v>
      </c>
      <c r="D1724" t="s">
        <v>13</v>
      </c>
      <c r="E1724" s="1">
        <v>1933099280.576678</v>
      </c>
      <c r="F1724" s="1">
        <v>2018154602</v>
      </c>
      <c r="G1724">
        <f t="shared" si="26"/>
        <v>7234407702424612</v>
      </c>
      <c r="H1724" t="str">
        <f>VLOOKUP(D1724,Referência!$A$2:$D$28,2,FALSE)</f>
        <v>S</v>
      </c>
      <c r="I1724" t="str">
        <f>VLOOKUP(D1724,Referência!$A$2:$D$28,3,FALSE)</f>
        <v>imposto</v>
      </c>
      <c r="J1724" t="str">
        <f>VLOOKUP(D1724,Referência!$A$2:$D$28,4,FALSE)</f>
        <v>alto</v>
      </c>
      <c r="K1724" t="str">
        <f>VLOOKUP(C1724,Referência!$F$2:$G$21,2,FALSE)</f>
        <v>curto</v>
      </c>
      <c r="L1724" t="str">
        <f>VLOOKUP(A1724,Referência!$I$2:$K$10,2,FALSE)</f>
        <v>linear</v>
      </c>
      <c r="M1724" t="str">
        <f>VLOOKUP(A1724,Referência!$I$2:$K$10,3,FALSE)</f>
        <v>univariado</v>
      </c>
    </row>
    <row r="1725" spans="1:13" x14ac:dyDescent="0.25">
      <c r="A1725" t="s">
        <v>36</v>
      </c>
      <c r="B1725" t="s">
        <v>7</v>
      </c>
      <c r="C1725">
        <v>4</v>
      </c>
      <c r="D1725" t="s">
        <v>13</v>
      </c>
      <c r="E1725" s="1">
        <v>2012638833.3361495</v>
      </c>
      <c r="F1725" s="1">
        <v>1939427380</v>
      </c>
      <c r="G1725">
        <f t="shared" si="26"/>
        <v>5359916899591189</v>
      </c>
      <c r="H1725" t="str">
        <f>VLOOKUP(D1725,Referência!$A$2:$D$28,2,FALSE)</f>
        <v>S</v>
      </c>
      <c r="I1725" t="str">
        <f>VLOOKUP(D1725,Referência!$A$2:$D$28,3,FALSE)</f>
        <v>imposto</v>
      </c>
      <c r="J1725" t="str">
        <f>VLOOKUP(D1725,Referência!$A$2:$D$28,4,FALSE)</f>
        <v>alto</v>
      </c>
      <c r="K1725" t="str">
        <f>VLOOKUP(C1725,Referência!$F$2:$G$21,2,FALSE)</f>
        <v>curto</v>
      </c>
      <c r="L1725" t="str">
        <f>VLOOKUP(A1725,Referência!$I$2:$K$10,2,FALSE)</f>
        <v>linear</v>
      </c>
      <c r="M1725" t="str">
        <f>VLOOKUP(A1725,Referência!$I$2:$K$10,3,FALSE)</f>
        <v>univariado</v>
      </c>
    </row>
    <row r="1726" spans="1:13" x14ac:dyDescent="0.25">
      <c r="A1726" t="s">
        <v>36</v>
      </c>
      <c r="B1726" t="s">
        <v>7</v>
      </c>
      <c r="C1726">
        <v>5</v>
      </c>
      <c r="D1726" t="s">
        <v>13</v>
      </c>
      <c r="E1726" s="1">
        <v>2009872561.2665851</v>
      </c>
      <c r="F1726" s="1">
        <v>2018813594</v>
      </c>
      <c r="G1726">
        <f t="shared" si="26"/>
        <v>79942066339996.516</v>
      </c>
      <c r="H1726" t="str">
        <f>VLOOKUP(D1726,Referência!$A$2:$D$28,2,FALSE)</f>
        <v>S</v>
      </c>
      <c r="I1726" t="str">
        <f>VLOOKUP(D1726,Referência!$A$2:$D$28,3,FALSE)</f>
        <v>imposto</v>
      </c>
      <c r="J1726" t="str">
        <f>VLOOKUP(D1726,Referência!$A$2:$D$28,4,FALSE)</f>
        <v>alto</v>
      </c>
      <c r="K1726" t="str">
        <f>VLOOKUP(C1726,Referência!$F$2:$G$21,2,FALSE)</f>
        <v>médio</v>
      </c>
      <c r="L1726" t="str">
        <f>VLOOKUP(A1726,Referência!$I$2:$K$10,2,FALSE)</f>
        <v>linear</v>
      </c>
      <c r="M1726" t="str">
        <f>VLOOKUP(A1726,Referência!$I$2:$K$10,3,FALSE)</f>
        <v>univariado</v>
      </c>
    </row>
    <row r="1727" spans="1:13" x14ac:dyDescent="0.25">
      <c r="A1727" t="s">
        <v>36</v>
      </c>
      <c r="B1727" t="s">
        <v>7</v>
      </c>
      <c r="C1727">
        <v>6</v>
      </c>
      <c r="D1727" t="s">
        <v>13</v>
      </c>
      <c r="E1727" s="1">
        <v>2080462645.5206094</v>
      </c>
      <c r="F1727" s="1">
        <v>2133874691</v>
      </c>
      <c r="G1727">
        <f t="shared" si="26"/>
        <v>2852846602292492</v>
      </c>
      <c r="H1727" t="str">
        <f>VLOOKUP(D1727,Referência!$A$2:$D$28,2,FALSE)</f>
        <v>S</v>
      </c>
      <c r="I1727" t="str">
        <f>VLOOKUP(D1727,Referência!$A$2:$D$28,3,FALSE)</f>
        <v>imposto</v>
      </c>
      <c r="J1727" t="str">
        <f>VLOOKUP(D1727,Referência!$A$2:$D$28,4,FALSE)</f>
        <v>alto</v>
      </c>
      <c r="K1727" t="str">
        <f>VLOOKUP(C1727,Referência!$F$2:$G$21,2,FALSE)</f>
        <v>médio</v>
      </c>
      <c r="L1727" t="str">
        <f>VLOOKUP(A1727,Referência!$I$2:$K$10,2,FALSE)</f>
        <v>linear</v>
      </c>
      <c r="M1727" t="str">
        <f>VLOOKUP(A1727,Referência!$I$2:$K$10,3,FALSE)</f>
        <v>univariado</v>
      </c>
    </row>
    <row r="1728" spans="1:13" x14ac:dyDescent="0.25">
      <c r="A1728" t="s">
        <v>36</v>
      </c>
      <c r="B1728" t="s">
        <v>7</v>
      </c>
      <c r="C1728">
        <v>7</v>
      </c>
      <c r="D1728" t="s">
        <v>13</v>
      </c>
      <c r="E1728" s="1">
        <v>2107394133.7426507</v>
      </c>
      <c r="F1728" s="1">
        <v>2177051769</v>
      </c>
      <c r="G1728">
        <f t="shared" si="26"/>
        <v>4852186149645906</v>
      </c>
      <c r="H1728" t="str">
        <f>VLOOKUP(D1728,Referência!$A$2:$D$28,2,FALSE)</f>
        <v>S</v>
      </c>
      <c r="I1728" t="str">
        <f>VLOOKUP(D1728,Referência!$A$2:$D$28,3,FALSE)</f>
        <v>imposto</v>
      </c>
      <c r="J1728" t="str">
        <f>VLOOKUP(D1728,Referência!$A$2:$D$28,4,FALSE)</f>
        <v>alto</v>
      </c>
      <c r="K1728" t="str">
        <f>VLOOKUP(C1728,Referência!$F$2:$G$21,2,FALSE)</f>
        <v>médio</v>
      </c>
      <c r="L1728" t="str">
        <f>VLOOKUP(A1728,Referência!$I$2:$K$10,2,FALSE)</f>
        <v>linear</v>
      </c>
      <c r="M1728" t="str">
        <f>VLOOKUP(A1728,Referência!$I$2:$K$10,3,FALSE)</f>
        <v>univariado</v>
      </c>
    </row>
    <row r="1729" spans="1:13" x14ac:dyDescent="0.25">
      <c r="A1729" t="s">
        <v>36</v>
      </c>
      <c r="B1729" t="s">
        <v>7</v>
      </c>
      <c r="C1729">
        <v>8</v>
      </c>
      <c r="D1729" t="s">
        <v>13</v>
      </c>
      <c r="E1729" s="1">
        <v>2336686220.8556819</v>
      </c>
      <c r="F1729" s="1">
        <v>2927117578</v>
      </c>
      <c r="G1729">
        <f t="shared" si="26"/>
        <v>3.4860918749928134E+17</v>
      </c>
      <c r="H1729" t="str">
        <f>VLOOKUP(D1729,Referência!$A$2:$D$28,2,FALSE)</f>
        <v>S</v>
      </c>
      <c r="I1729" t="str">
        <f>VLOOKUP(D1729,Referência!$A$2:$D$28,3,FALSE)</f>
        <v>imposto</v>
      </c>
      <c r="J1729" t="str">
        <f>VLOOKUP(D1729,Referência!$A$2:$D$28,4,FALSE)</f>
        <v>alto</v>
      </c>
      <c r="K1729" t="str">
        <f>VLOOKUP(C1729,Referência!$F$2:$G$21,2,FALSE)</f>
        <v>médio</v>
      </c>
      <c r="L1729" t="str">
        <f>VLOOKUP(A1729,Referência!$I$2:$K$10,2,FALSE)</f>
        <v>linear</v>
      </c>
      <c r="M1729" t="str">
        <f>VLOOKUP(A1729,Referência!$I$2:$K$10,3,FALSE)</f>
        <v>univariado</v>
      </c>
    </row>
    <row r="1730" spans="1:13" x14ac:dyDescent="0.25">
      <c r="A1730" t="s">
        <v>36</v>
      </c>
      <c r="B1730" t="s">
        <v>7</v>
      </c>
      <c r="C1730">
        <v>9</v>
      </c>
      <c r="D1730" t="s">
        <v>13</v>
      </c>
      <c r="E1730" s="1">
        <v>2152193768.7865791</v>
      </c>
      <c r="F1730" s="1">
        <v>2375634955</v>
      </c>
      <c r="G1730">
        <f t="shared" si="26"/>
        <v>4.9925963696460616E+16</v>
      </c>
      <c r="H1730" t="str">
        <f>VLOOKUP(D1730,Referência!$A$2:$D$28,2,FALSE)</f>
        <v>S</v>
      </c>
      <c r="I1730" t="str">
        <f>VLOOKUP(D1730,Referência!$A$2:$D$28,3,FALSE)</f>
        <v>imposto</v>
      </c>
      <c r="J1730" t="str">
        <f>VLOOKUP(D1730,Referência!$A$2:$D$28,4,FALSE)</f>
        <v>alto</v>
      </c>
      <c r="K1730" t="str">
        <f>VLOOKUP(C1730,Referência!$F$2:$G$21,2,FALSE)</f>
        <v>longo</v>
      </c>
      <c r="L1730" t="str">
        <f>VLOOKUP(A1730,Referência!$I$2:$K$10,2,FALSE)</f>
        <v>linear</v>
      </c>
      <c r="M1730" t="str">
        <f>VLOOKUP(A1730,Referência!$I$2:$K$10,3,FALSE)</f>
        <v>univariado</v>
      </c>
    </row>
    <row r="1731" spans="1:13" x14ac:dyDescent="0.25">
      <c r="A1731" t="s">
        <v>36</v>
      </c>
      <c r="B1731" t="s">
        <v>7</v>
      </c>
      <c r="C1731">
        <v>10</v>
      </c>
      <c r="D1731" t="s">
        <v>13</v>
      </c>
      <c r="E1731" s="1">
        <v>2190560478.8903008</v>
      </c>
      <c r="F1731" s="1">
        <v>2271089742</v>
      </c>
      <c r="G1731">
        <f t="shared" ref="G1731:G1794" si="27">(F1731-E1731)^2</f>
        <v>6484962216991168</v>
      </c>
      <c r="H1731" t="str">
        <f>VLOOKUP(D1731,Referência!$A$2:$D$28,2,FALSE)</f>
        <v>S</v>
      </c>
      <c r="I1731" t="str">
        <f>VLOOKUP(D1731,Referência!$A$2:$D$28,3,FALSE)</f>
        <v>imposto</v>
      </c>
      <c r="J1731" t="str">
        <f>VLOOKUP(D1731,Referência!$A$2:$D$28,4,FALSE)</f>
        <v>alto</v>
      </c>
      <c r="K1731" t="str">
        <f>VLOOKUP(C1731,Referência!$F$2:$G$21,2,FALSE)</f>
        <v>longo</v>
      </c>
      <c r="L1731" t="str">
        <f>VLOOKUP(A1731,Referência!$I$2:$K$10,2,FALSE)</f>
        <v>linear</v>
      </c>
      <c r="M1731" t="str">
        <f>VLOOKUP(A1731,Referência!$I$2:$K$10,3,FALSE)</f>
        <v>univariado</v>
      </c>
    </row>
    <row r="1732" spans="1:13" x14ac:dyDescent="0.25">
      <c r="A1732" t="s">
        <v>36</v>
      </c>
      <c r="B1732" t="s">
        <v>7</v>
      </c>
      <c r="C1732">
        <v>11</v>
      </c>
      <c r="D1732" t="s">
        <v>13</v>
      </c>
      <c r="E1732" s="1">
        <v>2094061548.6407986</v>
      </c>
      <c r="F1732" s="1">
        <v>2043958110</v>
      </c>
      <c r="G1732">
        <f t="shared" si="27"/>
        <v>2510354563632267</v>
      </c>
      <c r="H1732" t="str">
        <f>VLOOKUP(D1732,Referência!$A$2:$D$28,2,FALSE)</f>
        <v>S</v>
      </c>
      <c r="I1732" t="str">
        <f>VLOOKUP(D1732,Referência!$A$2:$D$28,3,FALSE)</f>
        <v>imposto</v>
      </c>
      <c r="J1732" t="str">
        <f>VLOOKUP(D1732,Referência!$A$2:$D$28,4,FALSE)</f>
        <v>alto</v>
      </c>
      <c r="K1732" t="str">
        <f>VLOOKUP(C1732,Referência!$F$2:$G$21,2,FALSE)</f>
        <v>longo</v>
      </c>
      <c r="L1732" t="str">
        <f>VLOOKUP(A1732,Referência!$I$2:$K$10,2,FALSE)</f>
        <v>linear</v>
      </c>
      <c r="M1732" t="str">
        <f>VLOOKUP(A1732,Referência!$I$2:$K$10,3,FALSE)</f>
        <v>univariado</v>
      </c>
    </row>
    <row r="1733" spans="1:13" x14ac:dyDescent="0.25">
      <c r="A1733" t="s">
        <v>36</v>
      </c>
      <c r="B1733" t="s">
        <v>7</v>
      </c>
      <c r="C1733">
        <v>12</v>
      </c>
      <c r="D1733" t="s">
        <v>13</v>
      </c>
      <c r="E1733" s="1">
        <v>2194895656.8998399</v>
      </c>
      <c r="F1733" s="1">
        <v>2358111259</v>
      </c>
      <c r="G1733">
        <f t="shared" si="27"/>
        <v>2.6639332768917792E+16</v>
      </c>
      <c r="H1733" t="str">
        <f>VLOOKUP(D1733,Referência!$A$2:$D$28,2,FALSE)</f>
        <v>S</v>
      </c>
      <c r="I1733" t="str">
        <f>VLOOKUP(D1733,Referência!$A$2:$D$28,3,FALSE)</f>
        <v>imposto</v>
      </c>
      <c r="J1733" t="str">
        <f>VLOOKUP(D1733,Referência!$A$2:$D$28,4,FALSE)</f>
        <v>alto</v>
      </c>
      <c r="K1733" t="str">
        <f>VLOOKUP(C1733,Referência!$F$2:$G$21,2,FALSE)</f>
        <v>longo</v>
      </c>
      <c r="L1733" t="str">
        <f>VLOOKUP(A1733,Referência!$I$2:$K$10,2,FALSE)</f>
        <v>linear</v>
      </c>
      <c r="M1733" t="str">
        <f>VLOOKUP(A1733,Referência!$I$2:$K$10,3,FALSE)</f>
        <v>univariado</v>
      </c>
    </row>
    <row r="1734" spans="1:13" x14ac:dyDescent="0.25">
      <c r="A1734" t="s">
        <v>36</v>
      </c>
      <c r="B1734" t="s">
        <v>7</v>
      </c>
      <c r="C1734">
        <v>13</v>
      </c>
      <c r="D1734" t="s">
        <v>13</v>
      </c>
      <c r="E1734" s="1">
        <v>2171238302.8941255</v>
      </c>
      <c r="F1734" s="1">
        <v>2281691272</v>
      </c>
      <c r="G1734">
        <f t="shared" si="27"/>
        <v>1.2199858384303276E+16</v>
      </c>
      <c r="H1734" t="str">
        <f>VLOOKUP(D1734,Referência!$A$2:$D$28,2,FALSE)</f>
        <v>S</v>
      </c>
      <c r="I1734" t="str">
        <f>VLOOKUP(D1734,Referência!$A$2:$D$28,3,FALSE)</f>
        <v>imposto</v>
      </c>
      <c r="J1734" t="str">
        <f>VLOOKUP(D1734,Referência!$A$2:$D$28,4,FALSE)</f>
        <v>alto</v>
      </c>
      <c r="K1734" t="str">
        <f>VLOOKUP(C1734,Referência!$F$2:$G$21,2,FALSE)</f>
        <v>longo</v>
      </c>
      <c r="L1734" t="str">
        <f>VLOOKUP(A1734,Referência!$I$2:$K$10,2,FALSE)</f>
        <v>linear</v>
      </c>
      <c r="M1734" t="str">
        <f>VLOOKUP(A1734,Referência!$I$2:$K$10,3,FALSE)</f>
        <v>univariado</v>
      </c>
    </row>
    <row r="1735" spans="1:13" x14ac:dyDescent="0.25">
      <c r="A1735" t="s">
        <v>36</v>
      </c>
      <c r="B1735" t="s">
        <v>7</v>
      </c>
      <c r="C1735">
        <v>14</v>
      </c>
      <c r="D1735" t="s">
        <v>13</v>
      </c>
      <c r="E1735" s="1">
        <v>2112684687.218349</v>
      </c>
      <c r="F1735" s="1">
        <v>2085815903</v>
      </c>
      <c r="G1735">
        <f t="shared" si="27"/>
        <v>721931565372199.25</v>
      </c>
      <c r="H1735" t="str">
        <f>VLOOKUP(D1735,Referência!$A$2:$D$28,2,FALSE)</f>
        <v>S</v>
      </c>
      <c r="I1735" t="str">
        <f>VLOOKUP(D1735,Referência!$A$2:$D$28,3,FALSE)</f>
        <v>imposto</v>
      </c>
      <c r="J1735" t="str">
        <f>VLOOKUP(D1735,Referência!$A$2:$D$28,4,FALSE)</f>
        <v>alto</v>
      </c>
      <c r="K1735" t="str">
        <f>VLOOKUP(C1735,Referência!$F$2:$G$21,2,FALSE)</f>
        <v>longo</v>
      </c>
      <c r="L1735" t="str">
        <f>VLOOKUP(A1735,Referência!$I$2:$K$10,2,FALSE)</f>
        <v>linear</v>
      </c>
      <c r="M1735" t="str">
        <f>VLOOKUP(A1735,Referência!$I$2:$K$10,3,FALSE)</f>
        <v>univariado</v>
      </c>
    </row>
    <row r="1736" spans="1:13" x14ac:dyDescent="0.25">
      <c r="A1736" t="s">
        <v>36</v>
      </c>
      <c r="B1736" t="s">
        <v>7</v>
      </c>
      <c r="C1736">
        <v>15</v>
      </c>
      <c r="D1736" t="s">
        <v>13</v>
      </c>
      <c r="E1736" s="1">
        <v>2147301781.13556</v>
      </c>
      <c r="F1736" s="1">
        <v>2114937214</v>
      </c>
      <c r="G1736">
        <f t="shared" si="27"/>
        <v>1047465205872172.7</v>
      </c>
      <c r="H1736" t="str">
        <f>VLOOKUP(D1736,Referência!$A$2:$D$28,2,FALSE)</f>
        <v>S</v>
      </c>
      <c r="I1736" t="str">
        <f>VLOOKUP(D1736,Referência!$A$2:$D$28,3,FALSE)</f>
        <v>imposto</v>
      </c>
      <c r="J1736" t="str">
        <f>VLOOKUP(D1736,Referência!$A$2:$D$28,4,FALSE)</f>
        <v>alto</v>
      </c>
      <c r="K1736" t="str">
        <f>VLOOKUP(C1736,Referência!$F$2:$G$21,2,FALSE)</f>
        <v>longo</v>
      </c>
      <c r="L1736" t="str">
        <f>VLOOKUP(A1736,Referência!$I$2:$K$10,2,FALSE)</f>
        <v>linear</v>
      </c>
      <c r="M1736" t="str">
        <f>VLOOKUP(A1736,Referência!$I$2:$K$10,3,FALSE)</f>
        <v>univariado</v>
      </c>
    </row>
    <row r="1737" spans="1:13" x14ac:dyDescent="0.25">
      <c r="A1737" t="s">
        <v>36</v>
      </c>
      <c r="B1737" t="s">
        <v>7</v>
      </c>
      <c r="C1737">
        <v>16</v>
      </c>
      <c r="D1737" t="s">
        <v>13</v>
      </c>
      <c r="E1737" s="1">
        <v>2235986031.3587379</v>
      </c>
      <c r="F1737" s="1">
        <v>2182588057</v>
      </c>
      <c r="G1737">
        <f t="shared" si="27"/>
        <v>2851343665616435</v>
      </c>
      <c r="H1737" t="str">
        <f>VLOOKUP(D1737,Referência!$A$2:$D$28,2,FALSE)</f>
        <v>S</v>
      </c>
      <c r="I1737" t="str">
        <f>VLOOKUP(D1737,Referência!$A$2:$D$28,3,FALSE)</f>
        <v>imposto</v>
      </c>
      <c r="J1737" t="str">
        <f>VLOOKUP(D1737,Referência!$A$2:$D$28,4,FALSE)</f>
        <v>alto</v>
      </c>
      <c r="K1737" t="str">
        <f>VLOOKUP(C1737,Referência!$F$2:$G$21,2,FALSE)</f>
        <v>longo</v>
      </c>
      <c r="L1737" t="str">
        <f>VLOOKUP(A1737,Referência!$I$2:$K$10,2,FALSE)</f>
        <v>linear</v>
      </c>
      <c r="M1737" t="str">
        <f>VLOOKUP(A1737,Referência!$I$2:$K$10,3,FALSE)</f>
        <v>univariado</v>
      </c>
    </row>
    <row r="1738" spans="1:13" x14ac:dyDescent="0.25">
      <c r="A1738" t="s">
        <v>36</v>
      </c>
      <c r="B1738" t="s">
        <v>7</v>
      </c>
      <c r="C1738">
        <v>17</v>
      </c>
      <c r="D1738" t="s">
        <v>13</v>
      </c>
      <c r="E1738" s="1">
        <v>2232995911.4997449</v>
      </c>
      <c r="F1738" s="1">
        <v>2266185055</v>
      </c>
      <c r="G1738">
        <f t="shared" si="27"/>
        <v>1101519246280525.9</v>
      </c>
      <c r="H1738" t="str">
        <f>VLOOKUP(D1738,Referência!$A$2:$D$28,2,FALSE)</f>
        <v>S</v>
      </c>
      <c r="I1738" t="str">
        <f>VLOOKUP(D1738,Referência!$A$2:$D$28,3,FALSE)</f>
        <v>imposto</v>
      </c>
      <c r="J1738" t="str">
        <f>VLOOKUP(D1738,Referência!$A$2:$D$28,4,FALSE)</f>
        <v>alto</v>
      </c>
      <c r="K1738" t="str">
        <f>VLOOKUP(C1738,Referência!$F$2:$G$21,2,FALSE)</f>
        <v>longo</v>
      </c>
      <c r="L1738" t="str">
        <f>VLOOKUP(A1738,Referência!$I$2:$K$10,2,FALSE)</f>
        <v>linear</v>
      </c>
      <c r="M1738" t="str">
        <f>VLOOKUP(A1738,Referência!$I$2:$K$10,3,FALSE)</f>
        <v>univariado</v>
      </c>
    </row>
    <row r="1739" spans="1:13" x14ac:dyDescent="0.25">
      <c r="A1739" t="s">
        <v>36</v>
      </c>
      <c r="B1739" t="s">
        <v>7</v>
      </c>
      <c r="C1739">
        <v>18</v>
      </c>
      <c r="D1739" t="s">
        <v>13</v>
      </c>
      <c r="E1739" s="1">
        <v>2311446677.0844254</v>
      </c>
      <c r="F1739" s="1">
        <v>2310861469</v>
      </c>
      <c r="G1739">
        <f t="shared" si="27"/>
        <v>342468502076.90387</v>
      </c>
      <c r="H1739" t="str">
        <f>VLOOKUP(D1739,Referência!$A$2:$D$28,2,FALSE)</f>
        <v>S</v>
      </c>
      <c r="I1739" t="str">
        <f>VLOOKUP(D1739,Referência!$A$2:$D$28,3,FALSE)</f>
        <v>imposto</v>
      </c>
      <c r="J1739" t="str">
        <f>VLOOKUP(D1739,Referência!$A$2:$D$28,4,FALSE)</f>
        <v>alto</v>
      </c>
      <c r="K1739" t="str">
        <f>VLOOKUP(C1739,Referência!$F$2:$G$21,2,FALSE)</f>
        <v>longo</v>
      </c>
      <c r="L1739" t="str">
        <f>VLOOKUP(A1739,Referência!$I$2:$K$10,2,FALSE)</f>
        <v>linear</v>
      </c>
      <c r="M1739" t="str">
        <f>VLOOKUP(A1739,Referência!$I$2:$K$10,3,FALSE)</f>
        <v>univariado</v>
      </c>
    </row>
    <row r="1740" spans="1:13" x14ac:dyDescent="0.25">
      <c r="A1740" t="s">
        <v>36</v>
      </c>
      <c r="B1740" t="s">
        <v>7</v>
      </c>
      <c r="C1740">
        <v>19</v>
      </c>
      <c r="D1740" t="s">
        <v>13</v>
      </c>
      <c r="E1740" s="1">
        <v>2341374806.255528</v>
      </c>
      <c r="F1740" s="1">
        <v>2334294830</v>
      </c>
      <c r="G1740">
        <f t="shared" si="27"/>
        <v>50126063778839.898</v>
      </c>
      <c r="H1740" t="str">
        <f>VLOOKUP(D1740,Referência!$A$2:$D$28,2,FALSE)</f>
        <v>S</v>
      </c>
      <c r="I1740" t="str">
        <f>VLOOKUP(D1740,Referência!$A$2:$D$28,3,FALSE)</f>
        <v>imposto</v>
      </c>
      <c r="J1740" t="str">
        <f>VLOOKUP(D1740,Referência!$A$2:$D$28,4,FALSE)</f>
        <v>alto</v>
      </c>
      <c r="K1740" t="str">
        <f>VLOOKUP(C1740,Referência!$F$2:$G$21,2,FALSE)</f>
        <v>longo</v>
      </c>
      <c r="L1740" t="str">
        <f>VLOOKUP(A1740,Referência!$I$2:$K$10,2,FALSE)</f>
        <v>linear</v>
      </c>
      <c r="M1740" t="str">
        <f>VLOOKUP(A1740,Referência!$I$2:$K$10,3,FALSE)</f>
        <v>univariado</v>
      </c>
    </row>
    <row r="1741" spans="1:13" x14ac:dyDescent="0.25">
      <c r="A1741" t="s">
        <v>36</v>
      </c>
      <c r="B1741" t="s">
        <v>7</v>
      </c>
      <c r="C1741">
        <v>20</v>
      </c>
      <c r="D1741" t="s">
        <v>13</v>
      </c>
      <c r="E1741" s="1">
        <v>2596126825.993196</v>
      </c>
      <c r="F1741" s="1">
        <v>3711530999</v>
      </c>
      <c r="G1741">
        <f t="shared" si="27"/>
        <v>1.2441264691609923E+18</v>
      </c>
      <c r="H1741" t="str">
        <f>VLOOKUP(D1741,Referência!$A$2:$D$28,2,FALSE)</f>
        <v>S</v>
      </c>
      <c r="I1741" t="str">
        <f>VLOOKUP(D1741,Referência!$A$2:$D$28,3,FALSE)</f>
        <v>imposto</v>
      </c>
      <c r="J1741" t="str">
        <f>VLOOKUP(D1741,Referência!$A$2:$D$28,4,FALSE)</f>
        <v>alto</v>
      </c>
      <c r="K1741" t="str">
        <f>VLOOKUP(C1741,Referência!$F$2:$G$21,2,FALSE)</f>
        <v>longo</v>
      </c>
      <c r="L1741" t="str">
        <f>VLOOKUP(A1741,Referência!$I$2:$K$10,2,FALSE)</f>
        <v>linear</v>
      </c>
      <c r="M1741" t="str">
        <f>VLOOKUP(A1741,Referência!$I$2:$K$10,3,FALSE)</f>
        <v>univariado</v>
      </c>
    </row>
    <row r="1742" spans="1:13" x14ac:dyDescent="0.25">
      <c r="A1742" t="s">
        <v>36</v>
      </c>
      <c r="B1742" t="s">
        <v>7</v>
      </c>
      <c r="C1742">
        <v>1</v>
      </c>
      <c r="D1742" t="s">
        <v>14</v>
      </c>
      <c r="E1742" s="1">
        <v>1297433452.3319082</v>
      </c>
      <c r="F1742" s="1">
        <v>1323846262</v>
      </c>
      <c r="G1742">
        <f t="shared" si="27"/>
        <v>697636514562842.25</v>
      </c>
      <c r="H1742" t="str">
        <f>VLOOKUP(D1742,Referência!$A$2:$D$28,2,FALSE)</f>
        <v>S</v>
      </c>
      <c r="I1742" t="str">
        <f>VLOOKUP(D1742,Referência!$A$2:$D$28,3,FALSE)</f>
        <v>imposto</v>
      </c>
      <c r="J1742" t="str">
        <f>VLOOKUP(D1742,Referência!$A$2:$D$28,4,FALSE)</f>
        <v>alto</v>
      </c>
      <c r="K1742" t="str">
        <f>VLOOKUP(C1742,Referência!$F$2:$G$21,2,FALSE)</f>
        <v>curto</v>
      </c>
      <c r="L1742" t="str">
        <f>VLOOKUP(A1742,Referência!$I$2:$K$10,2,FALSE)</f>
        <v>linear</v>
      </c>
      <c r="M1742" t="str">
        <f>VLOOKUP(A1742,Referência!$I$2:$K$10,3,FALSE)</f>
        <v>univariado</v>
      </c>
    </row>
    <row r="1743" spans="1:13" x14ac:dyDescent="0.25">
      <c r="A1743" t="s">
        <v>36</v>
      </c>
      <c r="B1743" t="s">
        <v>7</v>
      </c>
      <c r="C1743">
        <v>2</v>
      </c>
      <c r="D1743" t="s">
        <v>14</v>
      </c>
      <c r="E1743" s="1">
        <v>1348232549.3519998</v>
      </c>
      <c r="F1743" s="1">
        <v>1242278300</v>
      </c>
      <c r="G1743">
        <f t="shared" si="27"/>
        <v>1.1226302955745742E+16</v>
      </c>
      <c r="H1743" t="str">
        <f>VLOOKUP(D1743,Referência!$A$2:$D$28,2,FALSE)</f>
        <v>S</v>
      </c>
      <c r="I1743" t="str">
        <f>VLOOKUP(D1743,Referência!$A$2:$D$28,3,FALSE)</f>
        <v>imposto</v>
      </c>
      <c r="J1743" t="str">
        <f>VLOOKUP(D1743,Referência!$A$2:$D$28,4,FALSE)</f>
        <v>alto</v>
      </c>
      <c r="K1743" t="str">
        <f>VLOOKUP(C1743,Referência!$F$2:$G$21,2,FALSE)</f>
        <v>curto</v>
      </c>
      <c r="L1743" t="str">
        <f>VLOOKUP(A1743,Referência!$I$2:$K$10,2,FALSE)</f>
        <v>linear</v>
      </c>
      <c r="M1743" t="str">
        <f>VLOOKUP(A1743,Referência!$I$2:$K$10,3,FALSE)</f>
        <v>univariado</v>
      </c>
    </row>
    <row r="1744" spans="1:13" x14ac:dyDescent="0.25">
      <c r="A1744" t="s">
        <v>36</v>
      </c>
      <c r="B1744" t="s">
        <v>7</v>
      </c>
      <c r="C1744">
        <v>3</v>
      </c>
      <c r="D1744" t="s">
        <v>14</v>
      </c>
      <c r="E1744" s="1">
        <v>1290489427.1605878</v>
      </c>
      <c r="F1744" s="1">
        <v>1257131575</v>
      </c>
      <c r="G1744">
        <f t="shared" si="27"/>
        <v>1112746300767631.4</v>
      </c>
      <c r="H1744" t="str">
        <f>VLOOKUP(D1744,Referência!$A$2:$D$28,2,FALSE)</f>
        <v>S</v>
      </c>
      <c r="I1744" t="str">
        <f>VLOOKUP(D1744,Referência!$A$2:$D$28,3,FALSE)</f>
        <v>imposto</v>
      </c>
      <c r="J1744" t="str">
        <f>VLOOKUP(D1744,Referência!$A$2:$D$28,4,FALSE)</f>
        <v>alto</v>
      </c>
      <c r="K1744" t="str">
        <f>VLOOKUP(C1744,Referência!$F$2:$G$21,2,FALSE)</f>
        <v>curto</v>
      </c>
      <c r="L1744" t="str">
        <f>VLOOKUP(A1744,Referência!$I$2:$K$10,2,FALSE)</f>
        <v>linear</v>
      </c>
      <c r="M1744" t="str">
        <f>VLOOKUP(A1744,Referência!$I$2:$K$10,3,FALSE)</f>
        <v>univariado</v>
      </c>
    </row>
    <row r="1745" spans="1:13" x14ac:dyDescent="0.25">
      <c r="A1745" t="s">
        <v>36</v>
      </c>
      <c r="B1745" t="s">
        <v>7</v>
      </c>
      <c r="C1745">
        <v>4</v>
      </c>
      <c r="D1745" t="s">
        <v>14</v>
      </c>
      <c r="E1745" s="1">
        <v>1304508489.4238956</v>
      </c>
      <c r="F1745" s="1">
        <v>1307402407</v>
      </c>
      <c r="G1745">
        <f t="shared" si="27"/>
        <v>8374758937285.9805</v>
      </c>
      <c r="H1745" t="str">
        <f>VLOOKUP(D1745,Referência!$A$2:$D$28,2,FALSE)</f>
        <v>S</v>
      </c>
      <c r="I1745" t="str">
        <f>VLOOKUP(D1745,Referência!$A$2:$D$28,3,FALSE)</f>
        <v>imposto</v>
      </c>
      <c r="J1745" t="str">
        <f>VLOOKUP(D1745,Referência!$A$2:$D$28,4,FALSE)</f>
        <v>alto</v>
      </c>
      <c r="K1745" t="str">
        <f>VLOOKUP(C1745,Referência!$F$2:$G$21,2,FALSE)</f>
        <v>curto</v>
      </c>
      <c r="L1745" t="str">
        <f>VLOOKUP(A1745,Referência!$I$2:$K$10,2,FALSE)</f>
        <v>linear</v>
      </c>
      <c r="M1745" t="str">
        <f>VLOOKUP(A1745,Referência!$I$2:$K$10,3,FALSE)</f>
        <v>univariado</v>
      </c>
    </row>
    <row r="1746" spans="1:13" x14ac:dyDescent="0.25">
      <c r="A1746" t="s">
        <v>36</v>
      </c>
      <c r="B1746" t="s">
        <v>7</v>
      </c>
      <c r="C1746">
        <v>5</v>
      </c>
      <c r="D1746" t="s">
        <v>14</v>
      </c>
      <c r="E1746" s="1">
        <v>1348385613.7668493</v>
      </c>
      <c r="F1746" s="1">
        <v>1360596845</v>
      </c>
      <c r="G1746">
        <f t="shared" si="27"/>
        <v>149114168229475.66</v>
      </c>
      <c r="H1746" t="str">
        <f>VLOOKUP(D1746,Referência!$A$2:$D$28,2,FALSE)</f>
        <v>S</v>
      </c>
      <c r="I1746" t="str">
        <f>VLOOKUP(D1746,Referência!$A$2:$D$28,3,FALSE)</f>
        <v>imposto</v>
      </c>
      <c r="J1746" t="str">
        <f>VLOOKUP(D1746,Referência!$A$2:$D$28,4,FALSE)</f>
        <v>alto</v>
      </c>
      <c r="K1746" t="str">
        <f>VLOOKUP(C1746,Referência!$F$2:$G$21,2,FALSE)</f>
        <v>médio</v>
      </c>
      <c r="L1746" t="str">
        <f>VLOOKUP(A1746,Referência!$I$2:$K$10,2,FALSE)</f>
        <v>linear</v>
      </c>
      <c r="M1746" t="str">
        <f>VLOOKUP(A1746,Referência!$I$2:$K$10,3,FALSE)</f>
        <v>univariado</v>
      </c>
    </row>
    <row r="1747" spans="1:13" x14ac:dyDescent="0.25">
      <c r="A1747" t="s">
        <v>36</v>
      </c>
      <c r="B1747" t="s">
        <v>7</v>
      </c>
      <c r="C1747">
        <v>6</v>
      </c>
      <c r="D1747" t="s">
        <v>14</v>
      </c>
      <c r="E1747" s="1">
        <v>1445600602.2138877</v>
      </c>
      <c r="F1747" s="1">
        <v>1337777433</v>
      </c>
      <c r="G1747">
        <f t="shared" si="27"/>
        <v>1.1625835819326658E+16</v>
      </c>
      <c r="H1747" t="str">
        <f>VLOOKUP(D1747,Referência!$A$2:$D$28,2,FALSE)</f>
        <v>S</v>
      </c>
      <c r="I1747" t="str">
        <f>VLOOKUP(D1747,Referência!$A$2:$D$28,3,FALSE)</f>
        <v>imposto</v>
      </c>
      <c r="J1747" t="str">
        <f>VLOOKUP(D1747,Referência!$A$2:$D$28,4,FALSE)</f>
        <v>alto</v>
      </c>
      <c r="K1747" t="str">
        <f>VLOOKUP(C1747,Referência!$F$2:$G$21,2,FALSE)</f>
        <v>médio</v>
      </c>
      <c r="L1747" t="str">
        <f>VLOOKUP(A1747,Referência!$I$2:$K$10,2,FALSE)</f>
        <v>linear</v>
      </c>
      <c r="M1747" t="str">
        <f>VLOOKUP(A1747,Referência!$I$2:$K$10,3,FALSE)</f>
        <v>univariado</v>
      </c>
    </row>
    <row r="1748" spans="1:13" x14ac:dyDescent="0.25">
      <c r="A1748" t="s">
        <v>36</v>
      </c>
      <c r="B1748" t="s">
        <v>7</v>
      </c>
      <c r="C1748">
        <v>7</v>
      </c>
      <c r="D1748" t="s">
        <v>14</v>
      </c>
      <c r="E1748" s="1">
        <v>1381290828.2309239</v>
      </c>
      <c r="F1748" s="1">
        <v>1544205944</v>
      </c>
      <c r="G1748">
        <f t="shared" si="27"/>
        <v>2.6541334946051472E+16</v>
      </c>
      <c r="H1748" t="str">
        <f>VLOOKUP(D1748,Referência!$A$2:$D$28,2,FALSE)</f>
        <v>S</v>
      </c>
      <c r="I1748" t="str">
        <f>VLOOKUP(D1748,Referência!$A$2:$D$28,3,FALSE)</f>
        <v>imposto</v>
      </c>
      <c r="J1748" t="str">
        <f>VLOOKUP(D1748,Referência!$A$2:$D$28,4,FALSE)</f>
        <v>alto</v>
      </c>
      <c r="K1748" t="str">
        <f>VLOOKUP(C1748,Referência!$F$2:$G$21,2,FALSE)</f>
        <v>médio</v>
      </c>
      <c r="L1748" t="str">
        <f>VLOOKUP(A1748,Referência!$I$2:$K$10,2,FALSE)</f>
        <v>linear</v>
      </c>
      <c r="M1748" t="str">
        <f>VLOOKUP(A1748,Referência!$I$2:$K$10,3,FALSE)</f>
        <v>univariado</v>
      </c>
    </row>
    <row r="1749" spans="1:13" x14ac:dyDescent="0.25">
      <c r="A1749" t="s">
        <v>36</v>
      </c>
      <c r="B1749" t="s">
        <v>7</v>
      </c>
      <c r="C1749">
        <v>8</v>
      </c>
      <c r="D1749" t="s">
        <v>14</v>
      </c>
      <c r="E1749" s="1">
        <v>1564304914.685221</v>
      </c>
      <c r="F1749" s="1">
        <v>1611930088</v>
      </c>
      <c r="G1749">
        <f t="shared" si="27"/>
        <v>2268157133262742</v>
      </c>
      <c r="H1749" t="str">
        <f>VLOOKUP(D1749,Referência!$A$2:$D$28,2,FALSE)</f>
        <v>S</v>
      </c>
      <c r="I1749" t="str">
        <f>VLOOKUP(D1749,Referência!$A$2:$D$28,3,FALSE)</f>
        <v>imposto</v>
      </c>
      <c r="J1749" t="str">
        <f>VLOOKUP(D1749,Referência!$A$2:$D$28,4,FALSE)</f>
        <v>alto</v>
      </c>
      <c r="K1749" t="str">
        <f>VLOOKUP(C1749,Referência!$F$2:$G$21,2,FALSE)</f>
        <v>médio</v>
      </c>
      <c r="L1749" t="str">
        <f>VLOOKUP(A1749,Referência!$I$2:$K$10,2,FALSE)</f>
        <v>linear</v>
      </c>
      <c r="M1749" t="str">
        <f>VLOOKUP(A1749,Referência!$I$2:$K$10,3,FALSE)</f>
        <v>univariado</v>
      </c>
    </row>
    <row r="1750" spans="1:13" x14ac:dyDescent="0.25">
      <c r="A1750" t="s">
        <v>36</v>
      </c>
      <c r="B1750" t="s">
        <v>7</v>
      </c>
      <c r="C1750">
        <v>9</v>
      </c>
      <c r="D1750" t="s">
        <v>14</v>
      </c>
      <c r="E1750" s="1">
        <v>1444465937.0813835</v>
      </c>
      <c r="F1750" s="1">
        <v>1526515773</v>
      </c>
      <c r="G1750">
        <f t="shared" si="27"/>
        <v>6732175574271896</v>
      </c>
      <c r="H1750" t="str">
        <f>VLOOKUP(D1750,Referência!$A$2:$D$28,2,FALSE)</f>
        <v>S</v>
      </c>
      <c r="I1750" t="str">
        <f>VLOOKUP(D1750,Referência!$A$2:$D$28,3,FALSE)</f>
        <v>imposto</v>
      </c>
      <c r="J1750" t="str">
        <f>VLOOKUP(D1750,Referência!$A$2:$D$28,4,FALSE)</f>
        <v>alto</v>
      </c>
      <c r="K1750" t="str">
        <f>VLOOKUP(C1750,Referência!$F$2:$G$21,2,FALSE)</f>
        <v>longo</v>
      </c>
      <c r="L1750" t="str">
        <f>VLOOKUP(A1750,Referência!$I$2:$K$10,2,FALSE)</f>
        <v>linear</v>
      </c>
      <c r="M1750" t="str">
        <f>VLOOKUP(A1750,Referência!$I$2:$K$10,3,FALSE)</f>
        <v>univariado</v>
      </c>
    </row>
    <row r="1751" spans="1:13" x14ac:dyDescent="0.25">
      <c r="A1751" t="s">
        <v>36</v>
      </c>
      <c r="B1751" t="s">
        <v>7</v>
      </c>
      <c r="C1751">
        <v>10</v>
      </c>
      <c r="D1751" t="s">
        <v>14</v>
      </c>
      <c r="E1751" s="1">
        <v>1304739346.4708536</v>
      </c>
      <c r="F1751" s="1">
        <v>1429253116</v>
      </c>
      <c r="G1751">
        <f t="shared" si="27"/>
        <v>1.5503678802357394E+16</v>
      </c>
      <c r="H1751" t="str">
        <f>VLOOKUP(D1751,Referência!$A$2:$D$28,2,FALSE)</f>
        <v>S</v>
      </c>
      <c r="I1751" t="str">
        <f>VLOOKUP(D1751,Referência!$A$2:$D$28,3,FALSE)</f>
        <v>imposto</v>
      </c>
      <c r="J1751" t="str">
        <f>VLOOKUP(D1751,Referência!$A$2:$D$28,4,FALSE)</f>
        <v>alto</v>
      </c>
      <c r="K1751" t="str">
        <f>VLOOKUP(C1751,Referência!$F$2:$G$21,2,FALSE)</f>
        <v>longo</v>
      </c>
      <c r="L1751" t="str">
        <f>VLOOKUP(A1751,Referência!$I$2:$K$10,2,FALSE)</f>
        <v>linear</v>
      </c>
      <c r="M1751" t="str">
        <f>VLOOKUP(A1751,Referência!$I$2:$K$10,3,FALSE)</f>
        <v>univariado</v>
      </c>
    </row>
    <row r="1752" spans="1:13" x14ac:dyDescent="0.25">
      <c r="A1752" t="s">
        <v>36</v>
      </c>
      <c r="B1752" t="s">
        <v>7</v>
      </c>
      <c r="C1752">
        <v>11</v>
      </c>
      <c r="D1752" t="s">
        <v>14</v>
      </c>
      <c r="E1752" s="1">
        <v>1370751346.7643902</v>
      </c>
      <c r="F1752" s="1">
        <v>1367373572</v>
      </c>
      <c r="G1752">
        <f t="shared" si="27"/>
        <v>11409362358951.475</v>
      </c>
      <c r="H1752" t="str">
        <f>VLOOKUP(D1752,Referência!$A$2:$D$28,2,FALSE)</f>
        <v>S</v>
      </c>
      <c r="I1752" t="str">
        <f>VLOOKUP(D1752,Referência!$A$2:$D$28,3,FALSE)</f>
        <v>imposto</v>
      </c>
      <c r="J1752" t="str">
        <f>VLOOKUP(D1752,Referência!$A$2:$D$28,4,FALSE)</f>
        <v>alto</v>
      </c>
      <c r="K1752" t="str">
        <f>VLOOKUP(C1752,Referência!$F$2:$G$21,2,FALSE)</f>
        <v>longo</v>
      </c>
      <c r="L1752" t="str">
        <f>VLOOKUP(A1752,Referência!$I$2:$K$10,2,FALSE)</f>
        <v>linear</v>
      </c>
      <c r="M1752" t="str">
        <f>VLOOKUP(A1752,Referência!$I$2:$K$10,3,FALSE)</f>
        <v>univariado</v>
      </c>
    </row>
    <row r="1753" spans="1:13" x14ac:dyDescent="0.25">
      <c r="A1753" t="s">
        <v>36</v>
      </c>
      <c r="B1753" t="s">
        <v>7</v>
      </c>
      <c r="C1753">
        <v>12</v>
      </c>
      <c r="D1753" t="s">
        <v>14</v>
      </c>
      <c r="E1753" s="1">
        <v>1413212748.0751412</v>
      </c>
      <c r="F1753" s="1">
        <v>1417551434</v>
      </c>
      <c r="G1753">
        <f t="shared" si="27"/>
        <v>18824195554567.934</v>
      </c>
      <c r="H1753" t="str">
        <f>VLOOKUP(D1753,Referência!$A$2:$D$28,2,FALSE)</f>
        <v>S</v>
      </c>
      <c r="I1753" t="str">
        <f>VLOOKUP(D1753,Referência!$A$2:$D$28,3,FALSE)</f>
        <v>imposto</v>
      </c>
      <c r="J1753" t="str">
        <f>VLOOKUP(D1753,Referência!$A$2:$D$28,4,FALSE)</f>
        <v>alto</v>
      </c>
      <c r="K1753" t="str">
        <f>VLOOKUP(C1753,Referência!$F$2:$G$21,2,FALSE)</f>
        <v>longo</v>
      </c>
      <c r="L1753" t="str">
        <f>VLOOKUP(A1753,Referência!$I$2:$K$10,2,FALSE)</f>
        <v>linear</v>
      </c>
      <c r="M1753" t="str">
        <f>VLOOKUP(A1753,Referência!$I$2:$K$10,3,FALSE)</f>
        <v>univariado</v>
      </c>
    </row>
    <row r="1754" spans="1:13" x14ac:dyDescent="0.25">
      <c r="A1754" t="s">
        <v>36</v>
      </c>
      <c r="B1754" t="s">
        <v>7</v>
      </c>
      <c r="C1754">
        <v>13</v>
      </c>
      <c r="D1754" t="s">
        <v>14</v>
      </c>
      <c r="E1754" s="1">
        <v>1452471207.5066605</v>
      </c>
      <c r="F1754" s="1">
        <v>1465976985</v>
      </c>
      <c r="G1754">
        <f t="shared" si="27"/>
        <v>182406025699596.84</v>
      </c>
      <c r="H1754" t="str">
        <f>VLOOKUP(D1754,Referência!$A$2:$D$28,2,FALSE)</f>
        <v>S</v>
      </c>
      <c r="I1754" t="str">
        <f>VLOOKUP(D1754,Referência!$A$2:$D$28,3,FALSE)</f>
        <v>imposto</v>
      </c>
      <c r="J1754" t="str">
        <f>VLOOKUP(D1754,Referência!$A$2:$D$28,4,FALSE)</f>
        <v>alto</v>
      </c>
      <c r="K1754" t="str">
        <f>VLOOKUP(C1754,Referência!$F$2:$G$21,2,FALSE)</f>
        <v>longo</v>
      </c>
      <c r="L1754" t="str">
        <f>VLOOKUP(A1754,Referência!$I$2:$K$10,2,FALSE)</f>
        <v>linear</v>
      </c>
      <c r="M1754" t="str">
        <f>VLOOKUP(A1754,Referência!$I$2:$K$10,3,FALSE)</f>
        <v>univariado</v>
      </c>
    </row>
    <row r="1755" spans="1:13" x14ac:dyDescent="0.25">
      <c r="A1755" t="s">
        <v>36</v>
      </c>
      <c r="B1755" t="s">
        <v>7</v>
      </c>
      <c r="C1755">
        <v>14</v>
      </c>
      <c r="D1755" t="s">
        <v>14</v>
      </c>
      <c r="E1755" s="1">
        <v>1509340579.6169701</v>
      </c>
      <c r="F1755" s="1">
        <v>1461146063</v>
      </c>
      <c r="G1755">
        <f t="shared" si="27"/>
        <v>2322711431943403.5</v>
      </c>
      <c r="H1755" t="str">
        <f>VLOOKUP(D1755,Referência!$A$2:$D$28,2,FALSE)</f>
        <v>S</v>
      </c>
      <c r="I1755" t="str">
        <f>VLOOKUP(D1755,Referência!$A$2:$D$28,3,FALSE)</f>
        <v>imposto</v>
      </c>
      <c r="J1755" t="str">
        <f>VLOOKUP(D1755,Referência!$A$2:$D$28,4,FALSE)</f>
        <v>alto</v>
      </c>
      <c r="K1755" t="str">
        <f>VLOOKUP(C1755,Referência!$F$2:$G$21,2,FALSE)</f>
        <v>longo</v>
      </c>
      <c r="L1755" t="str">
        <f>VLOOKUP(A1755,Referência!$I$2:$K$10,2,FALSE)</f>
        <v>linear</v>
      </c>
      <c r="M1755" t="str">
        <f>VLOOKUP(A1755,Referência!$I$2:$K$10,3,FALSE)</f>
        <v>univariado</v>
      </c>
    </row>
    <row r="1756" spans="1:13" x14ac:dyDescent="0.25">
      <c r="A1756" t="s">
        <v>36</v>
      </c>
      <c r="B1756" t="s">
        <v>7</v>
      </c>
      <c r="C1756">
        <v>15</v>
      </c>
      <c r="D1756" t="s">
        <v>14</v>
      </c>
      <c r="E1756" s="1">
        <v>1444697400.9908681</v>
      </c>
      <c r="F1756" s="1">
        <v>1390321113</v>
      </c>
      <c r="G1756">
        <f t="shared" si="27"/>
        <v>2956780695665825.5</v>
      </c>
      <c r="H1756" t="str">
        <f>VLOOKUP(D1756,Referência!$A$2:$D$28,2,FALSE)</f>
        <v>S</v>
      </c>
      <c r="I1756" t="str">
        <f>VLOOKUP(D1756,Referência!$A$2:$D$28,3,FALSE)</f>
        <v>imposto</v>
      </c>
      <c r="J1756" t="str">
        <f>VLOOKUP(D1756,Referência!$A$2:$D$28,4,FALSE)</f>
        <v>alto</v>
      </c>
      <c r="K1756" t="str">
        <f>VLOOKUP(C1756,Referência!$F$2:$G$21,2,FALSE)</f>
        <v>longo</v>
      </c>
      <c r="L1756" t="str">
        <f>VLOOKUP(A1756,Referência!$I$2:$K$10,2,FALSE)</f>
        <v>linear</v>
      </c>
      <c r="M1756" t="str">
        <f>VLOOKUP(A1756,Referência!$I$2:$K$10,3,FALSE)</f>
        <v>univariado</v>
      </c>
    </row>
    <row r="1757" spans="1:13" x14ac:dyDescent="0.25">
      <c r="A1757" t="s">
        <v>36</v>
      </c>
      <c r="B1757" t="s">
        <v>7</v>
      </c>
      <c r="C1757">
        <v>16</v>
      </c>
      <c r="D1757" t="s">
        <v>14</v>
      </c>
      <c r="E1757" s="1">
        <v>1460391681.3079872</v>
      </c>
      <c r="F1757" s="1">
        <v>1438671575</v>
      </c>
      <c r="G1757">
        <f t="shared" si="27"/>
        <v>471763018030265.94</v>
      </c>
      <c r="H1757" t="str">
        <f>VLOOKUP(D1757,Referência!$A$2:$D$28,2,FALSE)</f>
        <v>S</v>
      </c>
      <c r="I1757" t="str">
        <f>VLOOKUP(D1757,Referência!$A$2:$D$28,3,FALSE)</f>
        <v>imposto</v>
      </c>
      <c r="J1757" t="str">
        <f>VLOOKUP(D1757,Referência!$A$2:$D$28,4,FALSE)</f>
        <v>alto</v>
      </c>
      <c r="K1757" t="str">
        <f>VLOOKUP(C1757,Referência!$F$2:$G$21,2,FALSE)</f>
        <v>longo</v>
      </c>
      <c r="L1757" t="str">
        <f>VLOOKUP(A1757,Referência!$I$2:$K$10,2,FALSE)</f>
        <v>linear</v>
      </c>
      <c r="M1757" t="str">
        <f>VLOOKUP(A1757,Referência!$I$2:$K$10,3,FALSE)</f>
        <v>univariado</v>
      </c>
    </row>
    <row r="1758" spans="1:13" x14ac:dyDescent="0.25">
      <c r="A1758" t="s">
        <v>36</v>
      </c>
      <c r="B1758" t="s">
        <v>7</v>
      </c>
      <c r="C1758">
        <v>17</v>
      </c>
      <c r="D1758" t="s">
        <v>14</v>
      </c>
      <c r="E1758" s="1">
        <v>1509511934.5755334</v>
      </c>
      <c r="F1758" s="1">
        <v>1521984403</v>
      </c>
      <c r="G1758">
        <f t="shared" si="27"/>
        <v>155562468599316.59</v>
      </c>
      <c r="H1758" t="str">
        <f>VLOOKUP(D1758,Referência!$A$2:$D$28,2,FALSE)</f>
        <v>S</v>
      </c>
      <c r="I1758" t="str">
        <f>VLOOKUP(D1758,Referência!$A$2:$D$28,3,FALSE)</f>
        <v>imposto</v>
      </c>
      <c r="J1758" t="str">
        <f>VLOOKUP(D1758,Referência!$A$2:$D$28,4,FALSE)</f>
        <v>alto</v>
      </c>
      <c r="K1758" t="str">
        <f>VLOOKUP(C1758,Referência!$F$2:$G$21,2,FALSE)</f>
        <v>longo</v>
      </c>
      <c r="L1758" t="str">
        <f>VLOOKUP(A1758,Referência!$I$2:$K$10,2,FALSE)</f>
        <v>linear</v>
      </c>
      <c r="M1758" t="str">
        <f>VLOOKUP(A1758,Referência!$I$2:$K$10,3,FALSE)</f>
        <v>univariado</v>
      </c>
    </row>
    <row r="1759" spans="1:13" x14ac:dyDescent="0.25">
      <c r="A1759" t="s">
        <v>36</v>
      </c>
      <c r="B1759" t="s">
        <v>7</v>
      </c>
      <c r="C1759">
        <v>18</v>
      </c>
      <c r="D1759" t="s">
        <v>14</v>
      </c>
      <c r="E1759" s="1">
        <v>1618343698.8587983</v>
      </c>
      <c r="F1759" s="1">
        <v>1574621865</v>
      </c>
      <c r="G1759">
        <f t="shared" si="27"/>
        <v>1911598755976358.5</v>
      </c>
      <c r="H1759" t="str">
        <f>VLOOKUP(D1759,Referência!$A$2:$D$28,2,FALSE)</f>
        <v>S</v>
      </c>
      <c r="I1759" t="str">
        <f>VLOOKUP(D1759,Referência!$A$2:$D$28,3,FALSE)</f>
        <v>imposto</v>
      </c>
      <c r="J1759" t="str">
        <f>VLOOKUP(D1759,Referência!$A$2:$D$28,4,FALSE)</f>
        <v>alto</v>
      </c>
      <c r="K1759" t="str">
        <f>VLOOKUP(C1759,Referência!$F$2:$G$21,2,FALSE)</f>
        <v>longo</v>
      </c>
      <c r="L1759" t="str">
        <f>VLOOKUP(A1759,Referência!$I$2:$K$10,2,FALSE)</f>
        <v>linear</v>
      </c>
      <c r="M1759" t="str">
        <f>VLOOKUP(A1759,Referência!$I$2:$K$10,3,FALSE)</f>
        <v>univariado</v>
      </c>
    </row>
    <row r="1760" spans="1:13" x14ac:dyDescent="0.25">
      <c r="A1760" t="s">
        <v>36</v>
      </c>
      <c r="B1760" t="s">
        <v>7</v>
      </c>
      <c r="C1760">
        <v>19</v>
      </c>
      <c r="D1760" t="s">
        <v>14</v>
      </c>
      <c r="E1760" s="1">
        <v>1546349181.6034961</v>
      </c>
      <c r="F1760" s="1">
        <v>1585717768</v>
      </c>
      <c r="G1760">
        <f t="shared" si="27"/>
        <v>1549885594858994</v>
      </c>
      <c r="H1760" t="str">
        <f>VLOOKUP(D1760,Referência!$A$2:$D$28,2,FALSE)</f>
        <v>S</v>
      </c>
      <c r="I1760" t="str">
        <f>VLOOKUP(D1760,Referência!$A$2:$D$28,3,FALSE)</f>
        <v>imposto</v>
      </c>
      <c r="J1760" t="str">
        <f>VLOOKUP(D1760,Referência!$A$2:$D$28,4,FALSE)</f>
        <v>alto</v>
      </c>
      <c r="K1760" t="str">
        <f>VLOOKUP(C1760,Referência!$F$2:$G$21,2,FALSE)</f>
        <v>longo</v>
      </c>
      <c r="L1760" t="str">
        <f>VLOOKUP(A1760,Referência!$I$2:$K$10,2,FALSE)</f>
        <v>linear</v>
      </c>
      <c r="M1760" t="str">
        <f>VLOOKUP(A1760,Referência!$I$2:$K$10,3,FALSE)</f>
        <v>univariado</v>
      </c>
    </row>
    <row r="1761" spans="1:13" x14ac:dyDescent="0.25">
      <c r="A1761" t="s">
        <v>36</v>
      </c>
      <c r="B1761" t="s">
        <v>7</v>
      </c>
      <c r="C1761">
        <v>20</v>
      </c>
      <c r="D1761" t="s">
        <v>14</v>
      </c>
      <c r="E1761" s="1">
        <v>1751232669.589128</v>
      </c>
      <c r="F1761" s="1">
        <v>1656377360</v>
      </c>
      <c r="G1761">
        <f t="shared" si="27"/>
        <v>8997529757249322</v>
      </c>
      <c r="H1761" t="str">
        <f>VLOOKUP(D1761,Referência!$A$2:$D$28,2,FALSE)</f>
        <v>S</v>
      </c>
      <c r="I1761" t="str">
        <f>VLOOKUP(D1761,Referência!$A$2:$D$28,3,FALSE)</f>
        <v>imposto</v>
      </c>
      <c r="J1761" t="str">
        <f>VLOOKUP(D1761,Referência!$A$2:$D$28,4,FALSE)</f>
        <v>alto</v>
      </c>
      <c r="K1761" t="str">
        <f>VLOOKUP(C1761,Referência!$F$2:$G$21,2,FALSE)</f>
        <v>longo</v>
      </c>
      <c r="L1761" t="str">
        <f>VLOOKUP(A1761,Referência!$I$2:$K$10,2,FALSE)</f>
        <v>linear</v>
      </c>
      <c r="M1761" t="str">
        <f>VLOOKUP(A1761,Referência!$I$2:$K$10,3,FALSE)</f>
        <v>univariado</v>
      </c>
    </row>
    <row r="1762" spans="1:13" x14ac:dyDescent="0.25">
      <c r="A1762" t="s">
        <v>36</v>
      </c>
      <c r="B1762" t="s">
        <v>7</v>
      </c>
      <c r="C1762">
        <v>1</v>
      </c>
      <c r="D1762" t="s">
        <v>15</v>
      </c>
      <c r="E1762" s="1">
        <v>607757119.9037472</v>
      </c>
      <c r="F1762" s="1">
        <v>574268508</v>
      </c>
      <c r="G1762">
        <f t="shared" si="27"/>
        <v>1121487127239798.7</v>
      </c>
      <c r="H1762" t="str">
        <f>VLOOKUP(D1762,Referência!$A$2:$D$28,2,FALSE)</f>
        <v>CO</v>
      </c>
      <c r="I1762" t="str">
        <f>VLOOKUP(D1762,Referência!$A$2:$D$28,3,FALSE)</f>
        <v>imposto</v>
      </c>
      <c r="J1762" t="str">
        <f>VLOOKUP(D1762,Referência!$A$2:$D$28,4,FALSE)</f>
        <v>alto</v>
      </c>
      <c r="K1762" t="str">
        <f>VLOOKUP(C1762,Referência!$F$2:$G$21,2,FALSE)</f>
        <v>curto</v>
      </c>
      <c r="L1762" t="str">
        <f>VLOOKUP(A1762,Referência!$I$2:$K$10,2,FALSE)</f>
        <v>linear</v>
      </c>
      <c r="M1762" t="str">
        <f>VLOOKUP(A1762,Referência!$I$2:$K$10,3,FALSE)</f>
        <v>univariado</v>
      </c>
    </row>
    <row r="1763" spans="1:13" x14ac:dyDescent="0.25">
      <c r="A1763" t="s">
        <v>36</v>
      </c>
      <c r="B1763" t="s">
        <v>7</v>
      </c>
      <c r="C1763">
        <v>2</v>
      </c>
      <c r="D1763" t="s">
        <v>15</v>
      </c>
      <c r="E1763" s="1">
        <v>589761232.23193347</v>
      </c>
      <c r="F1763" s="1">
        <v>593178917</v>
      </c>
      <c r="G1763">
        <f t="shared" si="27"/>
        <v>11680569173873.939</v>
      </c>
      <c r="H1763" t="str">
        <f>VLOOKUP(D1763,Referência!$A$2:$D$28,2,FALSE)</f>
        <v>CO</v>
      </c>
      <c r="I1763" t="str">
        <f>VLOOKUP(D1763,Referência!$A$2:$D$28,3,FALSE)</f>
        <v>imposto</v>
      </c>
      <c r="J1763" t="str">
        <f>VLOOKUP(D1763,Referência!$A$2:$D$28,4,FALSE)</f>
        <v>alto</v>
      </c>
      <c r="K1763" t="str">
        <f>VLOOKUP(C1763,Referência!$F$2:$G$21,2,FALSE)</f>
        <v>curto</v>
      </c>
      <c r="L1763" t="str">
        <f>VLOOKUP(A1763,Referência!$I$2:$K$10,2,FALSE)</f>
        <v>linear</v>
      </c>
      <c r="M1763" t="str">
        <f>VLOOKUP(A1763,Referência!$I$2:$K$10,3,FALSE)</f>
        <v>univariado</v>
      </c>
    </row>
    <row r="1764" spans="1:13" x14ac:dyDescent="0.25">
      <c r="A1764" t="s">
        <v>36</v>
      </c>
      <c r="B1764" t="s">
        <v>7</v>
      </c>
      <c r="C1764">
        <v>3</v>
      </c>
      <c r="D1764" t="s">
        <v>15</v>
      </c>
      <c r="E1764" s="1">
        <v>604891146.23707223</v>
      </c>
      <c r="F1764" s="1">
        <v>586002291</v>
      </c>
      <c r="G1764">
        <f t="shared" si="27"/>
        <v>356788852167071</v>
      </c>
      <c r="H1764" t="str">
        <f>VLOOKUP(D1764,Referência!$A$2:$D$28,2,FALSE)</f>
        <v>CO</v>
      </c>
      <c r="I1764" t="str">
        <f>VLOOKUP(D1764,Referência!$A$2:$D$28,3,FALSE)</f>
        <v>imposto</v>
      </c>
      <c r="J1764" t="str">
        <f>VLOOKUP(D1764,Referência!$A$2:$D$28,4,FALSE)</f>
        <v>alto</v>
      </c>
      <c r="K1764" t="str">
        <f>VLOOKUP(C1764,Referência!$F$2:$G$21,2,FALSE)</f>
        <v>curto</v>
      </c>
      <c r="L1764" t="str">
        <f>VLOOKUP(A1764,Referência!$I$2:$K$10,2,FALSE)</f>
        <v>linear</v>
      </c>
      <c r="M1764" t="str">
        <f>VLOOKUP(A1764,Referência!$I$2:$K$10,3,FALSE)</f>
        <v>univariado</v>
      </c>
    </row>
    <row r="1765" spans="1:13" x14ac:dyDescent="0.25">
      <c r="A1765" t="s">
        <v>36</v>
      </c>
      <c r="B1765" t="s">
        <v>7</v>
      </c>
      <c r="C1765">
        <v>4</v>
      </c>
      <c r="D1765" t="s">
        <v>15</v>
      </c>
      <c r="E1765" s="1">
        <v>586110307.38097632</v>
      </c>
      <c r="F1765" s="1">
        <v>595483135</v>
      </c>
      <c r="G1765">
        <f t="shared" si="27"/>
        <v>87849897575933.125</v>
      </c>
      <c r="H1765" t="str">
        <f>VLOOKUP(D1765,Referência!$A$2:$D$28,2,FALSE)</f>
        <v>CO</v>
      </c>
      <c r="I1765" t="str">
        <f>VLOOKUP(D1765,Referência!$A$2:$D$28,3,FALSE)</f>
        <v>imposto</v>
      </c>
      <c r="J1765" t="str">
        <f>VLOOKUP(D1765,Referência!$A$2:$D$28,4,FALSE)</f>
        <v>alto</v>
      </c>
      <c r="K1765" t="str">
        <f>VLOOKUP(C1765,Referência!$F$2:$G$21,2,FALSE)</f>
        <v>curto</v>
      </c>
      <c r="L1765" t="str">
        <f>VLOOKUP(A1765,Referência!$I$2:$K$10,2,FALSE)</f>
        <v>linear</v>
      </c>
      <c r="M1765" t="str">
        <f>VLOOKUP(A1765,Referência!$I$2:$K$10,3,FALSE)</f>
        <v>univariado</v>
      </c>
    </row>
    <row r="1766" spans="1:13" x14ac:dyDescent="0.25">
      <c r="A1766" t="s">
        <v>36</v>
      </c>
      <c r="B1766" t="s">
        <v>7</v>
      </c>
      <c r="C1766">
        <v>5</v>
      </c>
      <c r="D1766" t="s">
        <v>15</v>
      </c>
      <c r="E1766" s="1">
        <v>587339320.79273534</v>
      </c>
      <c r="F1766" s="1">
        <v>584141888</v>
      </c>
      <c r="G1766">
        <f t="shared" si="27"/>
        <v>10223576464059.305</v>
      </c>
      <c r="H1766" t="str">
        <f>VLOOKUP(D1766,Referência!$A$2:$D$28,2,FALSE)</f>
        <v>CO</v>
      </c>
      <c r="I1766" t="str">
        <f>VLOOKUP(D1766,Referência!$A$2:$D$28,3,FALSE)</f>
        <v>imposto</v>
      </c>
      <c r="J1766" t="str">
        <f>VLOOKUP(D1766,Referência!$A$2:$D$28,4,FALSE)</f>
        <v>alto</v>
      </c>
      <c r="K1766" t="str">
        <f>VLOOKUP(C1766,Referência!$F$2:$G$21,2,FALSE)</f>
        <v>médio</v>
      </c>
      <c r="L1766" t="str">
        <f>VLOOKUP(A1766,Referência!$I$2:$K$10,2,FALSE)</f>
        <v>linear</v>
      </c>
      <c r="M1766" t="str">
        <f>VLOOKUP(A1766,Referência!$I$2:$K$10,3,FALSE)</f>
        <v>univariado</v>
      </c>
    </row>
    <row r="1767" spans="1:13" x14ac:dyDescent="0.25">
      <c r="A1767" t="s">
        <v>36</v>
      </c>
      <c r="B1767" t="s">
        <v>7</v>
      </c>
      <c r="C1767">
        <v>6</v>
      </c>
      <c r="D1767" t="s">
        <v>15</v>
      </c>
      <c r="E1767" s="1">
        <v>604581171.50398469</v>
      </c>
      <c r="F1767" s="1">
        <v>620417002</v>
      </c>
      <c r="G1767">
        <f t="shared" si="27"/>
        <v>250773527498528.5</v>
      </c>
      <c r="H1767" t="str">
        <f>VLOOKUP(D1767,Referência!$A$2:$D$28,2,FALSE)</f>
        <v>CO</v>
      </c>
      <c r="I1767" t="str">
        <f>VLOOKUP(D1767,Referência!$A$2:$D$28,3,FALSE)</f>
        <v>imposto</v>
      </c>
      <c r="J1767" t="str">
        <f>VLOOKUP(D1767,Referência!$A$2:$D$28,4,FALSE)</f>
        <v>alto</v>
      </c>
      <c r="K1767" t="str">
        <f>VLOOKUP(C1767,Referência!$F$2:$G$21,2,FALSE)</f>
        <v>médio</v>
      </c>
      <c r="L1767" t="str">
        <f>VLOOKUP(A1767,Referência!$I$2:$K$10,2,FALSE)</f>
        <v>linear</v>
      </c>
      <c r="M1767" t="str">
        <f>VLOOKUP(A1767,Referência!$I$2:$K$10,3,FALSE)</f>
        <v>univariado</v>
      </c>
    </row>
    <row r="1768" spans="1:13" x14ac:dyDescent="0.25">
      <c r="A1768" t="s">
        <v>36</v>
      </c>
      <c r="B1768" t="s">
        <v>7</v>
      </c>
      <c r="C1768">
        <v>7</v>
      </c>
      <c r="D1768" t="s">
        <v>15</v>
      </c>
      <c r="E1768" s="1">
        <v>627470928.19385672</v>
      </c>
      <c r="F1768" s="1">
        <v>614982249</v>
      </c>
      <c r="G1768">
        <f t="shared" si="27"/>
        <v>155967108007069.62</v>
      </c>
      <c r="H1768" t="str">
        <f>VLOOKUP(D1768,Referência!$A$2:$D$28,2,FALSE)</f>
        <v>CO</v>
      </c>
      <c r="I1768" t="str">
        <f>VLOOKUP(D1768,Referência!$A$2:$D$28,3,FALSE)</f>
        <v>imposto</v>
      </c>
      <c r="J1768" t="str">
        <f>VLOOKUP(D1768,Referência!$A$2:$D$28,4,FALSE)</f>
        <v>alto</v>
      </c>
      <c r="K1768" t="str">
        <f>VLOOKUP(C1768,Referência!$F$2:$G$21,2,FALSE)</f>
        <v>médio</v>
      </c>
      <c r="L1768" t="str">
        <f>VLOOKUP(A1768,Referência!$I$2:$K$10,2,FALSE)</f>
        <v>linear</v>
      </c>
      <c r="M1768" t="str">
        <f>VLOOKUP(A1768,Referência!$I$2:$K$10,3,FALSE)</f>
        <v>univariado</v>
      </c>
    </row>
    <row r="1769" spans="1:13" x14ac:dyDescent="0.25">
      <c r="A1769" t="s">
        <v>36</v>
      </c>
      <c r="B1769" t="s">
        <v>7</v>
      </c>
      <c r="C1769">
        <v>8</v>
      </c>
      <c r="D1769" t="s">
        <v>15</v>
      </c>
      <c r="E1769" s="1">
        <v>735315564.14182711</v>
      </c>
      <c r="F1769" s="1">
        <v>656230734</v>
      </c>
      <c r="G1769">
        <f t="shared" si="27"/>
        <v>6254410358561645</v>
      </c>
      <c r="H1769" t="str">
        <f>VLOOKUP(D1769,Referência!$A$2:$D$28,2,FALSE)</f>
        <v>CO</v>
      </c>
      <c r="I1769" t="str">
        <f>VLOOKUP(D1769,Referência!$A$2:$D$28,3,FALSE)</f>
        <v>imposto</v>
      </c>
      <c r="J1769" t="str">
        <f>VLOOKUP(D1769,Referência!$A$2:$D$28,4,FALSE)</f>
        <v>alto</v>
      </c>
      <c r="K1769" t="str">
        <f>VLOOKUP(C1769,Referência!$F$2:$G$21,2,FALSE)</f>
        <v>médio</v>
      </c>
      <c r="L1769" t="str">
        <f>VLOOKUP(A1769,Referência!$I$2:$K$10,2,FALSE)</f>
        <v>linear</v>
      </c>
      <c r="M1769" t="str">
        <f>VLOOKUP(A1769,Referência!$I$2:$K$10,3,FALSE)</f>
        <v>univariado</v>
      </c>
    </row>
    <row r="1770" spans="1:13" x14ac:dyDescent="0.25">
      <c r="A1770" t="s">
        <v>36</v>
      </c>
      <c r="B1770" t="s">
        <v>7</v>
      </c>
      <c r="C1770">
        <v>9</v>
      </c>
      <c r="D1770" t="s">
        <v>15</v>
      </c>
      <c r="E1770" s="1">
        <v>696601329.15961397</v>
      </c>
      <c r="F1770" s="1">
        <v>767141671</v>
      </c>
      <c r="G1770">
        <f t="shared" si="27"/>
        <v>4975939826958516</v>
      </c>
      <c r="H1770" t="str">
        <f>VLOOKUP(D1770,Referência!$A$2:$D$28,2,FALSE)</f>
        <v>CO</v>
      </c>
      <c r="I1770" t="str">
        <f>VLOOKUP(D1770,Referência!$A$2:$D$28,3,FALSE)</f>
        <v>imposto</v>
      </c>
      <c r="J1770" t="str">
        <f>VLOOKUP(D1770,Referência!$A$2:$D$28,4,FALSE)</f>
        <v>alto</v>
      </c>
      <c r="K1770" t="str">
        <f>VLOOKUP(C1770,Referência!$F$2:$G$21,2,FALSE)</f>
        <v>longo</v>
      </c>
      <c r="L1770" t="str">
        <f>VLOOKUP(A1770,Referência!$I$2:$K$10,2,FALSE)</f>
        <v>linear</v>
      </c>
      <c r="M1770" t="str">
        <f>VLOOKUP(A1770,Referência!$I$2:$K$10,3,FALSE)</f>
        <v>univariado</v>
      </c>
    </row>
    <row r="1771" spans="1:13" x14ac:dyDescent="0.25">
      <c r="A1771" t="s">
        <v>36</v>
      </c>
      <c r="B1771" t="s">
        <v>7</v>
      </c>
      <c r="C1771">
        <v>10</v>
      </c>
      <c r="D1771" t="s">
        <v>15</v>
      </c>
      <c r="E1771" s="1">
        <v>599644463.30908883</v>
      </c>
      <c r="F1771" s="1">
        <v>645720476</v>
      </c>
      <c r="G1771">
        <f t="shared" si="27"/>
        <v>2122998945493007.5</v>
      </c>
      <c r="H1771" t="str">
        <f>VLOOKUP(D1771,Referência!$A$2:$D$28,2,FALSE)</f>
        <v>CO</v>
      </c>
      <c r="I1771" t="str">
        <f>VLOOKUP(D1771,Referência!$A$2:$D$28,3,FALSE)</f>
        <v>imposto</v>
      </c>
      <c r="J1771" t="str">
        <f>VLOOKUP(D1771,Referência!$A$2:$D$28,4,FALSE)</f>
        <v>alto</v>
      </c>
      <c r="K1771" t="str">
        <f>VLOOKUP(C1771,Referência!$F$2:$G$21,2,FALSE)</f>
        <v>longo</v>
      </c>
      <c r="L1771" t="str">
        <f>VLOOKUP(A1771,Referência!$I$2:$K$10,2,FALSE)</f>
        <v>linear</v>
      </c>
      <c r="M1771" t="str">
        <f>VLOOKUP(A1771,Referência!$I$2:$K$10,3,FALSE)</f>
        <v>univariado</v>
      </c>
    </row>
    <row r="1772" spans="1:13" x14ac:dyDescent="0.25">
      <c r="A1772" t="s">
        <v>36</v>
      </c>
      <c r="B1772" t="s">
        <v>7</v>
      </c>
      <c r="C1772">
        <v>11</v>
      </c>
      <c r="D1772" t="s">
        <v>15</v>
      </c>
      <c r="E1772" s="1">
        <v>623099676.64884377</v>
      </c>
      <c r="F1772" s="1">
        <v>583161133</v>
      </c>
      <c r="G1772">
        <f t="shared" si="27"/>
        <v>1595087268790598.7</v>
      </c>
      <c r="H1772" t="str">
        <f>VLOOKUP(D1772,Referência!$A$2:$D$28,2,FALSE)</f>
        <v>CO</v>
      </c>
      <c r="I1772" t="str">
        <f>VLOOKUP(D1772,Referência!$A$2:$D$28,3,FALSE)</f>
        <v>imposto</v>
      </c>
      <c r="J1772" t="str">
        <f>VLOOKUP(D1772,Referência!$A$2:$D$28,4,FALSE)</f>
        <v>alto</v>
      </c>
      <c r="K1772" t="str">
        <f>VLOOKUP(C1772,Referência!$F$2:$G$21,2,FALSE)</f>
        <v>longo</v>
      </c>
      <c r="L1772" t="str">
        <f>VLOOKUP(A1772,Referência!$I$2:$K$10,2,FALSE)</f>
        <v>linear</v>
      </c>
      <c r="M1772" t="str">
        <f>VLOOKUP(A1772,Referência!$I$2:$K$10,3,FALSE)</f>
        <v>univariado</v>
      </c>
    </row>
    <row r="1773" spans="1:13" x14ac:dyDescent="0.25">
      <c r="A1773" t="s">
        <v>36</v>
      </c>
      <c r="B1773" t="s">
        <v>7</v>
      </c>
      <c r="C1773">
        <v>12</v>
      </c>
      <c r="D1773" t="s">
        <v>15</v>
      </c>
      <c r="E1773" s="1">
        <v>652071955.05248785</v>
      </c>
      <c r="F1773" s="1">
        <v>637477419</v>
      </c>
      <c r="G1773">
        <f t="shared" si="27"/>
        <v>213000482587367.66</v>
      </c>
      <c r="H1773" t="str">
        <f>VLOOKUP(D1773,Referência!$A$2:$D$28,2,FALSE)</f>
        <v>CO</v>
      </c>
      <c r="I1773" t="str">
        <f>VLOOKUP(D1773,Referência!$A$2:$D$28,3,FALSE)</f>
        <v>imposto</v>
      </c>
      <c r="J1773" t="str">
        <f>VLOOKUP(D1773,Referência!$A$2:$D$28,4,FALSE)</f>
        <v>alto</v>
      </c>
      <c r="K1773" t="str">
        <f>VLOOKUP(C1773,Referência!$F$2:$G$21,2,FALSE)</f>
        <v>longo</v>
      </c>
      <c r="L1773" t="str">
        <f>VLOOKUP(A1773,Referência!$I$2:$K$10,2,FALSE)</f>
        <v>linear</v>
      </c>
      <c r="M1773" t="str">
        <f>VLOOKUP(A1773,Referência!$I$2:$K$10,3,FALSE)</f>
        <v>univariado</v>
      </c>
    </row>
    <row r="1774" spans="1:13" x14ac:dyDescent="0.25">
      <c r="A1774" t="s">
        <v>36</v>
      </c>
      <c r="B1774" t="s">
        <v>7</v>
      </c>
      <c r="C1774">
        <v>13</v>
      </c>
      <c r="D1774" t="s">
        <v>15</v>
      </c>
      <c r="E1774" s="1">
        <v>650484238.87745345</v>
      </c>
      <c r="F1774" s="1">
        <v>649357017</v>
      </c>
      <c r="G1774">
        <f t="shared" si="27"/>
        <v>1270629161009.6726</v>
      </c>
      <c r="H1774" t="str">
        <f>VLOOKUP(D1774,Referência!$A$2:$D$28,2,FALSE)</f>
        <v>CO</v>
      </c>
      <c r="I1774" t="str">
        <f>VLOOKUP(D1774,Referência!$A$2:$D$28,3,FALSE)</f>
        <v>imposto</v>
      </c>
      <c r="J1774" t="str">
        <f>VLOOKUP(D1774,Referência!$A$2:$D$28,4,FALSE)</f>
        <v>alto</v>
      </c>
      <c r="K1774" t="str">
        <f>VLOOKUP(C1774,Referência!$F$2:$G$21,2,FALSE)</f>
        <v>longo</v>
      </c>
      <c r="L1774" t="str">
        <f>VLOOKUP(A1774,Referência!$I$2:$K$10,2,FALSE)</f>
        <v>linear</v>
      </c>
      <c r="M1774" t="str">
        <f>VLOOKUP(A1774,Referência!$I$2:$K$10,3,FALSE)</f>
        <v>univariado</v>
      </c>
    </row>
    <row r="1775" spans="1:13" x14ac:dyDescent="0.25">
      <c r="A1775" t="s">
        <v>36</v>
      </c>
      <c r="B1775" t="s">
        <v>7</v>
      </c>
      <c r="C1775">
        <v>14</v>
      </c>
      <c r="D1775" t="s">
        <v>15</v>
      </c>
      <c r="E1775" s="1">
        <v>649915676.49867654</v>
      </c>
      <c r="F1775" s="1">
        <v>654660060</v>
      </c>
      <c r="G1775">
        <f t="shared" si="27"/>
        <v>22509174807630.27</v>
      </c>
      <c r="H1775" t="str">
        <f>VLOOKUP(D1775,Referência!$A$2:$D$28,2,FALSE)</f>
        <v>CO</v>
      </c>
      <c r="I1775" t="str">
        <f>VLOOKUP(D1775,Referência!$A$2:$D$28,3,FALSE)</f>
        <v>imposto</v>
      </c>
      <c r="J1775" t="str">
        <f>VLOOKUP(D1775,Referência!$A$2:$D$28,4,FALSE)</f>
        <v>alto</v>
      </c>
      <c r="K1775" t="str">
        <f>VLOOKUP(C1775,Referência!$F$2:$G$21,2,FALSE)</f>
        <v>longo</v>
      </c>
      <c r="L1775" t="str">
        <f>VLOOKUP(A1775,Referência!$I$2:$K$10,2,FALSE)</f>
        <v>linear</v>
      </c>
      <c r="M1775" t="str">
        <f>VLOOKUP(A1775,Referência!$I$2:$K$10,3,FALSE)</f>
        <v>univariado</v>
      </c>
    </row>
    <row r="1776" spans="1:13" x14ac:dyDescent="0.25">
      <c r="A1776" t="s">
        <v>36</v>
      </c>
      <c r="B1776" t="s">
        <v>7</v>
      </c>
      <c r="C1776">
        <v>15</v>
      </c>
      <c r="D1776" t="s">
        <v>15</v>
      </c>
      <c r="E1776" s="1">
        <v>674702786.38580537</v>
      </c>
      <c r="F1776" s="1">
        <v>620449557</v>
      </c>
      <c r="G1776">
        <f t="shared" si="27"/>
        <v>2943412898788815</v>
      </c>
      <c r="H1776" t="str">
        <f>VLOOKUP(D1776,Referência!$A$2:$D$28,2,FALSE)</f>
        <v>CO</v>
      </c>
      <c r="I1776" t="str">
        <f>VLOOKUP(D1776,Referência!$A$2:$D$28,3,FALSE)</f>
        <v>imposto</v>
      </c>
      <c r="J1776" t="str">
        <f>VLOOKUP(D1776,Referência!$A$2:$D$28,4,FALSE)</f>
        <v>alto</v>
      </c>
      <c r="K1776" t="str">
        <f>VLOOKUP(C1776,Referência!$F$2:$G$21,2,FALSE)</f>
        <v>longo</v>
      </c>
      <c r="L1776" t="str">
        <f>VLOOKUP(A1776,Referência!$I$2:$K$10,2,FALSE)</f>
        <v>linear</v>
      </c>
      <c r="M1776" t="str">
        <f>VLOOKUP(A1776,Referência!$I$2:$K$10,3,FALSE)</f>
        <v>univariado</v>
      </c>
    </row>
    <row r="1777" spans="1:13" x14ac:dyDescent="0.25">
      <c r="A1777" t="s">
        <v>36</v>
      </c>
      <c r="B1777" t="s">
        <v>7</v>
      </c>
      <c r="C1777">
        <v>16</v>
      </c>
      <c r="D1777" t="s">
        <v>15</v>
      </c>
      <c r="E1777" s="1">
        <v>651807619.82496583</v>
      </c>
      <c r="F1777" s="1">
        <v>639078506</v>
      </c>
      <c r="G1777">
        <f t="shared" si="27"/>
        <v>162030338768936.34</v>
      </c>
      <c r="H1777" t="str">
        <f>VLOOKUP(D1777,Referência!$A$2:$D$28,2,FALSE)</f>
        <v>CO</v>
      </c>
      <c r="I1777" t="str">
        <f>VLOOKUP(D1777,Referência!$A$2:$D$28,3,FALSE)</f>
        <v>imposto</v>
      </c>
      <c r="J1777" t="str">
        <f>VLOOKUP(D1777,Referência!$A$2:$D$28,4,FALSE)</f>
        <v>alto</v>
      </c>
      <c r="K1777" t="str">
        <f>VLOOKUP(C1777,Referência!$F$2:$G$21,2,FALSE)</f>
        <v>longo</v>
      </c>
      <c r="L1777" t="str">
        <f>VLOOKUP(A1777,Referência!$I$2:$K$10,2,FALSE)</f>
        <v>linear</v>
      </c>
      <c r="M1777" t="str">
        <f>VLOOKUP(A1777,Referência!$I$2:$K$10,3,FALSE)</f>
        <v>univariado</v>
      </c>
    </row>
    <row r="1778" spans="1:13" x14ac:dyDescent="0.25">
      <c r="A1778" t="s">
        <v>36</v>
      </c>
      <c r="B1778" t="s">
        <v>7</v>
      </c>
      <c r="C1778">
        <v>17</v>
      </c>
      <c r="D1778" t="s">
        <v>15</v>
      </c>
      <c r="E1778" s="1">
        <v>660764334.18687856</v>
      </c>
      <c r="F1778" s="1">
        <v>712156114</v>
      </c>
      <c r="G1778">
        <f t="shared" si="27"/>
        <v>2641115032360356</v>
      </c>
      <c r="H1778" t="str">
        <f>VLOOKUP(D1778,Referência!$A$2:$D$28,2,FALSE)</f>
        <v>CO</v>
      </c>
      <c r="I1778" t="str">
        <f>VLOOKUP(D1778,Referência!$A$2:$D$28,3,FALSE)</f>
        <v>imposto</v>
      </c>
      <c r="J1778" t="str">
        <f>VLOOKUP(D1778,Referência!$A$2:$D$28,4,FALSE)</f>
        <v>alto</v>
      </c>
      <c r="K1778" t="str">
        <f>VLOOKUP(C1778,Referência!$F$2:$G$21,2,FALSE)</f>
        <v>longo</v>
      </c>
      <c r="L1778" t="str">
        <f>VLOOKUP(A1778,Referência!$I$2:$K$10,2,FALSE)</f>
        <v>linear</v>
      </c>
      <c r="M1778" t="str">
        <f>VLOOKUP(A1778,Referência!$I$2:$K$10,3,FALSE)</f>
        <v>univariado</v>
      </c>
    </row>
    <row r="1779" spans="1:13" x14ac:dyDescent="0.25">
      <c r="A1779" t="s">
        <v>36</v>
      </c>
      <c r="B1779" t="s">
        <v>7</v>
      </c>
      <c r="C1779">
        <v>18</v>
      </c>
      <c r="D1779" t="s">
        <v>15</v>
      </c>
      <c r="E1779" s="1">
        <v>672927574.18986619</v>
      </c>
      <c r="F1779" s="1">
        <v>661780269</v>
      </c>
      <c r="G1779">
        <f t="shared" si="27"/>
        <v>124262412996017.59</v>
      </c>
      <c r="H1779" t="str">
        <f>VLOOKUP(D1779,Referência!$A$2:$D$28,2,FALSE)</f>
        <v>CO</v>
      </c>
      <c r="I1779" t="str">
        <f>VLOOKUP(D1779,Referência!$A$2:$D$28,3,FALSE)</f>
        <v>imposto</v>
      </c>
      <c r="J1779" t="str">
        <f>VLOOKUP(D1779,Referência!$A$2:$D$28,4,FALSE)</f>
        <v>alto</v>
      </c>
      <c r="K1779" t="str">
        <f>VLOOKUP(C1779,Referência!$F$2:$G$21,2,FALSE)</f>
        <v>longo</v>
      </c>
      <c r="L1779" t="str">
        <f>VLOOKUP(A1779,Referência!$I$2:$K$10,2,FALSE)</f>
        <v>linear</v>
      </c>
      <c r="M1779" t="str">
        <f>VLOOKUP(A1779,Referência!$I$2:$K$10,3,FALSE)</f>
        <v>univariado</v>
      </c>
    </row>
    <row r="1780" spans="1:13" x14ac:dyDescent="0.25">
      <c r="A1780" t="s">
        <v>36</v>
      </c>
      <c r="B1780" t="s">
        <v>7</v>
      </c>
      <c r="C1780">
        <v>19</v>
      </c>
      <c r="D1780" t="s">
        <v>15</v>
      </c>
      <c r="E1780" s="1">
        <v>700884501.72594547</v>
      </c>
      <c r="F1780" s="1">
        <v>678759593</v>
      </c>
      <c r="G1780">
        <f t="shared" si="27"/>
        <v>489511586131418.12</v>
      </c>
      <c r="H1780" t="str">
        <f>VLOOKUP(D1780,Referência!$A$2:$D$28,2,FALSE)</f>
        <v>CO</v>
      </c>
      <c r="I1780" t="str">
        <f>VLOOKUP(D1780,Referência!$A$2:$D$28,3,FALSE)</f>
        <v>imposto</v>
      </c>
      <c r="J1780" t="str">
        <f>VLOOKUP(D1780,Referência!$A$2:$D$28,4,FALSE)</f>
        <v>alto</v>
      </c>
      <c r="K1780" t="str">
        <f>VLOOKUP(C1780,Referência!$F$2:$G$21,2,FALSE)</f>
        <v>longo</v>
      </c>
      <c r="L1780" t="str">
        <f>VLOOKUP(A1780,Referência!$I$2:$K$10,2,FALSE)</f>
        <v>linear</v>
      </c>
      <c r="M1780" t="str">
        <f>VLOOKUP(A1780,Referência!$I$2:$K$10,3,FALSE)</f>
        <v>univariado</v>
      </c>
    </row>
    <row r="1781" spans="1:13" x14ac:dyDescent="0.25">
      <c r="A1781" t="s">
        <v>36</v>
      </c>
      <c r="B1781" t="s">
        <v>7</v>
      </c>
      <c r="C1781">
        <v>20</v>
      </c>
      <c r="D1781" t="s">
        <v>15</v>
      </c>
      <c r="E1781" s="1">
        <v>826614643.82180429</v>
      </c>
      <c r="F1781" s="1">
        <v>845847442</v>
      </c>
      <c r="G1781">
        <f t="shared" si="27"/>
        <v>369900525763208.44</v>
      </c>
      <c r="H1781" t="str">
        <f>VLOOKUP(D1781,Referência!$A$2:$D$28,2,FALSE)</f>
        <v>CO</v>
      </c>
      <c r="I1781" t="str">
        <f>VLOOKUP(D1781,Referência!$A$2:$D$28,3,FALSE)</f>
        <v>imposto</v>
      </c>
      <c r="J1781" t="str">
        <f>VLOOKUP(D1781,Referência!$A$2:$D$28,4,FALSE)</f>
        <v>alto</v>
      </c>
      <c r="K1781" t="str">
        <f>VLOOKUP(C1781,Referência!$F$2:$G$21,2,FALSE)</f>
        <v>longo</v>
      </c>
      <c r="L1781" t="str">
        <f>VLOOKUP(A1781,Referência!$I$2:$K$10,2,FALSE)</f>
        <v>linear</v>
      </c>
      <c r="M1781" t="str">
        <f>VLOOKUP(A1781,Referência!$I$2:$K$10,3,FALSE)</f>
        <v>univariado</v>
      </c>
    </row>
    <row r="1782" spans="1:13" x14ac:dyDescent="0.25">
      <c r="A1782" t="s">
        <v>36</v>
      </c>
      <c r="B1782" t="s">
        <v>7</v>
      </c>
      <c r="C1782">
        <v>1</v>
      </c>
      <c r="D1782" t="s">
        <v>16</v>
      </c>
      <c r="E1782" s="1">
        <v>841045927.06887662</v>
      </c>
      <c r="F1782" s="1">
        <v>911426751</v>
      </c>
      <c r="G1782">
        <f t="shared" si="27"/>
        <v>4953460377223789</v>
      </c>
      <c r="H1782" t="str">
        <f>VLOOKUP(D1782,Referência!$A$2:$D$28,2,FALSE)</f>
        <v>CO</v>
      </c>
      <c r="I1782" t="str">
        <f>VLOOKUP(D1782,Referência!$A$2:$D$28,3,FALSE)</f>
        <v>imposto</v>
      </c>
      <c r="J1782" t="str">
        <f>VLOOKUP(D1782,Referência!$A$2:$D$28,4,FALSE)</f>
        <v>alto</v>
      </c>
      <c r="K1782" t="str">
        <f>VLOOKUP(C1782,Referência!$F$2:$G$21,2,FALSE)</f>
        <v>curto</v>
      </c>
      <c r="L1782" t="str">
        <f>VLOOKUP(A1782,Referência!$I$2:$K$10,2,FALSE)</f>
        <v>linear</v>
      </c>
      <c r="M1782" t="str">
        <f>VLOOKUP(A1782,Referência!$I$2:$K$10,3,FALSE)</f>
        <v>univariado</v>
      </c>
    </row>
    <row r="1783" spans="1:13" x14ac:dyDescent="0.25">
      <c r="A1783" t="s">
        <v>36</v>
      </c>
      <c r="B1783" t="s">
        <v>7</v>
      </c>
      <c r="C1783">
        <v>2</v>
      </c>
      <c r="D1783" t="s">
        <v>16</v>
      </c>
      <c r="E1783" s="1">
        <v>863890685.77744865</v>
      </c>
      <c r="F1783" s="1">
        <v>783961524</v>
      </c>
      <c r="G1783">
        <f t="shared" si="27"/>
        <v>6388670902445559</v>
      </c>
      <c r="H1783" t="str">
        <f>VLOOKUP(D1783,Referência!$A$2:$D$28,2,FALSE)</f>
        <v>CO</v>
      </c>
      <c r="I1783" t="str">
        <f>VLOOKUP(D1783,Referência!$A$2:$D$28,3,FALSE)</f>
        <v>imposto</v>
      </c>
      <c r="J1783" t="str">
        <f>VLOOKUP(D1783,Referência!$A$2:$D$28,4,FALSE)</f>
        <v>alto</v>
      </c>
      <c r="K1783" t="str">
        <f>VLOOKUP(C1783,Referência!$F$2:$G$21,2,FALSE)</f>
        <v>curto</v>
      </c>
      <c r="L1783" t="str">
        <f>VLOOKUP(A1783,Referência!$I$2:$K$10,2,FALSE)</f>
        <v>linear</v>
      </c>
      <c r="M1783" t="str">
        <f>VLOOKUP(A1783,Referência!$I$2:$K$10,3,FALSE)</f>
        <v>univariado</v>
      </c>
    </row>
    <row r="1784" spans="1:13" x14ac:dyDescent="0.25">
      <c r="A1784" t="s">
        <v>36</v>
      </c>
      <c r="B1784" t="s">
        <v>7</v>
      </c>
      <c r="C1784">
        <v>3</v>
      </c>
      <c r="D1784" t="s">
        <v>16</v>
      </c>
      <c r="E1784" s="1">
        <v>856276663.77126956</v>
      </c>
      <c r="F1784" s="1">
        <v>793926967</v>
      </c>
      <c r="G1784">
        <f t="shared" si="27"/>
        <v>3887484687469262</v>
      </c>
      <c r="H1784" t="str">
        <f>VLOOKUP(D1784,Referência!$A$2:$D$28,2,FALSE)</f>
        <v>CO</v>
      </c>
      <c r="I1784" t="str">
        <f>VLOOKUP(D1784,Referência!$A$2:$D$28,3,FALSE)</f>
        <v>imposto</v>
      </c>
      <c r="J1784" t="str">
        <f>VLOOKUP(D1784,Referência!$A$2:$D$28,4,FALSE)</f>
        <v>alto</v>
      </c>
      <c r="K1784" t="str">
        <f>VLOOKUP(C1784,Referência!$F$2:$G$21,2,FALSE)</f>
        <v>curto</v>
      </c>
      <c r="L1784" t="str">
        <f>VLOOKUP(A1784,Referência!$I$2:$K$10,2,FALSE)</f>
        <v>linear</v>
      </c>
      <c r="M1784" t="str">
        <f>VLOOKUP(A1784,Referência!$I$2:$K$10,3,FALSE)</f>
        <v>univariado</v>
      </c>
    </row>
    <row r="1785" spans="1:13" x14ac:dyDescent="0.25">
      <c r="A1785" t="s">
        <v>36</v>
      </c>
      <c r="B1785" t="s">
        <v>7</v>
      </c>
      <c r="C1785">
        <v>4</v>
      </c>
      <c r="D1785" t="s">
        <v>16</v>
      </c>
      <c r="E1785" s="1">
        <v>848272950.29840589</v>
      </c>
      <c r="F1785" s="1">
        <v>803912055</v>
      </c>
      <c r="G1785">
        <f t="shared" si="27"/>
        <v>1967889031676129.5</v>
      </c>
      <c r="H1785" t="str">
        <f>VLOOKUP(D1785,Referência!$A$2:$D$28,2,FALSE)</f>
        <v>CO</v>
      </c>
      <c r="I1785" t="str">
        <f>VLOOKUP(D1785,Referência!$A$2:$D$28,3,FALSE)</f>
        <v>imposto</v>
      </c>
      <c r="J1785" t="str">
        <f>VLOOKUP(D1785,Referência!$A$2:$D$28,4,FALSE)</f>
        <v>alto</v>
      </c>
      <c r="K1785" t="str">
        <f>VLOOKUP(C1785,Referência!$F$2:$G$21,2,FALSE)</f>
        <v>curto</v>
      </c>
      <c r="L1785" t="str">
        <f>VLOOKUP(A1785,Referência!$I$2:$K$10,2,FALSE)</f>
        <v>linear</v>
      </c>
      <c r="M1785" t="str">
        <f>VLOOKUP(A1785,Referência!$I$2:$K$10,3,FALSE)</f>
        <v>univariado</v>
      </c>
    </row>
    <row r="1786" spans="1:13" x14ac:dyDescent="0.25">
      <c r="A1786" t="s">
        <v>36</v>
      </c>
      <c r="B1786" t="s">
        <v>7</v>
      </c>
      <c r="C1786">
        <v>5</v>
      </c>
      <c r="D1786" t="s">
        <v>16</v>
      </c>
      <c r="E1786" s="1">
        <v>840532432.58162773</v>
      </c>
      <c r="F1786" s="1">
        <v>778866311</v>
      </c>
      <c r="G1786">
        <f t="shared" si="27"/>
        <v>3802710550920093</v>
      </c>
      <c r="H1786" t="str">
        <f>VLOOKUP(D1786,Referência!$A$2:$D$28,2,FALSE)</f>
        <v>CO</v>
      </c>
      <c r="I1786" t="str">
        <f>VLOOKUP(D1786,Referência!$A$2:$D$28,3,FALSE)</f>
        <v>imposto</v>
      </c>
      <c r="J1786" t="str">
        <f>VLOOKUP(D1786,Referência!$A$2:$D$28,4,FALSE)</f>
        <v>alto</v>
      </c>
      <c r="K1786" t="str">
        <f>VLOOKUP(C1786,Referência!$F$2:$G$21,2,FALSE)</f>
        <v>médio</v>
      </c>
      <c r="L1786" t="str">
        <f>VLOOKUP(A1786,Referência!$I$2:$K$10,2,FALSE)</f>
        <v>linear</v>
      </c>
      <c r="M1786" t="str">
        <f>VLOOKUP(A1786,Referência!$I$2:$K$10,3,FALSE)</f>
        <v>univariado</v>
      </c>
    </row>
    <row r="1787" spans="1:13" x14ac:dyDescent="0.25">
      <c r="A1787" t="s">
        <v>36</v>
      </c>
      <c r="B1787" t="s">
        <v>7</v>
      </c>
      <c r="C1787">
        <v>6</v>
      </c>
      <c r="D1787" t="s">
        <v>16</v>
      </c>
      <c r="E1787" s="1">
        <v>899008807.67972922</v>
      </c>
      <c r="F1787" s="1">
        <v>817490738</v>
      </c>
      <c r="G1787">
        <f t="shared" si="27"/>
        <v>6645195684309189</v>
      </c>
      <c r="H1787" t="str">
        <f>VLOOKUP(D1787,Referência!$A$2:$D$28,2,FALSE)</f>
        <v>CO</v>
      </c>
      <c r="I1787" t="str">
        <f>VLOOKUP(D1787,Referência!$A$2:$D$28,3,FALSE)</f>
        <v>imposto</v>
      </c>
      <c r="J1787" t="str">
        <f>VLOOKUP(D1787,Referência!$A$2:$D$28,4,FALSE)</f>
        <v>alto</v>
      </c>
      <c r="K1787" t="str">
        <f>VLOOKUP(C1787,Referência!$F$2:$G$21,2,FALSE)</f>
        <v>médio</v>
      </c>
      <c r="L1787" t="str">
        <f>VLOOKUP(A1787,Referência!$I$2:$K$10,2,FALSE)</f>
        <v>linear</v>
      </c>
      <c r="M1787" t="str">
        <f>VLOOKUP(A1787,Referência!$I$2:$K$10,3,FALSE)</f>
        <v>univariado</v>
      </c>
    </row>
    <row r="1788" spans="1:13" x14ac:dyDescent="0.25">
      <c r="A1788" t="s">
        <v>36</v>
      </c>
      <c r="B1788" t="s">
        <v>7</v>
      </c>
      <c r="C1788">
        <v>7</v>
      </c>
      <c r="D1788" t="s">
        <v>16</v>
      </c>
      <c r="E1788" s="1">
        <v>914166117.58237457</v>
      </c>
      <c r="F1788" s="1">
        <v>876891667</v>
      </c>
      <c r="G1788">
        <f t="shared" si="27"/>
        <v>1389384666217884.2</v>
      </c>
      <c r="H1788" t="str">
        <f>VLOOKUP(D1788,Referência!$A$2:$D$28,2,FALSE)</f>
        <v>CO</v>
      </c>
      <c r="I1788" t="str">
        <f>VLOOKUP(D1788,Referência!$A$2:$D$28,3,FALSE)</f>
        <v>imposto</v>
      </c>
      <c r="J1788" t="str">
        <f>VLOOKUP(D1788,Referência!$A$2:$D$28,4,FALSE)</f>
        <v>alto</v>
      </c>
      <c r="K1788" t="str">
        <f>VLOOKUP(C1788,Referência!$F$2:$G$21,2,FALSE)</f>
        <v>médio</v>
      </c>
      <c r="L1788" t="str">
        <f>VLOOKUP(A1788,Referência!$I$2:$K$10,2,FALSE)</f>
        <v>linear</v>
      </c>
      <c r="M1788" t="str">
        <f>VLOOKUP(A1788,Referência!$I$2:$K$10,3,FALSE)</f>
        <v>univariado</v>
      </c>
    </row>
    <row r="1789" spans="1:13" x14ac:dyDescent="0.25">
      <c r="A1789" t="s">
        <v>36</v>
      </c>
      <c r="B1789" t="s">
        <v>7</v>
      </c>
      <c r="C1789">
        <v>8</v>
      </c>
      <c r="D1789" t="s">
        <v>16</v>
      </c>
      <c r="E1789" s="1">
        <v>1031300359.700093</v>
      </c>
      <c r="F1789" s="1">
        <v>799181670</v>
      </c>
      <c r="G1789">
        <f t="shared" si="27"/>
        <v>5.3879086108088072E+16</v>
      </c>
      <c r="H1789" t="str">
        <f>VLOOKUP(D1789,Referência!$A$2:$D$28,2,FALSE)</f>
        <v>CO</v>
      </c>
      <c r="I1789" t="str">
        <f>VLOOKUP(D1789,Referência!$A$2:$D$28,3,FALSE)</f>
        <v>imposto</v>
      </c>
      <c r="J1789" t="str">
        <f>VLOOKUP(D1789,Referência!$A$2:$D$28,4,FALSE)</f>
        <v>alto</v>
      </c>
      <c r="K1789" t="str">
        <f>VLOOKUP(C1789,Referência!$F$2:$G$21,2,FALSE)</f>
        <v>médio</v>
      </c>
      <c r="L1789" t="str">
        <f>VLOOKUP(A1789,Referência!$I$2:$K$10,2,FALSE)</f>
        <v>linear</v>
      </c>
      <c r="M1789" t="str">
        <f>VLOOKUP(A1789,Referência!$I$2:$K$10,3,FALSE)</f>
        <v>univariado</v>
      </c>
    </row>
    <row r="1790" spans="1:13" x14ac:dyDescent="0.25">
      <c r="A1790" t="s">
        <v>36</v>
      </c>
      <c r="B1790" t="s">
        <v>7</v>
      </c>
      <c r="C1790">
        <v>9</v>
      </c>
      <c r="D1790" t="s">
        <v>16</v>
      </c>
      <c r="E1790" s="1">
        <v>862205162.28749716</v>
      </c>
      <c r="F1790" s="1">
        <v>1128284508</v>
      </c>
      <c r="G1790">
        <f t="shared" si="27"/>
        <v>7.07982182147936E+16</v>
      </c>
      <c r="H1790" t="str">
        <f>VLOOKUP(D1790,Referência!$A$2:$D$28,2,FALSE)</f>
        <v>CO</v>
      </c>
      <c r="I1790" t="str">
        <f>VLOOKUP(D1790,Referência!$A$2:$D$28,3,FALSE)</f>
        <v>imposto</v>
      </c>
      <c r="J1790" t="str">
        <f>VLOOKUP(D1790,Referência!$A$2:$D$28,4,FALSE)</f>
        <v>alto</v>
      </c>
      <c r="K1790" t="str">
        <f>VLOOKUP(C1790,Referência!$F$2:$G$21,2,FALSE)</f>
        <v>longo</v>
      </c>
      <c r="L1790" t="str">
        <f>VLOOKUP(A1790,Referência!$I$2:$K$10,2,FALSE)</f>
        <v>linear</v>
      </c>
      <c r="M1790" t="str">
        <f>VLOOKUP(A1790,Referência!$I$2:$K$10,3,FALSE)</f>
        <v>univariado</v>
      </c>
    </row>
    <row r="1791" spans="1:13" x14ac:dyDescent="0.25">
      <c r="A1791" t="s">
        <v>36</v>
      </c>
      <c r="B1791" t="s">
        <v>7</v>
      </c>
      <c r="C1791">
        <v>10</v>
      </c>
      <c r="D1791" t="s">
        <v>16</v>
      </c>
      <c r="E1791" s="1">
        <v>803013435.95198083</v>
      </c>
      <c r="F1791" s="1">
        <v>873830295</v>
      </c>
      <c r="G1791">
        <f t="shared" si="27"/>
        <v>5015027525427015</v>
      </c>
      <c r="H1791" t="str">
        <f>VLOOKUP(D1791,Referência!$A$2:$D$28,2,FALSE)</f>
        <v>CO</v>
      </c>
      <c r="I1791" t="str">
        <f>VLOOKUP(D1791,Referência!$A$2:$D$28,3,FALSE)</f>
        <v>imposto</v>
      </c>
      <c r="J1791" t="str">
        <f>VLOOKUP(D1791,Referência!$A$2:$D$28,4,FALSE)</f>
        <v>alto</v>
      </c>
      <c r="K1791" t="str">
        <f>VLOOKUP(C1791,Referência!$F$2:$G$21,2,FALSE)</f>
        <v>longo</v>
      </c>
      <c r="L1791" t="str">
        <f>VLOOKUP(A1791,Referência!$I$2:$K$10,2,FALSE)</f>
        <v>linear</v>
      </c>
      <c r="M1791" t="str">
        <f>VLOOKUP(A1791,Referência!$I$2:$K$10,3,FALSE)</f>
        <v>univariado</v>
      </c>
    </row>
    <row r="1792" spans="1:13" x14ac:dyDescent="0.25">
      <c r="A1792" t="s">
        <v>36</v>
      </c>
      <c r="B1792" t="s">
        <v>7</v>
      </c>
      <c r="C1792">
        <v>11</v>
      </c>
      <c r="D1792" t="s">
        <v>16</v>
      </c>
      <c r="E1792" s="1">
        <v>880538949.65251148</v>
      </c>
      <c r="F1792" s="1">
        <v>841027036</v>
      </c>
      <c r="G1792">
        <f t="shared" si="27"/>
        <v>1561191320483523</v>
      </c>
      <c r="H1792" t="str">
        <f>VLOOKUP(D1792,Referência!$A$2:$D$28,2,FALSE)</f>
        <v>CO</v>
      </c>
      <c r="I1792" t="str">
        <f>VLOOKUP(D1792,Referência!$A$2:$D$28,3,FALSE)</f>
        <v>imposto</v>
      </c>
      <c r="J1792" t="str">
        <f>VLOOKUP(D1792,Referência!$A$2:$D$28,4,FALSE)</f>
        <v>alto</v>
      </c>
      <c r="K1792" t="str">
        <f>VLOOKUP(C1792,Referência!$F$2:$G$21,2,FALSE)</f>
        <v>longo</v>
      </c>
      <c r="L1792" t="str">
        <f>VLOOKUP(A1792,Referência!$I$2:$K$10,2,FALSE)</f>
        <v>linear</v>
      </c>
      <c r="M1792" t="str">
        <f>VLOOKUP(A1792,Referência!$I$2:$K$10,3,FALSE)</f>
        <v>univariado</v>
      </c>
    </row>
    <row r="1793" spans="1:13" x14ac:dyDescent="0.25">
      <c r="A1793" t="s">
        <v>36</v>
      </c>
      <c r="B1793" t="s">
        <v>7</v>
      </c>
      <c r="C1793">
        <v>12</v>
      </c>
      <c r="D1793" t="s">
        <v>16</v>
      </c>
      <c r="E1793" s="1">
        <v>940788643.65960181</v>
      </c>
      <c r="F1793" s="1">
        <v>939521437</v>
      </c>
      <c r="G1793">
        <f t="shared" si="27"/>
        <v>1605812718139.1714</v>
      </c>
      <c r="H1793" t="str">
        <f>VLOOKUP(D1793,Referência!$A$2:$D$28,2,FALSE)</f>
        <v>CO</v>
      </c>
      <c r="I1793" t="str">
        <f>VLOOKUP(D1793,Referência!$A$2:$D$28,3,FALSE)</f>
        <v>imposto</v>
      </c>
      <c r="J1793" t="str">
        <f>VLOOKUP(D1793,Referência!$A$2:$D$28,4,FALSE)</f>
        <v>alto</v>
      </c>
      <c r="K1793" t="str">
        <f>VLOOKUP(C1793,Referência!$F$2:$G$21,2,FALSE)</f>
        <v>longo</v>
      </c>
      <c r="L1793" t="str">
        <f>VLOOKUP(A1793,Referência!$I$2:$K$10,2,FALSE)</f>
        <v>linear</v>
      </c>
      <c r="M1793" t="str">
        <f>VLOOKUP(A1793,Referência!$I$2:$K$10,3,FALSE)</f>
        <v>univariado</v>
      </c>
    </row>
    <row r="1794" spans="1:13" x14ac:dyDescent="0.25">
      <c r="A1794" t="s">
        <v>36</v>
      </c>
      <c r="B1794" t="s">
        <v>7</v>
      </c>
      <c r="C1794">
        <v>13</v>
      </c>
      <c r="D1794" t="s">
        <v>16</v>
      </c>
      <c r="E1794" s="1">
        <v>949169531.52739</v>
      </c>
      <c r="F1794" s="1">
        <v>918861385</v>
      </c>
      <c r="G1794">
        <f t="shared" si="27"/>
        <v>918583745925742.75</v>
      </c>
      <c r="H1794" t="str">
        <f>VLOOKUP(D1794,Referência!$A$2:$D$28,2,FALSE)</f>
        <v>CO</v>
      </c>
      <c r="I1794" t="str">
        <f>VLOOKUP(D1794,Referência!$A$2:$D$28,3,FALSE)</f>
        <v>imposto</v>
      </c>
      <c r="J1794" t="str">
        <f>VLOOKUP(D1794,Referência!$A$2:$D$28,4,FALSE)</f>
        <v>alto</v>
      </c>
      <c r="K1794" t="str">
        <f>VLOOKUP(C1794,Referência!$F$2:$G$21,2,FALSE)</f>
        <v>longo</v>
      </c>
      <c r="L1794" t="str">
        <f>VLOOKUP(A1794,Referência!$I$2:$K$10,2,FALSE)</f>
        <v>linear</v>
      </c>
      <c r="M1794" t="str">
        <f>VLOOKUP(A1794,Referência!$I$2:$K$10,3,FALSE)</f>
        <v>univariado</v>
      </c>
    </row>
    <row r="1795" spans="1:13" x14ac:dyDescent="0.25">
      <c r="A1795" t="s">
        <v>36</v>
      </c>
      <c r="B1795" t="s">
        <v>7</v>
      </c>
      <c r="C1795">
        <v>14</v>
      </c>
      <c r="D1795" t="s">
        <v>16</v>
      </c>
      <c r="E1795" s="1">
        <v>958686961.27758145</v>
      </c>
      <c r="F1795" s="1">
        <v>905053073</v>
      </c>
      <c r="G1795">
        <f t="shared" ref="G1795:G1858" si="28">(F1795-E1795)^2</f>
        <v>2876593971772089</v>
      </c>
      <c r="H1795" t="str">
        <f>VLOOKUP(D1795,Referência!$A$2:$D$28,2,FALSE)</f>
        <v>CO</v>
      </c>
      <c r="I1795" t="str">
        <f>VLOOKUP(D1795,Referência!$A$2:$D$28,3,FALSE)</f>
        <v>imposto</v>
      </c>
      <c r="J1795" t="str">
        <f>VLOOKUP(D1795,Referência!$A$2:$D$28,4,FALSE)</f>
        <v>alto</v>
      </c>
      <c r="K1795" t="str">
        <f>VLOOKUP(C1795,Referência!$F$2:$G$21,2,FALSE)</f>
        <v>longo</v>
      </c>
      <c r="L1795" t="str">
        <f>VLOOKUP(A1795,Referência!$I$2:$K$10,2,FALSE)</f>
        <v>linear</v>
      </c>
      <c r="M1795" t="str">
        <f>VLOOKUP(A1795,Referência!$I$2:$K$10,3,FALSE)</f>
        <v>univariado</v>
      </c>
    </row>
    <row r="1796" spans="1:13" x14ac:dyDescent="0.25">
      <c r="A1796" t="s">
        <v>36</v>
      </c>
      <c r="B1796" t="s">
        <v>7</v>
      </c>
      <c r="C1796">
        <v>15</v>
      </c>
      <c r="D1796" t="s">
        <v>16</v>
      </c>
      <c r="E1796" s="1">
        <v>948275636.69791508</v>
      </c>
      <c r="F1796" s="1">
        <v>876050868</v>
      </c>
      <c r="G1796">
        <f t="shared" si="28"/>
        <v>5216417213467334</v>
      </c>
      <c r="H1796" t="str">
        <f>VLOOKUP(D1796,Referência!$A$2:$D$28,2,FALSE)</f>
        <v>CO</v>
      </c>
      <c r="I1796" t="str">
        <f>VLOOKUP(D1796,Referência!$A$2:$D$28,3,FALSE)</f>
        <v>imposto</v>
      </c>
      <c r="J1796" t="str">
        <f>VLOOKUP(D1796,Referência!$A$2:$D$28,4,FALSE)</f>
        <v>alto</v>
      </c>
      <c r="K1796" t="str">
        <f>VLOOKUP(C1796,Referência!$F$2:$G$21,2,FALSE)</f>
        <v>longo</v>
      </c>
      <c r="L1796" t="str">
        <f>VLOOKUP(A1796,Referência!$I$2:$K$10,2,FALSE)</f>
        <v>linear</v>
      </c>
      <c r="M1796" t="str">
        <f>VLOOKUP(A1796,Referência!$I$2:$K$10,3,FALSE)</f>
        <v>univariado</v>
      </c>
    </row>
    <row r="1797" spans="1:13" x14ac:dyDescent="0.25">
      <c r="A1797" t="s">
        <v>36</v>
      </c>
      <c r="B1797" t="s">
        <v>7</v>
      </c>
      <c r="C1797">
        <v>16</v>
      </c>
      <c r="D1797" t="s">
        <v>16</v>
      </c>
      <c r="E1797" s="1">
        <v>958079109.40536988</v>
      </c>
      <c r="F1797" s="1">
        <v>860030808</v>
      </c>
      <c r="G1797">
        <f t="shared" si="28"/>
        <v>9613469408478256</v>
      </c>
      <c r="H1797" t="str">
        <f>VLOOKUP(D1797,Referência!$A$2:$D$28,2,FALSE)</f>
        <v>CO</v>
      </c>
      <c r="I1797" t="str">
        <f>VLOOKUP(D1797,Referência!$A$2:$D$28,3,FALSE)</f>
        <v>imposto</v>
      </c>
      <c r="J1797" t="str">
        <f>VLOOKUP(D1797,Referência!$A$2:$D$28,4,FALSE)</f>
        <v>alto</v>
      </c>
      <c r="K1797" t="str">
        <f>VLOOKUP(C1797,Referência!$F$2:$G$21,2,FALSE)</f>
        <v>longo</v>
      </c>
      <c r="L1797" t="str">
        <f>VLOOKUP(A1797,Referência!$I$2:$K$10,2,FALSE)</f>
        <v>linear</v>
      </c>
      <c r="M1797" t="str">
        <f>VLOOKUP(A1797,Referência!$I$2:$K$10,3,FALSE)</f>
        <v>univariado</v>
      </c>
    </row>
    <row r="1798" spans="1:13" x14ac:dyDescent="0.25">
      <c r="A1798" t="s">
        <v>36</v>
      </c>
      <c r="B1798" t="s">
        <v>7</v>
      </c>
      <c r="C1798">
        <v>17</v>
      </c>
      <c r="D1798" t="s">
        <v>16</v>
      </c>
      <c r="E1798" s="1">
        <v>930128802.90456653</v>
      </c>
      <c r="F1798" s="1">
        <v>851658759</v>
      </c>
      <c r="G1798">
        <f t="shared" si="28"/>
        <v>6157547790384598</v>
      </c>
      <c r="H1798" t="str">
        <f>VLOOKUP(D1798,Referência!$A$2:$D$28,2,FALSE)</f>
        <v>CO</v>
      </c>
      <c r="I1798" t="str">
        <f>VLOOKUP(D1798,Referência!$A$2:$D$28,3,FALSE)</f>
        <v>imposto</v>
      </c>
      <c r="J1798" t="str">
        <f>VLOOKUP(D1798,Referência!$A$2:$D$28,4,FALSE)</f>
        <v>alto</v>
      </c>
      <c r="K1798" t="str">
        <f>VLOOKUP(C1798,Referência!$F$2:$G$21,2,FALSE)</f>
        <v>longo</v>
      </c>
      <c r="L1798" t="str">
        <f>VLOOKUP(A1798,Referência!$I$2:$K$10,2,FALSE)</f>
        <v>linear</v>
      </c>
      <c r="M1798" t="str">
        <f>VLOOKUP(A1798,Referência!$I$2:$K$10,3,FALSE)</f>
        <v>univariado</v>
      </c>
    </row>
    <row r="1799" spans="1:13" x14ac:dyDescent="0.25">
      <c r="A1799" t="s">
        <v>36</v>
      </c>
      <c r="B1799" t="s">
        <v>7</v>
      </c>
      <c r="C1799">
        <v>18</v>
      </c>
      <c r="D1799" t="s">
        <v>16</v>
      </c>
      <c r="E1799" s="1">
        <v>995705740.08682835</v>
      </c>
      <c r="F1799" s="1">
        <v>887638348</v>
      </c>
      <c r="G1799">
        <f t="shared" si="28"/>
        <v>1.167856123244829E+16</v>
      </c>
      <c r="H1799" t="str">
        <f>VLOOKUP(D1799,Referência!$A$2:$D$28,2,FALSE)</f>
        <v>CO</v>
      </c>
      <c r="I1799" t="str">
        <f>VLOOKUP(D1799,Referência!$A$2:$D$28,3,FALSE)</f>
        <v>imposto</v>
      </c>
      <c r="J1799" t="str">
        <f>VLOOKUP(D1799,Referência!$A$2:$D$28,4,FALSE)</f>
        <v>alto</v>
      </c>
      <c r="K1799" t="str">
        <f>VLOOKUP(C1799,Referência!$F$2:$G$21,2,FALSE)</f>
        <v>longo</v>
      </c>
      <c r="L1799" t="str">
        <f>VLOOKUP(A1799,Referência!$I$2:$K$10,2,FALSE)</f>
        <v>linear</v>
      </c>
      <c r="M1799" t="str">
        <f>VLOOKUP(A1799,Referência!$I$2:$K$10,3,FALSE)</f>
        <v>univariado</v>
      </c>
    </row>
    <row r="1800" spans="1:13" x14ac:dyDescent="0.25">
      <c r="A1800" t="s">
        <v>36</v>
      </c>
      <c r="B1800" t="s">
        <v>7</v>
      </c>
      <c r="C1800">
        <v>19</v>
      </c>
      <c r="D1800" t="s">
        <v>16</v>
      </c>
      <c r="E1800" s="1">
        <v>1022599722.9762309</v>
      </c>
      <c r="F1800" s="1">
        <v>898743610</v>
      </c>
      <c r="G1800">
        <f t="shared" si="28"/>
        <v>1.5340336721580862E+16</v>
      </c>
      <c r="H1800" t="str">
        <f>VLOOKUP(D1800,Referência!$A$2:$D$28,2,FALSE)</f>
        <v>CO</v>
      </c>
      <c r="I1800" t="str">
        <f>VLOOKUP(D1800,Referência!$A$2:$D$28,3,FALSE)</f>
        <v>imposto</v>
      </c>
      <c r="J1800" t="str">
        <f>VLOOKUP(D1800,Referência!$A$2:$D$28,4,FALSE)</f>
        <v>alto</v>
      </c>
      <c r="K1800" t="str">
        <f>VLOOKUP(C1800,Referência!$F$2:$G$21,2,FALSE)</f>
        <v>longo</v>
      </c>
      <c r="L1800" t="str">
        <f>VLOOKUP(A1800,Referência!$I$2:$K$10,2,FALSE)</f>
        <v>linear</v>
      </c>
      <c r="M1800" t="str">
        <f>VLOOKUP(A1800,Referência!$I$2:$K$10,3,FALSE)</f>
        <v>univariado</v>
      </c>
    </row>
    <row r="1801" spans="1:13" x14ac:dyDescent="0.25">
      <c r="A1801" t="s">
        <v>36</v>
      </c>
      <c r="B1801" t="s">
        <v>7</v>
      </c>
      <c r="C1801">
        <v>20</v>
      </c>
      <c r="D1801" t="s">
        <v>16</v>
      </c>
      <c r="E1801" s="1">
        <v>1158315368.5618634</v>
      </c>
      <c r="F1801" s="1">
        <v>947031183</v>
      </c>
      <c r="G1801">
        <f t="shared" si="28"/>
        <v>4.4641007068539936E+16</v>
      </c>
      <c r="H1801" t="str">
        <f>VLOOKUP(D1801,Referência!$A$2:$D$28,2,FALSE)</f>
        <v>CO</v>
      </c>
      <c r="I1801" t="str">
        <f>VLOOKUP(D1801,Referência!$A$2:$D$28,3,FALSE)</f>
        <v>imposto</v>
      </c>
      <c r="J1801" t="str">
        <f>VLOOKUP(D1801,Referência!$A$2:$D$28,4,FALSE)</f>
        <v>alto</v>
      </c>
      <c r="K1801" t="str">
        <f>VLOOKUP(C1801,Referência!$F$2:$G$21,2,FALSE)</f>
        <v>longo</v>
      </c>
      <c r="L1801" t="str">
        <f>VLOOKUP(A1801,Referência!$I$2:$K$10,2,FALSE)</f>
        <v>linear</v>
      </c>
      <c r="M1801" t="str">
        <f>VLOOKUP(A1801,Referência!$I$2:$K$10,3,FALSE)</f>
        <v>univariado</v>
      </c>
    </row>
    <row r="1802" spans="1:13" x14ac:dyDescent="0.25">
      <c r="A1802" t="s">
        <v>36</v>
      </c>
      <c r="B1802" t="s">
        <v>7</v>
      </c>
      <c r="C1802">
        <v>1</v>
      </c>
      <c r="D1802" t="s">
        <v>17</v>
      </c>
      <c r="E1802" s="1">
        <v>1333174974.6487975</v>
      </c>
      <c r="F1802" s="1">
        <v>1221135548</v>
      </c>
      <c r="G1802">
        <f t="shared" si="28"/>
        <v>1.2552833123791278E+16</v>
      </c>
      <c r="H1802" t="str">
        <f>VLOOKUP(D1802,Referência!$A$2:$D$28,2,FALSE)</f>
        <v>CO</v>
      </c>
      <c r="I1802" t="str">
        <f>VLOOKUP(D1802,Referência!$A$2:$D$28,3,FALSE)</f>
        <v>imposto</v>
      </c>
      <c r="J1802" t="str">
        <f>VLOOKUP(D1802,Referência!$A$2:$D$28,4,FALSE)</f>
        <v>alto</v>
      </c>
      <c r="K1802" t="str">
        <f>VLOOKUP(C1802,Referência!$F$2:$G$21,2,FALSE)</f>
        <v>curto</v>
      </c>
      <c r="L1802" t="str">
        <f>VLOOKUP(A1802,Referência!$I$2:$K$10,2,FALSE)</f>
        <v>linear</v>
      </c>
      <c r="M1802" t="str">
        <f>VLOOKUP(A1802,Referência!$I$2:$K$10,3,FALSE)</f>
        <v>univariado</v>
      </c>
    </row>
    <row r="1803" spans="1:13" x14ac:dyDescent="0.25">
      <c r="A1803" t="s">
        <v>36</v>
      </c>
      <c r="B1803" t="s">
        <v>7</v>
      </c>
      <c r="C1803">
        <v>2</v>
      </c>
      <c r="D1803" t="s">
        <v>17</v>
      </c>
      <c r="E1803" s="1">
        <v>1402192802.1459911</v>
      </c>
      <c r="F1803" s="1">
        <v>1329171703</v>
      </c>
      <c r="G1803">
        <f t="shared" si="28"/>
        <v>5332080920488660</v>
      </c>
      <c r="H1803" t="str">
        <f>VLOOKUP(D1803,Referência!$A$2:$D$28,2,FALSE)</f>
        <v>CO</v>
      </c>
      <c r="I1803" t="str">
        <f>VLOOKUP(D1803,Referência!$A$2:$D$28,3,FALSE)</f>
        <v>imposto</v>
      </c>
      <c r="J1803" t="str">
        <f>VLOOKUP(D1803,Referência!$A$2:$D$28,4,FALSE)</f>
        <v>alto</v>
      </c>
      <c r="K1803" t="str">
        <f>VLOOKUP(C1803,Referência!$F$2:$G$21,2,FALSE)</f>
        <v>curto</v>
      </c>
      <c r="L1803" t="str">
        <f>VLOOKUP(A1803,Referência!$I$2:$K$10,2,FALSE)</f>
        <v>linear</v>
      </c>
      <c r="M1803" t="str">
        <f>VLOOKUP(A1803,Referência!$I$2:$K$10,3,FALSE)</f>
        <v>univariado</v>
      </c>
    </row>
    <row r="1804" spans="1:13" x14ac:dyDescent="0.25">
      <c r="A1804" t="s">
        <v>36</v>
      </c>
      <c r="B1804" t="s">
        <v>7</v>
      </c>
      <c r="C1804">
        <v>3</v>
      </c>
      <c r="D1804" t="s">
        <v>17</v>
      </c>
      <c r="E1804" s="1">
        <v>1355368036.5761664</v>
      </c>
      <c r="F1804" s="1">
        <v>1183105033</v>
      </c>
      <c r="G1804">
        <f t="shared" si="28"/>
        <v>2.9674542401082316E+16</v>
      </c>
      <c r="H1804" t="str">
        <f>VLOOKUP(D1804,Referência!$A$2:$D$28,2,FALSE)</f>
        <v>CO</v>
      </c>
      <c r="I1804" t="str">
        <f>VLOOKUP(D1804,Referência!$A$2:$D$28,3,FALSE)</f>
        <v>imposto</v>
      </c>
      <c r="J1804" t="str">
        <f>VLOOKUP(D1804,Referência!$A$2:$D$28,4,FALSE)</f>
        <v>alto</v>
      </c>
      <c r="K1804" t="str">
        <f>VLOOKUP(C1804,Referência!$F$2:$G$21,2,FALSE)</f>
        <v>curto</v>
      </c>
      <c r="L1804" t="str">
        <f>VLOOKUP(A1804,Referência!$I$2:$K$10,2,FALSE)</f>
        <v>linear</v>
      </c>
      <c r="M1804" t="str">
        <f>VLOOKUP(A1804,Referência!$I$2:$K$10,3,FALSE)</f>
        <v>univariado</v>
      </c>
    </row>
    <row r="1805" spans="1:13" x14ac:dyDescent="0.25">
      <c r="A1805" t="s">
        <v>36</v>
      </c>
      <c r="B1805" t="s">
        <v>7</v>
      </c>
      <c r="C1805">
        <v>4</v>
      </c>
      <c r="D1805" t="s">
        <v>17</v>
      </c>
      <c r="E1805" s="1">
        <v>1421003705.7112682</v>
      </c>
      <c r="F1805" s="1">
        <v>1187314008</v>
      </c>
      <c r="G1805">
        <f t="shared" si="28"/>
        <v>5.4610874816383904E+16</v>
      </c>
      <c r="H1805" t="str">
        <f>VLOOKUP(D1805,Referência!$A$2:$D$28,2,FALSE)</f>
        <v>CO</v>
      </c>
      <c r="I1805" t="str">
        <f>VLOOKUP(D1805,Referência!$A$2:$D$28,3,FALSE)</f>
        <v>imposto</v>
      </c>
      <c r="J1805" t="str">
        <f>VLOOKUP(D1805,Referência!$A$2:$D$28,4,FALSE)</f>
        <v>alto</v>
      </c>
      <c r="K1805" t="str">
        <f>VLOOKUP(C1805,Referência!$F$2:$G$21,2,FALSE)</f>
        <v>curto</v>
      </c>
      <c r="L1805" t="str">
        <f>VLOOKUP(A1805,Referência!$I$2:$K$10,2,FALSE)</f>
        <v>linear</v>
      </c>
      <c r="M1805" t="str">
        <f>VLOOKUP(A1805,Referência!$I$2:$K$10,3,FALSE)</f>
        <v>univariado</v>
      </c>
    </row>
    <row r="1806" spans="1:13" x14ac:dyDescent="0.25">
      <c r="A1806" t="s">
        <v>36</v>
      </c>
      <c r="B1806" t="s">
        <v>7</v>
      </c>
      <c r="C1806">
        <v>5</v>
      </c>
      <c r="D1806" t="s">
        <v>17</v>
      </c>
      <c r="E1806" s="1">
        <v>1389057040.929595</v>
      </c>
      <c r="F1806" s="1">
        <v>1262217954</v>
      </c>
      <c r="G1806">
        <f t="shared" si="28"/>
        <v>1.6088153973133356E+16</v>
      </c>
      <c r="H1806" t="str">
        <f>VLOOKUP(D1806,Referência!$A$2:$D$28,2,FALSE)</f>
        <v>CO</v>
      </c>
      <c r="I1806" t="str">
        <f>VLOOKUP(D1806,Referência!$A$2:$D$28,3,FALSE)</f>
        <v>imposto</v>
      </c>
      <c r="J1806" t="str">
        <f>VLOOKUP(D1806,Referência!$A$2:$D$28,4,FALSE)</f>
        <v>alto</v>
      </c>
      <c r="K1806" t="str">
        <f>VLOOKUP(C1806,Referência!$F$2:$G$21,2,FALSE)</f>
        <v>médio</v>
      </c>
      <c r="L1806" t="str">
        <f>VLOOKUP(A1806,Referência!$I$2:$K$10,2,FALSE)</f>
        <v>linear</v>
      </c>
      <c r="M1806" t="str">
        <f>VLOOKUP(A1806,Referência!$I$2:$K$10,3,FALSE)</f>
        <v>univariado</v>
      </c>
    </row>
    <row r="1807" spans="1:13" x14ac:dyDescent="0.25">
      <c r="A1807" t="s">
        <v>36</v>
      </c>
      <c r="B1807" t="s">
        <v>7</v>
      </c>
      <c r="C1807">
        <v>6</v>
      </c>
      <c r="D1807" t="s">
        <v>17</v>
      </c>
      <c r="E1807" s="1">
        <v>1415184627.9767625</v>
      </c>
      <c r="F1807" s="1">
        <v>1439575283</v>
      </c>
      <c r="G1807">
        <f t="shared" si="28"/>
        <v>594904052462579.12</v>
      </c>
      <c r="H1807" t="str">
        <f>VLOOKUP(D1807,Referência!$A$2:$D$28,2,FALSE)</f>
        <v>CO</v>
      </c>
      <c r="I1807" t="str">
        <f>VLOOKUP(D1807,Referência!$A$2:$D$28,3,FALSE)</f>
        <v>imposto</v>
      </c>
      <c r="J1807" t="str">
        <f>VLOOKUP(D1807,Referência!$A$2:$D$28,4,FALSE)</f>
        <v>alto</v>
      </c>
      <c r="K1807" t="str">
        <f>VLOOKUP(C1807,Referência!$F$2:$G$21,2,FALSE)</f>
        <v>médio</v>
      </c>
      <c r="L1807" t="str">
        <f>VLOOKUP(A1807,Referência!$I$2:$K$10,2,FALSE)</f>
        <v>linear</v>
      </c>
      <c r="M1807" t="str">
        <f>VLOOKUP(A1807,Referência!$I$2:$K$10,3,FALSE)</f>
        <v>univariado</v>
      </c>
    </row>
    <row r="1808" spans="1:13" x14ac:dyDescent="0.25">
      <c r="A1808" t="s">
        <v>36</v>
      </c>
      <c r="B1808" t="s">
        <v>7</v>
      </c>
      <c r="C1808">
        <v>7</v>
      </c>
      <c r="D1808" t="s">
        <v>17</v>
      </c>
      <c r="E1808" s="1">
        <v>1472405756.7270305</v>
      </c>
      <c r="F1808" s="1">
        <v>1359317961</v>
      </c>
      <c r="G1808">
        <f t="shared" si="28"/>
        <v>1.2788849542398582E+16</v>
      </c>
      <c r="H1808" t="str">
        <f>VLOOKUP(D1808,Referência!$A$2:$D$28,2,FALSE)</f>
        <v>CO</v>
      </c>
      <c r="I1808" t="str">
        <f>VLOOKUP(D1808,Referência!$A$2:$D$28,3,FALSE)</f>
        <v>imposto</v>
      </c>
      <c r="J1808" t="str">
        <f>VLOOKUP(D1808,Referência!$A$2:$D$28,4,FALSE)</f>
        <v>alto</v>
      </c>
      <c r="K1808" t="str">
        <f>VLOOKUP(C1808,Referência!$F$2:$G$21,2,FALSE)</f>
        <v>médio</v>
      </c>
      <c r="L1808" t="str">
        <f>VLOOKUP(A1808,Referência!$I$2:$K$10,2,FALSE)</f>
        <v>linear</v>
      </c>
      <c r="M1808" t="str">
        <f>VLOOKUP(A1808,Referência!$I$2:$K$10,3,FALSE)</f>
        <v>univariado</v>
      </c>
    </row>
    <row r="1809" spans="1:13" x14ac:dyDescent="0.25">
      <c r="A1809" t="s">
        <v>36</v>
      </c>
      <c r="B1809" t="s">
        <v>7</v>
      </c>
      <c r="C1809">
        <v>8</v>
      </c>
      <c r="D1809" t="s">
        <v>17</v>
      </c>
      <c r="E1809" s="1">
        <v>1334692811.1836915</v>
      </c>
      <c r="F1809" s="1">
        <v>1629682191</v>
      </c>
      <c r="G1809">
        <f t="shared" si="28"/>
        <v>8.701873420441032E+16</v>
      </c>
      <c r="H1809" t="str">
        <f>VLOOKUP(D1809,Referência!$A$2:$D$28,2,FALSE)</f>
        <v>CO</v>
      </c>
      <c r="I1809" t="str">
        <f>VLOOKUP(D1809,Referência!$A$2:$D$28,3,FALSE)</f>
        <v>imposto</v>
      </c>
      <c r="J1809" t="str">
        <f>VLOOKUP(D1809,Referência!$A$2:$D$28,4,FALSE)</f>
        <v>alto</v>
      </c>
      <c r="K1809" t="str">
        <f>VLOOKUP(C1809,Referência!$F$2:$G$21,2,FALSE)</f>
        <v>médio</v>
      </c>
      <c r="L1809" t="str">
        <f>VLOOKUP(A1809,Referência!$I$2:$K$10,2,FALSE)</f>
        <v>linear</v>
      </c>
      <c r="M1809" t="str">
        <f>VLOOKUP(A1809,Referência!$I$2:$K$10,3,FALSE)</f>
        <v>univariado</v>
      </c>
    </row>
    <row r="1810" spans="1:13" x14ac:dyDescent="0.25">
      <c r="A1810" t="s">
        <v>36</v>
      </c>
      <c r="B1810" t="s">
        <v>7</v>
      </c>
      <c r="C1810">
        <v>9</v>
      </c>
      <c r="D1810" t="s">
        <v>17</v>
      </c>
      <c r="E1810" s="1">
        <v>1297603092.0886247</v>
      </c>
      <c r="F1810" s="1">
        <v>1254134984</v>
      </c>
      <c r="G1810">
        <f t="shared" si="28"/>
        <v>1889476420804361.5</v>
      </c>
      <c r="H1810" t="str">
        <f>VLOOKUP(D1810,Referência!$A$2:$D$28,2,FALSE)</f>
        <v>CO</v>
      </c>
      <c r="I1810" t="str">
        <f>VLOOKUP(D1810,Referência!$A$2:$D$28,3,FALSE)</f>
        <v>imposto</v>
      </c>
      <c r="J1810" t="str">
        <f>VLOOKUP(D1810,Referência!$A$2:$D$28,4,FALSE)</f>
        <v>alto</v>
      </c>
      <c r="K1810" t="str">
        <f>VLOOKUP(C1810,Referência!$F$2:$G$21,2,FALSE)</f>
        <v>longo</v>
      </c>
      <c r="L1810" t="str">
        <f>VLOOKUP(A1810,Referência!$I$2:$K$10,2,FALSE)</f>
        <v>linear</v>
      </c>
      <c r="M1810" t="str">
        <f>VLOOKUP(A1810,Referência!$I$2:$K$10,3,FALSE)</f>
        <v>univariado</v>
      </c>
    </row>
    <row r="1811" spans="1:13" x14ac:dyDescent="0.25">
      <c r="A1811" t="s">
        <v>36</v>
      </c>
      <c r="B1811" t="s">
        <v>7</v>
      </c>
      <c r="C1811">
        <v>10</v>
      </c>
      <c r="D1811" t="s">
        <v>17</v>
      </c>
      <c r="E1811" s="1">
        <v>1342436667.8267531</v>
      </c>
      <c r="F1811" s="1">
        <v>1275603539</v>
      </c>
      <c r="G1811">
        <f t="shared" si="28"/>
        <v>4466667108773381.5</v>
      </c>
      <c r="H1811" t="str">
        <f>VLOOKUP(D1811,Referência!$A$2:$D$28,2,FALSE)</f>
        <v>CO</v>
      </c>
      <c r="I1811" t="str">
        <f>VLOOKUP(D1811,Referência!$A$2:$D$28,3,FALSE)</f>
        <v>imposto</v>
      </c>
      <c r="J1811" t="str">
        <f>VLOOKUP(D1811,Referência!$A$2:$D$28,4,FALSE)</f>
        <v>alto</v>
      </c>
      <c r="K1811" t="str">
        <f>VLOOKUP(C1811,Referência!$F$2:$G$21,2,FALSE)</f>
        <v>longo</v>
      </c>
      <c r="L1811" t="str">
        <f>VLOOKUP(A1811,Referência!$I$2:$K$10,2,FALSE)</f>
        <v>linear</v>
      </c>
      <c r="M1811" t="str">
        <f>VLOOKUP(A1811,Referência!$I$2:$K$10,3,FALSE)</f>
        <v>univariado</v>
      </c>
    </row>
    <row r="1812" spans="1:13" x14ac:dyDescent="0.25">
      <c r="A1812" t="s">
        <v>36</v>
      </c>
      <c r="B1812" t="s">
        <v>7</v>
      </c>
      <c r="C1812">
        <v>11</v>
      </c>
      <c r="D1812" t="s">
        <v>17</v>
      </c>
      <c r="E1812" s="1">
        <v>1525824893.0168393</v>
      </c>
      <c r="F1812" s="1">
        <v>1155796303</v>
      </c>
      <c r="G1812">
        <f t="shared" si="28"/>
        <v>1.3692115742985011E+17</v>
      </c>
      <c r="H1812" t="str">
        <f>VLOOKUP(D1812,Referência!$A$2:$D$28,2,FALSE)</f>
        <v>CO</v>
      </c>
      <c r="I1812" t="str">
        <f>VLOOKUP(D1812,Referência!$A$2:$D$28,3,FALSE)</f>
        <v>imposto</v>
      </c>
      <c r="J1812" t="str">
        <f>VLOOKUP(D1812,Referência!$A$2:$D$28,4,FALSE)</f>
        <v>alto</v>
      </c>
      <c r="K1812" t="str">
        <f>VLOOKUP(C1812,Referência!$F$2:$G$21,2,FALSE)</f>
        <v>longo</v>
      </c>
      <c r="L1812" t="str">
        <f>VLOOKUP(A1812,Referência!$I$2:$K$10,2,FALSE)</f>
        <v>linear</v>
      </c>
      <c r="M1812" t="str">
        <f>VLOOKUP(A1812,Referência!$I$2:$K$10,3,FALSE)</f>
        <v>univariado</v>
      </c>
    </row>
    <row r="1813" spans="1:13" x14ac:dyDescent="0.25">
      <c r="A1813" t="s">
        <v>36</v>
      </c>
      <c r="B1813" t="s">
        <v>7</v>
      </c>
      <c r="C1813">
        <v>12</v>
      </c>
      <c r="D1813" t="s">
        <v>17</v>
      </c>
      <c r="E1813" s="1">
        <v>1386878892.9543548</v>
      </c>
      <c r="F1813" s="1">
        <v>1397055072</v>
      </c>
      <c r="G1813">
        <f t="shared" si="28"/>
        <v>103554619969029.2</v>
      </c>
      <c r="H1813" t="str">
        <f>VLOOKUP(D1813,Referência!$A$2:$D$28,2,FALSE)</f>
        <v>CO</v>
      </c>
      <c r="I1813" t="str">
        <f>VLOOKUP(D1813,Referência!$A$2:$D$28,3,FALSE)</f>
        <v>imposto</v>
      </c>
      <c r="J1813" t="str">
        <f>VLOOKUP(D1813,Referência!$A$2:$D$28,4,FALSE)</f>
        <v>alto</v>
      </c>
      <c r="K1813" t="str">
        <f>VLOOKUP(C1813,Referência!$F$2:$G$21,2,FALSE)</f>
        <v>longo</v>
      </c>
      <c r="L1813" t="str">
        <f>VLOOKUP(A1813,Referência!$I$2:$K$10,2,FALSE)</f>
        <v>linear</v>
      </c>
      <c r="M1813" t="str">
        <f>VLOOKUP(A1813,Referência!$I$2:$K$10,3,FALSE)</f>
        <v>univariado</v>
      </c>
    </row>
    <row r="1814" spans="1:13" x14ac:dyDescent="0.25">
      <c r="A1814" t="s">
        <v>36</v>
      </c>
      <c r="B1814" t="s">
        <v>7</v>
      </c>
      <c r="C1814">
        <v>13</v>
      </c>
      <c r="D1814" t="s">
        <v>17</v>
      </c>
      <c r="E1814" s="1">
        <v>1452934948.6710334</v>
      </c>
      <c r="F1814" s="1">
        <v>1392608120</v>
      </c>
      <c r="G1814">
        <f t="shared" si="28"/>
        <v>3639326257504215.5</v>
      </c>
      <c r="H1814" t="str">
        <f>VLOOKUP(D1814,Referência!$A$2:$D$28,2,FALSE)</f>
        <v>CO</v>
      </c>
      <c r="I1814" t="str">
        <f>VLOOKUP(D1814,Referência!$A$2:$D$28,3,FALSE)</f>
        <v>imposto</v>
      </c>
      <c r="J1814" t="str">
        <f>VLOOKUP(D1814,Referência!$A$2:$D$28,4,FALSE)</f>
        <v>alto</v>
      </c>
      <c r="K1814" t="str">
        <f>VLOOKUP(C1814,Referência!$F$2:$G$21,2,FALSE)</f>
        <v>longo</v>
      </c>
      <c r="L1814" t="str">
        <f>VLOOKUP(A1814,Referência!$I$2:$K$10,2,FALSE)</f>
        <v>linear</v>
      </c>
      <c r="M1814" t="str">
        <f>VLOOKUP(A1814,Referência!$I$2:$K$10,3,FALSE)</f>
        <v>univariado</v>
      </c>
    </row>
    <row r="1815" spans="1:13" x14ac:dyDescent="0.25">
      <c r="A1815" t="s">
        <v>36</v>
      </c>
      <c r="B1815" t="s">
        <v>7</v>
      </c>
      <c r="C1815">
        <v>14</v>
      </c>
      <c r="D1815" t="s">
        <v>17</v>
      </c>
      <c r="E1815" s="1">
        <v>1576949126.0197175</v>
      </c>
      <c r="F1815" s="1">
        <v>1367244610</v>
      </c>
      <c r="G1815">
        <f t="shared" si="28"/>
        <v>4.3975984039063936E+16</v>
      </c>
      <c r="H1815" t="str">
        <f>VLOOKUP(D1815,Referência!$A$2:$D$28,2,FALSE)</f>
        <v>CO</v>
      </c>
      <c r="I1815" t="str">
        <f>VLOOKUP(D1815,Referência!$A$2:$D$28,3,FALSE)</f>
        <v>imposto</v>
      </c>
      <c r="J1815" t="str">
        <f>VLOOKUP(D1815,Referência!$A$2:$D$28,4,FALSE)</f>
        <v>alto</v>
      </c>
      <c r="K1815" t="str">
        <f>VLOOKUP(C1815,Referência!$F$2:$G$21,2,FALSE)</f>
        <v>longo</v>
      </c>
      <c r="L1815" t="str">
        <f>VLOOKUP(A1815,Referência!$I$2:$K$10,2,FALSE)</f>
        <v>linear</v>
      </c>
      <c r="M1815" t="str">
        <f>VLOOKUP(A1815,Referência!$I$2:$K$10,3,FALSE)</f>
        <v>univariado</v>
      </c>
    </row>
    <row r="1816" spans="1:13" x14ac:dyDescent="0.25">
      <c r="A1816" t="s">
        <v>36</v>
      </c>
      <c r="B1816" t="s">
        <v>7</v>
      </c>
      <c r="C1816">
        <v>15</v>
      </c>
      <c r="D1816" t="s">
        <v>17</v>
      </c>
      <c r="E1816" s="1">
        <v>1516325072.1701117</v>
      </c>
      <c r="F1816" s="1">
        <v>1345577819</v>
      </c>
      <c r="G1816">
        <f t="shared" si="28"/>
        <v>2.9154624465138204E+16</v>
      </c>
      <c r="H1816" t="str">
        <f>VLOOKUP(D1816,Referência!$A$2:$D$28,2,FALSE)</f>
        <v>CO</v>
      </c>
      <c r="I1816" t="str">
        <f>VLOOKUP(D1816,Referência!$A$2:$D$28,3,FALSE)</f>
        <v>imposto</v>
      </c>
      <c r="J1816" t="str">
        <f>VLOOKUP(D1816,Referência!$A$2:$D$28,4,FALSE)</f>
        <v>alto</v>
      </c>
      <c r="K1816" t="str">
        <f>VLOOKUP(C1816,Referência!$F$2:$G$21,2,FALSE)</f>
        <v>longo</v>
      </c>
      <c r="L1816" t="str">
        <f>VLOOKUP(A1816,Referência!$I$2:$K$10,2,FALSE)</f>
        <v>linear</v>
      </c>
      <c r="M1816" t="str">
        <f>VLOOKUP(A1816,Referência!$I$2:$K$10,3,FALSE)</f>
        <v>univariado</v>
      </c>
    </row>
    <row r="1817" spans="1:13" x14ac:dyDescent="0.25">
      <c r="A1817" t="s">
        <v>36</v>
      </c>
      <c r="B1817" t="s">
        <v>7</v>
      </c>
      <c r="C1817">
        <v>16</v>
      </c>
      <c r="D1817" t="s">
        <v>17</v>
      </c>
      <c r="E1817" s="1">
        <v>1553614058.5879326</v>
      </c>
      <c r="F1817" s="1">
        <v>1369170776</v>
      </c>
      <c r="G1817">
        <f t="shared" si="28"/>
        <v>3.4019324491811956E+16</v>
      </c>
      <c r="H1817" t="str">
        <f>VLOOKUP(D1817,Referência!$A$2:$D$28,2,FALSE)</f>
        <v>CO</v>
      </c>
      <c r="I1817" t="str">
        <f>VLOOKUP(D1817,Referência!$A$2:$D$28,3,FALSE)</f>
        <v>imposto</v>
      </c>
      <c r="J1817" t="str">
        <f>VLOOKUP(D1817,Referência!$A$2:$D$28,4,FALSE)</f>
        <v>alto</v>
      </c>
      <c r="K1817" t="str">
        <f>VLOOKUP(C1817,Referência!$F$2:$G$21,2,FALSE)</f>
        <v>longo</v>
      </c>
      <c r="L1817" t="str">
        <f>VLOOKUP(A1817,Referência!$I$2:$K$10,2,FALSE)</f>
        <v>linear</v>
      </c>
      <c r="M1817" t="str">
        <f>VLOOKUP(A1817,Referência!$I$2:$K$10,3,FALSE)</f>
        <v>univariado</v>
      </c>
    </row>
    <row r="1818" spans="1:13" x14ac:dyDescent="0.25">
      <c r="A1818" t="s">
        <v>36</v>
      </c>
      <c r="B1818" t="s">
        <v>7</v>
      </c>
      <c r="C1818">
        <v>17</v>
      </c>
      <c r="D1818" t="s">
        <v>17</v>
      </c>
      <c r="E1818" s="1">
        <v>1542349826.5529172</v>
      </c>
      <c r="F1818" s="1">
        <v>1509616129</v>
      </c>
      <c r="G1818">
        <f t="shared" si="28"/>
        <v>1071494955485860.2</v>
      </c>
      <c r="H1818" t="str">
        <f>VLOOKUP(D1818,Referência!$A$2:$D$28,2,FALSE)</f>
        <v>CO</v>
      </c>
      <c r="I1818" t="str">
        <f>VLOOKUP(D1818,Referência!$A$2:$D$28,3,FALSE)</f>
        <v>imposto</v>
      </c>
      <c r="J1818" t="str">
        <f>VLOOKUP(D1818,Referência!$A$2:$D$28,4,FALSE)</f>
        <v>alto</v>
      </c>
      <c r="K1818" t="str">
        <f>VLOOKUP(C1818,Referência!$F$2:$G$21,2,FALSE)</f>
        <v>longo</v>
      </c>
      <c r="L1818" t="str">
        <f>VLOOKUP(A1818,Referência!$I$2:$K$10,2,FALSE)</f>
        <v>linear</v>
      </c>
      <c r="M1818" t="str">
        <f>VLOOKUP(A1818,Referência!$I$2:$K$10,3,FALSE)</f>
        <v>univariado</v>
      </c>
    </row>
    <row r="1819" spans="1:13" x14ac:dyDescent="0.25">
      <c r="A1819" t="s">
        <v>36</v>
      </c>
      <c r="B1819" t="s">
        <v>7</v>
      </c>
      <c r="C1819">
        <v>18</v>
      </c>
      <c r="D1819" t="s">
        <v>17</v>
      </c>
      <c r="E1819" s="1">
        <v>1595795973.8604786</v>
      </c>
      <c r="F1819" s="1">
        <v>1419883463</v>
      </c>
      <c r="G1819">
        <f t="shared" si="28"/>
        <v>3.0945211477238016E+16</v>
      </c>
      <c r="H1819" t="str">
        <f>VLOOKUP(D1819,Referência!$A$2:$D$28,2,FALSE)</f>
        <v>CO</v>
      </c>
      <c r="I1819" t="str">
        <f>VLOOKUP(D1819,Referência!$A$2:$D$28,3,FALSE)</f>
        <v>imposto</v>
      </c>
      <c r="J1819" t="str">
        <f>VLOOKUP(D1819,Referência!$A$2:$D$28,4,FALSE)</f>
        <v>alto</v>
      </c>
      <c r="K1819" t="str">
        <f>VLOOKUP(C1819,Referência!$F$2:$G$21,2,FALSE)</f>
        <v>longo</v>
      </c>
      <c r="L1819" t="str">
        <f>VLOOKUP(A1819,Referência!$I$2:$K$10,2,FALSE)</f>
        <v>linear</v>
      </c>
      <c r="M1819" t="str">
        <f>VLOOKUP(A1819,Referência!$I$2:$K$10,3,FALSE)</f>
        <v>univariado</v>
      </c>
    </row>
    <row r="1820" spans="1:13" x14ac:dyDescent="0.25">
      <c r="A1820" t="s">
        <v>36</v>
      </c>
      <c r="B1820" t="s">
        <v>7</v>
      </c>
      <c r="C1820">
        <v>19</v>
      </c>
      <c r="D1820" t="s">
        <v>17</v>
      </c>
      <c r="E1820" s="1">
        <v>1616183034.575815</v>
      </c>
      <c r="F1820" s="1">
        <v>1568561268</v>
      </c>
      <c r="G1820">
        <f t="shared" si="28"/>
        <v>2267832651801407</v>
      </c>
      <c r="H1820" t="str">
        <f>VLOOKUP(D1820,Referência!$A$2:$D$28,2,FALSE)</f>
        <v>CO</v>
      </c>
      <c r="I1820" t="str">
        <f>VLOOKUP(D1820,Referência!$A$2:$D$28,3,FALSE)</f>
        <v>imposto</v>
      </c>
      <c r="J1820" t="str">
        <f>VLOOKUP(D1820,Referência!$A$2:$D$28,4,FALSE)</f>
        <v>alto</v>
      </c>
      <c r="K1820" t="str">
        <f>VLOOKUP(C1820,Referência!$F$2:$G$21,2,FALSE)</f>
        <v>longo</v>
      </c>
      <c r="L1820" t="str">
        <f>VLOOKUP(A1820,Referência!$I$2:$K$10,2,FALSE)</f>
        <v>linear</v>
      </c>
      <c r="M1820" t="str">
        <f>VLOOKUP(A1820,Referência!$I$2:$K$10,3,FALSE)</f>
        <v>univariado</v>
      </c>
    </row>
    <row r="1821" spans="1:13" x14ac:dyDescent="0.25">
      <c r="A1821" t="s">
        <v>36</v>
      </c>
      <c r="B1821" t="s">
        <v>7</v>
      </c>
      <c r="C1821">
        <v>20</v>
      </c>
      <c r="D1821" t="s">
        <v>17</v>
      </c>
      <c r="E1821" s="1">
        <v>1669152980.0031908</v>
      </c>
      <c r="F1821" s="1">
        <v>1601240068</v>
      </c>
      <c r="G1821">
        <f t="shared" si="28"/>
        <v>4612163616753131</v>
      </c>
      <c r="H1821" t="str">
        <f>VLOOKUP(D1821,Referência!$A$2:$D$28,2,FALSE)</f>
        <v>CO</v>
      </c>
      <c r="I1821" t="str">
        <f>VLOOKUP(D1821,Referência!$A$2:$D$28,3,FALSE)</f>
        <v>imposto</v>
      </c>
      <c r="J1821" t="str">
        <f>VLOOKUP(D1821,Referência!$A$2:$D$28,4,FALSE)</f>
        <v>alto</v>
      </c>
      <c r="K1821" t="str">
        <f>VLOOKUP(C1821,Referência!$F$2:$G$21,2,FALSE)</f>
        <v>longo</v>
      </c>
      <c r="L1821" t="str">
        <f>VLOOKUP(A1821,Referência!$I$2:$K$10,2,FALSE)</f>
        <v>linear</v>
      </c>
      <c r="M1821" t="str">
        <f>VLOOKUP(A1821,Referência!$I$2:$K$10,3,FALSE)</f>
        <v>univariado</v>
      </c>
    </row>
    <row r="1822" spans="1:13" x14ac:dyDescent="0.25">
      <c r="A1822" t="s">
        <v>36</v>
      </c>
      <c r="B1822" t="s">
        <v>7</v>
      </c>
      <c r="C1822">
        <v>1</v>
      </c>
      <c r="D1822" t="s">
        <v>18</v>
      </c>
      <c r="E1822" s="1">
        <v>1454429795.9174483</v>
      </c>
      <c r="F1822" s="1">
        <v>1670262630</v>
      </c>
      <c r="G1822">
        <f t="shared" si="28"/>
        <v>4.6583812268106296E+16</v>
      </c>
      <c r="H1822" t="str">
        <f>VLOOKUP(D1822,Referência!$A$2:$D$28,2,FALSE)</f>
        <v>CO</v>
      </c>
      <c r="I1822" t="str">
        <f>VLOOKUP(D1822,Referência!$A$2:$D$28,3,FALSE)</f>
        <v>imposto</v>
      </c>
      <c r="J1822" t="str">
        <f>VLOOKUP(D1822,Referência!$A$2:$D$28,4,FALSE)</f>
        <v>alto</v>
      </c>
      <c r="K1822" t="str">
        <f>VLOOKUP(C1822,Referência!$F$2:$G$21,2,FALSE)</f>
        <v>curto</v>
      </c>
      <c r="L1822" t="str">
        <f>VLOOKUP(A1822,Referência!$I$2:$K$10,2,FALSE)</f>
        <v>linear</v>
      </c>
      <c r="M1822" t="str">
        <f>VLOOKUP(A1822,Referência!$I$2:$K$10,3,FALSE)</f>
        <v>univariado</v>
      </c>
    </row>
    <row r="1823" spans="1:13" x14ac:dyDescent="0.25">
      <c r="A1823" t="s">
        <v>36</v>
      </c>
      <c r="B1823" t="s">
        <v>7</v>
      </c>
      <c r="C1823">
        <v>2</v>
      </c>
      <c r="D1823" t="s">
        <v>18</v>
      </c>
      <c r="E1823" s="1">
        <v>1344549254.6054995</v>
      </c>
      <c r="F1823" s="1">
        <v>1337419006</v>
      </c>
      <c r="G1823">
        <f t="shared" si="28"/>
        <v>50840445176227.648</v>
      </c>
      <c r="H1823" t="str">
        <f>VLOOKUP(D1823,Referência!$A$2:$D$28,2,FALSE)</f>
        <v>CO</v>
      </c>
      <c r="I1823" t="str">
        <f>VLOOKUP(D1823,Referência!$A$2:$D$28,3,FALSE)</f>
        <v>imposto</v>
      </c>
      <c r="J1823" t="str">
        <f>VLOOKUP(D1823,Referência!$A$2:$D$28,4,FALSE)</f>
        <v>alto</v>
      </c>
      <c r="K1823" t="str">
        <f>VLOOKUP(C1823,Referência!$F$2:$G$21,2,FALSE)</f>
        <v>curto</v>
      </c>
      <c r="L1823" t="str">
        <f>VLOOKUP(A1823,Referência!$I$2:$K$10,2,FALSE)</f>
        <v>linear</v>
      </c>
      <c r="M1823" t="str">
        <f>VLOOKUP(A1823,Referência!$I$2:$K$10,3,FALSE)</f>
        <v>univariado</v>
      </c>
    </row>
    <row r="1824" spans="1:13" x14ac:dyDescent="0.25">
      <c r="A1824" t="s">
        <v>36</v>
      </c>
      <c r="B1824" t="s">
        <v>7</v>
      </c>
      <c r="C1824">
        <v>3</v>
      </c>
      <c r="D1824" t="s">
        <v>18</v>
      </c>
      <c r="E1824" s="1">
        <v>1286176486.7793088</v>
      </c>
      <c r="F1824" s="1">
        <v>1335556131</v>
      </c>
      <c r="G1824">
        <f t="shared" si="28"/>
        <v>2438349263362042</v>
      </c>
      <c r="H1824" t="str">
        <f>VLOOKUP(D1824,Referência!$A$2:$D$28,2,FALSE)</f>
        <v>CO</v>
      </c>
      <c r="I1824" t="str">
        <f>VLOOKUP(D1824,Referência!$A$2:$D$28,3,FALSE)</f>
        <v>imposto</v>
      </c>
      <c r="J1824" t="str">
        <f>VLOOKUP(D1824,Referência!$A$2:$D$28,4,FALSE)</f>
        <v>alto</v>
      </c>
      <c r="K1824" t="str">
        <f>VLOOKUP(C1824,Referência!$F$2:$G$21,2,FALSE)</f>
        <v>curto</v>
      </c>
      <c r="L1824" t="str">
        <f>VLOOKUP(A1824,Referência!$I$2:$K$10,2,FALSE)</f>
        <v>linear</v>
      </c>
      <c r="M1824" t="str">
        <f>VLOOKUP(A1824,Referência!$I$2:$K$10,3,FALSE)</f>
        <v>univariado</v>
      </c>
    </row>
    <row r="1825" spans="1:13" x14ac:dyDescent="0.25">
      <c r="A1825" t="s">
        <v>36</v>
      </c>
      <c r="B1825" t="s">
        <v>7</v>
      </c>
      <c r="C1825">
        <v>4</v>
      </c>
      <c r="D1825" t="s">
        <v>18</v>
      </c>
      <c r="E1825" s="1">
        <v>1270196832.1040626</v>
      </c>
      <c r="F1825" s="1">
        <v>1233550944</v>
      </c>
      <c r="G1825">
        <f t="shared" si="28"/>
        <v>1342921114935473.7</v>
      </c>
      <c r="H1825" t="str">
        <f>VLOOKUP(D1825,Referência!$A$2:$D$28,2,FALSE)</f>
        <v>CO</v>
      </c>
      <c r="I1825" t="str">
        <f>VLOOKUP(D1825,Referência!$A$2:$D$28,3,FALSE)</f>
        <v>imposto</v>
      </c>
      <c r="J1825" t="str">
        <f>VLOOKUP(D1825,Referência!$A$2:$D$28,4,FALSE)</f>
        <v>alto</v>
      </c>
      <c r="K1825" t="str">
        <f>VLOOKUP(C1825,Referência!$F$2:$G$21,2,FALSE)</f>
        <v>curto</v>
      </c>
      <c r="L1825" t="str">
        <f>VLOOKUP(A1825,Referência!$I$2:$K$10,2,FALSE)</f>
        <v>linear</v>
      </c>
      <c r="M1825" t="str">
        <f>VLOOKUP(A1825,Referência!$I$2:$K$10,3,FALSE)</f>
        <v>univariado</v>
      </c>
    </row>
    <row r="1826" spans="1:13" x14ac:dyDescent="0.25">
      <c r="A1826" t="s">
        <v>36</v>
      </c>
      <c r="B1826" t="s">
        <v>7</v>
      </c>
      <c r="C1826">
        <v>5</v>
      </c>
      <c r="D1826" t="s">
        <v>18</v>
      </c>
      <c r="E1826" s="1">
        <v>1320181624.4714775</v>
      </c>
      <c r="F1826" s="1">
        <v>1322702230</v>
      </c>
      <c r="G1826">
        <f t="shared" si="28"/>
        <v>6353452230418.1484</v>
      </c>
      <c r="H1826" t="str">
        <f>VLOOKUP(D1826,Referência!$A$2:$D$28,2,FALSE)</f>
        <v>CO</v>
      </c>
      <c r="I1826" t="str">
        <f>VLOOKUP(D1826,Referência!$A$2:$D$28,3,FALSE)</f>
        <v>imposto</v>
      </c>
      <c r="J1826" t="str">
        <f>VLOOKUP(D1826,Referência!$A$2:$D$28,4,FALSE)</f>
        <v>alto</v>
      </c>
      <c r="K1826" t="str">
        <f>VLOOKUP(C1826,Referência!$F$2:$G$21,2,FALSE)</f>
        <v>médio</v>
      </c>
      <c r="L1826" t="str">
        <f>VLOOKUP(A1826,Referência!$I$2:$K$10,2,FALSE)</f>
        <v>linear</v>
      </c>
      <c r="M1826" t="str">
        <f>VLOOKUP(A1826,Referência!$I$2:$K$10,3,FALSE)</f>
        <v>univariado</v>
      </c>
    </row>
    <row r="1827" spans="1:13" x14ac:dyDescent="0.25">
      <c r="A1827" t="s">
        <v>36</v>
      </c>
      <c r="B1827" t="s">
        <v>7</v>
      </c>
      <c r="C1827">
        <v>6</v>
      </c>
      <c r="D1827" t="s">
        <v>18</v>
      </c>
      <c r="E1827" s="1">
        <v>1292180855.0276265</v>
      </c>
      <c r="F1827" s="1">
        <v>1377490762</v>
      </c>
      <c r="G1827">
        <f t="shared" si="28"/>
        <v>7277780227635018</v>
      </c>
      <c r="H1827" t="str">
        <f>VLOOKUP(D1827,Referência!$A$2:$D$28,2,FALSE)</f>
        <v>CO</v>
      </c>
      <c r="I1827" t="str">
        <f>VLOOKUP(D1827,Referência!$A$2:$D$28,3,FALSE)</f>
        <v>imposto</v>
      </c>
      <c r="J1827" t="str">
        <f>VLOOKUP(D1827,Referência!$A$2:$D$28,4,FALSE)</f>
        <v>alto</v>
      </c>
      <c r="K1827" t="str">
        <f>VLOOKUP(C1827,Referência!$F$2:$G$21,2,FALSE)</f>
        <v>médio</v>
      </c>
      <c r="L1827" t="str">
        <f>VLOOKUP(A1827,Referência!$I$2:$K$10,2,FALSE)</f>
        <v>linear</v>
      </c>
      <c r="M1827" t="str">
        <f>VLOOKUP(A1827,Referência!$I$2:$K$10,3,FALSE)</f>
        <v>univariado</v>
      </c>
    </row>
    <row r="1828" spans="1:13" x14ac:dyDescent="0.25">
      <c r="A1828" t="s">
        <v>36</v>
      </c>
      <c r="B1828" t="s">
        <v>7</v>
      </c>
      <c r="C1828">
        <v>7</v>
      </c>
      <c r="D1828" t="s">
        <v>18</v>
      </c>
      <c r="E1828" s="1">
        <v>1227242599.0904493</v>
      </c>
      <c r="F1828" s="1">
        <v>1286099707</v>
      </c>
      <c r="G1828">
        <f t="shared" si="28"/>
        <v>3464159151476491.5</v>
      </c>
      <c r="H1828" t="str">
        <f>VLOOKUP(D1828,Referência!$A$2:$D$28,2,FALSE)</f>
        <v>CO</v>
      </c>
      <c r="I1828" t="str">
        <f>VLOOKUP(D1828,Referência!$A$2:$D$28,3,FALSE)</f>
        <v>imposto</v>
      </c>
      <c r="J1828" t="str">
        <f>VLOOKUP(D1828,Referência!$A$2:$D$28,4,FALSE)</f>
        <v>alto</v>
      </c>
      <c r="K1828" t="str">
        <f>VLOOKUP(C1828,Referência!$F$2:$G$21,2,FALSE)</f>
        <v>médio</v>
      </c>
      <c r="L1828" t="str">
        <f>VLOOKUP(A1828,Referência!$I$2:$K$10,2,FALSE)</f>
        <v>linear</v>
      </c>
      <c r="M1828" t="str">
        <f>VLOOKUP(A1828,Referência!$I$2:$K$10,3,FALSE)</f>
        <v>univariado</v>
      </c>
    </row>
    <row r="1829" spans="1:13" x14ac:dyDescent="0.25">
      <c r="A1829" t="s">
        <v>36</v>
      </c>
      <c r="B1829" t="s">
        <v>7</v>
      </c>
      <c r="C1829">
        <v>8</v>
      </c>
      <c r="D1829" t="s">
        <v>18</v>
      </c>
      <c r="E1829" s="1">
        <v>1624012821.0913925</v>
      </c>
      <c r="F1829" s="1">
        <v>1521885106</v>
      </c>
      <c r="G1829">
        <f t="shared" si="28"/>
        <v>1.0430070189788642E+16</v>
      </c>
      <c r="H1829" t="str">
        <f>VLOOKUP(D1829,Referência!$A$2:$D$28,2,FALSE)</f>
        <v>CO</v>
      </c>
      <c r="I1829" t="str">
        <f>VLOOKUP(D1829,Referência!$A$2:$D$28,3,FALSE)</f>
        <v>imposto</v>
      </c>
      <c r="J1829" t="str">
        <f>VLOOKUP(D1829,Referência!$A$2:$D$28,4,FALSE)</f>
        <v>alto</v>
      </c>
      <c r="K1829" t="str">
        <f>VLOOKUP(C1829,Referência!$F$2:$G$21,2,FALSE)</f>
        <v>médio</v>
      </c>
      <c r="L1829" t="str">
        <f>VLOOKUP(A1829,Referência!$I$2:$K$10,2,FALSE)</f>
        <v>linear</v>
      </c>
      <c r="M1829" t="str">
        <f>VLOOKUP(A1829,Referência!$I$2:$K$10,3,FALSE)</f>
        <v>univariado</v>
      </c>
    </row>
    <row r="1830" spans="1:13" x14ac:dyDescent="0.25">
      <c r="A1830" t="s">
        <v>36</v>
      </c>
      <c r="B1830" t="s">
        <v>7</v>
      </c>
      <c r="C1830">
        <v>9</v>
      </c>
      <c r="D1830" t="s">
        <v>18</v>
      </c>
      <c r="E1830" s="1">
        <v>1281944262.7353351</v>
      </c>
      <c r="F1830" s="1">
        <v>1245052755</v>
      </c>
      <c r="G1830">
        <f t="shared" si="28"/>
        <v>1360983342986290.5</v>
      </c>
      <c r="H1830" t="str">
        <f>VLOOKUP(D1830,Referência!$A$2:$D$28,2,FALSE)</f>
        <v>CO</v>
      </c>
      <c r="I1830" t="str">
        <f>VLOOKUP(D1830,Referência!$A$2:$D$28,3,FALSE)</f>
        <v>imposto</v>
      </c>
      <c r="J1830" t="str">
        <f>VLOOKUP(D1830,Referência!$A$2:$D$28,4,FALSE)</f>
        <v>alto</v>
      </c>
      <c r="K1830" t="str">
        <f>VLOOKUP(C1830,Referência!$F$2:$G$21,2,FALSE)</f>
        <v>longo</v>
      </c>
      <c r="L1830" t="str">
        <f>VLOOKUP(A1830,Referência!$I$2:$K$10,2,FALSE)</f>
        <v>linear</v>
      </c>
      <c r="M1830" t="str">
        <f>VLOOKUP(A1830,Referência!$I$2:$K$10,3,FALSE)</f>
        <v>univariado</v>
      </c>
    </row>
    <row r="1831" spans="1:13" x14ac:dyDescent="0.25">
      <c r="A1831" t="s">
        <v>36</v>
      </c>
      <c r="B1831" t="s">
        <v>7</v>
      </c>
      <c r="C1831">
        <v>10</v>
      </c>
      <c r="D1831" t="s">
        <v>18</v>
      </c>
      <c r="E1831" s="1">
        <v>1241181609.5904033</v>
      </c>
      <c r="F1831" s="1">
        <v>1190685422</v>
      </c>
      <c r="G1831">
        <f t="shared" si="28"/>
        <v>2549864961165202</v>
      </c>
      <c r="H1831" t="str">
        <f>VLOOKUP(D1831,Referência!$A$2:$D$28,2,FALSE)</f>
        <v>CO</v>
      </c>
      <c r="I1831" t="str">
        <f>VLOOKUP(D1831,Referência!$A$2:$D$28,3,FALSE)</f>
        <v>imposto</v>
      </c>
      <c r="J1831" t="str">
        <f>VLOOKUP(D1831,Referência!$A$2:$D$28,4,FALSE)</f>
        <v>alto</v>
      </c>
      <c r="K1831" t="str">
        <f>VLOOKUP(C1831,Referência!$F$2:$G$21,2,FALSE)</f>
        <v>longo</v>
      </c>
      <c r="L1831" t="str">
        <f>VLOOKUP(A1831,Referência!$I$2:$K$10,2,FALSE)</f>
        <v>linear</v>
      </c>
      <c r="M1831" t="str">
        <f>VLOOKUP(A1831,Referência!$I$2:$K$10,3,FALSE)</f>
        <v>univariado</v>
      </c>
    </row>
    <row r="1832" spans="1:13" x14ac:dyDescent="0.25">
      <c r="A1832" t="s">
        <v>36</v>
      </c>
      <c r="B1832" t="s">
        <v>7</v>
      </c>
      <c r="C1832">
        <v>11</v>
      </c>
      <c r="D1832" t="s">
        <v>18</v>
      </c>
      <c r="E1832" s="1">
        <v>1280310146.2641463</v>
      </c>
      <c r="F1832" s="1">
        <v>1258355469</v>
      </c>
      <c r="G1832">
        <f t="shared" si="28"/>
        <v>482007853772823.69</v>
      </c>
      <c r="H1832" t="str">
        <f>VLOOKUP(D1832,Referência!$A$2:$D$28,2,FALSE)</f>
        <v>CO</v>
      </c>
      <c r="I1832" t="str">
        <f>VLOOKUP(D1832,Referência!$A$2:$D$28,3,FALSE)</f>
        <v>imposto</v>
      </c>
      <c r="J1832" t="str">
        <f>VLOOKUP(D1832,Referência!$A$2:$D$28,4,FALSE)</f>
        <v>alto</v>
      </c>
      <c r="K1832" t="str">
        <f>VLOOKUP(C1832,Referência!$F$2:$G$21,2,FALSE)</f>
        <v>longo</v>
      </c>
      <c r="L1832" t="str">
        <f>VLOOKUP(A1832,Referência!$I$2:$K$10,2,FALSE)</f>
        <v>linear</v>
      </c>
      <c r="M1832" t="str">
        <f>VLOOKUP(A1832,Referência!$I$2:$K$10,3,FALSE)</f>
        <v>univariado</v>
      </c>
    </row>
    <row r="1833" spans="1:13" x14ac:dyDescent="0.25">
      <c r="A1833" t="s">
        <v>36</v>
      </c>
      <c r="B1833" t="s">
        <v>7</v>
      </c>
      <c r="C1833">
        <v>12</v>
      </c>
      <c r="D1833" t="s">
        <v>18</v>
      </c>
      <c r="E1833" s="1">
        <v>1557281385.0416162</v>
      </c>
      <c r="F1833" s="1">
        <v>1545815300</v>
      </c>
      <c r="G1833">
        <f t="shared" si="28"/>
        <v>131471106181574.81</v>
      </c>
      <c r="H1833" t="str">
        <f>VLOOKUP(D1833,Referência!$A$2:$D$28,2,FALSE)</f>
        <v>CO</v>
      </c>
      <c r="I1833" t="str">
        <f>VLOOKUP(D1833,Referência!$A$2:$D$28,3,FALSE)</f>
        <v>imposto</v>
      </c>
      <c r="J1833" t="str">
        <f>VLOOKUP(D1833,Referência!$A$2:$D$28,4,FALSE)</f>
        <v>alto</v>
      </c>
      <c r="K1833" t="str">
        <f>VLOOKUP(C1833,Referência!$F$2:$G$21,2,FALSE)</f>
        <v>longo</v>
      </c>
      <c r="L1833" t="str">
        <f>VLOOKUP(A1833,Referência!$I$2:$K$10,2,FALSE)</f>
        <v>linear</v>
      </c>
      <c r="M1833" t="str">
        <f>VLOOKUP(A1833,Referência!$I$2:$K$10,3,FALSE)</f>
        <v>univariado</v>
      </c>
    </row>
    <row r="1834" spans="1:13" x14ac:dyDescent="0.25">
      <c r="A1834" t="s">
        <v>36</v>
      </c>
      <c r="B1834" t="s">
        <v>7</v>
      </c>
      <c r="C1834">
        <v>13</v>
      </c>
      <c r="D1834" t="s">
        <v>18</v>
      </c>
      <c r="E1834" s="1">
        <v>1586001245.0266223</v>
      </c>
      <c r="F1834" s="1">
        <v>1681016044</v>
      </c>
      <c r="G1834">
        <f t="shared" si="28"/>
        <v>9027812023951376</v>
      </c>
      <c r="H1834" t="str">
        <f>VLOOKUP(D1834,Referência!$A$2:$D$28,2,FALSE)</f>
        <v>CO</v>
      </c>
      <c r="I1834" t="str">
        <f>VLOOKUP(D1834,Referência!$A$2:$D$28,3,FALSE)</f>
        <v>imposto</v>
      </c>
      <c r="J1834" t="str">
        <f>VLOOKUP(D1834,Referência!$A$2:$D$28,4,FALSE)</f>
        <v>alto</v>
      </c>
      <c r="K1834" t="str">
        <f>VLOOKUP(C1834,Referência!$F$2:$G$21,2,FALSE)</f>
        <v>longo</v>
      </c>
      <c r="L1834" t="str">
        <f>VLOOKUP(A1834,Referência!$I$2:$K$10,2,FALSE)</f>
        <v>linear</v>
      </c>
      <c r="M1834" t="str">
        <f>VLOOKUP(A1834,Referência!$I$2:$K$10,3,FALSE)</f>
        <v>univariado</v>
      </c>
    </row>
    <row r="1835" spans="1:13" x14ac:dyDescent="0.25">
      <c r="A1835" t="s">
        <v>36</v>
      </c>
      <c r="B1835" t="s">
        <v>7</v>
      </c>
      <c r="C1835">
        <v>14</v>
      </c>
      <c r="D1835" t="s">
        <v>18</v>
      </c>
      <c r="E1835" s="1">
        <v>1508842717.2711856</v>
      </c>
      <c r="F1835" s="1">
        <v>1458658264</v>
      </c>
      <c r="G1835">
        <f t="shared" si="28"/>
        <v>2518479350127814.5</v>
      </c>
      <c r="H1835" t="str">
        <f>VLOOKUP(D1835,Referência!$A$2:$D$28,2,FALSE)</f>
        <v>CO</v>
      </c>
      <c r="I1835" t="str">
        <f>VLOOKUP(D1835,Referência!$A$2:$D$28,3,FALSE)</f>
        <v>imposto</v>
      </c>
      <c r="J1835" t="str">
        <f>VLOOKUP(D1835,Referência!$A$2:$D$28,4,FALSE)</f>
        <v>alto</v>
      </c>
      <c r="K1835" t="str">
        <f>VLOOKUP(C1835,Referência!$F$2:$G$21,2,FALSE)</f>
        <v>longo</v>
      </c>
      <c r="L1835" t="str">
        <f>VLOOKUP(A1835,Referência!$I$2:$K$10,2,FALSE)</f>
        <v>linear</v>
      </c>
      <c r="M1835" t="str">
        <f>VLOOKUP(A1835,Referência!$I$2:$K$10,3,FALSE)</f>
        <v>univariado</v>
      </c>
    </row>
    <row r="1836" spans="1:13" x14ac:dyDescent="0.25">
      <c r="A1836" t="s">
        <v>36</v>
      </c>
      <c r="B1836" t="s">
        <v>7</v>
      </c>
      <c r="C1836">
        <v>15</v>
      </c>
      <c r="D1836" t="s">
        <v>18</v>
      </c>
      <c r="E1836" s="1">
        <v>1450658560.3675609</v>
      </c>
      <c r="F1836" s="1">
        <v>1406484852</v>
      </c>
      <c r="G1836">
        <f t="shared" si="28"/>
        <v>1951316510942316.7</v>
      </c>
      <c r="H1836" t="str">
        <f>VLOOKUP(D1836,Referência!$A$2:$D$28,2,FALSE)</f>
        <v>CO</v>
      </c>
      <c r="I1836" t="str">
        <f>VLOOKUP(D1836,Referência!$A$2:$D$28,3,FALSE)</f>
        <v>imposto</v>
      </c>
      <c r="J1836" t="str">
        <f>VLOOKUP(D1836,Referência!$A$2:$D$28,4,FALSE)</f>
        <v>alto</v>
      </c>
      <c r="K1836" t="str">
        <f>VLOOKUP(C1836,Referência!$F$2:$G$21,2,FALSE)</f>
        <v>longo</v>
      </c>
      <c r="L1836" t="str">
        <f>VLOOKUP(A1836,Referência!$I$2:$K$10,2,FALSE)</f>
        <v>linear</v>
      </c>
      <c r="M1836" t="str">
        <f>VLOOKUP(A1836,Referência!$I$2:$K$10,3,FALSE)</f>
        <v>univariado</v>
      </c>
    </row>
    <row r="1837" spans="1:13" x14ac:dyDescent="0.25">
      <c r="A1837" t="s">
        <v>36</v>
      </c>
      <c r="B1837" t="s">
        <v>7</v>
      </c>
      <c r="C1837">
        <v>16</v>
      </c>
      <c r="D1837" t="s">
        <v>18</v>
      </c>
      <c r="E1837" s="1">
        <v>1412055249.1233671</v>
      </c>
      <c r="F1837" s="1">
        <v>1508541864</v>
      </c>
      <c r="G1837">
        <f t="shared" si="28"/>
        <v>9309666850351682</v>
      </c>
      <c r="H1837" t="str">
        <f>VLOOKUP(D1837,Referência!$A$2:$D$28,2,FALSE)</f>
        <v>CO</v>
      </c>
      <c r="I1837" t="str">
        <f>VLOOKUP(D1837,Referência!$A$2:$D$28,3,FALSE)</f>
        <v>imposto</v>
      </c>
      <c r="J1837" t="str">
        <f>VLOOKUP(D1837,Referência!$A$2:$D$28,4,FALSE)</f>
        <v>alto</v>
      </c>
      <c r="K1837" t="str">
        <f>VLOOKUP(C1837,Referência!$F$2:$G$21,2,FALSE)</f>
        <v>longo</v>
      </c>
      <c r="L1837" t="str">
        <f>VLOOKUP(A1837,Referência!$I$2:$K$10,2,FALSE)</f>
        <v>linear</v>
      </c>
      <c r="M1837" t="str">
        <f>VLOOKUP(A1837,Referência!$I$2:$K$10,3,FALSE)</f>
        <v>univariado</v>
      </c>
    </row>
    <row r="1838" spans="1:13" x14ac:dyDescent="0.25">
      <c r="A1838" t="s">
        <v>36</v>
      </c>
      <c r="B1838" t="s">
        <v>7</v>
      </c>
      <c r="C1838">
        <v>17</v>
      </c>
      <c r="D1838" t="s">
        <v>18</v>
      </c>
      <c r="E1838" s="1">
        <v>1445400107.8779817</v>
      </c>
      <c r="F1838" s="1">
        <v>1569653479</v>
      </c>
      <c r="G1838">
        <f t="shared" si="28"/>
        <v>1.543890023518602E+16</v>
      </c>
      <c r="H1838" t="str">
        <f>VLOOKUP(D1838,Referência!$A$2:$D$28,2,FALSE)</f>
        <v>CO</v>
      </c>
      <c r="I1838" t="str">
        <f>VLOOKUP(D1838,Referência!$A$2:$D$28,3,FALSE)</f>
        <v>imposto</v>
      </c>
      <c r="J1838" t="str">
        <f>VLOOKUP(D1838,Referência!$A$2:$D$28,4,FALSE)</f>
        <v>alto</v>
      </c>
      <c r="K1838" t="str">
        <f>VLOOKUP(C1838,Referência!$F$2:$G$21,2,FALSE)</f>
        <v>longo</v>
      </c>
      <c r="L1838" t="str">
        <f>VLOOKUP(A1838,Referência!$I$2:$K$10,2,FALSE)</f>
        <v>linear</v>
      </c>
      <c r="M1838" t="str">
        <f>VLOOKUP(A1838,Referência!$I$2:$K$10,3,FALSE)</f>
        <v>univariado</v>
      </c>
    </row>
    <row r="1839" spans="1:13" x14ac:dyDescent="0.25">
      <c r="A1839" t="s">
        <v>36</v>
      </c>
      <c r="B1839" t="s">
        <v>7</v>
      </c>
      <c r="C1839">
        <v>18</v>
      </c>
      <c r="D1839" t="s">
        <v>18</v>
      </c>
      <c r="E1839" s="1">
        <v>1421642310.3507373</v>
      </c>
      <c r="F1839" s="1">
        <v>1582447206</v>
      </c>
      <c r="G1839">
        <f t="shared" si="28"/>
        <v>2.5858214464770256E+16</v>
      </c>
      <c r="H1839" t="str">
        <f>VLOOKUP(D1839,Referência!$A$2:$D$28,2,FALSE)</f>
        <v>CO</v>
      </c>
      <c r="I1839" t="str">
        <f>VLOOKUP(D1839,Referência!$A$2:$D$28,3,FALSE)</f>
        <v>imposto</v>
      </c>
      <c r="J1839" t="str">
        <f>VLOOKUP(D1839,Referência!$A$2:$D$28,4,FALSE)</f>
        <v>alto</v>
      </c>
      <c r="K1839" t="str">
        <f>VLOOKUP(C1839,Referência!$F$2:$G$21,2,FALSE)</f>
        <v>longo</v>
      </c>
      <c r="L1839" t="str">
        <f>VLOOKUP(A1839,Referência!$I$2:$K$10,2,FALSE)</f>
        <v>linear</v>
      </c>
      <c r="M1839" t="str">
        <f>VLOOKUP(A1839,Referência!$I$2:$K$10,3,FALSE)</f>
        <v>univariado</v>
      </c>
    </row>
    <row r="1840" spans="1:13" x14ac:dyDescent="0.25">
      <c r="A1840" t="s">
        <v>36</v>
      </c>
      <c r="B1840" t="s">
        <v>7</v>
      </c>
      <c r="C1840">
        <v>19</v>
      </c>
      <c r="D1840" t="s">
        <v>18</v>
      </c>
      <c r="E1840" s="1">
        <v>1389463899.9866915</v>
      </c>
      <c r="F1840" s="1">
        <v>1397025896</v>
      </c>
      <c r="G1840">
        <f t="shared" si="28"/>
        <v>57183783705294.023</v>
      </c>
      <c r="H1840" t="str">
        <f>VLOOKUP(D1840,Referência!$A$2:$D$28,2,FALSE)</f>
        <v>CO</v>
      </c>
      <c r="I1840" t="str">
        <f>VLOOKUP(D1840,Referência!$A$2:$D$28,3,FALSE)</f>
        <v>imposto</v>
      </c>
      <c r="J1840" t="str">
        <f>VLOOKUP(D1840,Referência!$A$2:$D$28,4,FALSE)</f>
        <v>alto</v>
      </c>
      <c r="K1840" t="str">
        <f>VLOOKUP(C1840,Referência!$F$2:$G$21,2,FALSE)</f>
        <v>longo</v>
      </c>
      <c r="L1840" t="str">
        <f>VLOOKUP(A1840,Referência!$I$2:$K$10,2,FALSE)</f>
        <v>linear</v>
      </c>
      <c r="M1840" t="str">
        <f>VLOOKUP(A1840,Referência!$I$2:$K$10,3,FALSE)</f>
        <v>univariado</v>
      </c>
    </row>
    <row r="1841" spans="1:13" x14ac:dyDescent="0.25">
      <c r="A1841" t="s">
        <v>36</v>
      </c>
      <c r="B1841" t="s">
        <v>7</v>
      </c>
      <c r="C1841">
        <v>20</v>
      </c>
      <c r="D1841" t="s">
        <v>18</v>
      </c>
      <c r="E1841" s="1">
        <v>1747508586.1255906</v>
      </c>
      <c r="F1841" s="1">
        <v>1660533072</v>
      </c>
      <c r="G1841">
        <f t="shared" si="28"/>
        <v>7564740057410804</v>
      </c>
      <c r="H1841" t="str">
        <f>VLOOKUP(D1841,Referência!$A$2:$D$28,2,FALSE)</f>
        <v>CO</v>
      </c>
      <c r="I1841" t="str">
        <f>VLOOKUP(D1841,Referência!$A$2:$D$28,3,FALSE)</f>
        <v>imposto</v>
      </c>
      <c r="J1841" t="str">
        <f>VLOOKUP(D1841,Referência!$A$2:$D$28,4,FALSE)</f>
        <v>alto</v>
      </c>
      <c r="K1841" t="str">
        <f>VLOOKUP(C1841,Referência!$F$2:$G$21,2,FALSE)</f>
        <v>longo</v>
      </c>
      <c r="L1841" t="str">
        <f>VLOOKUP(A1841,Referência!$I$2:$K$10,2,FALSE)</f>
        <v>linear</v>
      </c>
      <c r="M1841" t="str">
        <f>VLOOKUP(A1841,Referência!$I$2:$K$10,3,FALSE)</f>
        <v>univariado</v>
      </c>
    </row>
    <row r="1842" spans="1:13" x14ac:dyDescent="0.25">
      <c r="A1842" t="s">
        <v>36</v>
      </c>
      <c r="B1842" t="s">
        <v>7</v>
      </c>
      <c r="C1842">
        <v>1</v>
      </c>
      <c r="D1842" t="s">
        <v>19</v>
      </c>
      <c r="E1842" s="1">
        <v>302635973.98460943</v>
      </c>
      <c r="F1842" s="1">
        <v>312167408</v>
      </c>
      <c r="G1842">
        <f t="shared" si="28"/>
        <v>90848234389744.5</v>
      </c>
      <c r="H1842" t="str">
        <f>VLOOKUP(D1842,Referência!$A$2:$D$28,2,FALSE)</f>
        <v>N</v>
      </c>
      <c r="I1842" t="str">
        <f>VLOOKUP(D1842,Referência!$A$2:$D$28,3,FALSE)</f>
        <v>transferência</v>
      </c>
      <c r="J1842" t="str">
        <f>VLOOKUP(D1842,Referência!$A$2:$D$28,4,FALSE)</f>
        <v>baixo</v>
      </c>
      <c r="K1842" t="str">
        <f>VLOOKUP(C1842,Referência!$F$2:$G$21,2,FALSE)</f>
        <v>curto</v>
      </c>
      <c r="L1842" t="str">
        <f>VLOOKUP(A1842,Referência!$I$2:$K$10,2,FALSE)</f>
        <v>linear</v>
      </c>
      <c r="M1842" t="str">
        <f>VLOOKUP(A1842,Referência!$I$2:$K$10,3,FALSE)</f>
        <v>univariado</v>
      </c>
    </row>
    <row r="1843" spans="1:13" x14ac:dyDescent="0.25">
      <c r="A1843" t="s">
        <v>36</v>
      </c>
      <c r="B1843" t="s">
        <v>7</v>
      </c>
      <c r="C1843">
        <v>2</v>
      </c>
      <c r="D1843" t="s">
        <v>19</v>
      </c>
      <c r="E1843" s="1">
        <v>294848601.15864998</v>
      </c>
      <c r="F1843" s="1">
        <v>291680743</v>
      </c>
      <c r="G1843">
        <f t="shared" si="28"/>
        <v>10035325313325.248</v>
      </c>
      <c r="H1843" t="str">
        <f>VLOOKUP(D1843,Referência!$A$2:$D$28,2,FALSE)</f>
        <v>N</v>
      </c>
      <c r="I1843" t="str">
        <f>VLOOKUP(D1843,Referência!$A$2:$D$28,3,FALSE)</f>
        <v>transferência</v>
      </c>
      <c r="J1843" t="str">
        <f>VLOOKUP(D1843,Referência!$A$2:$D$28,4,FALSE)</f>
        <v>baixo</v>
      </c>
      <c r="K1843" t="str">
        <f>VLOOKUP(C1843,Referência!$F$2:$G$21,2,FALSE)</f>
        <v>curto</v>
      </c>
      <c r="L1843" t="str">
        <f>VLOOKUP(A1843,Referência!$I$2:$K$10,2,FALSE)</f>
        <v>linear</v>
      </c>
      <c r="M1843" t="str">
        <f>VLOOKUP(A1843,Referência!$I$2:$K$10,3,FALSE)</f>
        <v>univariado</v>
      </c>
    </row>
    <row r="1844" spans="1:13" x14ac:dyDescent="0.25">
      <c r="A1844" t="s">
        <v>36</v>
      </c>
      <c r="B1844" t="s">
        <v>7</v>
      </c>
      <c r="C1844">
        <v>3</v>
      </c>
      <c r="D1844" t="s">
        <v>19</v>
      </c>
      <c r="E1844" s="1">
        <v>278732329.99813342</v>
      </c>
      <c r="F1844" s="1">
        <v>231422374</v>
      </c>
      <c r="G1844">
        <f t="shared" si="28"/>
        <v>2238231936545320.5</v>
      </c>
      <c r="H1844" t="str">
        <f>VLOOKUP(D1844,Referência!$A$2:$D$28,2,FALSE)</f>
        <v>N</v>
      </c>
      <c r="I1844" t="str">
        <f>VLOOKUP(D1844,Referência!$A$2:$D$28,3,FALSE)</f>
        <v>transferência</v>
      </c>
      <c r="J1844" t="str">
        <f>VLOOKUP(D1844,Referência!$A$2:$D$28,4,FALSE)</f>
        <v>baixo</v>
      </c>
      <c r="K1844" t="str">
        <f>VLOOKUP(C1844,Referência!$F$2:$G$21,2,FALSE)</f>
        <v>curto</v>
      </c>
      <c r="L1844" t="str">
        <f>VLOOKUP(A1844,Referência!$I$2:$K$10,2,FALSE)</f>
        <v>linear</v>
      </c>
      <c r="M1844" t="str">
        <f>VLOOKUP(A1844,Referência!$I$2:$K$10,3,FALSE)</f>
        <v>univariado</v>
      </c>
    </row>
    <row r="1845" spans="1:13" x14ac:dyDescent="0.25">
      <c r="A1845" t="s">
        <v>36</v>
      </c>
      <c r="B1845" t="s">
        <v>7</v>
      </c>
      <c r="C1845">
        <v>4</v>
      </c>
      <c r="D1845" t="s">
        <v>19</v>
      </c>
      <c r="E1845" s="1">
        <v>293616598.16502333</v>
      </c>
      <c r="F1845" s="1">
        <v>286663710</v>
      </c>
      <c r="G1845">
        <f t="shared" si="28"/>
        <v>48342653835321.445</v>
      </c>
      <c r="H1845" t="str">
        <f>VLOOKUP(D1845,Referência!$A$2:$D$28,2,FALSE)</f>
        <v>N</v>
      </c>
      <c r="I1845" t="str">
        <f>VLOOKUP(D1845,Referência!$A$2:$D$28,3,FALSE)</f>
        <v>transferência</v>
      </c>
      <c r="J1845" t="str">
        <f>VLOOKUP(D1845,Referência!$A$2:$D$28,4,FALSE)</f>
        <v>baixo</v>
      </c>
      <c r="K1845" t="str">
        <f>VLOOKUP(C1845,Referência!$F$2:$G$21,2,FALSE)</f>
        <v>curto</v>
      </c>
      <c r="L1845" t="str">
        <f>VLOOKUP(A1845,Referência!$I$2:$K$10,2,FALSE)</f>
        <v>linear</v>
      </c>
      <c r="M1845" t="str">
        <f>VLOOKUP(A1845,Referência!$I$2:$K$10,3,FALSE)</f>
        <v>univariado</v>
      </c>
    </row>
    <row r="1846" spans="1:13" x14ac:dyDescent="0.25">
      <c r="A1846" t="s">
        <v>36</v>
      </c>
      <c r="B1846" t="s">
        <v>7</v>
      </c>
      <c r="C1846">
        <v>5</v>
      </c>
      <c r="D1846" t="s">
        <v>19</v>
      </c>
      <c r="E1846" s="1">
        <v>268736593.22955763</v>
      </c>
      <c r="F1846" s="1">
        <v>283255487</v>
      </c>
      <c r="G1846">
        <f t="shared" si="28"/>
        <v>210798276317390.16</v>
      </c>
      <c r="H1846" t="str">
        <f>VLOOKUP(D1846,Referência!$A$2:$D$28,2,FALSE)</f>
        <v>N</v>
      </c>
      <c r="I1846" t="str">
        <f>VLOOKUP(D1846,Referência!$A$2:$D$28,3,FALSE)</f>
        <v>transferência</v>
      </c>
      <c r="J1846" t="str">
        <f>VLOOKUP(D1846,Referência!$A$2:$D$28,4,FALSE)</f>
        <v>baixo</v>
      </c>
      <c r="K1846" t="str">
        <f>VLOOKUP(C1846,Referência!$F$2:$G$21,2,FALSE)</f>
        <v>médio</v>
      </c>
      <c r="L1846" t="str">
        <f>VLOOKUP(A1846,Referência!$I$2:$K$10,2,FALSE)</f>
        <v>linear</v>
      </c>
      <c r="M1846" t="str">
        <f>VLOOKUP(A1846,Referência!$I$2:$K$10,3,FALSE)</f>
        <v>univariado</v>
      </c>
    </row>
    <row r="1847" spans="1:13" x14ac:dyDescent="0.25">
      <c r="A1847" t="s">
        <v>36</v>
      </c>
      <c r="B1847" t="s">
        <v>7</v>
      </c>
      <c r="C1847">
        <v>6</v>
      </c>
      <c r="D1847" t="s">
        <v>19</v>
      </c>
      <c r="E1847" s="1">
        <v>304346870.18195528</v>
      </c>
      <c r="F1847" s="1">
        <v>273991364</v>
      </c>
      <c r="G1847">
        <f t="shared" si="28"/>
        <v>921456755562725.12</v>
      </c>
      <c r="H1847" t="str">
        <f>VLOOKUP(D1847,Referência!$A$2:$D$28,2,FALSE)</f>
        <v>N</v>
      </c>
      <c r="I1847" t="str">
        <f>VLOOKUP(D1847,Referência!$A$2:$D$28,3,FALSE)</f>
        <v>transferência</v>
      </c>
      <c r="J1847" t="str">
        <f>VLOOKUP(D1847,Referência!$A$2:$D$28,4,FALSE)</f>
        <v>baixo</v>
      </c>
      <c r="K1847" t="str">
        <f>VLOOKUP(C1847,Referência!$F$2:$G$21,2,FALSE)</f>
        <v>médio</v>
      </c>
      <c r="L1847" t="str">
        <f>VLOOKUP(A1847,Referência!$I$2:$K$10,2,FALSE)</f>
        <v>linear</v>
      </c>
      <c r="M1847" t="str">
        <f>VLOOKUP(A1847,Referência!$I$2:$K$10,3,FALSE)</f>
        <v>univariado</v>
      </c>
    </row>
    <row r="1848" spans="1:13" x14ac:dyDescent="0.25">
      <c r="A1848" t="s">
        <v>36</v>
      </c>
      <c r="B1848" t="s">
        <v>7</v>
      </c>
      <c r="C1848">
        <v>7</v>
      </c>
      <c r="D1848" t="s">
        <v>19</v>
      </c>
      <c r="E1848" s="1">
        <v>292904278.8570528</v>
      </c>
      <c r="F1848" s="1">
        <v>341908729</v>
      </c>
      <c r="G1848">
        <f t="shared" si="28"/>
        <v>2401436133812597.5</v>
      </c>
      <c r="H1848" t="str">
        <f>VLOOKUP(D1848,Referência!$A$2:$D$28,2,FALSE)</f>
        <v>N</v>
      </c>
      <c r="I1848" t="str">
        <f>VLOOKUP(D1848,Referência!$A$2:$D$28,3,FALSE)</f>
        <v>transferência</v>
      </c>
      <c r="J1848" t="str">
        <f>VLOOKUP(D1848,Referência!$A$2:$D$28,4,FALSE)</f>
        <v>baixo</v>
      </c>
      <c r="K1848" t="str">
        <f>VLOOKUP(C1848,Referência!$F$2:$G$21,2,FALSE)</f>
        <v>médio</v>
      </c>
      <c r="L1848" t="str">
        <f>VLOOKUP(A1848,Referência!$I$2:$K$10,2,FALSE)</f>
        <v>linear</v>
      </c>
      <c r="M1848" t="str">
        <f>VLOOKUP(A1848,Referência!$I$2:$K$10,3,FALSE)</f>
        <v>univariado</v>
      </c>
    </row>
    <row r="1849" spans="1:13" x14ac:dyDescent="0.25">
      <c r="A1849" t="s">
        <v>36</v>
      </c>
      <c r="B1849" t="s">
        <v>7</v>
      </c>
      <c r="C1849">
        <v>8</v>
      </c>
      <c r="D1849" t="s">
        <v>19</v>
      </c>
      <c r="E1849" s="1">
        <v>400399041.82465845</v>
      </c>
      <c r="F1849" s="1">
        <v>531831548</v>
      </c>
      <c r="G1849">
        <f t="shared" si="28"/>
        <v>1.7274503679531194E+16</v>
      </c>
      <c r="H1849" t="str">
        <f>VLOOKUP(D1849,Referência!$A$2:$D$28,2,FALSE)</f>
        <v>N</v>
      </c>
      <c r="I1849" t="str">
        <f>VLOOKUP(D1849,Referência!$A$2:$D$28,3,FALSE)</f>
        <v>transferência</v>
      </c>
      <c r="J1849" t="str">
        <f>VLOOKUP(D1849,Referência!$A$2:$D$28,4,FALSE)</f>
        <v>baixo</v>
      </c>
      <c r="K1849" t="str">
        <f>VLOOKUP(C1849,Referência!$F$2:$G$21,2,FALSE)</f>
        <v>médio</v>
      </c>
      <c r="L1849" t="str">
        <f>VLOOKUP(A1849,Referência!$I$2:$K$10,2,FALSE)</f>
        <v>linear</v>
      </c>
      <c r="M1849" t="str">
        <f>VLOOKUP(A1849,Referência!$I$2:$K$10,3,FALSE)</f>
        <v>univariado</v>
      </c>
    </row>
    <row r="1850" spans="1:13" x14ac:dyDescent="0.25">
      <c r="A1850" t="s">
        <v>36</v>
      </c>
      <c r="B1850" t="s">
        <v>7</v>
      </c>
      <c r="C1850">
        <v>9</v>
      </c>
      <c r="D1850" t="s">
        <v>19</v>
      </c>
      <c r="E1850" s="1">
        <v>325065817.17287451</v>
      </c>
      <c r="F1850" s="1">
        <v>459334557</v>
      </c>
      <c r="G1850">
        <f t="shared" si="28"/>
        <v>1.8028094494764316E+16</v>
      </c>
      <c r="H1850" t="str">
        <f>VLOOKUP(D1850,Referência!$A$2:$D$28,2,FALSE)</f>
        <v>N</v>
      </c>
      <c r="I1850" t="str">
        <f>VLOOKUP(D1850,Referência!$A$2:$D$28,3,FALSE)</f>
        <v>transferência</v>
      </c>
      <c r="J1850" t="str">
        <f>VLOOKUP(D1850,Referência!$A$2:$D$28,4,FALSE)</f>
        <v>baixo</v>
      </c>
      <c r="K1850" t="str">
        <f>VLOOKUP(C1850,Referência!$F$2:$G$21,2,FALSE)</f>
        <v>longo</v>
      </c>
      <c r="L1850" t="str">
        <f>VLOOKUP(A1850,Referência!$I$2:$K$10,2,FALSE)</f>
        <v>linear</v>
      </c>
      <c r="M1850" t="str">
        <f>VLOOKUP(A1850,Referência!$I$2:$K$10,3,FALSE)</f>
        <v>univariado</v>
      </c>
    </row>
    <row r="1851" spans="1:13" x14ac:dyDescent="0.25">
      <c r="A1851" t="s">
        <v>36</v>
      </c>
      <c r="B1851" t="s">
        <v>7</v>
      </c>
      <c r="C1851">
        <v>10</v>
      </c>
      <c r="D1851" t="s">
        <v>19</v>
      </c>
      <c r="E1851" s="1">
        <v>343720758.00989854</v>
      </c>
      <c r="F1851" s="1">
        <v>418233920</v>
      </c>
      <c r="G1851">
        <f t="shared" si="28"/>
        <v>5552211309763100</v>
      </c>
      <c r="H1851" t="str">
        <f>VLOOKUP(D1851,Referência!$A$2:$D$28,2,FALSE)</f>
        <v>N</v>
      </c>
      <c r="I1851" t="str">
        <f>VLOOKUP(D1851,Referência!$A$2:$D$28,3,FALSE)</f>
        <v>transferência</v>
      </c>
      <c r="J1851" t="str">
        <f>VLOOKUP(D1851,Referência!$A$2:$D$28,4,FALSE)</f>
        <v>baixo</v>
      </c>
      <c r="K1851" t="str">
        <f>VLOOKUP(C1851,Referência!$F$2:$G$21,2,FALSE)</f>
        <v>longo</v>
      </c>
      <c r="L1851" t="str">
        <f>VLOOKUP(A1851,Referência!$I$2:$K$10,2,FALSE)</f>
        <v>linear</v>
      </c>
      <c r="M1851" t="str">
        <f>VLOOKUP(A1851,Referência!$I$2:$K$10,3,FALSE)</f>
        <v>univariado</v>
      </c>
    </row>
    <row r="1852" spans="1:13" x14ac:dyDescent="0.25">
      <c r="A1852" t="s">
        <v>36</v>
      </c>
      <c r="B1852" t="s">
        <v>7</v>
      </c>
      <c r="C1852">
        <v>11</v>
      </c>
      <c r="D1852" t="s">
        <v>19</v>
      </c>
      <c r="E1852" s="1">
        <v>294477420.12263608</v>
      </c>
      <c r="F1852" s="1">
        <v>275269060</v>
      </c>
      <c r="G1852">
        <f t="shared" si="28"/>
        <v>368961098600875.94</v>
      </c>
      <c r="H1852" t="str">
        <f>VLOOKUP(D1852,Referência!$A$2:$D$28,2,FALSE)</f>
        <v>N</v>
      </c>
      <c r="I1852" t="str">
        <f>VLOOKUP(D1852,Referência!$A$2:$D$28,3,FALSE)</f>
        <v>transferência</v>
      </c>
      <c r="J1852" t="str">
        <f>VLOOKUP(D1852,Referência!$A$2:$D$28,4,FALSE)</f>
        <v>baixo</v>
      </c>
      <c r="K1852" t="str">
        <f>VLOOKUP(C1852,Referência!$F$2:$G$21,2,FALSE)</f>
        <v>longo</v>
      </c>
      <c r="L1852" t="str">
        <f>VLOOKUP(A1852,Referência!$I$2:$K$10,2,FALSE)</f>
        <v>linear</v>
      </c>
      <c r="M1852" t="str">
        <f>VLOOKUP(A1852,Referência!$I$2:$K$10,3,FALSE)</f>
        <v>univariado</v>
      </c>
    </row>
    <row r="1853" spans="1:13" x14ac:dyDescent="0.25">
      <c r="A1853" t="s">
        <v>36</v>
      </c>
      <c r="B1853" t="s">
        <v>7</v>
      </c>
      <c r="C1853">
        <v>12</v>
      </c>
      <c r="D1853" t="s">
        <v>19</v>
      </c>
      <c r="E1853" s="1">
        <v>360220021.232804</v>
      </c>
      <c r="F1853" s="1">
        <v>282024689</v>
      </c>
      <c r="G1853">
        <f t="shared" si="28"/>
        <v>6114509982998596</v>
      </c>
      <c r="H1853" t="str">
        <f>VLOOKUP(D1853,Referência!$A$2:$D$28,2,FALSE)</f>
        <v>N</v>
      </c>
      <c r="I1853" t="str">
        <f>VLOOKUP(D1853,Referência!$A$2:$D$28,3,FALSE)</f>
        <v>transferência</v>
      </c>
      <c r="J1853" t="str">
        <f>VLOOKUP(D1853,Referência!$A$2:$D$28,4,FALSE)</f>
        <v>baixo</v>
      </c>
      <c r="K1853" t="str">
        <f>VLOOKUP(C1853,Referência!$F$2:$G$21,2,FALSE)</f>
        <v>longo</v>
      </c>
      <c r="L1853" t="str">
        <f>VLOOKUP(A1853,Referência!$I$2:$K$10,2,FALSE)</f>
        <v>linear</v>
      </c>
      <c r="M1853" t="str">
        <f>VLOOKUP(A1853,Referência!$I$2:$K$10,3,FALSE)</f>
        <v>univariado</v>
      </c>
    </row>
    <row r="1854" spans="1:13" x14ac:dyDescent="0.25">
      <c r="A1854" t="s">
        <v>36</v>
      </c>
      <c r="B1854" t="s">
        <v>7</v>
      </c>
      <c r="C1854">
        <v>13</v>
      </c>
      <c r="D1854" t="s">
        <v>19</v>
      </c>
      <c r="E1854" s="1">
        <v>347855155.53166461</v>
      </c>
      <c r="F1854" s="1">
        <v>367542657</v>
      </c>
      <c r="G1854">
        <f t="shared" si="28"/>
        <v>387597714065708.12</v>
      </c>
      <c r="H1854" t="str">
        <f>VLOOKUP(D1854,Referência!$A$2:$D$28,2,FALSE)</f>
        <v>N</v>
      </c>
      <c r="I1854" t="str">
        <f>VLOOKUP(D1854,Referência!$A$2:$D$28,3,FALSE)</f>
        <v>transferência</v>
      </c>
      <c r="J1854" t="str">
        <f>VLOOKUP(D1854,Referência!$A$2:$D$28,4,FALSE)</f>
        <v>baixo</v>
      </c>
      <c r="K1854" t="str">
        <f>VLOOKUP(C1854,Referência!$F$2:$G$21,2,FALSE)</f>
        <v>longo</v>
      </c>
      <c r="L1854" t="str">
        <f>VLOOKUP(A1854,Referência!$I$2:$K$10,2,FALSE)</f>
        <v>linear</v>
      </c>
      <c r="M1854" t="str">
        <f>VLOOKUP(A1854,Referência!$I$2:$K$10,3,FALSE)</f>
        <v>univariado</v>
      </c>
    </row>
    <row r="1855" spans="1:13" x14ac:dyDescent="0.25">
      <c r="A1855" t="s">
        <v>36</v>
      </c>
      <c r="B1855" t="s">
        <v>7</v>
      </c>
      <c r="C1855">
        <v>14</v>
      </c>
      <c r="D1855" t="s">
        <v>19</v>
      </c>
      <c r="E1855" s="1">
        <v>326435355.29590267</v>
      </c>
      <c r="F1855" s="1">
        <v>311524365</v>
      </c>
      <c r="G1855">
        <f t="shared" si="28"/>
        <v>222337631604503.56</v>
      </c>
      <c r="H1855" t="str">
        <f>VLOOKUP(D1855,Referência!$A$2:$D$28,2,FALSE)</f>
        <v>N</v>
      </c>
      <c r="I1855" t="str">
        <f>VLOOKUP(D1855,Referência!$A$2:$D$28,3,FALSE)</f>
        <v>transferência</v>
      </c>
      <c r="J1855" t="str">
        <f>VLOOKUP(D1855,Referência!$A$2:$D$28,4,FALSE)</f>
        <v>baixo</v>
      </c>
      <c r="K1855" t="str">
        <f>VLOOKUP(C1855,Referência!$F$2:$G$21,2,FALSE)</f>
        <v>longo</v>
      </c>
      <c r="L1855" t="str">
        <f>VLOOKUP(A1855,Referência!$I$2:$K$10,2,FALSE)</f>
        <v>linear</v>
      </c>
      <c r="M1855" t="str">
        <f>VLOOKUP(A1855,Referência!$I$2:$K$10,3,FALSE)</f>
        <v>univariado</v>
      </c>
    </row>
    <row r="1856" spans="1:13" x14ac:dyDescent="0.25">
      <c r="A1856" t="s">
        <v>36</v>
      </c>
      <c r="B1856" t="s">
        <v>7</v>
      </c>
      <c r="C1856">
        <v>15</v>
      </c>
      <c r="D1856" t="s">
        <v>19</v>
      </c>
      <c r="E1856" s="1">
        <v>321968155.31957799</v>
      </c>
      <c r="F1856" s="1">
        <v>320542995</v>
      </c>
      <c r="G1856">
        <f t="shared" si="28"/>
        <v>2031081936499.6443</v>
      </c>
      <c r="H1856" t="str">
        <f>VLOOKUP(D1856,Referência!$A$2:$D$28,2,FALSE)</f>
        <v>N</v>
      </c>
      <c r="I1856" t="str">
        <f>VLOOKUP(D1856,Referência!$A$2:$D$28,3,FALSE)</f>
        <v>transferência</v>
      </c>
      <c r="J1856" t="str">
        <f>VLOOKUP(D1856,Referência!$A$2:$D$28,4,FALSE)</f>
        <v>baixo</v>
      </c>
      <c r="K1856" t="str">
        <f>VLOOKUP(C1856,Referência!$F$2:$G$21,2,FALSE)</f>
        <v>longo</v>
      </c>
      <c r="L1856" t="str">
        <f>VLOOKUP(A1856,Referência!$I$2:$K$10,2,FALSE)</f>
        <v>linear</v>
      </c>
      <c r="M1856" t="str">
        <f>VLOOKUP(A1856,Referência!$I$2:$K$10,3,FALSE)</f>
        <v>univariado</v>
      </c>
    </row>
    <row r="1857" spans="1:13" x14ac:dyDescent="0.25">
      <c r="A1857" t="s">
        <v>36</v>
      </c>
      <c r="B1857" t="s">
        <v>7</v>
      </c>
      <c r="C1857">
        <v>16</v>
      </c>
      <c r="D1857" t="s">
        <v>19</v>
      </c>
      <c r="E1857" s="1">
        <v>324238604.71862715</v>
      </c>
      <c r="F1857" s="1">
        <v>365815350</v>
      </c>
      <c r="G1857">
        <f t="shared" si="28"/>
        <v>1728625748192159.2</v>
      </c>
      <c r="H1857" t="str">
        <f>VLOOKUP(D1857,Referência!$A$2:$D$28,2,FALSE)</f>
        <v>N</v>
      </c>
      <c r="I1857" t="str">
        <f>VLOOKUP(D1857,Referência!$A$2:$D$28,3,FALSE)</f>
        <v>transferência</v>
      </c>
      <c r="J1857" t="str">
        <f>VLOOKUP(D1857,Referência!$A$2:$D$28,4,FALSE)</f>
        <v>baixo</v>
      </c>
      <c r="K1857" t="str">
        <f>VLOOKUP(C1857,Referência!$F$2:$G$21,2,FALSE)</f>
        <v>longo</v>
      </c>
      <c r="L1857" t="str">
        <f>VLOOKUP(A1857,Referência!$I$2:$K$10,2,FALSE)</f>
        <v>linear</v>
      </c>
      <c r="M1857" t="str">
        <f>VLOOKUP(A1857,Referência!$I$2:$K$10,3,FALSE)</f>
        <v>univariado</v>
      </c>
    </row>
    <row r="1858" spans="1:13" x14ac:dyDescent="0.25">
      <c r="A1858" t="s">
        <v>36</v>
      </c>
      <c r="B1858" t="s">
        <v>7</v>
      </c>
      <c r="C1858">
        <v>17</v>
      </c>
      <c r="D1858" t="s">
        <v>19</v>
      </c>
      <c r="E1858" s="1">
        <v>310951904.5551948</v>
      </c>
      <c r="F1858" s="1">
        <v>322443975</v>
      </c>
      <c r="G1858">
        <f t="shared" si="28"/>
        <v>132067683108365.3</v>
      </c>
      <c r="H1858" t="str">
        <f>VLOOKUP(D1858,Referência!$A$2:$D$28,2,FALSE)</f>
        <v>N</v>
      </c>
      <c r="I1858" t="str">
        <f>VLOOKUP(D1858,Referência!$A$2:$D$28,3,FALSE)</f>
        <v>transferência</v>
      </c>
      <c r="J1858" t="str">
        <f>VLOOKUP(D1858,Referência!$A$2:$D$28,4,FALSE)</f>
        <v>baixo</v>
      </c>
      <c r="K1858" t="str">
        <f>VLOOKUP(C1858,Referência!$F$2:$G$21,2,FALSE)</f>
        <v>longo</v>
      </c>
      <c r="L1858" t="str">
        <f>VLOOKUP(A1858,Referência!$I$2:$K$10,2,FALSE)</f>
        <v>linear</v>
      </c>
      <c r="M1858" t="str">
        <f>VLOOKUP(A1858,Referência!$I$2:$K$10,3,FALSE)</f>
        <v>univariado</v>
      </c>
    </row>
    <row r="1859" spans="1:13" x14ac:dyDescent="0.25">
      <c r="A1859" t="s">
        <v>36</v>
      </c>
      <c r="B1859" t="s">
        <v>7</v>
      </c>
      <c r="C1859">
        <v>18</v>
      </c>
      <c r="D1859" t="s">
        <v>19</v>
      </c>
      <c r="E1859" s="1">
        <v>336359993.19064045</v>
      </c>
      <c r="F1859" s="1">
        <v>295414016</v>
      </c>
      <c r="G1859">
        <f t="shared" ref="G1859:G1922" si="29">(F1859-E1859)^2</f>
        <v>1676573048096448</v>
      </c>
      <c r="H1859" t="str">
        <f>VLOOKUP(D1859,Referência!$A$2:$D$28,2,FALSE)</f>
        <v>N</v>
      </c>
      <c r="I1859" t="str">
        <f>VLOOKUP(D1859,Referência!$A$2:$D$28,3,FALSE)</f>
        <v>transferência</v>
      </c>
      <c r="J1859" t="str">
        <f>VLOOKUP(D1859,Referência!$A$2:$D$28,4,FALSE)</f>
        <v>baixo</v>
      </c>
      <c r="K1859" t="str">
        <f>VLOOKUP(C1859,Referência!$F$2:$G$21,2,FALSE)</f>
        <v>longo</v>
      </c>
      <c r="L1859" t="str">
        <f>VLOOKUP(A1859,Referência!$I$2:$K$10,2,FALSE)</f>
        <v>linear</v>
      </c>
      <c r="M1859" t="str">
        <f>VLOOKUP(A1859,Referência!$I$2:$K$10,3,FALSE)</f>
        <v>univariado</v>
      </c>
    </row>
    <row r="1860" spans="1:13" x14ac:dyDescent="0.25">
      <c r="A1860" t="s">
        <v>36</v>
      </c>
      <c r="B1860" t="s">
        <v>7</v>
      </c>
      <c r="C1860">
        <v>19</v>
      </c>
      <c r="D1860" t="s">
        <v>19</v>
      </c>
      <c r="E1860" s="1">
        <v>338078541.3193329</v>
      </c>
      <c r="F1860" s="1">
        <v>328627855</v>
      </c>
      <c r="G1860">
        <f t="shared" si="29"/>
        <v>89315471906426</v>
      </c>
      <c r="H1860" t="str">
        <f>VLOOKUP(D1860,Referência!$A$2:$D$28,2,FALSE)</f>
        <v>N</v>
      </c>
      <c r="I1860" t="str">
        <f>VLOOKUP(D1860,Referência!$A$2:$D$28,3,FALSE)</f>
        <v>transferência</v>
      </c>
      <c r="J1860" t="str">
        <f>VLOOKUP(D1860,Referência!$A$2:$D$28,4,FALSE)</f>
        <v>baixo</v>
      </c>
      <c r="K1860" t="str">
        <f>VLOOKUP(C1860,Referência!$F$2:$G$21,2,FALSE)</f>
        <v>longo</v>
      </c>
      <c r="L1860" t="str">
        <f>VLOOKUP(A1860,Referência!$I$2:$K$10,2,FALSE)</f>
        <v>linear</v>
      </c>
      <c r="M1860" t="str">
        <f>VLOOKUP(A1860,Referência!$I$2:$K$10,3,FALSE)</f>
        <v>univariado</v>
      </c>
    </row>
    <row r="1861" spans="1:13" x14ac:dyDescent="0.25">
      <c r="A1861" t="s">
        <v>36</v>
      </c>
      <c r="B1861" t="s">
        <v>7</v>
      </c>
      <c r="C1861">
        <v>20</v>
      </c>
      <c r="D1861" t="s">
        <v>19</v>
      </c>
      <c r="E1861" s="1">
        <v>443578341.02192932</v>
      </c>
      <c r="F1861" s="1">
        <v>520457258</v>
      </c>
      <c r="G1861">
        <f t="shared" si="29"/>
        <v>5910367875721084</v>
      </c>
      <c r="H1861" t="str">
        <f>VLOOKUP(D1861,Referência!$A$2:$D$28,2,FALSE)</f>
        <v>N</v>
      </c>
      <c r="I1861" t="str">
        <f>VLOOKUP(D1861,Referência!$A$2:$D$28,3,FALSE)</f>
        <v>transferência</v>
      </c>
      <c r="J1861" t="str">
        <f>VLOOKUP(D1861,Referência!$A$2:$D$28,4,FALSE)</f>
        <v>baixo</v>
      </c>
      <c r="K1861" t="str">
        <f>VLOOKUP(C1861,Referência!$F$2:$G$21,2,FALSE)</f>
        <v>longo</v>
      </c>
      <c r="L1861" t="str">
        <f>VLOOKUP(A1861,Referência!$I$2:$K$10,2,FALSE)</f>
        <v>linear</v>
      </c>
      <c r="M1861" t="str">
        <f>VLOOKUP(A1861,Referência!$I$2:$K$10,3,FALSE)</f>
        <v>univariado</v>
      </c>
    </row>
    <row r="1862" spans="1:13" x14ac:dyDescent="0.25">
      <c r="A1862" t="s">
        <v>36</v>
      </c>
      <c r="B1862" t="s">
        <v>7</v>
      </c>
      <c r="C1862">
        <v>1</v>
      </c>
      <c r="D1862" t="s">
        <v>20</v>
      </c>
      <c r="E1862" s="1">
        <v>277140557.26073015</v>
      </c>
      <c r="F1862" s="1">
        <v>308513493</v>
      </c>
      <c r="G1862">
        <f t="shared" si="29"/>
        <v>984261096900355.62</v>
      </c>
      <c r="H1862" t="str">
        <f>VLOOKUP(D1862,Referência!$A$2:$D$28,2,FALSE)</f>
        <v>N</v>
      </c>
      <c r="I1862" t="str">
        <f>VLOOKUP(D1862,Referência!$A$2:$D$28,3,FALSE)</f>
        <v>transferência</v>
      </c>
      <c r="J1862" t="str">
        <f>VLOOKUP(D1862,Referência!$A$2:$D$28,4,FALSE)</f>
        <v>baixo</v>
      </c>
      <c r="K1862" t="str">
        <f>VLOOKUP(C1862,Referência!$F$2:$G$21,2,FALSE)</f>
        <v>curto</v>
      </c>
      <c r="L1862" t="str">
        <f>VLOOKUP(A1862,Referência!$I$2:$K$10,2,FALSE)</f>
        <v>linear</v>
      </c>
      <c r="M1862" t="str">
        <f>VLOOKUP(A1862,Referência!$I$2:$K$10,3,FALSE)</f>
        <v>univariado</v>
      </c>
    </row>
    <row r="1863" spans="1:13" x14ac:dyDescent="0.25">
      <c r="A1863" t="s">
        <v>36</v>
      </c>
      <c r="B1863" t="s">
        <v>7</v>
      </c>
      <c r="C1863">
        <v>2</v>
      </c>
      <c r="D1863" t="s">
        <v>20</v>
      </c>
      <c r="E1863" s="1">
        <v>257538609.51381388</v>
      </c>
      <c r="F1863" s="1">
        <v>189623150</v>
      </c>
      <c r="G1863">
        <f t="shared" si="29"/>
        <v>4612509640972493</v>
      </c>
      <c r="H1863" t="str">
        <f>VLOOKUP(D1863,Referência!$A$2:$D$28,2,FALSE)</f>
        <v>N</v>
      </c>
      <c r="I1863" t="str">
        <f>VLOOKUP(D1863,Referência!$A$2:$D$28,3,FALSE)</f>
        <v>transferência</v>
      </c>
      <c r="J1863" t="str">
        <f>VLOOKUP(D1863,Referência!$A$2:$D$28,4,FALSE)</f>
        <v>baixo</v>
      </c>
      <c r="K1863" t="str">
        <f>VLOOKUP(C1863,Referência!$F$2:$G$21,2,FALSE)</f>
        <v>curto</v>
      </c>
      <c r="L1863" t="str">
        <f>VLOOKUP(A1863,Referência!$I$2:$K$10,2,FALSE)</f>
        <v>linear</v>
      </c>
      <c r="M1863" t="str">
        <f>VLOOKUP(A1863,Referência!$I$2:$K$10,3,FALSE)</f>
        <v>univariado</v>
      </c>
    </row>
    <row r="1864" spans="1:13" x14ac:dyDescent="0.25">
      <c r="A1864" t="s">
        <v>36</v>
      </c>
      <c r="B1864" t="s">
        <v>7</v>
      </c>
      <c r="C1864">
        <v>3</v>
      </c>
      <c r="D1864" t="s">
        <v>20</v>
      </c>
      <c r="E1864" s="1">
        <v>259931411.79927018</v>
      </c>
      <c r="F1864" s="1">
        <v>233711910</v>
      </c>
      <c r="G1864">
        <f t="shared" si="29"/>
        <v>687462274601932.37</v>
      </c>
      <c r="H1864" t="str">
        <f>VLOOKUP(D1864,Referência!$A$2:$D$28,2,FALSE)</f>
        <v>N</v>
      </c>
      <c r="I1864" t="str">
        <f>VLOOKUP(D1864,Referência!$A$2:$D$28,3,FALSE)</f>
        <v>transferência</v>
      </c>
      <c r="J1864" t="str">
        <f>VLOOKUP(D1864,Referência!$A$2:$D$28,4,FALSE)</f>
        <v>baixo</v>
      </c>
      <c r="K1864" t="str">
        <f>VLOOKUP(C1864,Referência!$F$2:$G$21,2,FALSE)</f>
        <v>curto</v>
      </c>
      <c r="L1864" t="str">
        <f>VLOOKUP(A1864,Referência!$I$2:$K$10,2,FALSE)</f>
        <v>linear</v>
      </c>
      <c r="M1864" t="str">
        <f>VLOOKUP(A1864,Referência!$I$2:$K$10,3,FALSE)</f>
        <v>univariado</v>
      </c>
    </row>
    <row r="1865" spans="1:13" x14ac:dyDescent="0.25">
      <c r="A1865" t="s">
        <v>36</v>
      </c>
      <c r="B1865" t="s">
        <v>7</v>
      </c>
      <c r="C1865">
        <v>4</v>
      </c>
      <c r="D1865" t="s">
        <v>20</v>
      </c>
      <c r="E1865" s="1">
        <v>244094524.2423186</v>
      </c>
      <c r="F1865" s="1">
        <v>422360440</v>
      </c>
      <c r="G1865">
        <f t="shared" si="29"/>
        <v>3.177873672092476E+16</v>
      </c>
      <c r="H1865" t="str">
        <f>VLOOKUP(D1865,Referência!$A$2:$D$28,2,FALSE)</f>
        <v>N</v>
      </c>
      <c r="I1865" t="str">
        <f>VLOOKUP(D1865,Referência!$A$2:$D$28,3,FALSE)</f>
        <v>transferência</v>
      </c>
      <c r="J1865" t="str">
        <f>VLOOKUP(D1865,Referência!$A$2:$D$28,4,FALSE)</f>
        <v>baixo</v>
      </c>
      <c r="K1865" t="str">
        <f>VLOOKUP(C1865,Referência!$F$2:$G$21,2,FALSE)</f>
        <v>curto</v>
      </c>
      <c r="L1865" t="str">
        <f>VLOOKUP(A1865,Referência!$I$2:$K$10,2,FALSE)</f>
        <v>linear</v>
      </c>
      <c r="M1865" t="str">
        <f>VLOOKUP(A1865,Referência!$I$2:$K$10,3,FALSE)</f>
        <v>univariado</v>
      </c>
    </row>
    <row r="1866" spans="1:13" x14ac:dyDescent="0.25">
      <c r="A1866" t="s">
        <v>36</v>
      </c>
      <c r="B1866" t="s">
        <v>7</v>
      </c>
      <c r="C1866">
        <v>5</v>
      </c>
      <c r="D1866" t="s">
        <v>20</v>
      </c>
      <c r="E1866" s="1">
        <v>274051516.34990454</v>
      </c>
      <c r="F1866" s="1">
        <v>247581716</v>
      </c>
      <c r="G1866">
        <f t="shared" si="29"/>
        <v>700650330563806.37</v>
      </c>
      <c r="H1866" t="str">
        <f>VLOOKUP(D1866,Referência!$A$2:$D$28,2,FALSE)</f>
        <v>N</v>
      </c>
      <c r="I1866" t="str">
        <f>VLOOKUP(D1866,Referência!$A$2:$D$28,3,FALSE)</f>
        <v>transferência</v>
      </c>
      <c r="J1866" t="str">
        <f>VLOOKUP(D1866,Referência!$A$2:$D$28,4,FALSE)</f>
        <v>baixo</v>
      </c>
      <c r="K1866" t="str">
        <f>VLOOKUP(C1866,Referência!$F$2:$G$21,2,FALSE)</f>
        <v>médio</v>
      </c>
      <c r="L1866" t="str">
        <f>VLOOKUP(A1866,Referência!$I$2:$K$10,2,FALSE)</f>
        <v>linear</v>
      </c>
      <c r="M1866" t="str">
        <f>VLOOKUP(A1866,Referência!$I$2:$K$10,3,FALSE)</f>
        <v>univariado</v>
      </c>
    </row>
    <row r="1867" spans="1:13" x14ac:dyDescent="0.25">
      <c r="A1867" t="s">
        <v>36</v>
      </c>
      <c r="B1867" t="s">
        <v>7</v>
      </c>
      <c r="C1867">
        <v>6</v>
      </c>
      <c r="D1867" t="s">
        <v>20</v>
      </c>
      <c r="E1867" s="1">
        <v>298472651.42008919</v>
      </c>
      <c r="F1867" s="1">
        <v>282606973</v>
      </c>
      <c r="G1867">
        <f t="shared" si="29"/>
        <v>251719751729683.66</v>
      </c>
      <c r="H1867" t="str">
        <f>VLOOKUP(D1867,Referência!$A$2:$D$28,2,FALSE)</f>
        <v>N</v>
      </c>
      <c r="I1867" t="str">
        <f>VLOOKUP(D1867,Referência!$A$2:$D$28,3,FALSE)</f>
        <v>transferência</v>
      </c>
      <c r="J1867" t="str">
        <f>VLOOKUP(D1867,Referência!$A$2:$D$28,4,FALSE)</f>
        <v>baixo</v>
      </c>
      <c r="K1867" t="str">
        <f>VLOOKUP(C1867,Referência!$F$2:$G$21,2,FALSE)</f>
        <v>médio</v>
      </c>
      <c r="L1867" t="str">
        <f>VLOOKUP(A1867,Referência!$I$2:$K$10,2,FALSE)</f>
        <v>linear</v>
      </c>
      <c r="M1867" t="str">
        <f>VLOOKUP(A1867,Referência!$I$2:$K$10,3,FALSE)</f>
        <v>univariado</v>
      </c>
    </row>
    <row r="1868" spans="1:13" x14ac:dyDescent="0.25">
      <c r="A1868" t="s">
        <v>36</v>
      </c>
      <c r="B1868" t="s">
        <v>7</v>
      </c>
      <c r="C1868">
        <v>7</v>
      </c>
      <c r="D1868" t="s">
        <v>20</v>
      </c>
      <c r="E1868" s="1">
        <v>343607722.50328678</v>
      </c>
      <c r="F1868" s="1">
        <v>314411246</v>
      </c>
      <c r="G1868">
        <f t="shared" si="29"/>
        <v>852434240206977</v>
      </c>
      <c r="H1868" t="str">
        <f>VLOOKUP(D1868,Referência!$A$2:$D$28,2,FALSE)</f>
        <v>N</v>
      </c>
      <c r="I1868" t="str">
        <f>VLOOKUP(D1868,Referência!$A$2:$D$28,3,FALSE)</f>
        <v>transferência</v>
      </c>
      <c r="J1868" t="str">
        <f>VLOOKUP(D1868,Referência!$A$2:$D$28,4,FALSE)</f>
        <v>baixo</v>
      </c>
      <c r="K1868" t="str">
        <f>VLOOKUP(C1868,Referência!$F$2:$G$21,2,FALSE)</f>
        <v>médio</v>
      </c>
      <c r="L1868" t="str">
        <f>VLOOKUP(A1868,Referência!$I$2:$K$10,2,FALSE)</f>
        <v>linear</v>
      </c>
      <c r="M1868" t="str">
        <f>VLOOKUP(A1868,Referência!$I$2:$K$10,3,FALSE)</f>
        <v>univariado</v>
      </c>
    </row>
    <row r="1869" spans="1:13" x14ac:dyDescent="0.25">
      <c r="A1869" t="s">
        <v>36</v>
      </c>
      <c r="B1869" t="s">
        <v>7</v>
      </c>
      <c r="C1869">
        <v>8</v>
      </c>
      <c r="D1869" t="s">
        <v>20</v>
      </c>
      <c r="E1869" s="1">
        <v>310396077.35753781</v>
      </c>
      <c r="F1869" s="1">
        <v>426007596</v>
      </c>
      <c r="G1869">
        <f t="shared" si="29"/>
        <v>1.3366023242816384E+16</v>
      </c>
      <c r="H1869" t="str">
        <f>VLOOKUP(D1869,Referência!$A$2:$D$28,2,FALSE)</f>
        <v>N</v>
      </c>
      <c r="I1869" t="str">
        <f>VLOOKUP(D1869,Referência!$A$2:$D$28,3,FALSE)</f>
        <v>transferência</v>
      </c>
      <c r="J1869" t="str">
        <f>VLOOKUP(D1869,Referência!$A$2:$D$28,4,FALSE)</f>
        <v>baixo</v>
      </c>
      <c r="K1869" t="str">
        <f>VLOOKUP(C1869,Referência!$F$2:$G$21,2,FALSE)</f>
        <v>médio</v>
      </c>
      <c r="L1869" t="str">
        <f>VLOOKUP(A1869,Referência!$I$2:$K$10,2,FALSE)</f>
        <v>linear</v>
      </c>
      <c r="M1869" t="str">
        <f>VLOOKUP(A1869,Referência!$I$2:$K$10,3,FALSE)</f>
        <v>univariado</v>
      </c>
    </row>
    <row r="1870" spans="1:13" x14ac:dyDescent="0.25">
      <c r="A1870" t="s">
        <v>36</v>
      </c>
      <c r="B1870" t="s">
        <v>7</v>
      </c>
      <c r="C1870">
        <v>9</v>
      </c>
      <c r="D1870" t="s">
        <v>20</v>
      </c>
      <c r="E1870" s="1">
        <v>310498540.0307169</v>
      </c>
      <c r="F1870" s="1">
        <v>346365589</v>
      </c>
      <c r="G1870">
        <f t="shared" si="29"/>
        <v>1286445201764952.2</v>
      </c>
      <c r="H1870" t="str">
        <f>VLOOKUP(D1870,Referência!$A$2:$D$28,2,FALSE)</f>
        <v>N</v>
      </c>
      <c r="I1870" t="str">
        <f>VLOOKUP(D1870,Referência!$A$2:$D$28,3,FALSE)</f>
        <v>transferência</v>
      </c>
      <c r="J1870" t="str">
        <f>VLOOKUP(D1870,Referência!$A$2:$D$28,4,FALSE)</f>
        <v>baixo</v>
      </c>
      <c r="K1870" t="str">
        <f>VLOOKUP(C1870,Referência!$F$2:$G$21,2,FALSE)</f>
        <v>longo</v>
      </c>
      <c r="L1870" t="str">
        <f>VLOOKUP(A1870,Referência!$I$2:$K$10,2,FALSE)</f>
        <v>linear</v>
      </c>
      <c r="M1870" t="str">
        <f>VLOOKUP(A1870,Referência!$I$2:$K$10,3,FALSE)</f>
        <v>univariado</v>
      </c>
    </row>
    <row r="1871" spans="1:13" x14ac:dyDescent="0.25">
      <c r="A1871" t="s">
        <v>36</v>
      </c>
      <c r="B1871" t="s">
        <v>7</v>
      </c>
      <c r="C1871">
        <v>10</v>
      </c>
      <c r="D1871" t="s">
        <v>20</v>
      </c>
      <c r="E1871" s="1">
        <v>289550443.36726922</v>
      </c>
      <c r="F1871" s="1">
        <v>367304404</v>
      </c>
      <c r="G1871">
        <f t="shared" si="29"/>
        <v>6045678394076248</v>
      </c>
      <c r="H1871" t="str">
        <f>VLOOKUP(D1871,Referência!$A$2:$D$28,2,FALSE)</f>
        <v>N</v>
      </c>
      <c r="I1871" t="str">
        <f>VLOOKUP(D1871,Referência!$A$2:$D$28,3,FALSE)</f>
        <v>transferência</v>
      </c>
      <c r="J1871" t="str">
        <f>VLOOKUP(D1871,Referência!$A$2:$D$28,4,FALSE)</f>
        <v>baixo</v>
      </c>
      <c r="K1871" t="str">
        <f>VLOOKUP(C1871,Referência!$F$2:$G$21,2,FALSE)</f>
        <v>longo</v>
      </c>
      <c r="L1871" t="str">
        <f>VLOOKUP(A1871,Referência!$I$2:$K$10,2,FALSE)</f>
        <v>linear</v>
      </c>
      <c r="M1871" t="str">
        <f>VLOOKUP(A1871,Referência!$I$2:$K$10,3,FALSE)</f>
        <v>univariado</v>
      </c>
    </row>
    <row r="1872" spans="1:13" x14ac:dyDescent="0.25">
      <c r="A1872" t="s">
        <v>36</v>
      </c>
      <c r="B1872" t="s">
        <v>7</v>
      </c>
      <c r="C1872">
        <v>11</v>
      </c>
      <c r="D1872" t="s">
        <v>20</v>
      </c>
      <c r="E1872" s="1">
        <v>318450925.63540834</v>
      </c>
      <c r="F1872" s="1">
        <v>276882178</v>
      </c>
      <c r="G1872">
        <f t="shared" si="29"/>
        <v>1727960779976266.5</v>
      </c>
      <c r="H1872" t="str">
        <f>VLOOKUP(D1872,Referência!$A$2:$D$28,2,FALSE)</f>
        <v>N</v>
      </c>
      <c r="I1872" t="str">
        <f>VLOOKUP(D1872,Referência!$A$2:$D$28,3,FALSE)</f>
        <v>transferência</v>
      </c>
      <c r="J1872" t="str">
        <f>VLOOKUP(D1872,Referência!$A$2:$D$28,4,FALSE)</f>
        <v>baixo</v>
      </c>
      <c r="K1872" t="str">
        <f>VLOOKUP(C1872,Referência!$F$2:$G$21,2,FALSE)</f>
        <v>longo</v>
      </c>
      <c r="L1872" t="str">
        <f>VLOOKUP(A1872,Referência!$I$2:$K$10,2,FALSE)</f>
        <v>linear</v>
      </c>
      <c r="M1872" t="str">
        <f>VLOOKUP(A1872,Referência!$I$2:$K$10,3,FALSE)</f>
        <v>univariado</v>
      </c>
    </row>
    <row r="1873" spans="1:13" x14ac:dyDescent="0.25">
      <c r="A1873" t="s">
        <v>36</v>
      </c>
      <c r="B1873" t="s">
        <v>7</v>
      </c>
      <c r="C1873">
        <v>12</v>
      </c>
      <c r="D1873" t="s">
        <v>20</v>
      </c>
      <c r="E1873" s="1">
        <v>321503960.44877231</v>
      </c>
      <c r="F1873" s="1">
        <v>252291991</v>
      </c>
      <c r="G1873">
        <f t="shared" si="29"/>
        <v>4790296714977792</v>
      </c>
      <c r="H1873" t="str">
        <f>VLOOKUP(D1873,Referência!$A$2:$D$28,2,FALSE)</f>
        <v>N</v>
      </c>
      <c r="I1873" t="str">
        <f>VLOOKUP(D1873,Referência!$A$2:$D$28,3,FALSE)</f>
        <v>transferência</v>
      </c>
      <c r="J1873" t="str">
        <f>VLOOKUP(D1873,Referência!$A$2:$D$28,4,FALSE)</f>
        <v>baixo</v>
      </c>
      <c r="K1873" t="str">
        <f>VLOOKUP(C1873,Referência!$F$2:$G$21,2,FALSE)</f>
        <v>longo</v>
      </c>
      <c r="L1873" t="str">
        <f>VLOOKUP(A1873,Referência!$I$2:$K$10,2,FALSE)</f>
        <v>linear</v>
      </c>
      <c r="M1873" t="str">
        <f>VLOOKUP(A1873,Referência!$I$2:$K$10,3,FALSE)</f>
        <v>univariado</v>
      </c>
    </row>
    <row r="1874" spans="1:13" x14ac:dyDescent="0.25">
      <c r="A1874" t="s">
        <v>36</v>
      </c>
      <c r="B1874" t="s">
        <v>7</v>
      </c>
      <c r="C1874">
        <v>13</v>
      </c>
      <c r="D1874" t="s">
        <v>20</v>
      </c>
      <c r="E1874" s="1">
        <v>310687593.52914566</v>
      </c>
      <c r="F1874" s="1">
        <v>511703058</v>
      </c>
      <c r="G1874">
        <f t="shared" si="29"/>
        <v>4.0407216956433304E+16</v>
      </c>
      <c r="H1874" t="str">
        <f>VLOOKUP(D1874,Referência!$A$2:$D$28,2,FALSE)</f>
        <v>N</v>
      </c>
      <c r="I1874" t="str">
        <f>VLOOKUP(D1874,Referência!$A$2:$D$28,3,FALSE)</f>
        <v>transferência</v>
      </c>
      <c r="J1874" t="str">
        <f>VLOOKUP(D1874,Referência!$A$2:$D$28,4,FALSE)</f>
        <v>baixo</v>
      </c>
      <c r="K1874" t="str">
        <f>VLOOKUP(C1874,Referência!$F$2:$G$21,2,FALSE)</f>
        <v>longo</v>
      </c>
      <c r="L1874" t="str">
        <f>VLOOKUP(A1874,Referência!$I$2:$K$10,2,FALSE)</f>
        <v>linear</v>
      </c>
      <c r="M1874" t="str">
        <f>VLOOKUP(A1874,Referência!$I$2:$K$10,3,FALSE)</f>
        <v>univariado</v>
      </c>
    </row>
    <row r="1875" spans="1:13" x14ac:dyDescent="0.25">
      <c r="A1875" t="s">
        <v>36</v>
      </c>
      <c r="B1875" t="s">
        <v>7</v>
      </c>
      <c r="C1875">
        <v>14</v>
      </c>
      <c r="D1875" t="s">
        <v>20</v>
      </c>
      <c r="E1875" s="1">
        <v>288712888.58459288</v>
      </c>
      <c r="F1875" s="1">
        <v>259863287</v>
      </c>
      <c r="G1875">
        <f t="shared" si="29"/>
        <v>832299511589744</v>
      </c>
      <c r="H1875" t="str">
        <f>VLOOKUP(D1875,Referência!$A$2:$D$28,2,FALSE)</f>
        <v>N</v>
      </c>
      <c r="I1875" t="str">
        <f>VLOOKUP(D1875,Referência!$A$2:$D$28,3,FALSE)</f>
        <v>transferência</v>
      </c>
      <c r="J1875" t="str">
        <f>VLOOKUP(D1875,Referência!$A$2:$D$28,4,FALSE)</f>
        <v>baixo</v>
      </c>
      <c r="K1875" t="str">
        <f>VLOOKUP(C1875,Referência!$F$2:$G$21,2,FALSE)</f>
        <v>longo</v>
      </c>
      <c r="L1875" t="str">
        <f>VLOOKUP(A1875,Referência!$I$2:$K$10,2,FALSE)</f>
        <v>linear</v>
      </c>
      <c r="M1875" t="str">
        <f>VLOOKUP(A1875,Referência!$I$2:$K$10,3,FALSE)</f>
        <v>univariado</v>
      </c>
    </row>
    <row r="1876" spans="1:13" x14ac:dyDescent="0.25">
      <c r="A1876" t="s">
        <v>36</v>
      </c>
      <c r="B1876" t="s">
        <v>7</v>
      </c>
      <c r="C1876">
        <v>15</v>
      </c>
      <c r="D1876" t="s">
        <v>20</v>
      </c>
      <c r="E1876" s="1">
        <v>291395332.43621606</v>
      </c>
      <c r="F1876" s="1">
        <v>323218498</v>
      </c>
      <c r="G1876">
        <f t="shared" si="29"/>
        <v>1012713866500004.2</v>
      </c>
      <c r="H1876" t="str">
        <f>VLOOKUP(D1876,Referência!$A$2:$D$28,2,FALSE)</f>
        <v>N</v>
      </c>
      <c r="I1876" t="str">
        <f>VLOOKUP(D1876,Referência!$A$2:$D$28,3,FALSE)</f>
        <v>transferência</v>
      </c>
      <c r="J1876" t="str">
        <f>VLOOKUP(D1876,Referência!$A$2:$D$28,4,FALSE)</f>
        <v>baixo</v>
      </c>
      <c r="K1876" t="str">
        <f>VLOOKUP(C1876,Referência!$F$2:$G$21,2,FALSE)</f>
        <v>longo</v>
      </c>
      <c r="L1876" t="str">
        <f>VLOOKUP(A1876,Referência!$I$2:$K$10,2,FALSE)</f>
        <v>linear</v>
      </c>
      <c r="M1876" t="str">
        <f>VLOOKUP(A1876,Referência!$I$2:$K$10,3,FALSE)</f>
        <v>univariado</v>
      </c>
    </row>
    <row r="1877" spans="1:13" x14ac:dyDescent="0.25">
      <c r="A1877" t="s">
        <v>36</v>
      </c>
      <c r="B1877" t="s">
        <v>7</v>
      </c>
      <c r="C1877">
        <v>16</v>
      </c>
      <c r="D1877" t="s">
        <v>20</v>
      </c>
      <c r="E1877" s="1">
        <v>273641436.96637231</v>
      </c>
      <c r="F1877" s="1">
        <v>366055806</v>
      </c>
      <c r="G1877">
        <f t="shared" si="29"/>
        <v>8540415603883524</v>
      </c>
      <c r="H1877" t="str">
        <f>VLOOKUP(D1877,Referência!$A$2:$D$28,2,FALSE)</f>
        <v>N</v>
      </c>
      <c r="I1877" t="str">
        <f>VLOOKUP(D1877,Referência!$A$2:$D$28,3,FALSE)</f>
        <v>transferência</v>
      </c>
      <c r="J1877" t="str">
        <f>VLOOKUP(D1877,Referência!$A$2:$D$28,4,FALSE)</f>
        <v>baixo</v>
      </c>
      <c r="K1877" t="str">
        <f>VLOOKUP(C1877,Referência!$F$2:$G$21,2,FALSE)</f>
        <v>longo</v>
      </c>
      <c r="L1877" t="str">
        <f>VLOOKUP(A1877,Referência!$I$2:$K$10,2,FALSE)</f>
        <v>linear</v>
      </c>
      <c r="M1877" t="str">
        <f>VLOOKUP(A1877,Referência!$I$2:$K$10,3,FALSE)</f>
        <v>univariado</v>
      </c>
    </row>
    <row r="1878" spans="1:13" x14ac:dyDescent="0.25">
      <c r="A1878" t="s">
        <v>36</v>
      </c>
      <c r="B1878" t="s">
        <v>7</v>
      </c>
      <c r="C1878">
        <v>17</v>
      </c>
      <c r="D1878" t="s">
        <v>20</v>
      </c>
      <c r="E1878" s="1">
        <v>307224633.44714439</v>
      </c>
      <c r="F1878" s="1">
        <v>303375098</v>
      </c>
      <c r="G1878">
        <f t="shared" si="29"/>
        <v>14818923158821.152</v>
      </c>
      <c r="H1878" t="str">
        <f>VLOOKUP(D1878,Referência!$A$2:$D$28,2,FALSE)</f>
        <v>N</v>
      </c>
      <c r="I1878" t="str">
        <f>VLOOKUP(D1878,Referência!$A$2:$D$28,3,FALSE)</f>
        <v>transferência</v>
      </c>
      <c r="J1878" t="str">
        <f>VLOOKUP(D1878,Referência!$A$2:$D$28,4,FALSE)</f>
        <v>baixo</v>
      </c>
      <c r="K1878" t="str">
        <f>VLOOKUP(C1878,Referência!$F$2:$G$21,2,FALSE)</f>
        <v>longo</v>
      </c>
      <c r="L1878" t="str">
        <f>VLOOKUP(A1878,Referência!$I$2:$K$10,2,FALSE)</f>
        <v>linear</v>
      </c>
      <c r="M1878" t="str">
        <f>VLOOKUP(A1878,Referência!$I$2:$K$10,3,FALSE)</f>
        <v>univariado</v>
      </c>
    </row>
    <row r="1879" spans="1:13" x14ac:dyDescent="0.25">
      <c r="A1879" t="s">
        <v>36</v>
      </c>
      <c r="B1879" t="s">
        <v>7</v>
      </c>
      <c r="C1879">
        <v>18</v>
      </c>
      <c r="D1879" t="s">
        <v>20</v>
      </c>
      <c r="E1879" s="1">
        <v>334601873.93911546</v>
      </c>
      <c r="F1879" s="1">
        <v>238075455</v>
      </c>
      <c r="G1879">
        <f t="shared" si="29"/>
        <v>9317349553209628</v>
      </c>
      <c r="H1879" t="str">
        <f>VLOOKUP(D1879,Referência!$A$2:$D$28,2,FALSE)</f>
        <v>N</v>
      </c>
      <c r="I1879" t="str">
        <f>VLOOKUP(D1879,Referência!$A$2:$D$28,3,FALSE)</f>
        <v>transferência</v>
      </c>
      <c r="J1879" t="str">
        <f>VLOOKUP(D1879,Referência!$A$2:$D$28,4,FALSE)</f>
        <v>baixo</v>
      </c>
      <c r="K1879" t="str">
        <f>VLOOKUP(C1879,Referência!$F$2:$G$21,2,FALSE)</f>
        <v>longo</v>
      </c>
      <c r="L1879" t="str">
        <f>VLOOKUP(A1879,Referência!$I$2:$K$10,2,FALSE)</f>
        <v>linear</v>
      </c>
      <c r="M1879" t="str">
        <f>VLOOKUP(A1879,Referência!$I$2:$K$10,3,FALSE)</f>
        <v>univariado</v>
      </c>
    </row>
    <row r="1880" spans="1:13" x14ac:dyDescent="0.25">
      <c r="A1880" t="s">
        <v>36</v>
      </c>
      <c r="B1880" t="s">
        <v>7</v>
      </c>
      <c r="C1880">
        <v>19</v>
      </c>
      <c r="D1880" t="s">
        <v>20</v>
      </c>
      <c r="E1880" s="1">
        <v>385200410.49835682</v>
      </c>
      <c r="F1880" s="1">
        <v>371070822</v>
      </c>
      <c r="G1880">
        <f t="shared" si="29"/>
        <v>199645271132897.31</v>
      </c>
      <c r="H1880" t="str">
        <f>VLOOKUP(D1880,Referência!$A$2:$D$28,2,FALSE)</f>
        <v>N</v>
      </c>
      <c r="I1880" t="str">
        <f>VLOOKUP(D1880,Referência!$A$2:$D$28,3,FALSE)</f>
        <v>transferência</v>
      </c>
      <c r="J1880" t="str">
        <f>VLOOKUP(D1880,Referência!$A$2:$D$28,4,FALSE)</f>
        <v>baixo</v>
      </c>
      <c r="K1880" t="str">
        <f>VLOOKUP(C1880,Referência!$F$2:$G$21,2,FALSE)</f>
        <v>longo</v>
      </c>
      <c r="L1880" t="str">
        <f>VLOOKUP(A1880,Referência!$I$2:$K$10,2,FALSE)</f>
        <v>linear</v>
      </c>
      <c r="M1880" t="str">
        <f>VLOOKUP(A1880,Referência!$I$2:$K$10,3,FALSE)</f>
        <v>univariado</v>
      </c>
    </row>
    <row r="1881" spans="1:13" x14ac:dyDescent="0.25">
      <c r="A1881" t="s">
        <v>36</v>
      </c>
      <c r="B1881" t="s">
        <v>7</v>
      </c>
      <c r="C1881">
        <v>20</v>
      </c>
      <c r="D1881" t="s">
        <v>20</v>
      </c>
      <c r="E1881" s="1">
        <v>347968594.95513695</v>
      </c>
      <c r="F1881" s="1">
        <v>403923855</v>
      </c>
      <c r="G1881">
        <f t="shared" si="29"/>
        <v>3130991126688246.5</v>
      </c>
      <c r="H1881" t="str">
        <f>VLOOKUP(D1881,Referência!$A$2:$D$28,2,FALSE)</f>
        <v>N</v>
      </c>
      <c r="I1881" t="str">
        <f>VLOOKUP(D1881,Referência!$A$2:$D$28,3,FALSE)</f>
        <v>transferência</v>
      </c>
      <c r="J1881" t="str">
        <f>VLOOKUP(D1881,Referência!$A$2:$D$28,4,FALSE)</f>
        <v>baixo</v>
      </c>
      <c r="K1881" t="str">
        <f>VLOOKUP(C1881,Referência!$F$2:$G$21,2,FALSE)</f>
        <v>longo</v>
      </c>
      <c r="L1881" t="str">
        <f>VLOOKUP(A1881,Referência!$I$2:$K$10,2,FALSE)</f>
        <v>linear</v>
      </c>
      <c r="M1881" t="str">
        <f>VLOOKUP(A1881,Referência!$I$2:$K$10,3,FALSE)</f>
        <v>univariado</v>
      </c>
    </row>
    <row r="1882" spans="1:13" x14ac:dyDescent="0.25">
      <c r="A1882" t="s">
        <v>36</v>
      </c>
      <c r="B1882" t="s">
        <v>7</v>
      </c>
      <c r="C1882">
        <v>1</v>
      </c>
      <c r="D1882" t="s">
        <v>21</v>
      </c>
      <c r="E1882" s="1">
        <v>876723531.20808029</v>
      </c>
      <c r="F1882" s="1">
        <v>892168393</v>
      </c>
      <c r="G1882">
        <f t="shared" si="29"/>
        <v>238543755771501.25</v>
      </c>
      <c r="H1882" t="str">
        <f>VLOOKUP(D1882,Referência!$A$2:$D$28,2,FALSE)</f>
        <v>N</v>
      </c>
      <c r="I1882" t="str">
        <f>VLOOKUP(D1882,Referência!$A$2:$D$28,3,FALSE)</f>
        <v>imposto</v>
      </c>
      <c r="J1882" t="str">
        <f>VLOOKUP(D1882,Referência!$A$2:$D$28,4,FALSE)</f>
        <v>alto</v>
      </c>
      <c r="K1882" t="str">
        <f>VLOOKUP(C1882,Referência!$F$2:$G$21,2,FALSE)</f>
        <v>curto</v>
      </c>
      <c r="L1882" t="str">
        <f>VLOOKUP(A1882,Referência!$I$2:$K$10,2,FALSE)</f>
        <v>linear</v>
      </c>
      <c r="M1882" t="str">
        <f>VLOOKUP(A1882,Referência!$I$2:$K$10,3,FALSE)</f>
        <v>univariado</v>
      </c>
    </row>
    <row r="1883" spans="1:13" x14ac:dyDescent="0.25">
      <c r="A1883" t="s">
        <v>36</v>
      </c>
      <c r="B1883" t="s">
        <v>7</v>
      </c>
      <c r="C1883">
        <v>2</v>
      </c>
      <c r="D1883" t="s">
        <v>21</v>
      </c>
      <c r="E1883" s="1">
        <v>865466464.72396648</v>
      </c>
      <c r="F1883" s="1">
        <v>811941570</v>
      </c>
      <c r="G1883">
        <f t="shared" si="29"/>
        <v>2864914355211694.5</v>
      </c>
      <c r="H1883" t="str">
        <f>VLOOKUP(D1883,Referência!$A$2:$D$28,2,FALSE)</f>
        <v>N</v>
      </c>
      <c r="I1883" t="str">
        <f>VLOOKUP(D1883,Referência!$A$2:$D$28,3,FALSE)</f>
        <v>imposto</v>
      </c>
      <c r="J1883" t="str">
        <f>VLOOKUP(D1883,Referência!$A$2:$D$28,4,FALSE)</f>
        <v>alto</v>
      </c>
      <c r="K1883" t="str">
        <f>VLOOKUP(C1883,Referência!$F$2:$G$21,2,FALSE)</f>
        <v>curto</v>
      </c>
      <c r="L1883" t="str">
        <f>VLOOKUP(A1883,Referência!$I$2:$K$10,2,FALSE)</f>
        <v>linear</v>
      </c>
      <c r="M1883" t="str">
        <f>VLOOKUP(A1883,Referência!$I$2:$K$10,3,FALSE)</f>
        <v>univariado</v>
      </c>
    </row>
    <row r="1884" spans="1:13" x14ac:dyDescent="0.25">
      <c r="A1884" t="s">
        <v>36</v>
      </c>
      <c r="B1884" t="s">
        <v>7</v>
      </c>
      <c r="C1884">
        <v>3</v>
      </c>
      <c r="D1884" t="s">
        <v>21</v>
      </c>
      <c r="E1884" s="1">
        <v>848964184.15821505</v>
      </c>
      <c r="F1884" s="1">
        <v>861928839</v>
      </c>
      <c r="G1884">
        <f t="shared" si="29"/>
        <v>168082275166618.06</v>
      </c>
      <c r="H1884" t="str">
        <f>VLOOKUP(D1884,Referência!$A$2:$D$28,2,FALSE)</f>
        <v>N</v>
      </c>
      <c r="I1884" t="str">
        <f>VLOOKUP(D1884,Referência!$A$2:$D$28,3,FALSE)</f>
        <v>imposto</v>
      </c>
      <c r="J1884" t="str">
        <f>VLOOKUP(D1884,Referência!$A$2:$D$28,4,FALSE)</f>
        <v>alto</v>
      </c>
      <c r="K1884" t="str">
        <f>VLOOKUP(C1884,Referência!$F$2:$G$21,2,FALSE)</f>
        <v>curto</v>
      </c>
      <c r="L1884" t="str">
        <f>VLOOKUP(A1884,Referência!$I$2:$K$10,2,FALSE)</f>
        <v>linear</v>
      </c>
      <c r="M1884" t="str">
        <f>VLOOKUP(A1884,Referência!$I$2:$K$10,3,FALSE)</f>
        <v>univariado</v>
      </c>
    </row>
    <row r="1885" spans="1:13" x14ac:dyDescent="0.25">
      <c r="A1885" t="s">
        <v>36</v>
      </c>
      <c r="B1885" t="s">
        <v>7</v>
      </c>
      <c r="C1885">
        <v>4</v>
      </c>
      <c r="D1885" t="s">
        <v>21</v>
      </c>
      <c r="E1885" s="1">
        <v>867780151.07754159</v>
      </c>
      <c r="F1885" s="1">
        <v>884995971</v>
      </c>
      <c r="G1885">
        <f t="shared" si="29"/>
        <v>296384455602515.87</v>
      </c>
      <c r="H1885" t="str">
        <f>VLOOKUP(D1885,Referência!$A$2:$D$28,2,FALSE)</f>
        <v>N</v>
      </c>
      <c r="I1885" t="str">
        <f>VLOOKUP(D1885,Referência!$A$2:$D$28,3,FALSE)</f>
        <v>imposto</v>
      </c>
      <c r="J1885" t="str">
        <f>VLOOKUP(D1885,Referência!$A$2:$D$28,4,FALSE)</f>
        <v>alto</v>
      </c>
      <c r="K1885" t="str">
        <f>VLOOKUP(C1885,Referência!$F$2:$G$21,2,FALSE)</f>
        <v>curto</v>
      </c>
      <c r="L1885" t="str">
        <f>VLOOKUP(A1885,Referência!$I$2:$K$10,2,FALSE)</f>
        <v>linear</v>
      </c>
      <c r="M1885" t="str">
        <f>VLOOKUP(A1885,Referência!$I$2:$K$10,3,FALSE)</f>
        <v>univariado</v>
      </c>
    </row>
    <row r="1886" spans="1:13" x14ac:dyDescent="0.25">
      <c r="A1886" t="s">
        <v>36</v>
      </c>
      <c r="B1886" t="s">
        <v>7</v>
      </c>
      <c r="C1886">
        <v>5</v>
      </c>
      <c r="D1886" t="s">
        <v>21</v>
      </c>
      <c r="E1886" s="1">
        <v>912269255.07418668</v>
      </c>
      <c r="F1886" s="1">
        <v>887164024</v>
      </c>
      <c r="G1886">
        <f t="shared" si="29"/>
        <v>630272627288308.62</v>
      </c>
      <c r="H1886" t="str">
        <f>VLOOKUP(D1886,Referência!$A$2:$D$28,2,FALSE)</f>
        <v>N</v>
      </c>
      <c r="I1886" t="str">
        <f>VLOOKUP(D1886,Referência!$A$2:$D$28,3,FALSE)</f>
        <v>imposto</v>
      </c>
      <c r="J1886" t="str">
        <f>VLOOKUP(D1886,Referência!$A$2:$D$28,4,FALSE)</f>
        <v>alto</v>
      </c>
      <c r="K1886" t="str">
        <f>VLOOKUP(C1886,Referência!$F$2:$G$21,2,FALSE)</f>
        <v>médio</v>
      </c>
      <c r="L1886" t="str">
        <f>VLOOKUP(A1886,Referência!$I$2:$K$10,2,FALSE)</f>
        <v>linear</v>
      </c>
      <c r="M1886" t="str">
        <f>VLOOKUP(A1886,Referência!$I$2:$K$10,3,FALSE)</f>
        <v>univariado</v>
      </c>
    </row>
    <row r="1887" spans="1:13" x14ac:dyDescent="0.25">
      <c r="A1887" t="s">
        <v>36</v>
      </c>
      <c r="B1887" t="s">
        <v>7</v>
      </c>
      <c r="C1887">
        <v>6</v>
      </c>
      <c r="D1887" t="s">
        <v>21</v>
      </c>
      <c r="E1887" s="1">
        <v>943568685.26250076</v>
      </c>
      <c r="F1887" s="1">
        <v>925856833</v>
      </c>
      <c r="G1887">
        <f t="shared" si="29"/>
        <v>313709710568653.37</v>
      </c>
      <c r="H1887" t="str">
        <f>VLOOKUP(D1887,Referência!$A$2:$D$28,2,FALSE)</f>
        <v>N</v>
      </c>
      <c r="I1887" t="str">
        <f>VLOOKUP(D1887,Referência!$A$2:$D$28,3,FALSE)</f>
        <v>imposto</v>
      </c>
      <c r="J1887" t="str">
        <f>VLOOKUP(D1887,Referência!$A$2:$D$28,4,FALSE)</f>
        <v>alto</v>
      </c>
      <c r="K1887" t="str">
        <f>VLOOKUP(C1887,Referência!$F$2:$G$21,2,FALSE)</f>
        <v>médio</v>
      </c>
      <c r="L1887" t="str">
        <f>VLOOKUP(A1887,Referência!$I$2:$K$10,2,FALSE)</f>
        <v>linear</v>
      </c>
      <c r="M1887" t="str">
        <f>VLOOKUP(A1887,Referência!$I$2:$K$10,3,FALSE)</f>
        <v>univariado</v>
      </c>
    </row>
    <row r="1888" spans="1:13" x14ac:dyDescent="0.25">
      <c r="A1888" t="s">
        <v>36</v>
      </c>
      <c r="B1888" t="s">
        <v>7</v>
      </c>
      <c r="C1888">
        <v>7</v>
      </c>
      <c r="D1888" t="s">
        <v>21</v>
      </c>
      <c r="E1888" s="1">
        <v>979782514.76286769</v>
      </c>
      <c r="F1888" s="1">
        <v>1068011007</v>
      </c>
      <c r="G1888">
        <f t="shared" si="29"/>
        <v>7784266842437716</v>
      </c>
      <c r="H1888" t="str">
        <f>VLOOKUP(D1888,Referência!$A$2:$D$28,2,FALSE)</f>
        <v>N</v>
      </c>
      <c r="I1888" t="str">
        <f>VLOOKUP(D1888,Referência!$A$2:$D$28,3,FALSE)</f>
        <v>imposto</v>
      </c>
      <c r="J1888" t="str">
        <f>VLOOKUP(D1888,Referência!$A$2:$D$28,4,FALSE)</f>
        <v>alto</v>
      </c>
      <c r="K1888" t="str">
        <f>VLOOKUP(C1888,Referência!$F$2:$G$21,2,FALSE)</f>
        <v>médio</v>
      </c>
      <c r="L1888" t="str">
        <f>VLOOKUP(A1888,Referência!$I$2:$K$10,2,FALSE)</f>
        <v>linear</v>
      </c>
      <c r="M1888" t="str">
        <f>VLOOKUP(A1888,Referência!$I$2:$K$10,3,FALSE)</f>
        <v>univariado</v>
      </c>
    </row>
    <row r="1889" spans="1:13" x14ac:dyDescent="0.25">
      <c r="A1889" t="s">
        <v>36</v>
      </c>
      <c r="B1889" t="s">
        <v>7</v>
      </c>
      <c r="C1889">
        <v>8</v>
      </c>
      <c r="D1889" t="s">
        <v>21</v>
      </c>
      <c r="E1889" s="1">
        <v>1088011129.5702379</v>
      </c>
      <c r="F1889" s="1">
        <v>933482574</v>
      </c>
      <c r="G1889">
        <f t="shared" si="29"/>
        <v>2.3879074486624096E+16</v>
      </c>
      <c r="H1889" t="str">
        <f>VLOOKUP(D1889,Referência!$A$2:$D$28,2,FALSE)</f>
        <v>N</v>
      </c>
      <c r="I1889" t="str">
        <f>VLOOKUP(D1889,Referência!$A$2:$D$28,3,FALSE)</f>
        <v>imposto</v>
      </c>
      <c r="J1889" t="str">
        <f>VLOOKUP(D1889,Referência!$A$2:$D$28,4,FALSE)</f>
        <v>alto</v>
      </c>
      <c r="K1889" t="str">
        <f>VLOOKUP(C1889,Referência!$F$2:$G$21,2,FALSE)</f>
        <v>médio</v>
      </c>
      <c r="L1889" t="str">
        <f>VLOOKUP(A1889,Referência!$I$2:$K$10,2,FALSE)</f>
        <v>linear</v>
      </c>
      <c r="M1889" t="str">
        <f>VLOOKUP(A1889,Referência!$I$2:$K$10,3,FALSE)</f>
        <v>univariado</v>
      </c>
    </row>
    <row r="1890" spans="1:13" x14ac:dyDescent="0.25">
      <c r="A1890" t="s">
        <v>36</v>
      </c>
      <c r="B1890" t="s">
        <v>7</v>
      </c>
      <c r="C1890">
        <v>9</v>
      </c>
      <c r="D1890" t="s">
        <v>21</v>
      </c>
      <c r="E1890" s="1">
        <v>862686149.21033549</v>
      </c>
      <c r="F1890" s="1">
        <v>951532296</v>
      </c>
      <c r="G1890">
        <f t="shared" si="29"/>
        <v>7893637799370613</v>
      </c>
      <c r="H1890" t="str">
        <f>VLOOKUP(D1890,Referência!$A$2:$D$28,2,FALSE)</f>
        <v>N</v>
      </c>
      <c r="I1890" t="str">
        <f>VLOOKUP(D1890,Referência!$A$2:$D$28,3,FALSE)</f>
        <v>imposto</v>
      </c>
      <c r="J1890" t="str">
        <f>VLOOKUP(D1890,Referência!$A$2:$D$28,4,FALSE)</f>
        <v>alto</v>
      </c>
      <c r="K1890" t="str">
        <f>VLOOKUP(C1890,Referência!$F$2:$G$21,2,FALSE)</f>
        <v>longo</v>
      </c>
      <c r="L1890" t="str">
        <f>VLOOKUP(A1890,Referência!$I$2:$K$10,2,FALSE)</f>
        <v>linear</v>
      </c>
      <c r="M1890" t="str">
        <f>VLOOKUP(A1890,Referência!$I$2:$K$10,3,FALSE)</f>
        <v>univariado</v>
      </c>
    </row>
    <row r="1891" spans="1:13" x14ac:dyDescent="0.25">
      <c r="A1891" t="s">
        <v>36</v>
      </c>
      <c r="B1891" t="s">
        <v>7</v>
      </c>
      <c r="C1891">
        <v>10</v>
      </c>
      <c r="D1891" t="s">
        <v>21</v>
      </c>
      <c r="E1891" s="1">
        <v>874613873.66420209</v>
      </c>
      <c r="F1891" s="1">
        <v>1045402858</v>
      </c>
      <c r="G1891">
        <f t="shared" si="29"/>
        <v>2.9168877170453424E+16</v>
      </c>
      <c r="H1891" t="str">
        <f>VLOOKUP(D1891,Referência!$A$2:$D$28,2,FALSE)</f>
        <v>N</v>
      </c>
      <c r="I1891" t="str">
        <f>VLOOKUP(D1891,Referência!$A$2:$D$28,3,FALSE)</f>
        <v>imposto</v>
      </c>
      <c r="J1891" t="str">
        <f>VLOOKUP(D1891,Referência!$A$2:$D$28,4,FALSE)</f>
        <v>alto</v>
      </c>
      <c r="K1891" t="str">
        <f>VLOOKUP(C1891,Referência!$F$2:$G$21,2,FALSE)</f>
        <v>longo</v>
      </c>
      <c r="L1891" t="str">
        <f>VLOOKUP(A1891,Referência!$I$2:$K$10,2,FALSE)</f>
        <v>linear</v>
      </c>
      <c r="M1891" t="str">
        <f>VLOOKUP(A1891,Referência!$I$2:$K$10,3,FALSE)</f>
        <v>univariado</v>
      </c>
    </row>
    <row r="1892" spans="1:13" x14ac:dyDescent="0.25">
      <c r="A1892" t="s">
        <v>36</v>
      </c>
      <c r="B1892" t="s">
        <v>7</v>
      </c>
      <c r="C1892">
        <v>11</v>
      </c>
      <c r="D1892" t="s">
        <v>21</v>
      </c>
      <c r="E1892" s="1">
        <v>904278770.33961165</v>
      </c>
      <c r="F1892" s="1">
        <v>941789643</v>
      </c>
      <c r="G1892">
        <f t="shared" si="29"/>
        <v>1407065567743870.2</v>
      </c>
      <c r="H1892" t="str">
        <f>VLOOKUP(D1892,Referência!$A$2:$D$28,2,FALSE)</f>
        <v>N</v>
      </c>
      <c r="I1892" t="str">
        <f>VLOOKUP(D1892,Referência!$A$2:$D$28,3,FALSE)</f>
        <v>imposto</v>
      </c>
      <c r="J1892" t="str">
        <f>VLOOKUP(D1892,Referência!$A$2:$D$28,4,FALSE)</f>
        <v>alto</v>
      </c>
      <c r="K1892" t="str">
        <f>VLOOKUP(C1892,Referência!$F$2:$G$21,2,FALSE)</f>
        <v>longo</v>
      </c>
      <c r="L1892" t="str">
        <f>VLOOKUP(A1892,Referência!$I$2:$K$10,2,FALSE)</f>
        <v>linear</v>
      </c>
      <c r="M1892" t="str">
        <f>VLOOKUP(A1892,Referência!$I$2:$K$10,3,FALSE)</f>
        <v>univariado</v>
      </c>
    </row>
    <row r="1893" spans="1:13" x14ac:dyDescent="0.25">
      <c r="A1893" t="s">
        <v>36</v>
      </c>
      <c r="B1893" t="s">
        <v>7</v>
      </c>
      <c r="C1893">
        <v>12</v>
      </c>
      <c r="D1893" t="s">
        <v>21</v>
      </c>
      <c r="E1893" s="1">
        <v>936092337.88076925</v>
      </c>
      <c r="F1893" s="1">
        <v>873908785</v>
      </c>
      <c r="G1893">
        <f t="shared" si="29"/>
        <v>3866794248875426</v>
      </c>
      <c r="H1893" t="str">
        <f>VLOOKUP(D1893,Referência!$A$2:$D$28,2,FALSE)</f>
        <v>N</v>
      </c>
      <c r="I1893" t="str">
        <f>VLOOKUP(D1893,Referência!$A$2:$D$28,3,FALSE)</f>
        <v>imposto</v>
      </c>
      <c r="J1893" t="str">
        <f>VLOOKUP(D1893,Referência!$A$2:$D$28,4,FALSE)</f>
        <v>alto</v>
      </c>
      <c r="K1893" t="str">
        <f>VLOOKUP(C1893,Referência!$F$2:$G$21,2,FALSE)</f>
        <v>longo</v>
      </c>
      <c r="L1893" t="str">
        <f>VLOOKUP(A1893,Referência!$I$2:$K$10,2,FALSE)</f>
        <v>linear</v>
      </c>
      <c r="M1893" t="str">
        <f>VLOOKUP(A1893,Referência!$I$2:$K$10,3,FALSE)</f>
        <v>univariado</v>
      </c>
    </row>
    <row r="1894" spans="1:13" x14ac:dyDescent="0.25">
      <c r="A1894" t="s">
        <v>36</v>
      </c>
      <c r="B1894" t="s">
        <v>7</v>
      </c>
      <c r="C1894">
        <v>13</v>
      </c>
      <c r="D1894" t="s">
        <v>21</v>
      </c>
      <c r="E1894" s="1">
        <v>1003683426.8171587</v>
      </c>
      <c r="F1894" s="1">
        <v>980079414</v>
      </c>
      <c r="G1894">
        <f t="shared" si="29"/>
        <v>557149421072592.12</v>
      </c>
      <c r="H1894" t="str">
        <f>VLOOKUP(D1894,Referência!$A$2:$D$28,2,FALSE)</f>
        <v>N</v>
      </c>
      <c r="I1894" t="str">
        <f>VLOOKUP(D1894,Referência!$A$2:$D$28,3,FALSE)</f>
        <v>imposto</v>
      </c>
      <c r="J1894" t="str">
        <f>VLOOKUP(D1894,Referência!$A$2:$D$28,4,FALSE)</f>
        <v>alto</v>
      </c>
      <c r="K1894" t="str">
        <f>VLOOKUP(C1894,Referência!$F$2:$G$21,2,FALSE)</f>
        <v>longo</v>
      </c>
      <c r="L1894" t="str">
        <f>VLOOKUP(A1894,Referência!$I$2:$K$10,2,FALSE)</f>
        <v>linear</v>
      </c>
      <c r="M1894" t="str">
        <f>VLOOKUP(A1894,Referência!$I$2:$K$10,3,FALSE)</f>
        <v>univariado</v>
      </c>
    </row>
    <row r="1895" spans="1:13" x14ac:dyDescent="0.25">
      <c r="A1895" t="s">
        <v>36</v>
      </c>
      <c r="B1895" t="s">
        <v>7</v>
      </c>
      <c r="C1895">
        <v>14</v>
      </c>
      <c r="D1895" t="s">
        <v>21</v>
      </c>
      <c r="E1895" s="1">
        <v>980098595.43072438</v>
      </c>
      <c r="F1895" s="1">
        <v>863624928</v>
      </c>
      <c r="G1895">
        <f t="shared" si="29"/>
        <v>1.3566115204762986E+16</v>
      </c>
      <c r="H1895" t="str">
        <f>VLOOKUP(D1895,Referência!$A$2:$D$28,2,FALSE)</f>
        <v>N</v>
      </c>
      <c r="I1895" t="str">
        <f>VLOOKUP(D1895,Referência!$A$2:$D$28,3,FALSE)</f>
        <v>imposto</v>
      </c>
      <c r="J1895" t="str">
        <f>VLOOKUP(D1895,Referência!$A$2:$D$28,4,FALSE)</f>
        <v>alto</v>
      </c>
      <c r="K1895" t="str">
        <f>VLOOKUP(C1895,Referência!$F$2:$G$21,2,FALSE)</f>
        <v>longo</v>
      </c>
      <c r="L1895" t="str">
        <f>VLOOKUP(A1895,Referência!$I$2:$K$10,2,FALSE)</f>
        <v>linear</v>
      </c>
      <c r="M1895" t="str">
        <f>VLOOKUP(A1895,Referência!$I$2:$K$10,3,FALSE)</f>
        <v>univariado</v>
      </c>
    </row>
    <row r="1896" spans="1:13" x14ac:dyDescent="0.25">
      <c r="A1896" t="s">
        <v>36</v>
      </c>
      <c r="B1896" t="s">
        <v>7</v>
      </c>
      <c r="C1896">
        <v>15</v>
      </c>
      <c r="D1896" t="s">
        <v>21</v>
      </c>
      <c r="E1896" s="1">
        <v>960745986.25670755</v>
      </c>
      <c r="F1896" s="1">
        <v>757027193</v>
      </c>
      <c r="G1896">
        <f t="shared" si="29"/>
        <v>4.1501346725969152E+16</v>
      </c>
      <c r="H1896" t="str">
        <f>VLOOKUP(D1896,Referência!$A$2:$D$28,2,FALSE)</f>
        <v>N</v>
      </c>
      <c r="I1896" t="str">
        <f>VLOOKUP(D1896,Referência!$A$2:$D$28,3,FALSE)</f>
        <v>imposto</v>
      </c>
      <c r="J1896" t="str">
        <f>VLOOKUP(D1896,Referência!$A$2:$D$28,4,FALSE)</f>
        <v>alto</v>
      </c>
      <c r="K1896" t="str">
        <f>VLOOKUP(C1896,Referência!$F$2:$G$21,2,FALSE)</f>
        <v>longo</v>
      </c>
      <c r="L1896" t="str">
        <f>VLOOKUP(A1896,Referência!$I$2:$K$10,2,FALSE)</f>
        <v>linear</v>
      </c>
      <c r="M1896" t="str">
        <f>VLOOKUP(A1896,Referência!$I$2:$K$10,3,FALSE)</f>
        <v>univariado</v>
      </c>
    </row>
    <row r="1897" spans="1:13" x14ac:dyDescent="0.25">
      <c r="A1897" t="s">
        <v>36</v>
      </c>
      <c r="B1897" t="s">
        <v>7</v>
      </c>
      <c r="C1897">
        <v>16</v>
      </c>
      <c r="D1897" t="s">
        <v>21</v>
      </c>
      <c r="E1897" s="1">
        <v>981292394.21702051</v>
      </c>
      <c r="F1897" s="1">
        <v>901227246</v>
      </c>
      <c r="G1897">
        <f t="shared" si="29"/>
        <v>6410427959013463</v>
      </c>
      <c r="H1897" t="str">
        <f>VLOOKUP(D1897,Referência!$A$2:$D$28,2,FALSE)</f>
        <v>N</v>
      </c>
      <c r="I1897" t="str">
        <f>VLOOKUP(D1897,Referência!$A$2:$D$28,3,FALSE)</f>
        <v>imposto</v>
      </c>
      <c r="J1897" t="str">
        <f>VLOOKUP(D1897,Referência!$A$2:$D$28,4,FALSE)</f>
        <v>alto</v>
      </c>
      <c r="K1897" t="str">
        <f>VLOOKUP(C1897,Referência!$F$2:$G$21,2,FALSE)</f>
        <v>longo</v>
      </c>
      <c r="L1897" t="str">
        <f>VLOOKUP(A1897,Referência!$I$2:$K$10,2,FALSE)</f>
        <v>linear</v>
      </c>
      <c r="M1897" t="str">
        <f>VLOOKUP(A1897,Referência!$I$2:$K$10,3,FALSE)</f>
        <v>univariado</v>
      </c>
    </row>
    <row r="1898" spans="1:13" x14ac:dyDescent="0.25">
      <c r="A1898" t="s">
        <v>36</v>
      </c>
      <c r="B1898" t="s">
        <v>7</v>
      </c>
      <c r="C1898">
        <v>17</v>
      </c>
      <c r="D1898" t="s">
        <v>21</v>
      </c>
      <c r="E1898" s="1">
        <v>1034610400.7277546</v>
      </c>
      <c r="F1898" s="1">
        <v>862729092</v>
      </c>
      <c r="G1898">
        <f t="shared" si="29"/>
        <v>2.9543184289965688E+16</v>
      </c>
      <c r="H1898" t="str">
        <f>VLOOKUP(D1898,Referência!$A$2:$D$28,2,FALSE)</f>
        <v>N</v>
      </c>
      <c r="I1898" t="str">
        <f>VLOOKUP(D1898,Referência!$A$2:$D$28,3,FALSE)</f>
        <v>imposto</v>
      </c>
      <c r="J1898" t="str">
        <f>VLOOKUP(D1898,Referência!$A$2:$D$28,4,FALSE)</f>
        <v>alto</v>
      </c>
      <c r="K1898" t="str">
        <f>VLOOKUP(C1898,Referência!$F$2:$G$21,2,FALSE)</f>
        <v>longo</v>
      </c>
      <c r="L1898" t="str">
        <f>VLOOKUP(A1898,Referência!$I$2:$K$10,2,FALSE)</f>
        <v>linear</v>
      </c>
      <c r="M1898" t="str">
        <f>VLOOKUP(A1898,Referência!$I$2:$K$10,3,FALSE)</f>
        <v>univariado</v>
      </c>
    </row>
    <row r="1899" spans="1:13" x14ac:dyDescent="0.25">
      <c r="A1899" t="s">
        <v>36</v>
      </c>
      <c r="B1899" t="s">
        <v>7</v>
      </c>
      <c r="C1899">
        <v>18</v>
      </c>
      <c r="D1899" t="s">
        <v>21</v>
      </c>
      <c r="E1899" s="1">
        <v>1062200200.7096809</v>
      </c>
      <c r="F1899" s="1">
        <v>886006649</v>
      </c>
      <c r="G1899">
        <f t="shared" si="29"/>
        <v>3.1044167664072004E+16</v>
      </c>
      <c r="H1899" t="str">
        <f>VLOOKUP(D1899,Referência!$A$2:$D$28,2,FALSE)</f>
        <v>N</v>
      </c>
      <c r="I1899" t="str">
        <f>VLOOKUP(D1899,Referência!$A$2:$D$28,3,FALSE)</f>
        <v>imposto</v>
      </c>
      <c r="J1899" t="str">
        <f>VLOOKUP(D1899,Referência!$A$2:$D$28,4,FALSE)</f>
        <v>alto</v>
      </c>
      <c r="K1899" t="str">
        <f>VLOOKUP(C1899,Referência!$F$2:$G$21,2,FALSE)</f>
        <v>longo</v>
      </c>
      <c r="L1899" t="str">
        <f>VLOOKUP(A1899,Referência!$I$2:$K$10,2,FALSE)</f>
        <v>linear</v>
      </c>
      <c r="M1899" t="str">
        <f>VLOOKUP(A1899,Referência!$I$2:$K$10,3,FALSE)</f>
        <v>univariado</v>
      </c>
    </row>
    <row r="1900" spans="1:13" x14ac:dyDescent="0.25">
      <c r="A1900" t="s">
        <v>36</v>
      </c>
      <c r="B1900" t="s">
        <v>7</v>
      </c>
      <c r="C1900">
        <v>19</v>
      </c>
      <c r="D1900" t="s">
        <v>21</v>
      </c>
      <c r="E1900" s="1">
        <v>1114829590.2134407</v>
      </c>
      <c r="F1900" s="1">
        <v>1039698264</v>
      </c>
      <c r="G1900">
        <f t="shared" si="29"/>
        <v>5644716178590435</v>
      </c>
      <c r="H1900" t="str">
        <f>VLOOKUP(D1900,Referência!$A$2:$D$28,2,FALSE)</f>
        <v>N</v>
      </c>
      <c r="I1900" t="str">
        <f>VLOOKUP(D1900,Referência!$A$2:$D$28,3,FALSE)</f>
        <v>imposto</v>
      </c>
      <c r="J1900" t="str">
        <f>VLOOKUP(D1900,Referência!$A$2:$D$28,4,FALSE)</f>
        <v>alto</v>
      </c>
      <c r="K1900" t="str">
        <f>VLOOKUP(C1900,Referência!$F$2:$G$21,2,FALSE)</f>
        <v>longo</v>
      </c>
      <c r="L1900" t="str">
        <f>VLOOKUP(A1900,Referência!$I$2:$K$10,2,FALSE)</f>
        <v>linear</v>
      </c>
      <c r="M1900" t="str">
        <f>VLOOKUP(A1900,Referência!$I$2:$K$10,3,FALSE)</f>
        <v>univariado</v>
      </c>
    </row>
    <row r="1901" spans="1:13" x14ac:dyDescent="0.25">
      <c r="A1901" t="s">
        <v>36</v>
      </c>
      <c r="B1901" t="s">
        <v>7</v>
      </c>
      <c r="C1901">
        <v>20</v>
      </c>
      <c r="D1901" t="s">
        <v>21</v>
      </c>
      <c r="E1901" s="1">
        <v>1243084108.2322056</v>
      </c>
      <c r="F1901" s="1">
        <v>936929897</v>
      </c>
      <c r="G1901">
        <f t="shared" si="29"/>
        <v>9.3730401055213984E+16</v>
      </c>
      <c r="H1901" t="str">
        <f>VLOOKUP(D1901,Referência!$A$2:$D$28,2,FALSE)</f>
        <v>N</v>
      </c>
      <c r="I1901" t="str">
        <f>VLOOKUP(D1901,Referência!$A$2:$D$28,3,FALSE)</f>
        <v>imposto</v>
      </c>
      <c r="J1901" t="str">
        <f>VLOOKUP(D1901,Referência!$A$2:$D$28,4,FALSE)</f>
        <v>alto</v>
      </c>
      <c r="K1901" t="str">
        <f>VLOOKUP(C1901,Referência!$F$2:$G$21,2,FALSE)</f>
        <v>longo</v>
      </c>
      <c r="L1901" t="str">
        <f>VLOOKUP(A1901,Referência!$I$2:$K$10,2,FALSE)</f>
        <v>linear</v>
      </c>
      <c r="M1901" t="str">
        <f>VLOOKUP(A1901,Referência!$I$2:$K$10,3,FALSE)</f>
        <v>univariado</v>
      </c>
    </row>
    <row r="1902" spans="1:13" x14ac:dyDescent="0.25">
      <c r="A1902" t="s">
        <v>36</v>
      </c>
      <c r="B1902" t="s">
        <v>7</v>
      </c>
      <c r="C1902">
        <v>1</v>
      </c>
      <c r="D1902" t="s">
        <v>22</v>
      </c>
      <c r="E1902" s="1">
        <v>1145487463.822969</v>
      </c>
      <c r="F1902" s="1">
        <v>1119320501</v>
      </c>
      <c r="G1902">
        <f t="shared" si="29"/>
        <v>684709943378639.62</v>
      </c>
      <c r="H1902" t="str">
        <f>VLOOKUP(D1902,Referência!$A$2:$D$28,2,FALSE)</f>
        <v>N</v>
      </c>
      <c r="I1902" t="str">
        <f>VLOOKUP(D1902,Referência!$A$2:$D$28,3,FALSE)</f>
        <v>imposto</v>
      </c>
      <c r="J1902" t="str">
        <f>VLOOKUP(D1902,Referência!$A$2:$D$28,4,FALSE)</f>
        <v>baixo</v>
      </c>
      <c r="K1902" t="str">
        <f>VLOOKUP(C1902,Referência!$F$2:$G$21,2,FALSE)</f>
        <v>curto</v>
      </c>
      <c r="L1902" t="str">
        <f>VLOOKUP(A1902,Referência!$I$2:$K$10,2,FALSE)</f>
        <v>linear</v>
      </c>
      <c r="M1902" t="str">
        <f>VLOOKUP(A1902,Referência!$I$2:$K$10,3,FALSE)</f>
        <v>univariado</v>
      </c>
    </row>
    <row r="1903" spans="1:13" x14ac:dyDescent="0.25">
      <c r="A1903" t="s">
        <v>36</v>
      </c>
      <c r="B1903" t="s">
        <v>7</v>
      </c>
      <c r="C1903">
        <v>2</v>
      </c>
      <c r="D1903" t="s">
        <v>22</v>
      </c>
      <c r="E1903" s="1">
        <v>1192802404.9423695</v>
      </c>
      <c r="F1903" s="1">
        <v>1065577731</v>
      </c>
      <c r="G1903">
        <f t="shared" si="29"/>
        <v>1.6186117659742222E+16</v>
      </c>
      <c r="H1903" t="str">
        <f>VLOOKUP(D1903,Referência!$A$2:$D$28,2,FALSE)</f>
        <v>N</v>
      </c>
      <c r="I1903" t="str">
        <f>VLOOKUP(D1903,Referência!$A$2:$D$28,3,FALSE)</f>
        <v>imposto</v>
      </c>
      <c r="J1903" t="str">
        <f>VLOOKUP(D1903,Referência!$A$2:$D$28,4,FALSE)</f>
        <v>baixo</v>
      </c>
      <c r="K1903" t="str">
        <f>VLOOKUP(C1903,Referência!$F$2:$G$21,2,FALSE)</f>
        <v>curto</v>
      </c>
      <c r="L1903" t="str">
        <f>VLOOKUP(A1903,Referência!$I$2:$K$10,2,FALSE)</f>
        <v>linear</v>
      </c>
      <c r="M1903" t="str">
        <f>VLOOKUP(A1903,Referência!$I$2:$K$10,3,FALSE)</f>
        <v>univariado</v>
      </c>
    </row>
    <row r="1904" spans="1:13" x14ac:dyDescent="0.25">
      <c r="A1904" t="s">
        <v>36</v>
      </c>
      <c r="B1904" t="s">
        <v>7</v>
      </c>
      <c r="C1904">
        <v>3</v>
      </c>
      <c r="D1904" t="s">
        <v>22</v>
      </c>
      <c r="E1904" s="1">
        <v>1098753143.9543409</v>
      </c>
      <c r="F1904" s="1">
        <v>1010953870</v>
      </c>
      <c r="G1904">
        <f t="shared" si="29"/>
        <v>7708712506909410</v>
      </c>
      <c r="H1904" t="str">
        <f>VLOOKUP(D1904,Referência!$A$2:$D$28,2,FALSE)</f>
        <v>N</v>
      </c>
      <c r="I1904" t="str">
        <f>VLOOKUP(D1904,Referência!$A$2:$D$28,3,FALSE)</f>
        <v>imposto</v>
      </c>
      <c r="J1904" t="str">
        <f>VLOOKUP(D1904,Referência!$A$2:$D$28,4,FALSE)</f>
        <v>baixo</v>
      </c>
      <c r="K1904" t="str">
        <f>VLOOKUP(C1904,Referência!$F$2:$G$21,2,FALSE)</f>
        <v>curto</v>
      </c>
      <c r="L1904" t="str">
        <f>VLOOKUP(A1904,Referência!$I$2:$K$10,2,FALSE)</f>
        <v>linear</v>
      </c>
      <c r="M1904" t="str">
        <f>VLOOKUP(A1904,Referência!$I$2:$K$10,3,FALSE)</f>
        <v>univariado</v>
      </c>
    </row>
    <row r="1905" spans="1:13" x14ac:dyDescent="0.25">
      <c r="A1905" t="s">
        <v>36</v>
      </c>
      <c r="B1905" t="s">
        <v>7</v>
      </c>
      <c r="C1905">
        <v>4</v>
      </c>
      <c r="D1905" t="s">
        <v>22</v>
      </c>
      <c r="E1905" s="1">
        <v>1137479276.4331379</v>
      </c>
      <c r="F1905" s="1">
        <v>1079222052</v>
      </c>
      <c r="G1905">
        <f t="shared" si="29"/>
        <v>3393904198652999</v>
      </c>
      <c r="H1905" t="str">
        <f>VLOOKUP(D1905,Referência!$A$2:$D$28,2,FALSE)</f>
        <v>N</v>
      </c>
      <c r="I1905" t="str">
        <f>VLOOKUP(D1905,Referência!$A$2:$D$28,3,FALSE)</f>
        <v>imposto</v>
      </c>
      <c r="J1905" t="str">
        <f>VLOOKUP(D1905,Referência!$A$2:$D$28,4,FALSE)</f>
        <v>baixo</v>
      </c>
      <c r="K1905" t="str">
        <f>VLOOKUP(C1905,Referência!$F$2:$G$21,2,FALSE)</f>
        <v>curto</v>
      </c>
      <c r="L1905" t="str">
        <f>VLOOKUP(A1905,Referência!$I$2:$K$10,2,FALSE)</f>
        <v>linear</v>
      </c>
      <c r="M1905" t="str">
        <f>VLOOKUP(A1905,Referência!$I$2:$K$10,3,FALSE)</f>
        <v>univariado</v>
      </c>
    </row>
    <row r="1906" spans="1:13" x14ac:dyDescent="0.25">
      <c r="A1906" t="s">
        <v>36</v>
      </c>
      <c r="B1906" t="s">
        <v>7</v>
      </c>
      <c r="C1906">
        <v>5</v>
      </c>
      <c r="D1906" t="s">
        <v>22</v>
      </c>
      <c r="E1906" s="1">
        <v>1132690239.6062393</v>
      </c>
      <c r="F1906" s="1">
        <v>1027311578</v>
      </c>
      <c r="G1906">
        <f t="shared" si="29"/>
        <v>1.1104662321922296E+16</v>
      </c>
      <c r="H1906" t="str">
        <f>VLOOKUP(D1906,Referência!$A$2:$D$28,2,FALSE)</f>
        <v>N</v>
      </c>
      <c r="I1906" t="str">
        <f>VLOOKUP(D1906,Referência!$A$2:$D$28,3,FALSE)</f>
        <v>imposto</v>
      </c>
      <c r="J1906" t="str">
        <f>VLOOKUP(D1906,Referência!$A$2:$D$28,4,FALSE)</f>
        <v>baixo</v>
      </c>
      <c r="K1906" t="str">
        <f>VLOOKUP(C1906,Referência!$F$2:$G$21,2,FALSE)</f>
        <v>médio</v>
      </c>
      <c r="L1906" t="str">
        <f>VLOOKUP(A1906,Referência!$I$2:$K$10,2,FALSE)</f>
        <v>linear</v>
      </c>
      <c r="M1906" t="str">
        <f>VLOOKUP(A1906,Referência!$I$2:$K$10,3,FALSE)</f>
        <v>univariado</v>
      </c>
    </row>
    <row r="1907" spans="1:13" x14ac:dyDescent="0.25">
      <c r="A1907" t="s">
        <v>36</v>
      </c>
      <c r="B1907" t="s">
        <v>7</v>
      </c>
      <c r="C1907">
        <v>6</v>
      </c>
      <c r="D1907" t="s">
        <v>22</v>
      </c>
      <c r="E1907" s="1">
        <v>1177983694.7160864</v>
      </c>
      <c r="F1907" s="1">
        <v>1032809549</v>
      </c>
      <c r="G1907">
        <f t="shared" si="29"/>
        <v>2.1075532584395484E+16</v>
      </c>
      <c r="H1907" t="str">
        <f>VLOOKUP(D1907,Referência!$A$2:$D$28,2,FALSE)</f>
        <v>N</v>
      </c>
      <c r="I1907" t="str">
        <f>VLOOKUP(D1907,Referência!$A$2:$D$28,3,FALSE)</f>
        <v>imposto</v>
      </c>
      <c r="J1907" t="str">
        <f>VLOOKUP(D1907,Referência!$A$2:$D$28,4,FALSE)</f>
        <v>baixo</v>
      </c>
      <c r="K1907" t="str">
        <f>VLOOKUP(C1907,Referência!$F$2:$G$21,2,FALSE)</f>
        <v>médio</v>
      </c>
      <c r="L1907" t="str">
        <f>VLOOKUP(A1907,Referência!$I$2:$K$10,2,FALSE)</f>
        <v>linear</v>
      </c>
      <c r="M1907" t="str">
        <f>VLOOKUP(A1907,Referência!$I$2:$K$10,3,FALSE)</f>
        <v>univariado</v>
      </c>
    </row>
    <row r="1908" spans="1:13" x14ac:dyDescent="0.25">
      <c r="A1908" t="s">
        <v>36</v>
      </c>
      <c r="B1908" t="s">
        <v>7</v>
      </c>
      <c r="C1908">
        <v>7</v>
      </c>
      <c r="D1908" t="s">
        <v>22</v>
      </c>
      <c r="E1908" s="1">
        <v>1264376810.8776836</v>
      </c>
      <c r="F1908" s="1">
        <v>1245022601</v>
      </c>
      <c r="G1908">
        <f t="shared" si="29"/>
        <v>374585439989426.94</v>
      </c>
      <c r="H1908" t="str">
        <f>VLOOKUP(D1908,Referência!$A$2:$D$28,2,FALSE)</f>
        <v>N</v>
      </c>
      <c r="I1908" t="str">
        <f>VLOOKUP(D1908,Referência!$A$2:$D$28,3,FALSE)</f>
        <v>imposto</v>
      </c>
      <c r="J1908" t="str">
        <f>VLOOKUP(D1908,Referência!$A$2:$D$28,4,FALSE)</f>
        <v>baixo</v>
      </c>
      <c r="K1908" t="str">
        <f>VLOOKUP(C1908,Referência!$F$2:$G$21,2,FALSE)</f>
        <v>médio</v>
      </c>
      <c r="L1908" t="str">
        <f>VLOOKUP(A1908,Referência!$I$2:$K$10,2,FALSE)</f>
        <v>linear</v>
      </c>
      <c r="M1908" t="str">
        <f>VLOOKUP(A1908,Referência!$I$2:$K$10,3,FALSE)</f>
        <v>univariado</v>
      </c>
    </row>
    <row r="1909" spans="1:13" x14ac:dyDescent="0.25">
      <c r="A1909" t="s">
        <v>36</v>
      </c>
      <c r="B1909" t="s">
        <v>7</v>
      </c>
      <c r="C1909">
        <v>8</v>
      </c>
      <c r="D1909" t="s">
        <v>22</v>
      </c>
      <c r="E1909" s="1">
        <v>1524842629.8930395</v>
      </c>
      <c r="F1909" s="1">
        <v>1525057208</v>
      </c>
      <c r="G1909">
        <f t="shared" si="29"/>
        <v>46043763986.766823</v>
      </c>
      <c r="H1909" t="str">
        <f>VLOOKUP(D1909,Referência!$A$2:$D$28,2,FALSE)</f>
        <v>N</v>
      </c>
      <c r="I1909" t="str">
        <f>VLOOKUP(D1909,Referência!$A$2:$D$28,3,FALSE)</f>
        <v>imposto</v>
      </c>
      <c r="J1909" t="str">
        <f>VLOOKUP(D1909,Referência!$A$2:$D$28,4,FALSE)</f>
        <v>baixo</v>
      </c>
      <c r="K1909" t="str">
        <f>VLOOKUP(C1909,Referência!$F$2:$G$21,2,FALSE)</f>
        <v>médio</v>
      </c>
      <c r="L1909" t="str">
        <f>VLOOKUP(A1909,Referência!$I$2:$K$10,2,FALSE)</f>
        <v>linear</v>
      </c>
      <c r="M1909" t="str">
        <f>VLOOKUP(A1909,Referência!$I$2:$K$10,3,FALSE)</f>
        <v>univariado</v>
      </c>
    </row>
    <row r="1910" spans="1:13" x14ac:dyDescent="0.25">
      <c r="A1910" t="s">
        <v>36</v>
      </c>
      <c r="B1910" t="s">
        <v>7</v>
      </c>
      <c r="C1910">
        <v>9</v>
      </c>
      <c r="D1910" t="s">
        <v>22</v>
      </c>
      <c r="E1910" s="1">
        <v>1262395604.2482033</v>
      </c>
      <c r="F1910" s="1">
        <v>1234916893</v>
      </c>
      <c r="G1910">
        <f t="shared" si="29"/>
        <v>755079571862133.37</v>
      </c>
      <c r="H1910" t="str">
        <f>VLOOKUP(D1910,Referência!$A$2:$D$28,2,FALSE)</f>
        <v>N</v>
      </c>
      <c r="I1910" t="str">
        <f>VLOOKUP(D1910,Referência!$A$2:$D$28,3,FALSE)</f>
        <v>imposto</v>
      </c>
      <c r="J1910" t="str">
        <f>VLOOKUP(D1910,Referência!$A$2:$D$28,4,FALSE)</f>
        <v>baixo</v>
      </c>
      <c r="K1910" t="str">
        <f>VLOOKUP(C1910,Referência!$F$2:$G$21,2,FALSE)</f>
        <v>longo</v>
      </c>
      <c r="L1910" t="str">
        <f>VLOOKUP(A1910,Referência!$I$2:$K$10,2,FALSE)</f>
        <v>linear</v>
      </c>
      <c r="M1910" t="str">
        <f>VLOOKUP(A1910,Referência!$I$2:$K$10,3,FALSE)</f>
        <v>univariado</v>
      </c>
    </row>
    <row r="1911" spans="1:13" x14ac:dyDescent="0.25">
      <c r="A1911" t="s">
        <v>36</v>
      </c>
      <c r="B1911" t="s">
        <v>7</v>
      </c>
      <c r="C1911">
        <v>10</v>
      </c>
      <c r="D1911" t="s">
        <v>22</v>
      </c>
      <c r="E1911" s="1">
        <v>1187731740.2760043</v>
      </c>
      <c r="F1911" s="1">
        <v>1359449989</v>
      </c>
      <c r="G1911">
        <f t="shared" si="29"/>
        <v>2.9487156944836044E+16</v>
      </c>
      <c r="H1911" t="str">
        <f>VLOOKUP(D1911,Referência!$A$2:$D$28,2,FALSE)</f>
        <v>N</v>
      </c>
      <c r="I1911" t="str">
        <f>VLOOKUP(D1911,Referência!$A$2:$D$28,3,FALSE)</f>
        <v>imposto</v>
      </c>
      <c r="J1911" t="str">
        <f>VLOOKUP(D1911,Referência!$A$2:$D$28,4,FALSE)</f>
        <v>baixo</v>
      </c>
      <c r="K1911" t="str">
        <f>VLOOKUP(C1911,Referência!$F$2:$G$21,2,FALSE)</f>
        <v>longo</v>
      </c>
      <c r="L1911" t="str">
        <f>VLOOKUP(A1911,Referência!$I$2:$K$10,2,FALSE)</f>
        <v>linear</v>
      </c>
      <c r="M1911" t="str">
        <f>VLOOKUP(A1911,Referência!$I$2:$K$10,3,FALSE)</f>
        <v>univariado</v>
      </c>
    </row>
    <row r="1912" spans="1:13" x14ac:dyDescent="0.25">
      <c r="A1912" t="s">
        <v>36</v>
      </c>
      <c r="B1912" t="s">
        <v>7</v>
      </c>
      <c r="C1912">
        <v>11</v>
      </c>
      <c r="D1912" t="s">
        <v>22</v>
      </c>
      <c r="E1912" s="1">
        <v>1204323907.3266184</v>
      </c>
      <c r="F1912" s="1">
        <v>1108009971</v>
      </c>
      <c r="G1912">
        <f t="shared" si="29"/>
        <v>9276374330727910</v>
      </c>
      <c r="H1912" t="str">
        <f>VLOOKUP(D1912,Referência!$A$2:$D$28,2,FALSE)</f>
        <v>N</v>
      </c>
      <c r="I1912" t="str">
        <f>VLOOKUP(D1912,Referência!$A$2:$D$28,3,FALSE)</f>
        <v>imposto</v>
      </c>
      <c r="J1912" t="str">
        <f>VLOOKUP(D1912,Referência!$A$2:$D$28,4,FALSE)</f>
        <v>baixo</v>
      </c>
      <c r="K1912" t="str">
        <f>VLOOKUP(C1912,Referência!$F$2:$G$21,2,FALSE)</f>
        <v>longo</v>
      </c>
      <c r="L1912" t="str">
        <f>VLOOKUP(A1912,Referência!$I$2:$K$10,2,FALSE)</f>
        <v>linear</v>
      </c>
      <c r="M1912" t="str">
        <f>VLOOKUP(A1912,Referência!$I$2:$K$10,3,FALSE)</f>
        <v>univariado</v>
      </c>
    </row>
    <row r="1913" spans="1:13" x14ac:dyDescent="0.25">
      <c r="A1913" t="s">
        <v>36</v>
      </c>
      <c r="B1913" t="s">
        <v>7</v>
      </c>
      <c r="C1913">
        <v>12</v>
      </c>
      <c r="D1913" t="s">
        <v>22</v>
      </c>
      <c r="E1913" s="1">
        <v>1302471895.4651544</v>
      </c>
      <c r="F1913" s="1">
        <v>1102124604</v>
      </c>
      <c r="G1913">
        <f t="shared" si="29"/>
        <v>4.0139037197423536E+16</v>
      </c>
      <c r="H1913" t="str">
        <f>VLOOKUP(D1913,Referência!$A$2:$D$28,2,FALSE)</f>
        <v>N</v>
      </c>
      <c r="I1913" t="str">
        <f>VLOOKUP(D1913,Referência!$A$2:$D$28,3,FALSE)</f>
        <v>imposto</v>
      </c>
      <c r="J1913" t="str">
        <f>VLOOKUP(D1913,Referência!$A$2:$D$28,4,FALSE)</f>
        <v>baixo</v>
      </c>
      <c r="K1913" t="str">
        <f>VLOOKUP(C1913,Referência!$F$2:$G$21,2,FALSE)</f>
        <v>longo</v>
      </c>
      <c r="L1913" t="str">
        <f>VLOOKUP(A1913,Referência!$I$2:$K$10,2,FALSE)</f>
        <v>linear</v>
      </c>
      <c r="M1913" t="str">
        <f>VLOOKUP(A1913,Referência!$I$2:$K$10,3,FALSE)</f>
        <v>univariado</v>
      </c>
    </row>
    <row r="1914" spans="1:13" x14ac:dyDescent="0.25">
      <c r="A1914" t="s">
        <v>36</v>
      </c>
      <c r="B1914" t="s">
        <v>7</v>
      </c>
      <c r="C1914">
        <v>13</v>
      </c>
      <c r="D1914" t="s">
        <v>22</v>
      </c>
      <c r="E1914" s="1">
        <v>1309386673.2104151</v>
      </c>
      <c r="F1914" s="1">
        <v>1397946267</v>
      </c>
      <c r="G1914">
        <f t="shared" si="29"/>
        <v>7842801652176280</v>
      </c>
      <c r="H1914" t="str">
        <f>VLOOKUP(D1914,Referência!$A$2:$D$28,2,FALSE)</f>
        <v>N</v>
      </c>
      <c r="I1914" t="str">
        <f>VLOOKUP(D1914,Referência!$A$2:$D$28,3,FALSE)</f>
        <v>imposto</v>
      </c>
      <c r="J1914" t="str">
        <f>VLOOKUP(D1914,Referência!$A$2:$D$28,4,FALSE)</f>
        <v>baixo</v>
      </c>
      <c r="K1914" t="str">
        <f>VLOOKUP(C1914,Referência!$F$2:$G$21,2,FALSE)</f>
        <v>longo</v>
      </c>
      <c r="L1914" t="str">
        <f>VLOOKUP(A1914,Referência!$I$2:$K$10,2,FALSE)</f>
        <v>linear</v>
      </c>
      <c r="M1914" t="str">
        <f>VLOOKUP(A1914,Referência!$I$2:$K$10,3,FALSE)</f>
        <v>univariado</v>
      </c>
    </row>
    <row r="1915" spans="1:13" x14ac:dyDescent="0.25">
      <c r="A1915" t="s">
        <v>36</v>
      </c>
      <c r="B1915" t="s">
        <v>7</v>
      </c>
      <c r="C1915">
        <v>14</v>
      </c>
      <c r="D1915" t="s">
        <v>22</v>
      </c>
      <c r="E1915" s="1">
        <v>1358876254.4798715</v>
      </c>
      <c r="F1915" s="1">
        <v>1192049636</v>
      </c>
      <c r="G1915">
        <f t="shared" si="29"/>
        <v>2.7831120633428608E+16</v>
      </c>
      <c r="H1915" t="str">
        <f>VLOOKUP(D1915,Referência!$A$2:$D$28,2,FALSE)</f>
        <v>N</v>
      </c>
      <c r="I1915" t="str">
        <f>VLOOKUP(D1915,Referência!$A$2:$D$28,3,FALSE)</f>
        <v>imposto</v>
      </c>
      <c r="J1915" t="str">
        <f>VLOOKUP(D1915,Referência!$A$2:$D$28,4,FALSE)</f>
        <v>baixo</v>
      </c>
      <c r="K1915" t="str">
        <f>VLOOKUP(C1915,Referência!$F$2:$G$21,2,FALSE)</f>
        <v>longo</v>
      </c>
      <c r="L1915" t="str">
        <f>VLOOKUP(A1915,Referência!$I$2:$K$10,2,FALSE)</f>
        <v>linear</v>
      </c>
      <c r="M1915" t="str">
        <f>VLOOKUP(A1915,Referência!$I$2:$K$10,3,FALSE)</f>
        <v>univariado</v>
      </c>
    </row>
    <row r="1916" spans="1:13" x14ac:dyDescent="0.25">
      <c r="A1916" t="s">
        <v>36</v>
      </c>
      <c r="B1916" t="s">
        <v>7</v>
      </c>
      <c r="C1916">
        <v>15</v>
      </c>
      <c r="D1916" t="s">
        <v>22</v>
      </c>
      <c r="E1916" s="1">
        <v>1252995808.1967621</v>
      </c>
      <c r="F1916" s="1">
        <v>1152362098</v>
      </c>
      <c r="G1916">
        <f t="shared" si="29"/>
        <v>1.0127143627965898E+16</v>
      </c>
      <c r="H1916" t="str">
        <f>VLOOKUP(D1916,Referência!$A$2:$D$28,2,FALSE)</f>
        <v>N</v>
      </c>
      <c r="I1916" t="str">
        <f>VLOOKUP(D1916,Referência!$A$2:$D$28,3,FALSE)</f>
        <v>imposto</v>
      </c>
      <c r="J1916" t="str">
        <f>VLOOKUP(D1916,Referência!$A$2:$D$28,4,FALSE)</f>
        <v>baixo</v>
      </c>
      <c r="K1916" t="str">
        <f>VLOOKUP(C1916,Referência!$F$2:$G$21,2,FALSE)</f>
        <v>longo</v>
      </c>
      <c r="L1916" t="str">
        <f>VLOOKUP(A1916,Referência!$I$2:$K$10,2,FALSE)</f>
        <v>linear</v>
      </c>
      <c r="M1916" t="str">
        <f>VLOOKUP(A1916,Referência!$I$2:$K$10,3,FALSE)</f>
        <v>univariado</v>
      </c>
    </row>
    <row r="1917" spans="1:13" x14ac:dyDescent="0.25">
      <c r="A1917" t="s">
        <v>36</v>
      </c>
      <c r="B1917" t="s">
        <v>7</v>
      </c>
      <c r="C1917">
        <v>16</v>
      </c>
      <c r="D1917" t="s">
        <v>22</v>
      </c>
      <c r="E1917" s="1">
        <v>1301061446.8372979</v>
      </c>
      <c r="F1917" s="1">
        <v>1289563373</v>
      </c>
      <c r="G1917">
        <f t="shared" si="29"/>
        <v>132205701967954.83</v>
      </c>
      <c r="H1917" t="str">
        <f>VLOOKUP(D1917,Referência!$A$2:$D$28,2,FALSE)</f>
        <v>N</v>
      </c>
      <c r="I1917" t="str">
        <f>VLOOKUP(D1917,Referência!$A$2:$D$28,3,FALSE)</f>
        <v>imposto</v>
      </c>
      <c r="J1917" t="str">
        <f>VLOOKUP(D1917,Referência!$A$2:$D$28,4,FALSE)</f>
        <v>baixo</v>
      </c>
      <c r="K1917" t="str">
        <f>VLOOKUP(C1917,Referência!$F$2:$G$21,2,FALSE)</f>
        <v>longo</v>
      </c>
      <c r="L1917" t="str">
        <f>VLOOKUP(A1917,Referência!$I$2:$K$10,2,FALSE)</f>
        <v>linear</v>
      </c>
      <c r="M1917" t="str">
        <f>VLOOKUP(A1917,Referência!$I$2:$K$10,3,FALSE)</f>
        <v>univariado</v>
      </c>
    </row>
    <row r="1918" spans="1:13" x14ac:dyDescent="0.25">
      <c r="A1918" t="s">
        <v>36</v>
      </c>
      <c r="B1918" t="s">
        <v>7</v>
      </c>
      <c r="C1918">
        <v>17</v>
      </c>
      <c r="D1918" t="s">
        <v>22</v>
      </c>
      <c r="E1918" s="1">
        <v>1288606443.4824255</v>
      </c>
      <c r="F1918" s="1">
        <v>1154960095</v>
      </c>
      <c r="G1918">
        <f t="shared" si="29"/>
        <v>1.7861346462685904E+16</v>
      </c>
      <c r="H1918" t="str">
        <f>VLOOKUP(D1918,Referência!$A$2:$D$28,2,FALSE)</f>
        <v>N</v>
      </c>
      <c r="I1918" t="str">
        <f>VLOOKUP(D1918,Referência!$A$2:$D$28,3,FALSE)</f>
        <v>imposto</v>
      </c>
      <c r="J1918" t="str">
        <f>VLOOKUP(D1918,Referência!$A$2:$D$28,4,FALSE)</f>
        <v>baixo</v>
      </c>
      <c r="K1918" t="str">
        <f>VLOOKUP(C1918,Referência!$F$2:$G$21,2,FALSE)</f>
        <v>longo</v>
      </c>
      <c r="L1918" t="str">
        <f>VLOOKUP(A1918,Referência!$I$2:$K$10,2,FALSE)</f>
        <v>linear</v>
      </c>
      <c r="M1918" t="str">
        <f>VLOOKUP(A1918,Referência!$I$2:$K$10,3,FALSE)</f>
        <v>univariado</v>
      </c>
    </row>
    <row r="1919" spans="1:13" x14ac:dyDescent="0.25">
      <c r="A1919" t="s">
        <v>36</v>
      </c>
      <c r="B1919" t="s">
        <v>7</v>
      </c>
      <c r="C1919">
        <v>18</v>
      </c>
      <c r="D1919" t="s">
        <v>22</v>
      </c>
      <c r="E1919" s="1">
        <v>1376588821.2308702</v>
      </c>
      <c r="F1919" s="1">
        <v>1221066259</v>
      </c>
      <c r="G1919">
        <f t="shared" si="29"/>
        <v>2.4187267362854908E+16</v>
      </c>
      <c r="H1919" t="str">
        <f>VLOOKUP(D1919,Referência!$A$2:$D$28,2,FALSE)</f>
        <v>N</v>
      </c>
      <c r="I1919" t="str">
        <f>VLOOKUP(D1919,Referência!$A$2:$D$28,3,FALSE)</f>
        <v>imposto</v>
      </c>
      <c r="J1919" t="str">
        <f>VLOOKUP(D1919,Referência!$A$2:$D$28,4,FALSE)</f>
        <v>baixo</v>
      </c>
      <c r="K1919" t="str">
        <f>VLOOKUP(C1919,Referência!$F$2:$G$21,2,FALSE)</f>
        <v>longo</v>
      </c>
      <c r="L1919" t="str">
        <f>VLOOKUP(A1919,Referência!$I$2:$K$10,2,FALSE)</f>
        <v>linear</v>
      </c>
      <c r="M1919" t="str">
        <f>VLOOKUP(A1919,Referência!$I$2:$K$10,3,FALSE)</f>
        <v>univariado</v>
      </c>
    </row>
    <row r="1920" spans="1:13" x14ac:dyDescent="0.25">
      <c r="A1920" t="s">
        <v>36</v>
      </c>
      <c r="B1920" t="s">
        <v>7</v>
      </c>
      <c r="C1920">
        <v>19</v>
      </c>
      <c r="D1920" t="s">
        <v>22</v>
      </c>
      <c r="E1920" s="1">
        <v>1462391547.5853286</v>
      </c>
      <c r="F1920" s="1">
        <v>1340840281</v>
      </c>
      <c r="G1920">
        <f t="shared" si="29"/>
        <v>1.4774710408497616E+16</v>
      </c>
      <c r="H1920" t="str">
        <f>VLOOKUP(D1920,Referência!$A$2:$D$28,2,FALSE)</f>
        <v>N</v>
      </c>
      <c r="I1920" t="str">
        <f>VLOOKUP(D1920,Referência!$A$2:$D$28,3,FALSE)</f>
        <v>imposto</v>
      </c>
      <c r="J1920" t="str">
        <f>VLOOKUP(D1920,Referência!$A$2:$D$28,4,FALSE)</f>
        <v>baixo</v>
      </c>
      <c r="K1920" t="str">
        <f>VLOOKUP(C1920,Referência!$F$2:$G$21,2,FALSE)</f>
        <v>longo</v>
      </c>
      <c r="L1920" t="str">
        <f>VLOOKUP(A1920,Referência!$I$2:$K$10,2,FALSE)</f>
        <v>linear</v>
      </c>
      <c r="M1920" t="str">
        <f>VLOOKUP(A1920,Referência!$I$2:$K$10,3,FALSE)</f>
        <v>univariado</v>
      </c>
    </row>
    <row r="1921" spans="1:13" x14ac:dyDescent="0.25">
      <c r="A1921" t="s">
        <v>36</v>
      </c>
      <c r="B1921" t="s">
        <v>7</v>
      </c>
      <c r="C1921">
        <v>20</v>
      </c>
      <c r="D1921" t="s">
        <v>22</v>
      </c>
      <c r="E1921" s="1">
        <v>1740226471.3256226</v>
      </c>
      <c r="F1921" s="1">
        <v>1539174079</v>
      </c>
      <c r="G1921">
        <f t="shared" si="29"/>
        <v>4.0422064459856056E+16</v>
      </c>
      <c r="H1921" t="str">
        <f>VLOOKUP(D1921,Referência!$A$2:$D$28,2,FALSE)</f>
        <v>N</v>
      </c>
      <c r="I1921" t="str">
        <f>VLOOKUP(D1921,Referência!$A$2:$D$28,3,FALSE)</f>
        <v>imposto</v>
      </c>
      <c r="J1921" t="str">
        <f>VLOOKUP(D1921,Referência!$A$2:$D$28,4,FALSE)</f>
        <v>baixo</v>
      </c>
      <c r="K1921" t="str">
        <f>VLOOKUP(C1921,Referência!$F$2:$G$21,2,FALSE)</f>
        <v>longo</v>
      </c>
      <c r="L1921" t="str">
        <f>VLOOKUP(A1921,Referência!$I$2:$K$10,2,FALSE)</f>
        <v>linear</v>
      </c>
      <c r="M1921" t="str">
        <f>VLOOKUP(A1921,Referência!$I$2:$K$10,3,FALSE)</f>
        <v>univariado</v>
      </c>
    </row>
    <row r="1922" spans="1:13" x14ac:dyDescent="0.25">
      <c r="A1922" t="s">
        <v>36</v>
      </c>
      <c r="B1922" t="s">
        <v>7</v>
      </c>
      <c r="C1922">
        <v>1</v>
      </c>
      <c r="D1922" t="s">
        <v>23</v>
      </c>
      <c r="E1922" s="1">
        <v>489791815.92853034</v>
      </c>
      <c r="F1922" s="1">
        <v>448576910</v>
      </c>
      <c r="G1922">
        <f t="shared" si="29"/>
        <v>1698668470697605</v>
      </c>
      <c r="H1922" t="str">
        <f>VLOOKUP(D1922,Referência!$A$2:$D$28,2,FALSE)</f>
        <v>N</v>
      </c>
      <c r="I1922" t="str">
        <f>VLOOKUP(D1922,Referência!$A$2:$D$28,3,FALSE)</f>
        <v>transferência</v>
      </c>
      <c r="J1922" t="str">
        <f>VLOOKUP(D1922,Referência!$A$2:$D$28,4,FALSE)</f>
        <v>alto</v>
      </c>
      <c r="K1922" t="str">
        <f>VLOOKUP(C1922,Referência!$F$2:$G$21,2,FALSE)</f>
        <v>curto</v>
      </c>
      <c r="L1922" t="str">
        <f>VLOOKUP(A1922,Referência!$I$2:$K$10,2,FALSE)</f>
        <v>linear</v>
      </c>
      <c r="M1922" t="str">
        <f>VLOOKUP(A1922,Referência!$I$2:$K$10,3,FALSE)</f>
        <v>univariado</v>
      </c>
    </row>
    <row r="1923" spans="1:13" x14ac:dyDescent="0.25">
      <c r="A1923" t="s">
        <v>36</v>
      </c>
      <c r="B1923" t="s">
        <v>7</v>
      </c>
      <c r="C1923">
        <v>2</v>
      </c>
      <c r="D1923" t="s">
        <v>23</v>
      </c>
      <c r="E1923" s="1">
        <v>479184270.18572086</v>
      </c>
      <c r="F1923" s="1">
        <v>461074271</v>
      </c>
      <c r="G1923">
        <f t="shared" ref="G1923:G1986" si="30">(F1923-E1923)^2</f>
        <v>327972070506810.25</v>
      </c>
      <c r="H1923" t="str">
        <f>VLOOKUP(D1923,Referência!$A$2:$D$28,2,FALSE)</f>
        <v>N</v>
      </c>
      <c r="I1923" t="str">
        <f>VLOOKUP(D1923,Referência!$A$2:$D$28,3,FALSE)</f>
        <v>transferência</v>
      </c>
      <c r="J1923" t="str">
        <f>VLOOKUP(D1923,Referência!$A$2:$D$28,4,FALSE)</f>
        <v>alto</v>
      </c>
      <c r="K1923" t="str">
        <f>VLOOKUP(C1923,Referência!$F$2:$G$21,2,FALSE)</f>
        <v>curto</v>
      </c>
      <c r="L1923" t="str">
        <f>VLOOKUP(A1923,Referência!$I$2:$K$10,2,FALSE)</f>
        <v>linear</v>
      </c>
      <c r="M1923" t="str">
        <f>VLOOKUP(A1923,Referência!$I$2:$K$10,3,FALSE)</f>
        <v>univariado</v>
      </c>
    </row>
    <row r="1924" spans="1:13" x14ac:dyDescent="0.25">
      <c r="A1924" t="s">
        <v>36</v>
      </c>
      <c r="B1924" t="s">
        <v>7</v>
      </c>
      <c r="C1924">
        <v>3</v>
      </c>
      <c r="D1924" t="s">
        <v>23</v>
      </c>
      <c r="E1924" s="1">
        <v>466854048.5793187</v>
      </c>
      <c r="F1924" s="1">
        <v>337728251</v>
      </c>
      <c r="G1924">
        <f t="shared" si="30"/>
        <v>1.6673471600495188E+16</v>
      </c>
      <c r="H1924" t="str">
        <f>VLOOKUP(D1924,Referência!$A$2:$D$28,2,FALSE)</f>
        <v>N</v>
      </c>
      <c r="I1924" t="str">
        <f>VLOOKUP(D1924,Referência!$A$2:$D$28,3,FALSE)</f>
        <v>transferência</v>
      </c>
      <c r="J1924" t="str">
        <f>VLOOKUP(D1924,Referência!$A$2:$D$28,4,FALSE)</f>
        <v>alto</v>
      </c>
      <c r="K1924" t="str">
        <f>VLOOKUP(C1924,Referência!$F$2:$G$21,2,FALSE)</f>
        <v>curto</v>
      </c>
      <c r="L1924" t="str">
        <f>VLOOKUP(A1924,Referência!$I$2:$K$10,2,FALSE)</f>
        <v>linear</v>
      </c>
      <c r="M1924" t="str">
        <f>VLOOKUP(A1924,Referência!$I$2:$K$10,3,FALSE)</f>
        <v>univariado</v>
      </c>
    </row>
    <row r="1925" spans="1:13" x14ac:dyDescent="0.25">
      <c r="A1925" t="s">
        <v>36</v>
      </c>
      <c r="B1925" t="s">
        <v>7</v>
      </c>
      <c r="C1925">
        <v>4</v>
      </c>
      <c r="D1925" t="s">
        <v>23</v>
      </c>
      <c r="E1925" s="1">
        <v>481582719.49563724</v>
      </c>
      <c r="F1925" s="1">
        <v>404749757</v>
      </c>
      <c r="G1925">
        <f t="shared" si="30"/>
        <v>5903304125855998</v>
      </c>
      <c r="H1925" t="str">
        <f>VLOOKUP(D1925,Referência!$A$2:$D$28,2,FALSE)</f>
        <v>N</v>
      </c>
      <c r="I1925" t="str">
        <f>VLOOKUP(D1925,Referência!$A$2:$D$28,3,FALSE)</f>
        <v>transferência</v>
      </c>
      <c r="J1925" t="str">
        <f>VLOOKUP(D1925,Referência!$A$2:$D$28,4,FALSE)</f>
        <v>alto</v>
      </c>
      <c r="K1925" t="str">
        <f>VLOOKUP(C1925,Referência!$F$2:$G$21,2,FALSE)</f>
        <v>curto</v>
      </c>
      <c r="L1925" t="str">
        <f>VLOOKUP(A1925,Referência!$I$2:$K$10,2,FALSE)</f>
        <v>linear</v>
      </c>
      <c r="M1925" t="str">
        <f>VLOOKUP(A1925,Referência!$I$2:$K$10,3,FALSE)</f>
        <v>univariado</v>
      </c>
    </row>
    <row r="1926" spans="1:13" x14ac:dyDescent="0.25">
      <c r="A1926" t="s">
        <v>36</v>
      </c>
      <c r="B1926" t="s">
        <v>7</v>
      </c>
      <c r="C1926">
        <v>5</v>
      </c>
      <c r="D1926" t="s">
        <v>23</v>
      </c>
      <c r="E1926" s="1">
        <v>488036036.81747794</v>
      </c>
      <c r="F1926" s="1">
        <v>375242416</v>
      </c>
      <c r="G1926">
        <f t="shared" si="30"/>
        <v>1.2722400897116994E+16</v>
      </c>
      <c r="H1926" t="str">
        <f>VLOOKUP(D1926,Referência!$A$2:$D$28,2,FALSE)</f>
        <v>N</v>
      </c>
      <c r="I1926" t="str">
        <f>VLOOKUP(D1926,Referência!$A$2:$D$28,3,FALSE)</f>
        <v>transferência</v>
      </c>
      <c r="J1926" t="str">
        <f>VLOOKUP(D1926,Referência!$A$2:$D$28,4,FALSE)</f>
        <v>alto</v>
      </c>
      <c r="K1926" t="str">
        <f>VLOOKUP(C1926,Referência!$F$2:$G$21,2,FALSE)</f>
        <v>médio</v>
      </c>
      <c r="L1926" t="str">
        <f>VLOOKUP(A1926,Referência!$I$2:$K$10,2,FALSE)</f>
        <v>linear</v>
      </c>
      <c r="M1926" t="str">
        <f>VLOOKUP(A1926,Referência!$I$2:$K$10,3,FALSE)</f>
        <v>univariado</v>
      </c>
    </row>
    <row r="1927" spans="1:13" x14ac:dyDescent="0.25">
      <c r="A1927" t="s">
        <v>36</v>
      </c>
      <c r="B1927" t="s">
        <v>7</v>
      </c>
      <c r="C1927">
        <v>6</v>
      </c>
      <c r="D1927" t="s">
        <v>23</v>
      </c>
      <c r="E1927" s="1">
        <v>528086003.87924582</v>
      </c>
      <c r="F1927" s="1">
        <v>366801668</v>
      </c>
      <c r="G1927">
        <f t="shared" si="30"/>
        <v>2.601263700000938E+16</v>
      </c>
      <c r="H1927" t="str">
        <f>VLOOKUP(D1927,Referência!$A$2:$D$28,2,FALSE)</f>
        <v>N</v>
      </c>
      <c r="I1927" t="str">
        <f>VLOOKUP(D1927,Referência!$A$2:$D$28,3,FALSE)</f>
        <v>transferência</v>
      </c>
      <c r="J1927" t="str">
        <f>VLOOKUP(D1927,Referência!$A$2:$D$28,4,FALSE)</f>
        <v>alto</v>
      </c>
      <c r="K1927" t="str">
        <f>VLOOKUP(C1927,Referência!$F$2:$G$21,2,FALSE)</f>
        <v>médio</v>
      </c>
      <c r="L1927" t="str">
        <f>VLOOKUP(A1927,Referência!$I$2:$K$10,2,FALSE)</f>
        <v>linear</v>
      </c>
      <c r="M1927" t="str">
        <f>VLOOKUP(A1927,Referência!$I$2:$K$10,3,FALSE)</f>
        <v>univariado</v>
      </c>
    </row>
    <row r="1928" spans="1:13" x14ac:dyDescent="0.25">
      <c r="A1928" t="s">
        <v>36</v>
      </c>
      <c r="B1928" t="s">
        <v>7</v>
      </c>
      <c r="C1928">
        <v>7</v>
      </c>
      <c r="D1928" t="s">
        <v>23</v>
      </c>
      <c r="E1928" s="1">
        <v>496317650.95073664</v>
      </c>
      <c r="F1928" s="1">
        <v>446014130</v>
      </c>
      <c r="G1928">
        <f t="shared" si="30"/>
        <v>2530444220041200.5</v>
      </c>
      <c r="H1928" t="str">
        <f>VLOOKUP(D1928,Referência!$A$2:$D$28,2,FALSE)</f>
        <v>N</v>
      </c>
      <c r="I1928" t="str">
        <f>VLOOKUP(D1928,Referência!$A$2:$D$28,3,FALSE)</f>
        <v>transferência</v>
      </c>
      <c r="J1928" t="str">
        <f>VLOOKUP(D1928,Referência!$A$2:$D$28,4,FALSE)</f>
        <v>alto</v>
      </c>
      <c r="K1928" t="str">
        <f>VLOOKUP(C1928,Referência!$F$2:$G$21,2,FALSE)</f>
        <v>médio</v>
      </c>
      <c r="L1928" t="str">
        <f>VLOOKUP(A1928,Referência!$I$2:$K$10,2,FALSE)</f>
        <v>linear</v>
      </c>
      <c r="M1928" t="str">
        <f>VLOOKUP(A1928,Referência!$I$2:$K$10,3,FALSE)</f>
        <v>univariado</v>
      </c>
    </row>
    <row r="1929" spans="1:13" x14ac:dyDescent="0.25">
      <c r="A1929" t="s">
        <v>36</v>
      </c>
      <c r="B1929" t="s">
        <v>7</v>
      </c>
      <c r="C1929">
        <v>8</v>
      </c>
      <c r="D1929" t="s">
        <v>23</v>
      </c>
      <c r="E1929" s="1">
        <v>380953790.30886364</v>
      </c>
      <c r="F1929" s="1">
        <v>488058052</v>
      </c>
      <c r="G1929">
        <f t="shared" si="30"/>
        <v>1.147132287240342E+16</v>
      </c>
      <c r="H1929" t="str">
        <f>VLOOKUP(D1929,Referência!$A$2:$D$28,2,FALSE)</f>
        <v>N</v>
      </c>
      <c r="I1929" t="str">
        <f>VLOOKUP(D1929,Referência!$A$2:$D$28,3,FALSE)</f>
        <v>transferência</v>
      </c>
      <c r="J1929" t="str">
        <f>VLOOKUP(D1929,Referência!$A$2:$D$28,4,FALSE)</f>
        <v>alto</v>
      </c>
      <c r="K1929" t="str">
        <f>VLOOKUP(C1929,Referência!$F$2:$G$21,2,FALSE)</f>
        <v>médio</v>
      </c>
      <c r="L1929" t="str">
        <f>VLOOKUP(A1929,Referência!$I$2:$K$10,2,FALSE)</f>
        <v>linear</v>
      </c>
      <c r="M1929" t="str">
        <f>VLOOKUP(A1929,Referência!$I$2:$K$10,3,FALSE)</f>
        <v>univariado</v>
      </c>
    </row>
    <row r="1930" spans="1:13" x14ac:dyDescent="0.25">
      <c r="A1930" t="s">
        <v>36</v>
      </c>
      <c r="B1930" t="s">
        <v>7</v>
      </c>
      <c r="C1930">
        <v>9</v>
      </c>
      <c r="D1930" t="s">
        <v>23</v>
      </c>
      <c r="E1930" s="1">
        <v>518560682.15175885</v>
      </c>
      <c r="F1930" s="1">
        <v>561378662</v>
      </c>
      <c r="G1930">
        <f t="shared" si="30"/>
        <v>1833379398284385.2</v>
      </c>
      <c r="H1930" t="str">
        <f>VLOOKUP(D1930,Referência!$A$2:$D$28,2,FALSE)</f>
        <v>N</v>
      </c>
      <c r="I1930" t="str">
        <f>VLOOKUP(D1930,Referência!$A$2:$D$28,3,FALSE)</f>
        <v>transferência</v>
      </c>
      <c r="J1930" t="str">
        <f>VLOOKUP(D1930,Referência!$A$2:$D$28,4,FALSE)</f>
        <v>alto</v>
      </c>
      <c r="K1930" t="str">
        <f>VLOOKUP(C1930,Referência!$F$2:$G$21,2,FALSE)</f>
        <v>longo</v>
      </c>
      <c r="L1930" t="str">
        <f>VLOOKUP(A1930,Referência!$I$2:$K$10,2,FALSE)</f>
        <v>linear</v>
      </c>
      <c r="M1930" t="str">
        <f>VLOOKUP(A1930,Referência!$I$2:$K$10,3,FALSE)</f>
        <v>univariado</v>
      </c>
    </row>
    <row r="1931" spans="1:13" x14ac:dyDescent="0.25">
      <c r="A1931" t="s">
        <v>36</v>
      </c>
      <c r="B1931" t="s">
        <v>7</v>
      </c>
      <c r="C1931">
        <v>10</v>
      </c>
      <c r="D1931" t="s">
        <v>23</v>
      </c>
      <c r="E1931" s="1">
        <v>479589759.65955603</v>
      </c>
      <c r="F1931" s="1">
        <v>416347002</v>
      </c>
      <c r="G1931">
        <f t="shared" si="30"/>
        <v>3999646396385333</v>
      </c>
      <c r="H1931" t="str">
        <f>VLOOKUP(D1931,Referência!$A$2:$D$28,2,FALSE)</f>
        <v>N</v>
      </c>
      <c r="I1931" t="str">
        <f>VLOOKUP(D1931,Referência!$A$2:$D$28,3,FALSE)</f>
        <v>transferência</v>
      </c>
      <c r="J1931" t="str">
        <f>VLOOKUP(D1931,Referência!$A$2:$D$28,4,FALSE)</f>
        <v>alto</v>
      </c>
      <c r="K1931" t="str">
        <f>VLOOKUP(C1931,Referência!$F$2:$G$21,2,FALSE)</f>
        <v>longo</v>
      </c>
      <c r="L1931" t="str">
        <f>VLOOKUP(A1931,Referência!$I$2:$K$10,2,FALSE)</f>
        <v>linear</v>
      </c>
      <c r="M1931" t="str">
        <f>VLOOKUP(A1931,Referência!$I$2:$K$10,3,FALSE)</f>
        <v>univariado</v>
      </c>
    </row>
    <row r="1932" spans="1:13" x14ac:dyDescent="0.25">
      <c r="A1932" t="s">
        <v>36</v>
      </c>
      <c r="B1932" t="s">
        <v>7</v>
      </c>
      <c r="C1932">
        <v>11</v>
      </c>
      <c r="D1932" t="s">
        <v>23</v>
      </c>
      <c r="E1932" s="1">
        <v>433783926.14518887</v>
      </c>
      <c r="F1932" s="1">
        <v>355983324</v>
      </c>
      <c r="G1932">
        <f t="shared" si="30"/>
        <v>6052933694153967</v>
      </c>
      <c r="H1932" t="str">
        <f>VLOOKUP(D1932,Referência!$A$2:$D$28,2,FALSE)</f>
        <v>N</v>
      </c>
      <c r="I1932" t="str">
        <f>VLOOKUP(D1932,Referência!$A$2:$D$28,3,FALSE)</f>
        <v>transferência</v>
      </c>
      <c r="J1932" t="str">
        <f>VLOOKUP(D1932,Referência!$A$2:$D$28,4,FALSE)</f>
        <v>alto</v>
      </c>
      <c r="K1932" t="str">
        <f>VLOOKUP(C1932,Referência!$F$2:$G$21,2,FALSE)</f>
        <v>longo</v>
      </c>
      <c r="L1932" t="str">
        <f>VLOOKUP(A1932,Referência!$I$2:$K$10,2,FALSE)</f>
        <v>linear</v>
      </c>
      <c r="M1932" t="str">
        <f>VLOOKUP(A1932,Referência!$I$2:$K$10,3,FALSE)</f>
        <v>univariado</v>
      </c>
    </row>
    <row r="1933" spans="1:13" x14ac:dyDescent="0.25">
      <c r="A1933" t="s">
        <v>36</v>
      </c>
      <c r="B1933" t="s">
        <v>7</v>
      </c>
      <c r="C1933">
        <v>12</v>
      </c>
      <c r="D1933" t="s">
        <v>23</v>
      </c>
      <c r="E1933" s="1">
        <v>494725985.10259414</v>
      </c>
      <c r="F1933" s="1">
        <v>458700699</v>
      </c>
      <c r="G1933">
        <f t="shared" si="30"/>
        <v>1297821238773762.2</v>
      </c>
      <c r="H1933" t="str">
        <f>VLOOKUP(D1933,Referência!$A$2:$D$28,2,FALSE)</f>
        <v>N</v>
      </c>
      <c r="I1933" t="str">
        <f>VLOOKUP(D1933,Referência!$A$2:$D$28,3,FALSE)</f>
        <v>transferência</v>
      </c>
      <c r="J1933" t="str">
        <f>VLOOKUP(D1933,Referência!$A$2:$D$28,4,FALSE)</f>
        <v>alto</v>
      </c>
      <c r="K1933" t="str">
        <f>VLOOKUP(C1933,Referência!$F$2:$G$21,2,FALSE)</f>
        <v>longo</v>
      </c>
      <c r="L1933" t="str">
        <f>VLOOKUP(A1933,Referência!$I$2:$K$10,2,FALSE)</f>
        <v>linear</v>
      </c>
      <c r="M1933" t="str">
        <f>VLOOKUP(A1933,Referência!$I$2:$K$10,3,FALSE)</f>
        <v>univariado</v>
      </c>
    </row>
    <row r="1934" spans="1:13" x14ac:dyDescent="0.25">
      <c r="A1934" t="s">
        <v>36</v>
      </c>
      <c r="B1934" t="s">
        <v>7</v>
      </c>
      <c r="C1934">
        <v>13</v>
      </c>
      <c r="D1934" t="s">
        <v>23</v>
      </c>
      <c r="E1934" s="1">
        <v>556383115.5637908</v>
      </c>
      <c r="F1934" s="1">
        <v>459408718</v>
      </c>
      <c r="G1934">
        <f t="shared" si="30"/>
        <v>9404033782860154</v>
      </c>
      <c r="H1934" t="str">
        <f>VLOOKUP(D1934,Referência!$A$2:$D$28,2,FALSE)</f>
        <v>N</v>
      </c>
      <c r="I1934" t="str">
        <f>VLOOKUP(D1934,Referência!$A$2:$D$28,3,FALSE)</f>
        <v>transferência</v>
      </c>
      <c r="J1934" t="str">
        <f>VLOOKUP(D1934,Referência!$A$2:$D$28,4,FALSE)</f>
        <v>alto</v>
      </c>
      <c r="K1934" t="str">
        <f>VLOOKUP(C1934,Referência!$F$2:$G$21,2,FALSE)</f>
        <v>longo</v>
      </c>
      <c r="L1934" t="str">
        <f>VLOOKUP(A1934,Referência!$I$2:$K$10,2,FALSE)</f>
        <v>linear</v>
      </c>
      <c r="M1934" t="str">
        <f>VLOOKUP(A1934,Referência!$I$2:$K$10,3,FALSE)</f>
        <v>univariado</v>
      </c>
    </row>
    <row r="1935" spans="1:13" x14ac:dyDescent="0.25">
      <c r="A1935" t="s">
        <v>36</v>
      </c>
      <c r="B1935" t="s">
        <v>7</v>
      </c>
      <c r="C1935">
        <v>14</v>
      </c>
      <c r="D1935" t="s">
        <v>23</v>
      </c>
      <c r="E1935" s="1">
        <v>544513798.46082294</v>
      </c>
      <c r="F1935" s="1">
        <v>440621838</v>
      </c>
      <c r="G1935">
        <f t="shared" si="30"/>
        <v>1.0793539448393198E+16</v>
      </c>
      <c r="H1935" t="str">
        <f>VLOOKUP(D1935,Referência!$A$2:$D$28,2,FALSE)</f>
        <v>N</v>
      </c>
      <c r="I1935" t="str">
        <f>VLOOKUP(D1935,Referência!$A$2:$D$28,3,FALSE)</f>
        <v>transferência</v>
      </c>
      <c r="J1935" t="str">
        <f>VLOOKUP(D1935,Referência!$A$2:$D$28,4,FALSE)</f>
        <v>alto</v>
      </c>
      <c r="K1935" t="str">
        <f>VLOOKUP(C1935,Referência!$F$2:$G$21,2,FALSE)</f>
        <v>longo</v>
      </c>
      <c r="L1935" t="str">
        <f>VLOOKUP(A1935,Referência!$I$2:$K$10,2,FALSE)</f>
        <v>linear</v>
      </c>
      <c r="M1935" t="str">
        <f>VLOOKUP(A1935,Referência!$I$2:$K$10,3,FALSE)</f>
        <v>univariado</v>
      </c>
    </row>
    <row r="1936" spans="1:13" x14ac:dyDescent="0.25">
      <c r="A1936" t="s">
        <v>36</v>
      </c>
      <c r="B1936" t="s">
        <v>7</v>
      </c>
      <c r="C1936">
        <v>15</v>
      </c>
      <c r="D1936" t="s">
        <v>23</v>
      </c>
      <c r="E1936" s="1">
        <v>530502177.65251893</v>
      </c>
      <c r="F1936" s="1">
        <v>474729315</v>
      </c>
      <c r="G1936">
        <f t="shared" si="30"/>
        <v>3110612208456740.5</v>
      </c>
      <c r="H1936" t="str">
        <f>VLOOKUP(D1936,Referência!$A$2:$D$28,2,FALSE)</f>
        <v>N</v>
      </c>
      <c r="I1936" t="str">
        <f>VLOOKUP(D1936,Referência!$A$2:$D$28,3,FALSE)</f>
        <v>transferência</v>
      </c>
      <c r="J1936" t="str">
        <f>VLOOKUP(D1936,Referência!$A$2:$D$28,4,FALSE)</f>
        <v>alto</v>
      </c>
      <c r="K1936" t="str">
        <f>VLOOKUP(C1936,Referência!$F$2:$G$21,2,FALSE)</f>
        <v>longo</v>
      </c>
      <c r="L1936" t="str">
        <f>VLOOKUP(A1936,Referência!$I$2:$K$10,2,FALSE)</f>
        <v>linear</v>
      </c>
      <c r="M1936" t="str">
        <f>VLOOKUP(A1936,Referência!$I$2:$K$10,3,FALSE)</f>
        <v>univariado</v>
      </c>
    </row>
    <row r="1937" spans="1:13" x14ac:dyDescent="0.25">
      <c r="A1937" t="s">
        <v>36</v>
      </c>
      <c r="B1937" t="s">
        <v>7</v>
      </c>
      <c r="C1937">
        <v>16</v>
      </c>
      <c r="D1937" t="s">
        <v>23</v>
      </c>
      <c r="E1937" s="1">
        <v>547238869.50249183</v>
      </c>
      <c r="F1937" s="1">
        <v>497003747</v>
      </c>
      <c r="G1937">
        <f t="shared" si="30"/>
        <v>2523567532840361</v>
      </c>
      <c r="H1937" t="str">
        <f>VLOOKUP(D1937,Referência!$A$2:$D$28,2,FALSE)</f>
        <v>N</v>
      </c>
      <c r="I1937" t="str">
        <f>VLOOKUP(D1937,Referência!$A$2:$D$28,3,FALSE)</f>
        <v>transferência</v>
      </c>
      <c r="J1937" t="str">
        <f>VLOOKUP(D1937,Referência!$A$2:$D$28,4,FALSE)</f>
        <v>alto</v>
      </c>
      <c r="K1937" t="str">
        <f>VLOOKUP(C1937,Referência!$F$2:$G$21,2,FALSE)</f>
        <v>longo</v>
      </c>
      <c r="L1937" t="str">
        <f>VLOOKUP(A1937,Referência!$I$2:$K$10,2,FALSE)</f>
        <v>linear</v>
      </c>
      <c r="M1937" t="str">
        <f>VLOOKUP(A1937,Referência!$I$2:$K$10,3,FALSE)</f>
        <v>univariado</v>
      </c>
    </row>
    <row r="1938" spans="1:13" x14ac:dyDescent="0.25">
      <c r="A1938" t="s">
        <v>36</v>
      </c>
      <c r="B1938" t="s">
        <v>7</v>
      </c>
      <c r="C1938">
        <v>17</v>
      </c>
      <c r="D1938" t="s">
        <v>23</v>
      </c>
      <c r="E1938" s="1">
        <v>554571994.07698548</v>
      </c>
      <c r="F1938" s="1">
        <v>490470380</v>
      </c>
      <c r="G1938">
        <f t="shared" si="30"/>
        <v>4109016927274783</v>
      </c>
      <c r="H1938" t="str">
        <f>VLOOKUP(D1938,Referência!$A$2:$D$28,2,FALSE)</f>
        <v>N</v>
      </c>
      <c r="I1938" t="str">
        <f>VLOOKUP(D1938,Referência!$A$2:$D$28,3,FALSE)</f>
        <v>transferência</v>
      </c>
      <c r="J1938" t="str">
        <f>VLOOKUP(D1938,Referência!$A$2:$D$28,4,FALSE)</f>
        <v>alto</v>
      </c>
      <c r="K1938" t="str">
        <f>VLOOKUP(C1938,Referência!$F$2:$G$21,2,FALSE)</f>
        <v>longo</v>
      </c>
      <c r="L1938" t="str">
        <f>VLOOKUP(A1938,Referência!$I$2:$K$10,2,FALSE)</f>
        <v>linear</v>
      </c>
      <c r="M1938" t="str">
        <f>VLOOKUP(A1938,Referência!$I$2:$K$10,3,FALSE)</f>
        <v>univariado</v>
      </c>
    </row>
    <row r="1939" spans="1:13" x14ac:dyDescent="0.25">
      <c r="A1939" t="s">
        <v>36</v>
      </c>
      <c r="B1939" t="s">
        <v>7</v>
      </c>
      <c r="C1939">
        <v>18</v>
      </c>
      <c r="D1939" t="s">
        <v>23</v>
      </c>
      <c r="E1939" s="1">
        <v>600082137.63318944</v>
      </c>
      <c r="F1939" s="1">
        <v>479347981</v>
      </c>
      <c r="G1939">
        <f t="shared" si="30"/>
        <v>1.4576736577927522E+16</v>
      </c>
      <c r="H1939" t="str">
        <f>VLOOKUP(D1939,Referência!$A$2:$D$28,2,FALSE)</f>
        <v>N</v>
      </c>
      <c r="I1939" t="str">
        <f>VLOOKUP(D1939,Referência!$A$2:$D$28,3,FALSE)</f>
        <v>transferência</v>
      </c>
      <c r="J1939" t="str">
        <f>VLOOKUP(D1939,Referência!$A$2:$D$28,4,FALSE)</f>
        <v>alto</v>
      </c>
      <c r="K1939" t="str">
        <f>VLOOKUP(C1939,Referência!$F$2:$G$21,2,FALSE)</f>
        <v>longo</v>
      </c>
      <c r="L1939" t="str">
        <f>VLOOKUP(A1939,Referência!$I$2:$K$10,2,FALSE)</f>
        <v>linear</v>
      </c>
      <c r="M1939" t="str">
        <f>VLOOKUP(A1939,Referência!$I$2:$K$10,3,FALSE)</f>
        <v>univariado</v>
      </c>
    </row>
    <row r="1940" spans="1:13" x14ac:dyDescent="0.25">
      <c r="A1940" t="s">
        <v>36</v>
      </c>
      <c r="B1940" t="s">
        <v>7</v>
      </c>
      <c r="C1940">
        <v>19</v>
      </c>
      <c r="D1940" t="s">
        <v>23</v>
      </c>
      <c r="E1940" s="1">
        <v>563982674.67755973</v>
      </c>
      <c r="F1940" s="1">
        <v>542361673</v>
      </c>
      <c r="G1940">
        <f t="shared" si="30"/>
        <v>467467713541040.81</v>
      </c>
      <c r="H1940" t="str">
        <f>VLOOKUP(D1940,Referência!$A$2:$D$28,2,FALSE)</f>
        <v>N</v>
      </c>
      <c r="I1940" t="str">
        <f>VLOOKUP(D1940,Referência!$A$2:$D$28,3,FALSE)</f>
        <v>transferência</v>
      </c>
      <c r="J1940" t="str">
        <f>VLOOKUP(D1940,Referência!$A$2:$D$28,4,FALSE)</f>
        <v>alto</v>
      </c>
      <c r="K1940" t="str">
        <f>VLOOKUP(C1940,Referência!$F$2:$G$21,2,FALSE)</f>
        <v>longo</v>
      </c>
      <c r="L1940" t="str">
        <f>VLOOKUP(A1940,Referência!$I$2:$K$10,2,FALSE)</f>
        <v>linear</v>
      </c>
      <c r="M1940" t="str">
        <f>VLOOKUP(A1940,Referência!$I$2:$K$10,3,FALSE)</f>
        <v>univariado</v>
      </c>
    </row>
    <row r="1941" spans="1:13" x14ac:dyDescent="0.25">
      <c r="A1941" t="s">
        <v>36</v>
      </c>
      <c r="B1941" t="s">
        <v>7</v>
      </c>
      <c r="C1941">
        <v>20</v>
      </c>
      <c r="D1941" t="s">
        <v>23</v>
      </c>
      <c r="E1941" s="1">
        <v>432890785.11590713</v>
      </c>
      <c r="F1941" s="1">
        <v>312913749</v>
      </c>
      <c r="G1941">
        <f t="shared" si="30"/>
        <v>1.4394489195157684E+16</v>
      </c>
      <c r="H1941" t="str">
        <f>VLOOKUP(D1941,Referência!$A$2:$D$28,2,FALSE)</f>
        <v>N</v>
      </c>
      <c r="I1941" t="str">
        <f>VLOOKUP(D1941,Referência!$A$2:$D$28,3,FALSE)</f>
        <v>transferência</v>
      </c>
      <c r="J1941" t="str">
        <f>VLOOKUP(D1941,Referência!$A$2:$D$28,4,FALSE)</f>
        <v>alto</v>
      </c>
      <c r="K1941" t="str">
        <f>VLOOKUP(C1941,Referência!$F$2:$G$21,2,FALSE)</f>
        <v>longo</v>
      </c>
      <c r="L1941" t="str">
        <f>VLOOKUP(A1941,Referência!$I$2:$K$10,2,FALSE)</f>
        <v>linear</v>
      </c>
      <c r="M1941" t="str">
        <f>VLOOKUP(A1941,Referência!$I$2:$K$10,3,FALSE)</f>
        <v>univariado</v>
      </c>
    </row>
    <row r="1942" spans="1:13" x14ac:dyDescent="0.25">
      <c r="A1942" t="s">
        <v>36</v>
      </c>
      <c r="B1942" t="s">
        <v>7</v>
      </c>
      <c r="C1942">
        <v>1</v>
      </c>
      <c r="D1942" t="s">
        <v>24</v>
      </c>
      <c r="E1942" s="1">
        <v>202156473.48639494</v>
      </c>
      <c r="F1942" s="1">
        <v>213103220</v>
      </c>
      <c r="G1942">
        <f t="shared" si="30"/>
        <v>119831259233124.5</v>
      </c>
      <c r="H1942" t="str">
        <f>VLOOKUP(D1942,Referência!$A$2:$D$28,2,FALSE)</f>
        <v>N</v>
      </c>
      <c r="I1942" t="str">
        <f>VLOOKUP(D1942,Referência!$A$2:$D$28,3,FALSE)</f>
        <v>transferência</v>
      </c>
      <c r="J1942" t="str">
        <f>VLOOKUP(D1942,Referência!$A$2:$D$28,4,FALSE)</f>
        <v>baixo</v>
      </c>
      <c r="K1942" t="str">
        <f>VLOOKUP(C1942,Referência!$F$2:$G$21,2,FALSE)</f>
        <v>curto</v>
      </c>
      <c r="L1942" t="str">
        <f>VLOOKUP(A1942,Referência!$I$2:$K$10,2,FALSE)</f>
        <v>linear</v>
      </c>
      <c r="M1942" t="str">
        <f>VLOOKUP(A1942,Referência!$I$2:$K$10,3,FALSE)</f>
        <v>univariado</v>
      </c>
    </row>
    <row r="1943" spans="1:13" x14ac:dyDescent="0.25">
      <c r="A1943" t="s">
        <v>36</v>
      </c>
      <c r="B1943" t="s">
        <v>7</v>
      </c>
      <c r="C1943">
        <v>2</v>
      </c>
      <c r="D1943" t="s">
        <v>24</v>
      </c>
      <c r="E1943" s="1">
        <v>223652805.07456315</v>
      </c>
      <c r="F1943" s="1">
        <v>189506627</v>
      </c>
      <c r="G1943">
        <f t="shared" si="30"/>
        <v>1165961477099777</v>
      </c>
      <c r="H1943" t="str">
        <f>VLOOKUP(D1943,Referência!$A$2:$D$28,2,FALSE)</f>
        <v>N</v>
      </c>
      <c r="I1943" t="str">
        <f>VLOOKUP(D1943,Referência!$A$2:$D$28,3,FALSE)</f>
        <v>transferência</v>
      </c>
      <c r="J1943" t="str">
        <f>VLOOKUP(D1943,Referência!$A$2:$D$28,4,FALSE)</f>
        <v>baixo</v>
      </c>
      <c r="K1943" t="str">
        <f>VLOOKUP(C1943,Referência!$F$2:$G$21,2,FALSE)</f>
        <v>curto</v>
      </c>
      <c r="L1943" t="str">
        <f>VLOOKUP(A1943,Referência!$I$2:$K$10,2,FALSE)</f>
        <v>linear</v>
      </c>
      <c r="M1943" t="str">
        <f>VLOOKUP(A1943,Referência!$I$2:$K$10,3,FALSE)</f>
        <v>univariado</v>
      </c>
    </row>
    <row r="1944" spans="1:13" x14ac:dyDescent="0.25">
      <c r="A1944" t="s">
        <v>36</v>
      </c>
      <c r="B1944" t="s">
        <v>7</v>
      </c>
      <c r="C1944">
        <v>3</v>
      </c>
      <c r="D1944" t="s">
        <v>24</v>
      </c>
      <c r="E1944" s="1">
        <v>189400951.3178674</v>
      </c>
      <c r="F1944" s="1">
        <v>31181553</v>
      </c>
      <c r="G1944">
        <f t="shared" si="30"/>
        <v>2.503337800406798E+16</v>
      </c>
      <c r="H1944" t="str">
        <f>VLOOKUP(D1944,Referência!$A$2:$D$28,2,FALSE)</f>
        <v>N</v>
      </c>
      <c r="I1944" t="str">
        <f>VLOOKUP(D1944,Referência!$A$2:$D$28,3,FALSE)</f>
        <v>transferência</v>
      </c>
      <c r="J1944" t="str">
        <f>VLOOKUP(D1944,Referência!$A$2:$D$28,4,FALSE)</f>
        <v>baixo</v>
      </c>
      <c r="K1944" t="str">
        <f>VLOOKUP(C1944,Referência!$F$2:$G$21,2,FALSE)</f>
        <v>curto</v>
      </c>
      <c r="L1944" t="str">
        <f>VLOOKUP(A1944,Referência!$I$2:$K$10,2,FALSE)</f>
        <v>linear</v>
      </c>
      <c r="M1944" t="str">
        <f>VLOOKUP(A1944,Referência!$I$2:$K$10,3,FALSE)</f>
        <v>univariado</v>
      </c>
    </row>
    <row r="1945" spans="1:13" x14ac:dyDescent="0.25">
      <c r="A1945" t="s">
        <v>36</v>
      </c>
      <c r="B1945" t="s">
        <v>7</v>
      </c>
      <c r="C1945">
        <v>4</v>
      </c>
      <c r="D1945" t="s">
        <v>24</v>
      </c>
      <c r="E1945" s="1">
        <v>192725092.43619519</v>
      </c>
      <c r="F1945" s="1">
        <v>323744259</v>
      </c>
      <c r="G1945">
        <f t="shared" si="30"/>
        <v>1.7166022007074028E+16</v>
      </c>
      <c r="H1945" t="str">
        <f>VLOOKUP(D1945,Referência!$A$2:$D$28,2,FALSE)</f>
        <v>N</v>
      </c>
      <c r="I1945" t="str">
        <f>VLOOKUP(D1945,Referência!$A$2:$D$28,3,FALSE)</f>
        <v>transferência</v>
      </c>
      <c r="J1945" t="str">
        <f>VLOOKUP(D1945,Referência!$A$2:$D$28,4,FALSE)</f>
        <v>baixo</v>
      </c>
      <c r="K1945" t="str">
        <f>VLOOKUP(C1945,Referência!$F$2:$G$21,2,FALSE)</f>
        <v>curto</v>
      </c>
      <c r="L1945" t="str">
        <f>VLOOKUP(A1945,Referência!$I$2:$K$10,2,FALSE)</f>
        <v>linear</v>
      </c>
      <c r="M1945" t="str">
        <f>VLOOKUP(A1945,Referência!$I$2:$K$10,3,FALSE)</f>
        <v>univariado</v>
      </c>
    </row>
    <row r="1946" spans="1:13" x14ac:dyDescent="0.25">
      <c r="A1946" t="s">
        <v>36</v>
      </c>
      <c r="B1946" t="s">
        <v>7</v>
      </c>
      <c r="C1946">
        <v>5</v>
      </c>
      <c r="D1946" t="s">
        <v>24</v>
      </c>
      <c r="E1946" s="1">
        <v>177299761.44248587</v>
      </c>
      <c r="F1946" s="1">
        <v>171660458</v>
      </c>
      <c r="G1946">
        <f t="shared" si="30"/>
        <v>31801743316432.973</v>
      </c>
      <c r="H1946" t="str">
        <f>VLOOKUP(D1946,Referência!$A$2:$D$28,2,FALSE)</f>
        <v>N</v>
      </c>
      <c r="I1946" t="str">
        <f>VLOOKUP(D1946,Referência!$A$2:$D$28,3,FALSE)</f>
        <v>transferência</v>
      </c>
      <c r="J1946" t="str">
        <f>VLOOKUP(D1946,Referência!$A$2:$D$28,4,FALSE)</f>
        <v>baixo</v>
      </c>
      <c r="K1946" t="str">
        <f>VLOOKUP(C1946,Referência!$F$2:$G$21,2,FALSE)</f>
        <v>médio</v>
      </c>
      <c r="L1946" t="str">
        <f>VLOOKUP(A1946,Referência!$I$2:$K$10,2,FALSE)</f>
        <v>linear</v>
      </c>
      <c r="M1946" t="str">
        <f>VLOOKUP(A1946,Referência!$I$2:$K$10,3,FALSE)</f>
        <v>univariado</v>
      </c>
    </row>
    <row r="1947" spans="1:13" x14ac:dyDescent="0.25">
      <c r="A1947" t="s">
        <v>36</v>
      </c>
      <c r="B1947" t="s">
        <v>7</v>
      </c>
      <c r="C1947">
        <v>6</v>
      </c>
      <c r="D1947" t="s">
        <v>24</v>
      </c>
      <c r="E1947" s="1">
        <v>205913274.24936748</v>
      </c>
      <c r="F1947" s="1">
        <v>230029114</v>
      </c>
      <c r="G1947">
        <f t="shared" si="30"/>
        <v>581573726878187.75</v>
      </c>
      <c r="H1947" t="str">
        <f>VLOOKUP(D1947,Referência!$A$2:$D$28,2,FALSE)</f>
        <v>N</v>
      </c>
      <c r="I1947" t="str">
        <f>VLOOKUP(D1947,Referência!$A$2:$D$28,3,FALSE)</f>
        <v>transferência</v>
      </c>
      <c r="J1947" t="str">
        <f>VLOOKUP(D1947,Referência!$A$2:$D$28,4,FALSE)</f>
        <v>baixo</v>
      </c>
      <c r="K1947" t="str">
        <f>VLOOKUP(C1947,Referência!$F$2:$G$21,2,FALSE)</f>
        <v>médio</v>
      </c>
      <c r="L1947" t="str">
        <f>VLOOKUP(A1947,Referência!$I$2:$K$10,2,FALSE)</f>
        <v>linear</v>
      </c>
      <c r="M1947" t="str">
        <f>VLOOKUP(A1947,Referência!$I$2:$K$10,3,FALSE)</f>
        <v>univariado</v>
      </c>
    </row>
    <row r="1948" spans="1:13" x14ac:dyDescent="0.25">
      <c r="A1948" t="s">
        <v>36</v>
      </c>
      <c r="B1948" t="s">
        <v>7</v>
      </c>
      <c r="C1948">
        <v>7</v>
      </c>
      <c r="D1948" t="s">
        <v>24</v>
      </c>
      <c r="E1948" s="1">
        <v>261363975.58248815</v>
      </c>
      <c r="F1948" s="1">
        <v>191393648</v>
      </c>
      <c r="G1948">
        <f t="shared" si="30"/>
        <v>4895846742000702</v>
      </c>
      <c r="H1948" t="str">
        <f>VLOOKUP(D1948,Referência!$A$2:$D$28,2,FALSE)</f>
        <v>N</v>
      </c>
      <c r="I1948" t="str">
        <f>VLOOKUP(D1948,Referência!$A$2:$D$28,3,FALSE)</f>
        <v>transferência</v>
      </c>
      <c r="J1948" t="str">
        <f>VLOOKUP(D1948,Referência!$A$2:$D$28,4,FALSE)</f>
        <v>baixo</v>
      </c>
      <c r="K1948" t="str">
        <f>VLOOKUP(C1948,Referência!$F$2:$G$21,2,FALSE)</f>
        <v>médio</v>
      </c>
      <c r="L1948" t="str">
        <f>VLOOKUP(A1948,Referência!$I$2:$K$10,2,FALSE)</f>
        <v>linear</v>
      </c>
      <c r="M1948" t="str">
        <f>VLOOKUP(A1948,Referência!$I$2:$K$10,3,FALSE)</f>
        <v>univariado</v>
      </c>
    </row>
    <row r="1949" spans="1:13" x14ac:dyDescent="0.25">
      <c r="A1949" t="s">
        <v>36</v>
      </c>
      <c r="B1949" t="s">
        <v>7</v>
      </c>
      <c r="C1949">
        <v>8</v>
      </c>
      <c r="D1949" t="s">
        <v>24</v>
      </c>
      <c r="E1949" s="1">
        <v>229096018.99553448</v>
      </c>
      <c r="F1949" s="1">
        <v>231943849</v>
      </c>
      <c r="G1949">
        <f t="shared" si="30"/>
        <v>8110135734334.0859</v>
      </c>
      <c r="H1949" t="str">
        <f>VLOOKUP(D1949,Referência!$A$2:$D$28,2,FALSE)</f>
        <v>N</v>
      </c>
      <c r="I1949" t="str">
        <f>VLOOKUP(D1949,Referência!$A$2:$D$28,3,FALSE)</f>
        <v>transferência</v>
      </c>
      <c r="J1949" t="str">
        <f>VLOOKUP(D1949,Referência!$A$2:$D$28,4,FALSE)</f>
        <v>baixo</v>
      </c>
      <c r="K1949" t="str">
        <f>VLOOKUP(C1949,Referência!$F$2:$G$21,2,FALSE)</f>
        <v>médio</v>
      </c>
      <c r="L1949" t="str">
        <f>VLOOKUP(A1949,Referência!$I$2:$K$10,2,FALSE)</f>
        <v>linear</v>
      </c>
      <c r="M1949" t="str">
        <f>VLOOKUP(A1949,Referência!$I$2:$K$10,3,FALSE)</f>
        <v>univariado</v>
      </c>
    </row>
    <row r="1950" spans="1:13" x14ac:dyDescent="0.25">
      <c r="A1950" t="s">
        <v>36</v>
      </c>
      <c r="B1950" t="s">
        <v>7</v>
      </c>
      <c r="C1950">
        <v>9</v>
      </c>
      <c r="D1950" t="s">
        <v>24</v>
      </c>
      <c r="E1950" s="1">
        <v>240647724.47251314</v>
      </c>
      <c r="F1950" s="1">
        <v>265707016</v>
      </c>
      <c r="G1950">
        <f t="shared" si="30"/>
        <v>627968091859574.75</v>
      </c>
      <c r="H1950" t="str">
        <f>VLOOKUP(D1950,Referência!$A$2:$D$28,2,FALSE)</f>
        <v>N</v>
      </c>
      <c r="I1950" t="str">
        <f>VLOOKUP(D1950,Referência!$A$2:$D$28,3,FALSE)</f>
        <v>transferência</v>
      </c>
      <c r="J1950" t="str">
        <f>VLOOKUP(D1950,Referência!$A$2:$D$28,4,FALSE)</f>
        <v>baixo</v>
      </c>
      <c r="K1950" t="str">
        <f>VLOOKUP(C1950,Referência!$F$2:$G$21,2,FALSE)</f>
        <v>longo</v>
      </c>
      <c r="L1950" t="str">
        <f>VLOOKUP(A1950,Referência!$I$2:$K$10,2,FALSE)</f>
        <v>linear</v>
      </c>
      <c r="M1950" t="str">
        <f>VLOOKUP(A1950,Referência!$I$2:$K$10,3,FALSE)</f>
        <v>univariado</v>
      </c>
    </row>
    <row r="1951" spans="1:13" x14ac:dyDescent="0.25">
      <c r="A1951" t="s">
        <v>36</v>
      </c>
      <c r="B1951" t="s">
        <v>7</v>
      </c>
      <c r="C1951">
        <v>10</v>
      </c>
      <c r="D1951" t="s">
        <v>24</v>
      </c>
      <c r="E1951" s="1">
        <v>188915465.17749867</v>
      </c>
      <c r="F1951" s="1">
        <v>282819915</v>
      </c>
      <c r="G1951">
        <f t="shared" si="30"/>
        <v>8818045696466670</v>
      </c>
      <c r="H1951" t="str">
        <f>VLOOKUP(D1951,Referência!$A$2:$D$28,2,FALSE)</f>
        <v>N</v>
      </c>
      <c r="I1951" t="str">
        <f>VLOOKUP(D1951,Referência!$A$2:$D$28,3,FALSE)</f>
        <v>transferência</v>
      </c>
      <c r="J1951" t="str">
        <f>VLOOKUP(D1951,Referência!$A$2:$D$28,4,FALSE)</f>
        <v>baixo</v>
      </c>
      <c r="K1951" t="str">
        <f>VLOOKUP(C1951,Referência!$F$2:$G$21,2,FALSE)</f>
        <v>longo</v>
      </c>
      <c r="L1951" t="str">
        <f>VLOOKUP(A1951,Referência!$I$2:$K$10,2,FALSE)</f>
        <v>linear</v>
      </c>
      <c r="M1951" t="str">
        <f>VLOOKUP(A1951,Referência!$I$2:$K$10,3,FALSE)</f>
        <v>univariado</v>
      </c>
    </row>
    <row r="1952" spans="1:13" x14ac:dyDescent="0.25">
      <c r="A1952" t="s">
        <v>36</v>
      </c>
      <c r="B1952" t="s">
        <v>7</v>
      </c>
      <c r="C1952">
        <v>11</v>
      </c>
      <c r="D1952" t="s">
        <v>24</v>
      </c>
      <c r="E1952" s="1">
        <v>221886777.3368468</v>
      </c>
      <c r="F1952" s="1">
        <v>220879617</v>
      </c>
      <c r="G1952">
        <f t="shared" si="30"/>
        <v>1014371944117.3569</v>
      </c>
      <c r="H1952" t="str">
        <f>VLOOKUP(D1952,Referência!$A$2:$D$28,2,FALSE)</f>
        <v>N</v>
      </c>
      <c r="I1952" t="str">
        <f>VLOOKUP(D1952,Referência!$A$2:$D$28,3,FALSE)</f>
        <v>transferência</v>
      </c>
      <c r="J1952" t="str">
        <f>VLOOKUP(D1952,Referência!$A$2:$D$28,4,FALSE)</f>
        <v>baixo</v>
      </c>
      <c r="K1952" t="str">
        <f>VLOOKUP(C1952,Referência!$F$2:$G$21,2,FALSE)</f>
        <v>longo</v>
      </c>
      <c r="L1952" t="str">
        <f>VLOOKUP(A1952,Referência!$I$2:$K$10,2,FALSE)</f>
        <v>linear</v>
      </c>
      <c r="M1952" t="str">
        <f>VLOOKUP(A1952,Referência!$I$2:$K$10,3,FALSE)</f>
        <v>univariado</v>
      </c>
    </row>
    <row r="1953" spans="1:13" x14ac:dyDescent="0.25">
      <c r="A1953" t="s">
        <v>36</v>
      </c>
      <c r="B1953" t="s">
        <v>7</v>
      </c>
      <c r="C1953">
        <v>12</v>
      </c>
      <c r="D1953" t="s">
        <v>24</v>
      </c>
      <c r="E1953" s="1">
        <v>235495589.25998712</v>
      </c>
      <c r="F1953" s="1">
        <v>182496829</v>
      </c>
      <c r="G1953">
        <f t="shared" si="30"/>
        <v>2808868589095589.5</v>
      </c>
      <c r="H1953" t="str">
        <f>VLOOKUP(D1953,Referência!$A$2:$D$28,2,FALSE)</f>
        <v>N</v>
      </c>
      <c r="I1953" t="str">
        <f>VLOOKUP(D1953,Referência!$A$2:$D$28,3,FALSE)</f>
        <v>transferência</v>
      </c>
      <c r="J1953" t="str">
        <f>VLOOKUP(D1953,Referência!$A$2:$D$28,4,FALSE)</f>
        <v>baixo</v>
      </c>
      <c r="K1953" t="str">
        <f>VLOOKUP(C1953,Referência!$F$2:$G$21,2,FALSE)</f>
        <v>longo</v>
      </c>
      <c r="L1953" t="str">
        <f>VLOOKUP(A1953,Referência!$I$2:$K$10,2,FALSE)</f>
        <v>linear</v>
      </c>
      <c r="M1953" t="str">
        <f>VLOOKUP(A1953,Referência!$I$2:$K$10,3,FALSE)</f>
        <v>univariado</v>
      </c>
    </row>
    <row r="1954" spans="1:13" x14ac:dyDescent="0.25">
      <c r="A1954" t="s">
        <v>36</v>
      </c>
      <c r="B1954" t="s">
        <v>7</v>
      </c>
      <c r="C1954">
        <v>13</v>
      </c>
      <c r="D1954" t="s">
        <v>24</v>
      </c>
      <c r="E1954" s="1">
        <v>225604310.7095032</v>
      </c>
      <c r="F1954" s="1">
        <v>281715915</v>
      </c>
      <c r="G1954">
        <f t="shared" si="30"/>
        <v>3148512136053298.5</v>
      </c>
      <c r="H1954" t="str">
        <f>VLOOKUP(D1954,Referência!$A$2:$D$28,2,FALSE)</f>
        <v>N</v>
      </c>
      <c r="I1954" t="str">
        <f>VLOOKUP(D1954,Referência!$A$2:$D$28,3,FALSE)</f>
        <v>transferência</v>
      </c>
      <c r="J1954" t="str">
        <f>VLOOKUP(D1954,Referência!$A$2:$D$28,4,FALSE)</f>
        <v>baixo</v>
      </c>
      <c r="K1954" t="str">
        <f>VLOOKUP(C1954,Referência!$F$2:$G$21,2,FALSE)</f>
        <v>longo</v>
      </c>
      <c r="L1954" t="str">
        <f>VLOOKUP(A1954,Referência!$I$2:$K$10,2,FALSE)</f>
        <v>linear</v>
      </c>
      <c r="M1954" t="str">
        <f>VLOOKUP(A1954,Referência!$I$2:$K$10,3,FALSE)</f>
        <v>univariado</v>
      </c>
    </row>
    <row r="1955" spans="1:13" x14ac:dyDescent="0.25">
      <c r="A1955" t="s">
        <v>36</v>
      </c>
      <c r="B1955" t="s">
        <v>7</v>
      </c>
      <c r="C1955">
        <v>14</v>
      </c>
      <c r="D1955" t="s">
        <v>24</v>
      </c>
      <c r="E1955" s="1">
        <v>249593970.73420674</v>
      </c>
      <c r="F1955" s="1">
        <v>211458743</v>
      </c>
      <c r="G1955">
        <f t="shared" si="30"/>
        <v>1454295594339810.7</v>
      </c>
      <c r="H1955" t="str">
        <f>VLOOKUP(D1955,Referência!$A$2:$D$28,2,FALSE)</f>
        <v>N</v>
      </c>
      <c r="I1955" t="str">
        <f>VLOOKUP(D1955,Referência!$A$2:$D$28,3,FALSE)</f>
        <v>transferência</v>
      </c>
      <c r="J1955" t="str">
        <f>VLOOKUP(D1955,Referência!$A$2:$D$28,4,FALSE)</f>
        <v>baixo</v>
      </c>
      <c r="K1955" t="str">
        <f>VLOOKUP(C1955,Referência!$F$2:$G$21,2,FALSE)</f>
        <v>longo</v>
      </c>
      <c r="L1955" t="str">
        <f>VLOOKUP(A1955,Referência!$I$2:$K$10,2,FALSE)</f>
        <v>linear</v>
      </c>
      <c r="M1955" t="str">
        <f>VLOOKUP(A1955,Referência!$I$2:$K$10,3,FALSE)</f>
        <v>univariado</v>
      </c>
    </row>
    <row r="1956" spans="1:13" x14ac:dyDescent="0.25">
      <c r="A1956" t="s">
        <v>36</v>
      </c>
      <c r="B1956" t="s">
        <v>7</v>
      </c>
      <c r="C1956">
        <v>15</v>
      </c>
      <c r="D1956" t="s">
        <v>24</v>
      </c>
      <c r="E1956" s="1">
        <v>211369293.95766881</v>
      </c>
      <c r="F1956" s="1">
        <v>226545745</v>
      </c>
      <c r="G1956">
        <f t="shared" si="30"/>
        <v>230324666240275.44</v>
      </c>
      <c r="H1956" t="str">
        <f>VLOOKUP(D1956,Referência!$A$2:$D$28,2,FALSE)</f>
        <v>N</v>
      </c>
      <c r="I1956" t="str">
        <f>VLOOKUP(D1956,Referência!$A$2:$D$28,3,FALSE)</f>
        <v>transferência</v>
      </c>
      <c r="J1956" t="str">
        <f>VLOOKUP(D1956,Referência!$A$2:$D$28,4,FALSE)</f>
        <v>baixo</v>
      </c>
      <c r="K1956" t="str">
        <f>VLOOKUP(C1956,Referência!$F$2:$G$21,2,FALSE)</f>
        <v>longo</v>
      </c>
      <c r="L1956" t="str">
        <f>VLOOKUP(A1956,Referência!$I$2:$K$10,2,FALSE)</f>
        <v>linear</v>
      </c>
      <c r="M1956" t="str">
        <f>VLOOKUP(A1956,Referência!$I$2:$K$10,3,FALSE)</f>
        <v>univariado</v>
      </c>
    </row>
    <row r="1957" spans="1:13" x14ac:dyDescent="0.25">
      <c r="A1957" t="s">
        <v>36</v>
      </c>
      <c r="B1957" t="s">
        <v>7</v>
      </c>
      <c r="C1957">
        <v>16</v>
      </c>
      <c r="D1957" t="s">
        <v>24</v>
      </c>
      <c r="E1957" s="1">
        <v>215078997.40059161</v>
      </c>
      <c r="F1957" s="1">
        <v>229155848</v>
      </c>
      <c r="G1957">
        <f t="shared" si="30"/>
        <v>198157722798064.28</v>
      </c>
      <c r="H1957" t="str">
        <f>VLOOKUP(D1957,Referência!$A$2:$D$28,2,FALSE)</f>
        <v>N</v>
      </c>
      <c r="I1957" t="str">
        <f>VLOOKUP(D1957,Referência!$A$2:$D$28,3,FALSE)</f>
        <v>transferência</v>
      </c>
      <c r="J1957" t="str">
        <f>VLOOKUP(D1957,Referência!$A$2:$D$28,4,FALSE)</f>
        <v>baixo</v>
      </c>
      <c r="K1957" t="str">
        <f>VLOOKUP(C1957,Referência!$F$2:$G$21,2,FALSE)</f>
        <v>longo</v>
      </c>
      <c r="L1957" t="str">
        <f>VLOOKUP(A1957,Referência!$I$2:$K$10,2,FALSE)</f>
        <v>linear</v>
      </c>
      <c r="M1957" t="str">
        <f>VLOOKUP(A1957,Referência!$I$2:$K$10,3,FALSE)</f>
        <v>univariado</v>
      </c>
    </row>
    <row r="1958" spans="1:13" x14ac:dyDescent="0.25">
      <c r="A1958" t="s">
        <v>36</v>
      </c>
      <c r="B1958" t="s">
        <v>7</v>
      </c>
      <c r="C1958">
        <v>17</v>
      </c>
      <c r="D1958" t="s">
        <v>24</v>
      </c>
      <c r="E1958" s="1">
        <v>197864504.55608681</v>
      </c>
      <c r="F1958" s="1">
        <v>212474853</v>
      </c>
      <c r="G1958">
        <f t="shared" si="30"/>
        <v>213462281652556.62</v>
      </c>
      <c r="H1958" t="str">
        <f>VLOOKUP(D1958,Referência!$A$2:$D$28,2,FALSE)</f>
        <v>N</v>
      </c>
      <c r="I1958" t="str">
        <f>VLOOKUP(D1958,Referência!$A$2:$D$28,3,FALSE)</f>
        <v>transferência</v>
      </c>
      <c r="J1958" t="str">
        <f>VLOOKUP(D1958,Referência!$A$2:$D$28,4,FALSE)</f>
        <v>baixo</v>
      </c>
      <c r="K1958" t="str">
        <f>VLOOKUP(C1958,Referência!$F$2:$G$21,2,FALSE)</f>
        <v>longo</v>
      </c>
      <c r="L1958" t="str">
        <f>VLOOKUP(A1958,Referência!$I$2:$K$10,2,FALSE)</f>
        <v>linear</v>
      </c>
      <c r="M1958" t="str">
        <f>VLOOKUP(A1958,Referência!$I$2:$K$10,3,FALSE)</f>
        <v>univariado</v>
      </c>
    </row>
    <row r="1959" spans="1:13" x14ac:dyDescent="0.25">
      <c r="A1959" t="s">
        <v>36</v>
      </c>
      <c r="B1959" t="s">
        <v>7</v>
      </c>
      <c r="C1959">
        <v>18</v>
      </c>
      <c r="D1959" t="s">
        <v>24</v>
      </c>
      <c r="E1959" s="1">
        <v>229796857.36401451</v>
      </c>
      <c r="F1959" s="1">
        <v>218264883</v>
      </c>
      <c r="G1959">
        <f t="shared" si="30"/>
        <v>132986432732287.78</v>
      </c>
      <c r="H1959" t="str">
        <f>VLOOKUP(D1959,Referência!$A$2:$D$28,2,FALSE)</f>
        <v>N</v>
      </c>
      <c r="I1959" t="str">
        <f>VLOOKUP(D1959,Referência!$A$2:$D$28,3,FALSE)</f>
        <v>transferência</v>
      </c>
      <c r="J1959" t="str">
        <f>VLOOKUP(D1959,Referência!$A$2:$D$28,4,FALSE)</f>
        <v>baixo</v>
      </c>
      <c r="K1959" t="str">
        <f>VLOOKUP(C1959,Referência!$F$2:$G$21,2,FALSE)</f>
        <v>longo</v>
      </c>
      <c r="L1959" t="str">
        <f>VLOOKUP(A1959,Referência!$I$2:$K$10,2,FALSE)</f>
        <v>linear</v>
      </c>
      <c r="M1959" t="str">
        <f>VLOOKUP(A1959,Referência!$I$2:$K$10,3,FALSE)</f>
        <v>univariado</v>
      </c>
    </row>
    <row r="1960" spans="1:13" x14ac:dyDescent="0.25">
      <c r="A1960" t="s">
        <v>36</v>
      </c>
      <c r="B1960" t="s">
        <v>7</v>
      </c>
      <c r="C1960">
        <v>19</v>
      </c>
      <c r="D1960" t="s">
        <v>24</v>
      </c>
      <c r="E1960" s="1">
        <v>291679205.41288412</v>
      </c>
      <c r="F1960" s="1">
        <v>231873258</v>
      </c>
      <c r="G1960">
        <f t="shared" si="30"/>
        <v>3576751345952660.5</v>
      </c>
      <c r="H1960" t="str">
        <f>VLOOKUP(D1960,Referência!$A$2:$D$28,2,FALSE)</f>
        <v>N</v>
      </c>
      <c r="I1960" t="str">
        <f>VLOOKUP(D1960,Referência!$A$2:$D$28,3,FALSE)</f>
        <v>transferência</v>
      </c>
      <c r="J1960" t="str">
        <f>VLOOKUP(D1960,Referência!$A$2:$D$28,4,FALSE)</f>
        <v>baixo</v>
      </c>
      <c r="K1960" t="str">
        <f>VLOOKUP(C1960,Referência!$F$2:$G$21,2,FALSE)</f>
        <v>longo</v>
      </c>
      <c r="L1960" t="str">
        <f>VLOOKUP(A1960,Referência!$I$2:$K$10,2,FALSE)</f>
        <v>linear</v>
      </c>
      <c r="M1960" t="str">
        <f>VLOOKUP(A1960,Referência!$I$2:$K$10,3,FALSE)</f>
        <v>univariado</v>
      </c>
    </row>
    <row r="1961" spans="1:13" x14ac:dyDescent="0.25">
      <c r="A1961" t="s">
        <v>36</v>
      </c>
      <c r="B1961" t="s">
        <v>7</v>
      </c>
      <c r="C1961">
        <v>20</v>
      </c>
      <c r="D1961" t="s">
        <v>24</v>
      </c>
      <c r="E1961" s="1">
        <v>255668535.17187521</v>
      </c>
      <c r="F1961" s="1">
        <v>221901117</v>
      </c>
      <c r="G1961">
        <f t="shared" si="30"/>
        <v>1140238529994288</v>
      </c>
      <c r="H1961" t="str">
        <f>VLOOKUP(D1961,Referência!$A$2:$D$28,2,FALSE)</f>
        <v>N</v>
      </c>
      <c r="I1961" t="str">
        <f>VLOOKUP(D1961,Referência!$A$2:$D$28,3,FALSE)</f>
        <v>transferência</v>
      </c>
      <c r="J1961" t="str">
        <f>VLOOKUP(D1961,Referência!$A$2:$D$28,4,FALSE)</f>
        <v>baixo</v>
      </c>
      <c r="K1961" t="str">
        <f>VLOOKUP(C1961,Referência!$F$2:$G$21,2,FALSE)</f>
        <v>longo</v>
      </c>
      <c r="L1961" t="str">
        <f>VLOOKUP(A1961,Referência!$I$2:$K$10,2,FALSE)</f>
        <v>linear</v>
      </c>
      <c r="M1961" t="str">
        <f>VLOOKUP(A1961,Referência!$I$2:$K$10,3,FALSE)</f>
        <v>univariado</v>
      </c>
    </row>
    <row r="1962" spans="1:13" x14ac:dyDescent="0.25">
      <c r="A1962" t="s">
        <v>36</v>
      </c>
      <c r="B1962" t="s">
        <v>7</v>
      </c>
      <c r="C1962">
        <v>1</v>
      </c>
      <c r="D1962" t="s">
        <v>25</v>
      </c>
      <c r="E1962" s="1">
        <v>492994149.28935558</v>
      </c>
      <c r="F1962" s="1">
        <v>480335641</v>
      </c>
      <c r="G1962">
        <f t="shared" si="30"/>
        <v>160237832111683.84</v>
      </c>
      <c r="H1962" t="str">
        <f>VLOOKUP(D1962,Referência!$A$2:$D$28,2,FALSE)</f>
        <v>N</v>
      </c>
      <c r="I1962" t="str">
        <f>VLOOKUP(D1962,Referência!$A$2:$D$28,3,FALSE)</f>
        <v>transferência</v>
      </c>
      <c r="J1962" t="str">
        <f>VLOOKUP(D1962,Referência!$A$2:$D$28,4,FALSE)</f>
        <v>baixo</v>
      </c>
      <c r="K1962" t="str">
        <f>VLOOKUP(C1962,Referência!$F$2:$G$21,2,FALSE)</f>
        <v>curto</v>
      </c>
      <c r="L1962" t="str">
        <f>VLOOKUP(A1962,Referência!$I$2:$K$10,2,FALSE)</f>
        <v>linear</v>
      </c>
      <c r="M1962" t="str">
        <f>VLOOKUP(A1962,Referência!$I$2:$K$10,3,FALSE)</f>
        <v>univariado</v>
      </c>
    </row>
    <row r="1963" spans="1:13" x14ac:dyDescent="0.25">
      <c r="A1963" t="s">
        <v>36</v>
      </c>
      <c r="B1963" t="s">
        <v>7</v>
      </c>
      <c r="C1963">
        <v>2</v>
      </c>
      <c r="D1963" t="s">
        <v>25</v>
      </c>
      <c r="E1963" s="1">
        <v>460489298.26162285</v>
      </c>
      <c r="F1963" s="1">
        <v>444583344</v>
      </c>
      <c r="G1963">
        <f t="shared" si="30"/>
        <v>252999380972837.97</v>
      </c>
      <c r="H1963" t="str">
        <f>VLOOKUP(D1963,Referência!$A$2:$D$28,2,FALSE)</f>
        <v>N</v>
      </c>
      <c r="I1963" t="str">
        <f>VLOOKUP(D1963,Referência!$A$2:$D$28,3,FALSE)</f>
        <v>transferência</v>
      </c>
      <c r="J1963" t="str">
        <f>VLOOKUP(D1963,Referência!$A$2:$D$28,4,FALSE)</f>
        <v>baixo</v>
      </c>
      <c r="K1963" t="str">
        <f>VLOOKUP(C1963,Referência!$F$2:$G$21,2,FALSE)</f>
        <v>curto</v>
      </c>
      <c r="L1963" t="str">
        <f>VLOOKUP(A1963,Referência!$I$2:$K$10,2,FALSE)</f>
        <v>linear</v>
      </c>
      <c r="M1963" t="str">
        <f>VLOOKUP(A1963,Referência!$I$2:$K$10,3,FALSE)</f>
        <v>univariado</v>
      </c>
    </row>
    <row r="1964" spans="1:13" x14ac:dyDescent="0.25">
      <c r="A1964" t="s">
        <v>36</v>
      </c>
      <c r="B1964" t="s">
        <v>7</v>
      </c>
      <c r="C1964">
        <v>3</v>
      </c>
      <c r="D1964" t="s">
        <v>25</v>
      </c>
      <c r="E1964" s="1">
        <v>434858271.06404114</v>
      </c>
      <c r="F1964" s="1">
        <v>403089182</v>
      </c>
      <c r="G1964">
        <f t="shared" si="30"/>
        <v>1009275019958978.2</v>
      </c>
      <c r="H1964" t="str">
        <f>VLOOKUP(D1964,Referência!$A$2:$D$28,2,FALSE)</f>
        <v>N</v>
      </c>
      <c r="I1964" t="str">
        <f>VLOOKUP(D1964,Referência!$A$2:$D$28,3,FALSE)</f>
        <v>transferência</v>
      </c>
      <c r="J1964" t="str">
        <f>VLOOKUP(D1964,Referência!$A$2:$D$28,4,FALSE)</f>
        <v>baixo</v>
      </c>
      <c r="K1964" t="str">
        <f>VLOOKUP(C1964,Referência!$F$2:$G$21,2,FALSE)</f>
        <v>curto</v>
      </c>
      <c r="L1964" t="str">
        <f>VLOOKUP(A1964,Referência!$I$2:$K$10,2,FALSE)</f>
        <v>linear</v>
      </c>
      <c r="M1964" t="str">
        <f>VLOOKUP(A1964,Referência!$I$2:$K$10,3,FALSE)</f>
        <v>univariado</v>
      </c>
    </row>
    <row r="1965" spans="1:13" x14ac:dyDescent="0.25">
      <c r="A1965" t="s">
        <v>36</v>
      </c>
      <c r="B1965" t="s">
        <v>7</v>
      </c>
      <c r="C1965">
        <v>4</v>
      </c>
      <c r="D1965" t="s">
        <v>25</v>
      </c>
      <c r="E1965" s="1">
        <v>446148771.86635065</v>
      </c>
      <c r="F1965" s="1">
        <v>470784697</v>
      </c>
      <c r="G1965">
        <f t="shared" si="30"/>
        <v>606928807190775.75</v>
      </c>
      <c r="H1965" t="str">
        <f>VLOOKUP(D1965,Referência!$A$2:$D$28,2,FALSE)</f>
        <v>N</v>
      </c>
      <c r="I1965" t="str">
        <f>VLOOKUP(D1965,Referência!$A$2:$D$28,3,FALSE)</f>
        <v>transferência</v>
      </c>
      <c r="J1965" t="str">
        <f>VLOOKUP(D1965,Referência!$A$2:$D$28,4,FALSE)</f>
        <v>baixo</v>
      </c>
      <c r="K1965" t="str">
        <f>VLOOKUP(C1965,Referência!$F$2:$G$21,2,FALSE)</f>
        <v>curto</v>
      </c>
      <c r="L1965" t="str">
        <f>VLOOKUP(A1965,Referência!$I$2:$K$10,2,FALSE)</f>
        <v>linear</v>
      </c>
      <c r="M1965" t="str">
        <f>VLOOKUP(A1965,Referência!$I$2:$K$10,3,FALSE)</f>
        <v>univariado</v>
      </c>
    </row>
    <row r="1966" spans="1:13" x14ac:dyDescent="0.25">
      <c r="A1966" t="s">
        <v>36</v>
      </c>
      <c r="B1966" t="s">
        <v>7</v>
      </c>
      <c r="C1966">
        <v>5</v>
      </c>
      <c r="D1966" t="s">
        <v>25</v>
      </c>
      <c r="E1966" s="1">
        <v>430510555.25313544</v>
      </c>
      <c r="F1966" s="1">
        <v>402657843</v>
      </c>
      <c r="G1966">
        <f t="shared" si="30"/>
        <v>775773579855961.25</v>
      </c>
      <c r="H1966" t="str">
        <f>VLOOKUP(D1966,Referência!$A$2:$D$28,2,FALSE)</f>
        <v>N</v>
      </c>
      <c r="I1966" t="str">
        <f>VLOOKUP(D1966,Referência!$A$2:$D$28,3,FALSE)</f>
        <v>transferência</v>
      </c>
      <c r="J1966" t="str">
        <f>VLOOKUP(D1966,Referência!$A$2:$D$28,4,FALSE)</f>
        <v>baixo</v>
      </c>
      <c r="K1966" t="str">
        <f>VLOOKUP(C1966,Referência!$F$2:$G$21,2,FALSE)</f>
        <v>médio</v>
      </c>
      <c r="L1966" t="str">
        <f>VLOOKUP(A1966,Referência!$I$2:$K$10,2,FALSE)</f>
        <v>linear</v>
      </c>
      <c r="M1966" t="str">
        <f>VLOOKUP(A1966,Referência!$I$2:$K$10,3,FALSE)</f>
        <v>univariado</v>
      </c>
    </row>
    <row r="1967" spans="1:13" x14ac:dyDescent="0.25">
      <c r="A1967" t="s">
        <v>36</v>
      </c>
      <c r="B1967" t="s">
        <v>7</v>
      </c>
      <c r="C1967">
        <v>6</v>
      </c>
      <c r="D1967" t="s">
        <v>25</v>
      </c>
      <c r="E1967" s="1">
        <v>438527932.90688539</v>
      </c>
      <c r="F1967" s="1">
        <v>417983282</v>
      </c>
      <c r="G1967">
        <f t="shared" si="30"/>
        <v>422082680885786.5</v>
      </c>
      <c r="H1967" t="str">
        <f>VLOOKUP(D1967,Referência!$A$2:$D$28,2,FALSE)</f>
        <v>N</v>
      </c>
      <c r="I1967" t="str">
        <f>VLOOKUP(D1967,Referência!$A$2:$D$28,3,FALSE)</f>
        <v>transferência</v>
      </c>
      <c r="J1967" t="str">
        <f>VLOOKUP(D1967,Referência!$A$2:$D$28,4,FALSE)</f>
        <v>baixo</v>
      </c>
      <c r="K1967" t="str">
        <f>VLOOKUP(C1967,Referência!$F$2:$G$21,2,FALSE)</f>
        <v>médio</v>
      </c>
      <c r="L1967" t="str">
        <f>VLOOKUP(A1967,Referência!$I$2:$K$10,2,FALSE)</f>
        <v>linear</v>
      </c>
      <c r="M1967" t="str">
        <f>VLOOKUP(A1967,Referência!$I$2:$K$10,3,FALSE)</f>
        <v>univariado</v>
      </c>
    </row>
    <row r="1968" spans="1:13" x14ac:dyDescent="0.25">
      <c r="A1968" t="s">
        <v>36</v>
      </c>
      <c r="B1968" t="s">
        <v>7</v>
      </c>
      <c r="C1968">
        <v>7</v>
      </c>
      <c r="D1968" t="s">
        <v>25</v>
      </c>
      <c r="E1968" s="1">
        <v>475888507.7263543</v>
      </c>
      <c r="F1968" s="1">
        <v>491297810</v>
      </c>
      <c r="G1968">
        <f t="shared" si="30"/>
        <v>237446596560582.5</v>
      </c>
      <c r="H1968" t="str">
        <f>VLOOKUP(D1968,Referência!$A$2:$D$28,2,FALSE)</f>
        <v>N</v>
      </c>
      <c r="I1968" t="str">
        <f>VLOOKUP(D1968,Referência!$A$2:$D$28,3,FALSE)</f>
        <v>transferência</v>
      </c>
      <c r="J1968" t="str">
        <f>VLOOKUP(D1968,Referência!$A$2:$D$28,4,FALSE)</f>
        <v>baixo</v>
      </c>
      <c r="K1968" t="str">
        <f>VLOOKUP(C1968,Referência!$F$2:$G$21,2,FALSE)</f>
        <v>médio</v>
      </c>
      <c r="L1968" t="str">
        <f>VLOOKUP(A1968,Referência!$I$2:$K$10,2,FALSE)</f>
        <v>linear</v>
      </c>
      <c r="M1968" t="str">
        <f>VLOOKUP(A1968,Referência!$I$2:$K$10,3,FALSE)</f>
        <v>univariado</v>
      </c>
    </row>
    <row r="1969" spans="1:13" x14ac:dyDescent="0.25">
      <c r="A1969" t="s">
        <v>36</v>
      </c>
      <c r="B1969" t="s">
        <v>7</v>
      </c>
      <c r="C1969">
        <v>8</v>
      </c>
      <c r="D1969" t="s">
        <v>25</v>
      </c>
      <c r="E1969" s="1">
        <v>653044106.25494194</v>
      </c>
      <c r="F1969" s="1">
        <v>543444128</v>
      </c>
      <c r="G1969">
        <f t="shared" si="30"/>
        <v>1.2012155233483746E+16</v>
      </c>
      <c r="H1969" t="str">
        <f>VLOOKUP(D1969,Referência!$A$2:$D$28,2,FALSE)</f>
        <v>N</v>
      </c>
      <c r="I1969" t="str">
        <f>VLOOKUP(D1969,Referência!$A$2:$D$28,3,FALSE)</f>
        <v>transferência</v>
      </c>
      <c r="J1969" t="str">
        <f>VLOOKUP(D1969,Referência!$A$2:$D$28,4,FALSE)</f>
        <v>baixo</v>
      </c>
      <c r="K1969" t="str">
        <f>VLOOKUP(C1969,Referência!$F$2:$G$21,2,FALSE)</f>
        <v>médio</v>
      </c>
      <c r="L1969" t="str">
        <f>VLOOKUP(A1969,Referência!$I$2:$K$10,2,FALSE)</f>
        <v>linear</v>
      </c>
      <c r="M1969" t="str">
        <f>VLOOKUP(A1969,Referência!$I$2:$K$10,3,FALSE)</f>
        <v>univariado</v>
      </c>
    </row>
    <row r="1970" spans="1:13" x14ac:dyDescent="0.25">
      <c r="A1970" t="s">
        <v>36</v>
      </c>
      <c r="B1970" t="s">
        <v>7</v>
      </c>
      <c r="C1970">
        <v>9</v>
      </c>
      <c r="D1970" t="s">
        <v>25</v>
      </c>
      <c r="E1970" s="1">
        <v>415765598.93766212</v>
      </c>
      <c r="F1970" s="1">
        <v>518942014</v>
      </c>
      <c r="G1970">
        <f t="shared" si="30"/>
        <v>1.0645372625115822E+16</v>
      </c>
      <c r="H1970" t="str">
        <f>VLOOKUP(D1970,Referência!$A$2:$D$28,2,FALSE)</f>
        <v>N</v>
      </c>
      <c r="I1970" t="str">
        <f>VLOOKUP(D1970,Referência!$A$2:$D$28,3,FALSE)</f>
        <v>transferência</v>
      </c>
      <c r="J1970" t="str">
        <f>VLOOKUP(D1970,Referência!$A$2:$D$28,4,FALSE)</f>
        <v>baixo</v>
      </c>
      <c r="K1970" t="str">
        <f>VLOOKUP(C1970,Referência!$F$2:$G$21,2,FALSE)</f>
        <v>longo</v>
      </c>
      <c r="L1970" t="str">
        <f>VLOOKUP(A1970,Referência!$I$2:$K$10,2,FALSE)</f>
        <v>linear</v>
      </c>
      <c r="M1970" t="str">
        <f>VLOOKUP(A1970,Referência!$I$2:$K$10,3,FALSE)</f>
        <v>univariado</v>
      </c>
    </row>
    <row r="1971" spans="1:13" x14ac:dyDescent="0.25">
      <c r="A1971" t="s">
        <v>36</v>
      </c>
      <c r="B1971" t="s">
        <v>7</v>
      </c>
      <c r="C1971">
        <v>10</v>
      </c>
      <c r="D1971" t="s">
        <v>25</v>
      </c>
      <c r="E1971" s="1">
        <v>465321714.95155632</v>
      </c>
      <c r="F1971" s="1">
        <v>577131141</v>
      </c>
      <c r="G1971">
        <f t="shared" si="30"/>
        <v>1.2501347753282396E+16</v>
      </c>
      <c r="H1971" t="str">
        <f>VLOOKUP(D1971,Referência!$A$2:$D$28,2,FALSE)</f>
        <v>N</v>
      </c>
      <c r="I1971" t="str">
        <f>VLOOKUP(D1971,Referência!$A$2:$D$28,3,FALSE)</f>
        <v>transferência</v>
      </c>
      <c r="J1971" t="str">
        <f>VLOOKUP(D1971,Referência!$A$2:$D$28,4,FALSE)</f>
        <v>baixo</v>
      </c>
      <c r="K1971" t="str">
        <f>VLOOKUP(C1971,Referência!$F$2:$G$21,2,FALSE)</f>
        <v>longo</v>
      </c>
      <c r="L1971" t="str">
        <f>VLOOKUP(A1971,Referência!$I$2:$K$10,2,FALSE)</f>
        <v>linear</v>
      </c>
      <c r="M1971" t="str">
        <f>VLOOKUP(A1971,Referência!$I$2:$K$10,3,FALSE)</f>
        <v>univariado</v>
      </c>
    </row>
    <row r="1972" spans="1:13" x14ac:dyDescent="0.25">
      <c r="A1972" t="s">
        <v>36</v>
      </c>
      <c r="B1972" t="s">
        <v>7</v>
      </c>
      <c r="C1972">
        <v>11</v>
      </c>
      <c r="D1972" t="s">
        <v>25</v>
      </c>
      <c r="E1972" s="1">
        <v>448869892.24789751</v>
      </c>
      <c r="F1972" s="1">
        <v>419888901</v>
      </c>
      <c r="G1972">
        <f t="shared" si="30"/>
        <v>839897853710711.87</v>
      </c>
      <c r="H1972" t="str">
        <f>VLOOKUP(D1972,Referência!$A$2:$D$28,2,FALSE)</f>
        <v>N</v>
      </c>
      <c r="I1972" t="str">
        <f>VLOOKUP(D1972,Referência!$A$2:$D$28,3,FALSE)</f>
        <v>transferência</v>
      </c>
      <c r="J1972" t="str">
        <f>VLOOKUP(D1972,Referência!$A$2:$D$28,4,FALSE)</f>
        <v>baixo</v>
      </c>
      <c r="K1972" t="str">
        <f>VLOOKUP(C1972,Referência!$F$2:$G$21,2,FALSE)</f>
        <v>longo</v>
      </c>
      <c r="L1972" t="str">
        <f>VLOOKUP(A1972,Referência!$I$2:$K$10,2,FALSE)</f>
        <v>linear</v>
      </c>
      <c r="M1972" t="str">
        <f>VLOOKUP(A1972,Referência!$I$2:$K$10,3,FALSE)</f>
        <v>univariado</v>
      </c>
    </row>
    <row r="1973" spans="1:13" x14ac:dyDescent="0.25">
      <c r="A1973" t="s">
        <v>36</v>
      </c>
      <c r="B1973" t="s">
        <v>7</v>
      </c>
      <c r="C1973">
        <v>12</v>
      </c>
      <c r="D1973" t="s">
        <v>25</v>
      </c>
      <c r="E1973" s="1">
        <v>516836117.0543853</v>
      </c>
      <c r="F1973" s="1">
        <v>465970628</v>
      </c>
      <c r="G1973">
        <f t="shared" si="30"/>
        <v>2587297976741791</v>
      </c>
      <c r="H1973" t="str">
        <f>VLOOKUP(D1973,Referência!$A$2:$D$28,2,FALSE)</f>
        <v>N</v>
      </c>
      <c r="I1973" t="str">
        <f>VLOOKUP(D1973,Referência!$A$2:$D$28,3,FALSE)</f>
        <v>transferência</v>
      </c>
      <c r="J1973" t="str">
        <f>VLOOKUP(D1973,Referência!$A$2:$D$28,4,FALSE)</f>
        <v>baixo</v>
      </c>
      <c r="K1973" t="str">
        <f>VLOOKUP(C1973,Referência!$F$2:$G$21,2,FALSE)</f>
        <v>longo</v>
      </c>
      <c r="L1973" t="str">
        <f>VLOOKUP(A1973,Referência!$I$2:$K$10,2,FALSE)</f>
        <v>linear</v>
      </c>
      <c r="M1973" t="str">
        <f>VLOOKUP(A1973,Referência!$I$2:$K$10,3,FALSE)</f>
        <v>univariado</v>
      </c>
    </row>
    <row r="1974" spans="1:13" x14ac:dyDescent="0.25">
      <c r="A1974" t="s">
        <v>36</v>
      </c>
      <c r="B1974" t="s">
        <v>7</v>
      </c>
      <c r="C1974">
        <v>13</v>
      </c>
      <c r="D1974" t="s">
        <v>25</v>
      </c>
      <c r="E1974" s="1">
        <v>546688338.39254868</v>
      </c>
      <c r="F1974" s="1">
        <v>601843752</v>
      </c>
      <c r="G1974">
        <f t="shared" si="30"/>
        <v>3042119650209026</v>
      </c>
      <c r="H1974" t="str">
        <f>VLOOKUP(D1974,Referência!$A$2:$D$28,2,FALSE)</f>
        <v>N</v>
      </c>
      <c r="I1974" t="str">
        <f>VLOOKUP(D1974,Referência!$A$2:$D$28,3,FALSE)</f>
        <v>transferência</v>
      </c>
      <c r="J1974" t="str">
        <f>VLOOKUP(D1974,Referência!$A$2:$D$28,4,FALSE)</f>
        <v>baixo</v>
      </c>
      <c r="K1974" t="str">
        <f>VLOOKUP(C1974,Referência!$F$2:$G$21,2,FALSE)</f>
        <v>longo</v>
      </c>
      <c r="L1974" t="str">
        <f>VLOOKUP(A1974,Referência!$I$2:$K$10,2,FALSE)</f>
        <v>linear</v>
      </c>
      <c r="M1974" t="str">
        <f>VLOOKUP(A1974,Referência!$I$2:$K$10,3,FALSE)</f>
        <v>univariado</v>
      </c>
    </row>
    <row r="1975" spans="1:13" x14ac:dyDescent="0.25">
      <c r="A1975" t="s">
        <v>36</v>
      </c>
      <c r="B1975" t="s">
        <v>7</v>
      </c>
      <c r="C1975">
        <v>14</v>
      </c>
      <c r="D1975" t="s">
        <v>25</v>
      </c>
      <c r="E1975" s="1">
        <v>509835013.04331332</v>
      </c>
      <c r="F1975" s="1">
        <v>468965786</v>
      </c>
      <c r="G1975">
        <f t="shared" si="30"/>
        <v>1670293719117893.2</v>
      </c>
      <c r="H1975" t="str">
        <f>VLOOKUP(D1975,Referência!$A$2:$D$28,2,FALSE)</f>
        <v>N</v>
      </c>
      <c r="I1975" t="str">
        <f>VLOOKUP(D1975,Referência!$A$2:$D$28,3,FALSE)</f>
        <v>transferência</v>
      </c>
      <c r="J1975" t="str">
        <f>VLOOKUP(D1975,Referência!$A$2:$D$28,4,FALSE)</f>
        <v>baixo</v>
      </c>
      <c r="K1975" t="str">
        <f>VLOOKUP(C1975,Referência!$F$2:$G$21,2,FALSE)</f>
        <v>longo</v>
      </c>
      <c r="L1975" t="str">
        <f>VLOOKUP(A1975,Referência!$I$2:$K$10,2,FALSE)</f>
        <v>linear</v>
      </c>
      <c r="M1975" t="str">
        <f>VLOOKUP(A1975,Referência!$I$2:$K$10,3,FALSE)</f>
        <v>univariado</v>
      </c>
    </row>
    <row r="1976" spans="1:13" x14ac:dyDescent="0.25">
      <c r="A1976" t="s">
        <v>36</v>
      </c>
      <c r="B1976" t="s">
        <v>7</v>
      </c>
      <c r="C1976">
        <v>15</v>
      </c>
      <c r="D1976" t="s">
        <v>25</v>
      </c>
      <c r="E1976" s="1">
        <v>498494430.25612062</v>
      </c>
      <c r="F1976" s="1">
        <v>455476545</v>
      </c>
      <c r="G1976">
        <f t="shared" si="30"/>
        <v>1850538451908760</v>
      </c>
      <c r="H1976" t="str">
        <f>VLOOKUP(D1976,Referência!$A$2:$D$28,2,FALSE)</f>
        <v>N</v>
      </c>
      <c r="I1976" t="str">
        <f>VLOOKUP(D1976,Referência!$A$2:$D$28,3,FALSE)</f>
        <v>transferência</v>
      </c>
      <c r="J1976" t="str">
        <f>VLOOKUP(D1976,Referência!$A$2:$D$28,4,FALSE)</f>
        <v>baixo</v>
      </c>
      <c r="K1976" t="str">
        <f>VLOOKUP(C1976,Referência!$F$2:$G$21,2,FALSE)</f>
        <v>longo</v>
      </c>
      <c r="L1976" t="str">
        <f>VLOOKUP(A1976,Referência!$I$2:$K$10,2,FALSE)</f>
        <v>linear</v>
      </c>
      <c r="M1976" t="str">
        <f>VLOOKUP(A1976,Referência!$I$2:$K$10,3,FALSE)</f>
        <v>univariado</v>
      </c>
    </row>
    <row r="1977" spans="1:13" x14ac:dyDescent="0.25">
      <c r="A1977" t="s">
        <v>36</v>
      </c>
      <c r="B1977" t="s">
        <v>7</v>
      </c>
      <c r="C1977">
        <v>16</v>
      </c>
      <c r="D1977" t="s">
        <v>25</v>
      </c>
      <c r="E1977" s="1">
        <v>518863007.5696798</v>
      </c>
      <c r="F1977" s="1">
        <v>551491849</v>
      </c>
      <c r="G1977">
        <f t="shared" si="30"/>
        <v>1064641293084980.1</v>
      </c>
      <c r="H1977" t="str">
        <f>VLOOKUP(D1977,Referência!$A$2:$D$28,2,FALSE)</f>
        <v>N</v>
      </c>
      <c r="I1977" t="str">
        <f>VLOOKUP(D1977,Referência!$A$2:$D$28,3,FALSE)</f>
        <v>transferência</v>
      </c>
      <c r="J1977" t="str">
        <f>VLOOKUP(D1977,Referência!$A$2:$D$28,4,FALSE)</f>
        <v>baixo</v>
      </c>
      <c r="K1977" t="str">
        <f>VLOOKUP(C1977,Referência!$F$2:$G$21,2,FALSE)</f>
        <v>longo</v>
      </c>
      <c r="L1977" t="str">
        <f>VLOOKUP(A1977,Referência!$I$2:$K$10,2,FALSE)</f>
        <v>linear</v>
      </c>
      <c r="M1977" t="str">
        <f>VLOOKUP(A1977,Referência!$I$2:$K$10,3,FALSE)</f>
        <v>univariado</v>
      </c>
    </row>
    <row r="1978" spans="1:13" x14ac:dyDescent="0.25">
      <c r="A1978" t="s">
        <v>36</v>
      </c>
      <c r="B1978" t="s">
        <v>7</v>
      </c>
      <c r="C1978">
        <v>17</v>
      </c>
      <c r="D1978" t="s">
        <v>25</v>
      </c>
      <c r="E1978" s="1">
        <v>487239658.1484434</v>
      </c>
      <c r="F1978" s="1">
        <v>450387226</v>
      </c>
      <c r="G1978">
        <f t="shared" si="30"/>
        <v>1358101755255624.7</v>
      </c>
      <c r="H1978" t="str">
        <f>VLOOKUP(D1978,Referência!$A$2:$D$28,2,FALSE)</f>
        <v>N</v>
      </c>
      <c r="I1978" t="str">
        <f>VLOOKUP(D1978,Referência!$A$2:$D$28,3,FALSE)</f>
        <v>transferência</v>
      </c>
      <c r="J1978" t="str">
        <f>VLOOKUP(D1978,Referência!$A$2:$D$28,4,FALSE)</f>
        <v>baixo</v>
      </c>
      <c r="K1978" t="str">
        <f>VLOOKUP(C1978,Referência!$F$2:$G$21,2,FALSE)</f>
        <v>longo</v>
      </c>
      <c r="L1978" t="str">
        <f>VLOOKUP(A1978,Referência!$I$2:$K$10,2,FALSE)</f>
        <v>linear</v>
      </c>
      <c r="M1978" t="str">
        <f>VLOOKUP(A1978,Referência!$I$2:$K$10,3,FALSE)</f>
        <v>univariado</v>
      </c>
    </row>
    <row r="1979" spans="1:13" x14ac:dyDescent="0.25">
      <c r="A1979" t="s">
        <v>36</v>
      </c>
      <c r="B1979" t="s">
        <v>7</v>
      </c>
      <c r="C1979">
        <v>18</v>
      </c>
      <c r="D1979" t="s">
        <v>25</v>
      </c>
      <c r="E1979" s="1">
        <v>507723056.40448242</v>
      </c>
      <c r="F1979" s="1">
        <v>475891884</v>
      </c>
      <c r="G1979">
        <f t="shared" si="30"/>
        <v>1013223536643883.4</v>
      </c>
      <c r="H1979" t="str">
        <f>VLOOKUP(D1979,Referência!$A$2:$D$28,2,FALSE)</f>
        <v>N</v>
      </c>
      <c r="I1979" t="str">
        <f>VLOOKUP(D1979,Referência!$A$2:$D$28,3,FALSE)</f>
        <v>transferência</v>
      </c>
      <c r="J1979" t="str">
        <f>VLOOKUP(D1979,Referência!$A$2:$D$28,4,FALSE)</f>
        <v>baixo</v>
      </c>
      <c r="K1979" t="str">
        <f>VLOOKUP(C1979,Referência!$F$2:$G$21,2,FALSE)</f>
        <v>longo</v>
      </c>
      <c r="L1979" t="str">
        <f>VLOOKUP(A1979,Referência!$I$2:$K$10,2,FALSE)</f>
        <v>linear</v>
      </c>
      <c r="M1979" t="str">
        <f>VLOOKUP(A1979,Referência!$I$2:$K$10,3,FALSE)</f>
        <v>univariado</v>
      </c>
    </row>
    <row r="1980" spans="1:13" x14ac:dyDescent="0.25">
      <c r="A1980" t="s">
        <v>36</v>
      </c>
      <c r="B1980" t="s">
        <v>7</v>
      </c>
      <c r="C1980">
        <v>19</v>
      </c>
      <c r="D1980" t="s">
        <v>25</v>
      </c>
      <c r="E1980" s="1">
        <v>542552208.68205285</v>
      </c>
      <c r="F1980" s="1">
        <v>530682400</v>
      </c>
      <c r="G1980">
        <f t="shared" si="30"/>
        <v>140892358148537.22</v>
      </c>
      <c r="H1980" t="str">
        <f>VLOOKUP(D1980,Referência!$A$2:$D$28,2,FALSE)</f>
        <v>N</v>
      </c>
      <c r="I1980" t="str">
        <f>VLOOKUP(D1980,Referência!$A$2:$D$28,3,FALSE)</f>
        <v>transferência</v>
      </c>
      <c r="J1980" t="str">
        <f>VLOOKUP(D1980,Referência!$A$2:$D$28,4,FALSE)</f>
        <v>baixo</v>
      </c>
      <c r="K1980" t="str">
        <f>VLOOKUP(C1980,Referência!$F$2:$G$21,2,FALSE)</f>
        <v>longo</v>
      </c>
      <c r="L1980" t="str">
        <f>VLOOKUP(A1980,Referência!$I$2:$K$10,2,FALSE)</f>
        <v>linear</v>
      </c>
      <c r="M1980" t="str">
        <f>VLOOKUP(A1980,Referência!$I$2:$K$10,3,FALSE)</f>
        <v>univariado</v>
      </c>
    </row>
    <row r="1981" spans="1:13" x14ac:dyDescent="0.25">
      <c r="A1981" t="s">
        <v>36</v>
      </c>
      <c r="B1981" t="s">
        <v>7</v>
      </c>
      <c r="C1981">
        <v>20</v>
      </c>
      <c r="D1981" t="s">
        <v>25</v>
      </c>
      <c r="E1981" s="1">
        <v>730328983.99003327</v>
      </c>
      <c r="F1981" s="1">
        <v>554778169</v>
      </c>
      <c r="G1981">
        <f t="shared" si="30"/>
        <v>3.0818088643664888E+16</v>
      </c>
      <c r="H1981" t="str">
        <f>VLOOKUP(D1981,Referência!$A$2:$D$28,2,FALSE)</f>
        <v>N</v>
      </c>
      <c r="I1981" t="str">
        <f>VLOOKUP(D1981,Referência!$A$2:$D$28,3,FALSE)</f>
        <v>transferência</v>
      </c>
      <c r="J1981" t="str">
        <f>VLOOKUP(D1981,Referência!$A$2:$D$28,4,FALSE)</f>
        <v>baixo</v>
      </c>
      <c r="K1981" t="str">
        <f>VLOOKUP(C1981,Referência!$F$2:$G$21,2,FALSE)</f>
        <v>longo</v>
      </c>
      <c r="L1981" t="str">
        <f>VLOOKUP(A1981,Referência!$I$2:$K$10,2,FALSE)</f>
        <v>linear</v>
      </c>
      <c r="M1981" t="str">
        <f>VLOOKUP(A1981,Referência!$I$2:$K$10,3,FALSE)</f>
        <v>univariado</v>
      </c>
    </row>
    <row r="1982" spans="1:13" x14ac:dyDescent="0.25">
      <c r="A1982" t="s">
        <v>36</v>
      </c>
      <c r="B1982" t="s">
        <v>7</v>
      </c>
      <c r="C1982">
        <v>1</v>
      </c>
      <c r="D1982" t="s">
        <v>26</v>
      </c>
      <c r="E1982" s="1">
        <v>485505771.64492655</v>
      </c>
      <c r="F1982" s="1">
        <v>508810143</v>
      </c>
      <c r="G1982">
        <f t="shared" si="30"/>
        <v>543093724255168.06</v>
      </c>
      <c r="H1982" t="str">
        <f>VLOOKUP(D1982,Referência!$A$2:$D$28,2,FALSE)</f>
        <v>NE</v>
      </c>
      <c r="I1982" t="str">
        <f>VLOOKUP(D1982,Referência!$A$2:$D$28,3,FALSE)</f>
        <v>transferência</v>
      </c>
      <c r="J1982" t="str">
        <f>VLOOKUP(D1982,Referência!$A$2:$D$28,4,FALSE)</f>
        <v>baixo</v>
      </c>
      <c r="K1982" t="str">
        <f>VLOOKUP(C1982,Referência!$F$2:$G$21,2,FALSE)</f>
        <v>curto</v>
      </c>
      <c r="L1982" t="str">
        <f>VLOOKUP(A1982,Referência!$I$2:$K$10,2,FALSE)</f>
        <v>linear</v>
      </c>
      <c r="M1982" t="str">
        <f>VLOOKUP(A1982,Referência!$I$2:$K$10,3,FALSE)</f>
        <v>univariado</v>
      </c>
    </row>
    <row r="1983" spans="1:13" x14ac:dyDescent="0.25">
      <c r="A1983" t="s">
        <v>36</v>
      </c>
      <c r="B1983" t="s">
        <v>7</v>
      </c>
      <c r="C1983">
        <v>2</v>
      </c>
      <c r="D1983" t="s">
        <v>26</v>
      </c>
      <c r="E1983" s="1">
        <v>458713290.31235701</v>
      </c>
      <c r="F1983" s="1">
        <v>450392127</v>
      </c>
      <c r="G1983">
        <f t="shared" si="30"/>
        <v>69241758870916.258</v>
      </c>
      <c r="H1983" t="str">
        <f>VLOOKUP(D1983,Referência!$A$2:$D$28,2,FALSE)</f>
        <v>NE</v>
      </c>
      <c r="I1983" t="str">
        <f>VLOOKUP(D1983,Referência!$A$2:$D$28,3,FALSE)</f>
        <v>transferência</v>
      </c>
      <c r="J1983" t="str">
        <f>VLOOKUP(D1983,Referência!$A$2:$D$28,4,FALSE)</f>
        <v>baixo</v>
      </c>
      <c r="K1983" t="str">
        <f>VLOOKUP(C1983,Referência!$F$2:$G$21,2,FALSE)</f>
        <v>curto</v>
      </c>
      <c r="L1983" t="str">
        <f>VLOOKUP(A1983,Referência!$I$2:$K$10,2,FALSE)</f>
        <v>linear</v>
      </c>
      <c r="M1983" t="str">
        <f>VLOOKUP(A1983,Referência!$I$2:$K$10,3,FALSE)</f>
        <v>univariado</v>
      </c>
    </row>
    <row r="1984" spans="1:13" x14ac:dyDescent="0.25">
      <c r="A1984" t="s">
        <v>36</v>
      </c>
      <c r="B1984" t="s">
        <v>7</v>
      </c>
      <c r="C1984">
        <v>3</v>
      </c>
      <c r="D1984" t="s">
        <v>26</v>
      </c>
      <c r="E1984" s="1">
        <v>446208940.88368517</v>
      </c>
      <c r="F1984" s="1">
        <v>367864609</v>
      </c>
      <c r="G1984">
        <f t="shared" si="30"/>
        <v>6137834338301009</v>
      </c>
      <c r="H1984" t="str">
        <f>VLOOKUP(D1984,Referência!$A$2:$D$28,2,FALSE)</f>
        <v>NE</v>
      </c>
      <c r="I1984" t="str">
        <f>VLOOKUP(D1984,Referência!$A$2:$D$28,3,FALSE)</f>
        <v>transferência</v>
      </c>
      <c r="J1984" t="str">
        <f>VLOOKUP(D1984,Referência!$A$2:$D$28,4,FALSE)</f>
        <v>baixo</v>
      </c>
      <c r="K1984" t="str">
        <f>VLOOKUP(C1984,Referência!$F$2:$G$21,2,FALSE)</f>
        <v>curto</v>
      </c>
      <c r="L1984" t="str">
        <f>VLOOKUP(A1984,Referência!$I$2:$K$10,2,FALSE)</f>
        <v>linear</v>
      </c>
      <c r="M1984" t="str">
        <f>VLOOKUP(A1984,Referência!$I$2:$K$10,3,FALSE)</f>
        <v>univariado</v>
      </c>
    </row>
    <row r="1985" spans="1:13" x14ac:dyDescent="0.25">
      <c r="A1985" t="s">
        <v>36</v>
      </c>
      <c r="B1985" t="s">
        <v>7</v>
      </c>
      <c r="C1985">
        <v>4</v>
      </c>
      <c r="D1985" t="s">
        <v>26</v>
      </c>
      <c r="E1985" s="1">
        <v>463504504.29028207</v>
      </c>
      <c r="F1985" s="1">
        <v>463350054</v>
      </c>
      <c r="G1985">
        <f t="shared" si="30"/>
        <v>23854892168.215885</v>
      </c>
      <c r="H1985" t="str">
        <f>VLOOKUP(D1985,Referência!$A$2:$D$28,2,FALSE)</f>
        <v>NE</v>
      </c>
      <c r="I1985" t="str">
        <f>VLOOKUP(D1985,Referência!$A$2:$D$28,3,FALSE)</f>
        <v>transferência</v>
      </c>
      <c r="J1985" t="str">
        <f>VLOOKUP(D1985,Referência!$A$2:$D$28,4,FALSE)</f>
        <v>baixo</v>
      </c>
      <c r="K1985" t="str">
        <f>VLOOKUP(C1985,Referência!$F$2:$G$21,2,FALSE)</f>
        <v>curto</v>
      </c>
      <c r="L1985" t="str">
        <f>VLOOKUP(A1985,Referência!$I$2:$K$10,2,FALSE)</f>
        <v>linear</v>
      </c>
      <c r="M1985" t="str">
        <f>VLOOKUP(A1985,Referência!$I$2:$K$10,3,FALSE)</f>
        <v>univariado</v>
      </c>
    </row>
    <row r="1986" spans="1:13" x14ac:dyDescent="0.25">
      <c r="A1986" t="s">
        <v>36</v>
      </c>
      <c r="B1986" t="s">
        <v>7</v>
      </c>
      <c r="C1986">
        <v>5</v>
      </c>
      <c r="D1986" t="s">
        <v>26</v>
      </c>
      <c r="E1986" s="1">
        <v>429565003.8929438</v>
      </c>
      <c r="F1986" s="1">
        <v>405394905</v>
      </c>
      <c r="G1986">
        <f t="shared" si="30"/>
        <v>584193680494683.12</v>
      </c>
      <c r="H1986" t="str">
        <f>VLOOKUP(D1986,Referência!$A$2:$D$28,2,FALSE)</f>
        <v>NE</v>
      </c>
      <c r="I1986" t="str">
        <f>VLOOKUP(D1986,Referência!$A$2:$D$28,3,FALSE)</f>
        <v>transferência</v>
      </c>
      <c r="J1986" t="str">
        <f>VLOOKUP(D1986,Referência!$A$2:$D$28,4,FALSE)</f>
        <v>baixo</v>
      </c>
      <c r="K1986" t="str">
        <f>VLOOKUP(C1986,Referência!$F$2:$G$21,2,FALSE)</f>
        <v>médio</v>
      </c>
      <c r="L1986" t="str">
        <f>VLOOKUP(A1986,Referência!$I$2:$K$10,2,FALSE)</f>
        <v>linear</v>
      </c>
      <c r="M1986" t="str">
        <f>VLOOKUP(A1986,Referência!$I$2:$K$10,3,FALSE)</f>
        <v>univariado</v>
      </c>
    </row>
    <row r="1987" spans="1:13" x14ac:dyDescent="0.25">
      <c r="A1987" t="s">
        <v>36</v>
      </c>
      <c r="B1987" t="s">
        <v>7</v>
      </c>
      <c r="C1987">
        <v>6</v>
      </c>
      <c r="D1987" t="s">
        <v>26</v>
      </c>
      <c r="E1987" s="1">
        <v>462693396.83712339</v>
      </c>
      <c r="F1987" s="1">
        <v>444631696</v>
      </c>
      <c r="G1987">
        <f t="shared" ref="G1987:G2050" si="31">(F1987-E1987)^2</f>
        <v>326225037129743.94</v>
      </c>
      <c r="H1987" t="str">
        <f>VLOOKUP(D1987,Referência!$A$2:$D$28,2,FALSE)</f>
        <v>NE</v>
      </c>
      <c r="I1987" t="str">
        <f>VLOOKUP(D1987,Referência!$A$2:$D$28,3,FALSE)</f>
        <v>transferência</v>
      </c>
      <c r="J1987" t="str">
        <f>VLOOKUP(D1987,Referência!$A$2:$D$28,4,FALSE)</f>
        <v>baixo</v>
      </c>
      <c r="K1987" t="str">
        <f>VLOOKUP(C1987,Referência!$F$2:$G$21,2,FALSE)</f>
        <v>médio</v>
      </c>
      <c r="L1987" t="str">
        <f>VLOOKUP(A1987,Referência!$I$2:$K$10,2,FALSE)</f>
        <v>linear</v>
      </c>
      <c r="M1987" t="str">
        <f>VLOOKUP(A1987,Referência!$I$2:$K$10,3,FALSE)</f>
        <v>univariado</v>
      </c>
    </row>
    <row r="1988" spans="1:13" x14ac:dyDescent="0.25">
      <c r="A1988" t="s">
        <v>36</v>
      </c>
      <c r="B1988" t="s">
        <v>7</v>
      </c>
      <c r="C1988">
        <v>7</v>
      </c>
      <c r="D1988" t="s">
        <v>26</v>
      </c>
      <c r="E1988" s="1">
        <v>523177785.79436749</v>
      </c>
      <c r="F1988" s="1">
        <v>469657714</v>
      </c>
      <c r="G1988">
        <f t="shared" si="31"/>
        <v>2864398084874251</v>
      </c>
      <c r="H1988" t="str">
        <f>VLOOKUP(D1988,Referência!$A$2:$D$28,2,FALSE)</f>
        <v>NE</v>
      </c>
      <c r="I1988" t="str">
        <f>VLOOKUP(D1988,Referência!$A$2:$D$28,3,FALSE)</f>
        <v>transferência</v>
      </c>
      <c r="J1988" t="str">
        <f>VLOOKUP(D1988,Referência!$A$2:$D$28,4,FALSE)</f>
        <v>baixo</v>
      </c>
      <c r="K1988" t="str">
        <f>VLOOKUP(C1988,Referência!$F$2:$G$21,2,FALSE)</f>
        <v>médio</v>
      </c>
      <c r="L1988" t="str">
        <f>VLOOKUP(A1988,Referência!$I$2:$K$10,2,FALSE)</f>
        <v>linear</v>
      </c>
      <c r="M1988" t="str">
        <f>VLOOKUP(A1988,Referência!$I$2:$K$10,3,FALSE)</f>
        <v>univariado</v>
      </c>
    </row>
    <row r="1989" spans="1:13" x14ac:dyDescent="0.25">
      <c r="A1989" t="s">
        <v>36</v>
      </c>
      <c r="B1989" t="s">
        <v>7</v>
      </c>
      <c r="C1989">
        <v>8</v>
      </c>
      <c r="D1989" t="s">
        <v>26</v>
      </c>
      <c r="E1989" s="1">
        <v>620654156.42649245</v>
      </c>
      <c r="F1989" s="1">
        <v>522954972</v>
      </c>
      <c r="G1989">
        <f t="shared" si="31"/>
        <v>9545130637601786</v>
      </c>
      <c r="H1989" t="str">
        <f>VLOOKUP(D1989,Referência!$A$2:$D$28,2,FALSE)</f>
        <v>NE</v>
      </c>
      <c r="I1989" t="str">
        <f>VLOOKUP(D1989,Referência!$A$2:$D$28,3,FALSE)</f>
        <v>transferência</v>
      </c>
      <c r="J1989" t="str">
        <f>VLOOKUP(D1989,Referência!$A$2:$D$28,4,FALSE)</f>
        <v>baixo</v>
      </c>
      <c r="K1989" t="str">
        <f>VLOOKUP(C1989,Referência!$F$2:$G$21,2,FALSE)</f>
        <v>médio</v>
      </c>
      <c r="L1989" t="str">
        <f>VLOOKUP(A1989,Referência!$I$2:$K$10,2,FALSE)</f>
        <v>linear</v>
      </c>
      <c r="M1989" t="str">
        <f>VLOOKUP(A1989,Referência!$I$2:$K$10,3,FALSE)</f>
        <v>univariado</v>
      </c>
    </row>
    <row r="1990" spans="1:13" x14ac:dyDescent="0.25">
      <c r="A1990" t="s">
        <v>36</v>
      </c>
      <c r="B1990" t="s">
        <v>7</v>
      </c>
      <c r="C1990">
        <v>9</v>
      </c>
      <c r="D1990" t="s">
        <v>26</v>
      </c>
      <c r="E1990" s="1">
        <v>544726331.82582438</v>
      </c>
      <c r="F1990" s="1">
        <v>603632613</v>
      </c>
      <c r="G1990">
        <f t="shared" si="31"/>
        <v>3469949961771037</v>
      </c>
      <c r="H1990" t="str">
        <f>VLOOKUP(D1990,Referência!$A$2:$D$28,2,FALSE)</f>
        <v>NE</v>
      </c>
      <c r="I1990" t="str">
        <f>VLOOKUP(D1990,Referência!$A$2:$D$28,3,FALSE)</f>
        <v>transferência</v>
      </c>
      <c r="J1990" t="str">
        <f>VLOOKUP(D1990,Referência!$A$2:$D$28,4,FALSE)</f>
        <v>baixo</v>
      </c>
      <c r="K1990" t="str">
        <f>VLOOKUP(C1990,Referência!$F$2:$G$21,2,FALSE)</f>
        <v>longo</v>
      </c>
      <c r="L1990" t="str">
        <f>VLOOKUP(A1990,Referência!$I$2:$K$10,2,FALSE)</f>
        <v>linear</v>
      </c>
      <c r="M1990" t="str">
        <f>VLOOKUP(A1990,Referência!$I$2:$K$10,3,FALSE)</f>
        <v>univariado</v>
      </c>
    </row>
    <row r="1991" spans="1:13" x14ac:dyDescent="0.25">
      <c r="A1991" t="s">
        <v>36</v>
      </c>
      <c r="B1991" t="s">
        <v>7</v>
      </c>
      <c r="C1991">
        <v>10</v>
      </c>
      <c r="D1991" t="s">
        <v>26</v>
      </c>
      <c r="E1991" s="1">
        <v>499846741.04020894</v>
      </c>
      <c r="F1991" s="1">
        <v>576307233</v>
      </c>
      <c r="G1991">
        <f t="shared" si="31"/>
        <v>5846206830733274</v>
      </c>
      <c r="H1991" t="str">
        <f>VLOOKUP(D1991,Referência!$A$2:$D$28,2,FALSE)</f>
        <v>NE</v>
      </c>
      <c r="I1991" t="str">
        <f>VLOOKUP(D1991,Referência!$A$2:$D$28,3,FALSE)</f>
        <v>transferência</v>
      </c>
      <c r="J1991" t="str">
        <f>VLOOKUP(D1991,Referência!$A$2:$D$28,4,FALSE)</f>
        <v>baixo</v>
      </c>
      <c r="K1991" t="str">
        <f>VLOOKUP(C1991,Referência!$F$2:$G$21,2,FALSE)</f>
        <v>longo</v>
      </c>
      <c r="L1991" t="str">
        <f>VLOOKUP(A1991,Referência!$I$2:$K$10,2,FALSE)</f>
        <v>linear</v>
      </c>
      <c r="M1991" t="str">
        <f>VLOOKUP(A1991,Referência!$I$2:$K$10,3,FALSE)</f>
        <v>univariado</v>
      </c>
    </row>
    <row r="1992" spans="1:13" x14ac:dyDescent="0.25">
      <c r="A1992" t="s">
        <v>36</v>
      </c>
      <c r="B1992" t="s">
        <v>7</v>
      </c>
      <c r="C1992">
        <v>11</v>
      </c>
      <c r="D1992" t="s">
        <v>26</v>
      </c>
      <c r="E1992" s="1">
        <v>458316338.53932101</v>
      </c>
      <c r="F1992" s="1">
        <v>425981323</v>
      </c>
      <c r="G1992">
        <f t="shared" si="31"/>
        <v>1045553229928130.9</v>
      </c>
      <c r="H1992" t="str">
        <f>VLOOKUP(D1992,Referência!$A$2:$D$28,2,FALSE)</f>
        <v>NE</v>
      </c>
      <c r="I1992" t="str">
        <f>VLOOKUP(D1992,Referência!$A$2:$D$28,3,FALSE)</f>
        <v>transferência</v>
      </c>
      <c r="J1992" t="str">
        <f>VLOOKUP(D1992,Referência!$A$2:$D$28,4,FALSE)</f>
        <v>baixo</v>
      </c>
      <c r="K1992" t="str">
        <f>VLOOKUP(C1992,Referência!$F$2:$G$21,2,FALSE)</f>
        <v>longo</v>
      </c>
      <c r="L1992" t="str">
        <f>VLOOKUP(A1992,Referência!$I$2:$K$10,2,FALSE)</f>
        <v>linear</v>
      </c>
      <c r="M1992" t="str">
        <f>VLOOKUP(A1992,Referência!$I$2:$K$10,3,FALSE)</f>
        <v>univariado</v>
      </c>
    </row>
    <row r="1993" spans="1:13" x14ac:dyDescent="0.25">
      <c r="A1993" t="s">
        <v>36</v>
      </c>
      <c r="B1993" t="s">
        <v>7</v>
      </c>
      <c r="C1993">
        <v>12</v>
      </c>
      <c r="D1993" t="s">
        <v>26</v>
      </c>
      <c r="E1993" s="1">
        <v>533759558.77906317</v>
      </c>
      <c r="F1993" s="1">
        <v>464633142</v>
      </c>
      <c r="G1993">
        <f t="shared" si="31"/>
        <v>4778461496712746</v>
      </c>
      <c r="H1993" t="str">
        <f>VLOOKUP(D1993,Referência!$A$2:$D$28,2,FALSE)</f>
        <v>NE</v>
      </c>
      <c r="I1993" t="str">
        <f>VLOOKUP(D1993,Referência!$A$2:$D$28,3,FALSE)</f>
        <v>transferência</v>
      </c>
      <c r="J1993" t="str">
        <f>VLOOKUP(D1993,Referência!$A$2:$D$28,4,FALSE)</f>
        <v>baixo</v>
      </c>
      <c r="K1993" t="str">
        <f>VLOOKUP(C1993,Referência!$F$2:$G$21,2,FALSE)</f>
        <v>longo</v>
      </c>
      <c r="L1993" t="str">
        <f>VLOOKUP(A1993,Referência!$I$2:$K$10,2,FALSE)</f>
        <v>linear</v>
      </c>
      <c r="M1993" t="str">
        <f>VLOOKUP(A1993,Referência!$I$2:$K$10,3,FALSE)</f>
        <v>univariado</v>
      </c>
    </row>
    <row r="1994" spans="1:13" x14ac:dyDescent="0.25">
      <c r="A1994" t="s">
        <v>36</v>
      </c>
      <c r="B1994" t="s">
        <v>7</v>
      </c>
      <c r="C1994">
        <v>13</v>
      </c>
      <c r="D1994" t="s">
        <v>26</v>
      </c>
      <c r="E1994" s="1">
        <v>549331470.53822327</v>
      </c>
      <c r="F1994" s="1">
        <v>563967623</v>
      </c>
      <c r="G1994">
        <f t="shared" si="31"/>
        <v>214216958884373.12</v>
      </c>
      <c r="H1994" t="str">
        <f>VLOOKUP(D1994,Referência!$A$2:$D$28,2,FALSE)</f>
        <v>NE</v>
      </c>
      <c r="I1994" t="str">
        <f>VLOOKUP(D1994,Referência!$A$2:$D$28,3,FALSE)</f>
        <v>transferência</v>
      </c>
      <c r="J1994" t="str">
        <f>VLOOKUP(D1994,Referência!$A$2:$D$28,4,FALSE)</f>
        <v>baixo</v>
      </c>
      <c r="K1994" t="str">
        <f>VLOOKUP(C1994,Referência!$F$2:$G$21,2,FALSE)</f>
        <v>longo</v>
      </c>
      <c r="L1994" t="str">
        <f>VLOOKUP(A1994,Referência!$I$2:$K$10,2,FALSE)</f>
        <v>linear</v>
      </c>
      <c r="M1994" t="str">
        <f>VLOOKUP(A1994,Referência!$I$2:$K$10,3,FALSE)</f>
        <v>univariado</v>
      </c>
    </row>
    <row r="1995" spans="1:13" x14ac:dyDescent="0.25">
      <c r="A1995" t="s">
        <v>36</v>
      </c>
      <c r="B1995" t="s">
        <v>7</v>
      </c>
      <c r="C1995">
        <v>14</v>
      </c>
      <c r="D1995" t="s">
        <v>26</v>
      </c>
      <c r="E1995" s="1">
        <v>520075931.03237617</v>
      </c>
      <c r="F1995" s="1">
        <v>441998970</v>
      </c>
      <c r="G1995">
        <f t="shared" si="31"/>
        <v>6096011844051187</v>
      </c>
      <c r="H1995" t="str">
        <f>VLOOKUP(D1995,Referência!$A$2:$D$28,2,FALSE)</f>
        <v>NE</v>
      </c>
      <c r="I1995" t="str">
        <f>VLOOKUP(D1995,Referência!$A$2:$D$28,3,FALSE)</f>
        <v>transferência</v>
      </c>
      <c r="J1995" t="str">
        <f>VLOOKUP(D1995,Referência!$A$2:$D$28,4,FALSE)</f>
        <v>baixo</v>
      </c>
      <c r="K1995" t="str">
        <f>VLOOKUP(C1995,Referência!$F$2:$G$21,2,FALSE)</f>
        <v>longo</v>
      </c>
      <c r="L1995" t="str">
        <f>VLOOKUP(A1995,Referência!$I$2:$K$10,2,FALSE)</f>
        <v>linear</v>
      </c>
      <c r="M1995" t="str">
        <f>VLOOKUP(A1995,Referência!$I$2:$K$10,3,FALSE)</f>
        <v>univariado</v>
      </c>
    </row>
    <row r="1996" spans="1:13" x14ac:dyDescent="0.25">
      <c r="A1996" t="s">
        <v>36</v>
      </c>
      <c r="B1996" t="s">
        <v>7</v>
      </c>
      <c r="C1996">
        <v>15</v>
      </c>
      <c r="D1996" t="s">
        <v>26</v>
      </c>
      <c r="E1996" s="1">
        <v>505849720.70159566</v>
      </c>
      <c r="F1996" s="1">
        <v>434490445</v>
      </c>
      <c r="G1996">
        <f t="shared" si="31"/>
        <v>5092146228656341</v>
      </c>
      <c r="H1996" t="str">
        <f>VLOOKUP(D1996,Referência!$A$2:$D$28,2,FALSE)</f>
        <v>NE</v>
      </c>
      <c r="I1996" t="str">
        <f>VLOOKUP(D1996,Referência!$A$2:$D$28,3,FALSE)</f>
        <v>transferência</v>
      </c>
      <c r="J1996" t="str">
        <f>VLOOKUP(D1996,Referência!$A$2:$D$28,4,FALSE)</f>
        <v>baixo</v>
      </c>
      <c r="K1996" t="str">
        <f>VLOOKUP(C1996,Referência!$F$2:$G$21,2,FALSE)</f>
        <v>longo</v>
      </c>
      <c r="L1996" t="str">
        <f>VLOOKUP(A1996,Referência!$I$2:$K$10,2,FALSE)</f>
        <v>linear</v>
      </c>
      <c r="M1996" t="str">
        <f>VLOOKUP(A1996,Referência!$I$2:$K$10,3,FALSE)</f>
        <v>univariado</v>
      </c>
    </row>
    <row r="1997" spans="1:13" x14ac:dyDescent="0.25">
      <c r="A1997" t="s">
        <v>36</v>
      </c>
      <c r="B1997" t="s">
        <v>7</v>
      </c>
      <c r="C1997">
        <v>16</v>
      </c>
      <c r="D1997" t="s">
        <v>26</v>
      </c>
      <c r="E1997" s="1">
        <v>525459460.25063038</v>
      </c>
      <c r="F1997" s="1">
        <v>455050878</v>
      </c>
      <c r="G1997">
        <f t="shared" si="31"/>
        <v>4957368454543783</v>
      </c>
      <c r="H1997" t="str">
        <f>VLOOKUP(D1997,Referência!$A$2:$D$28,2,FALSE)</f>
        <v>NE</v>
      </c>
      <c r="I1997" t="str">
        <f>VLOOKUP(D1997,Referência!$A$2:$D$28,3,FALSE)</f>
        <v>transferência</v>
      </c>
      <c r="J1997" t="str">
        <f>VLOOKUP(D1997,Referência!$A$2:$D$28,4,FALSE)</f>
        <v>baixo</v>
      </c>
      <c r="K1997" t="str">
        <f>VLOOKUP(C1997,Referência!$F$2:$G$21,2,FALSE)</f>
        <v>longo</v>
      </c>
      <c r="L1997" t="str">
        <f>VLOOKUP(A1997,Referência!$I$2:$K$10,2,FALSE)</f>
        <v>linear</v>
      </c>
      <c r="M1997" t="str">
        <f>VLOOKUP(A1997,Referência!$I$2:$K$10,3,FALSE)</f>
        <v>univariado</v>
      </c>
    </row>
    <row r="1998" spans="1:13" x14ac:dyDescent="0.25">
      <c r="A1998" t="s">
        <v>36</v>
      </c>
      <c r="B1998" t="s">
        <v>7</v>
      </c>
      <c r="C1998">
        <v>17</v>
      </c>
      <c r="D1998" t="s">
        <v>26</v>
      </c>
      <c r="E1998" s="1">
        <v>486983283.26762396</v>
      </c>
      <c r="F1998" s="1">
        <v>474505966</v>
      </c>
      <c r="G1998">
        <f t="shared" si="31"/>
        <v>155683446196947.06</v>
      </c>
      <c r="H1998" t="str">
        <f>VLOOKUP(D1998,Referência!$A$2:$D$28,2,FALSE)</f>
        <v>NE</v>
      </c>
      <c r="I1998" t="str">
        <f>VLOOKUP(D1998,Referência!$A$2:$D$28,3,FALSE)</f>
        <v>transferência</v>
      </c>
      <c r="J1998" t="str">
        <f>VLOOKUP(D1998,Referência!$A$2:$D$28,4,FALSE)</f>
        <v>baixo</v>
      </c>
      <c r="K1998" t="str">
        <f>VLOOKUP(C1998,Referência!$F$2:$G$21,2,FALSE)</f>
        <v>longo</v>
      </c>
      <c r="L1998" t="str">
        <f>VLOOKUP(A1998,Referência!$I$2:$K$10,2,FALSE)</f>
        <v>linear</v>
      </c>
      <c r="M1998" t="str">
        <f>VLOOKUP(A1998,Referência!$I$2:$K$10,3,FALSE)</f>
        <v>univariado</v>
      </c>
    </row>
    <row r="1999" spans="1:13" x14ac:dyDescent="0.25">
      <c r="A1999" t="s">
        <v>36</v>
      </c>
      <c r="B1999" t="s">
        <v>7</v>
      </c>
      <c r="C1999">
        <v>18</v>
      </c>
      <c r="D1999" t="s">
        <v>26</v>
      </c>
      <c r="E1999" s="1">
        <v>524539824.85483134</v>
      </c>
      <c r="F1999" s="1">
        <v>443851783</v>
      </c>
      <c r="G1999">
        <f t="shared" si="31"/>
        <v>6510560098367014</v>
      </c>
      <c r="H1999" t="str">
        <f>VLOOKUP(D1999,Referência!$A$2:$D$28,2,FALSE)</f>
        <v>NE</v>
      </c>
      <c r="I1999" t="str">
        <f>VLOOKUP(D1999,Referência!$A$2:$D$28,3,FALSE)</f>
        <v>transferência</v>
      </c>
      <c r="J1999" t="str">
        <f>VLOOKUP(D1999,Referência!$A$2:$D$28,4,FALSE)</f>
        <v>baixo</v>
      </c>
      <c r="K1999" t="str">
        <f>VLOOKUP(C1999,Referência!$F$2:$G$21,2,FALSE)</f>
        <v>longo</v>
      </c>
      <c r="L1999" t="str">
        <f>VLOOKUP(A1999,Referência!$I$2:$K$10,2,FALSE)</f>
        <v>linear</v>
      </c>
      <c r="M1999" t="str">
        <f>VLOOKUP(A1999,Referência!$I$2:$K$10,3,FALSE)</f>
        <v>univariado</v>
      </c>
    </row>
    <row r="2000" spans="1:13" x14ac:dyDescent="0.25">
      <c r="A2000" t="s">
        <v>36</v>
      </c>
      <c r="B2000" t="s">
        <v>7</v>
      </c>
      <c r="C2000">
        <v>19</v>
      </c>
      <c r="D2000" t="s">
        <v>26</v>
      </c>
      <c r="E2000" s="1">
        <v>593108926.7040292</v>
      </c>
      <c r="F2000" s="1">
        <v>517537986</v>
      </c>
      <c r="G2000">
        <f t="shared" si="31"/>
        <v>5710967078891898</v>
      </c>
      <c r="H2000" t="str">
        <f>VLOOKUP(D2000,Referência!$A$2:$D$28,2,FALSE)</f>
        <v>NE</v>
      </c>
      <c r="I2000" t="str">
        <f>VLOOKUP(D2000,Referência!$A$2:$D$28,3,FALSE)</f>
        <v>transferência</v>
      </c>
      <c r="J2000" t="str">
        <f>VLOOKUP(D2000,Referência!$A$2:$D$28,4,FALSE)</f>
        <v>baixo</v>
      </c>
      <c r="K2000" t="str">
        <f>VLOOKUP(C2000,Referência!$F$2:$G$21,2,FALSE)</f>
        <v>longo</v>
      </c>
      <c r="L2000" t="str">
        <f>VLOOKUP(A2000,Referência!$I$2:$K$10,2,FALSE)</f>
        <v>linear</v>
      </c>
      <c r="M2000" t="str">
        <f>VLOOKUP(A2000,Referência!$I$2:$K$10,3,FALSE)</f>
        <v>univariado</v>
      </c>
    </row>
    <row r="2001" spans="1:13" x14ac:dyDescent="0.25">
      <c r="A2001" t="s">
        <v>36</v>
      </c>
      <c r="B2001" t="s">
        <v>7</v>
      </c>
      <c r="C2001">
        <v>20</v>
      </c>
      <c r="D2001" t="s">
        <v>26</v>
      </c>
      <c r="E2001" s="1">
        <v>703614584.90131843</v>
      </c>
      <c r="F2001" s="1">
        <v>567754806</v>
      </c>
      <c r="G2001">
        <f t="shared" si="31"/>
        <v>1.8457879523115128E+16</v>
      </c>
      <c r="H2001" t="str">
        <f>VLOOKUP(D2001,Referência!$A$2:$D$28,2,FALSE)</f>
        <v>NE</v>
      </c>
      <c r="I2001" t="str">
        <f>VLOOKUP(D2001,Referência!$A$2:$D$28,3,FALSE)</f>
        <v>transferência</v>
      </c>
      <c r="J2001" t="str">
        <f>VLOOKUP(D2001,Referência!$A$2:$D$28,4,FALSE)</f>
        <v>baixo</v>
      </c>
      <c r="K2001" t="str">
        <f>VLOOKUP(C2001,Referência!$F$2:$G$21,2,FALSE)</f>
        <v>longo</v>
      </c>
      <c r="L2001" t="str">
        <f>VLOOKUP(A2001,Referência!$I$2:$K$10,2,FALSE)</f>
        <v>linear</v>
      </c>
      <c r="M2001" t="str">
        <f>VLOOKUP(A2001,Referência!$I$2:$K$10,3,FALSE)</f>
        <v>univariado</v>
      </c>
    </row>
    <row r="2002" spans="1:13" x14ac:dyDescent="0.25">
      <c r="A2002" t="s">
        <v>36</v>
      </c>
      <c r="B2002" t="s">
        <v>7</v>
      </c>
      <c r="C2002">
        <v>1</v>
      </c>
      <c r="D2002" t="s">
        <v>27</v>
      </c>
      <c r="E2002" s="1">
        <v>1949289694.0360086</v>
      </c>
      <c r="F2002" s="1">
        <v>1901201719</v>
      </c>
      <c r="G2002">
        <f t="shared" si="31"/>
        <v>2312453343063786</v>
      </c>
      <c r="H2002" t="str">
        <f>VLOOKUP(D2002,Referência!$A$2:$D$28,2,FALSE)</f>
        <v>NE</v>
      </c>
      <c r="I2002" t="str">
        <f>VLOOKUP(D2002,Referência!$A$2:$D$28,3,FALSE)</f>
        <v>imposto</v>
      </c>
      <c r="J2002" t="str">
        <f>VLOOKUP(D2002,Referência!$A$2:$D$28,4,FALSE)</f>
        <v>baixo</v>
      </c>
      <c r="K2002" t="str">
        <f>VLOOKUP(C2002,Referência!$F$2:$G$21,2,FALSE)</f>
        <v>curto</v>
      </c>
      <c r="L2002" t="str">
        <f>VLOOKUP(A2002,Referência!$I$2:$K$10,2,FALSE)</f>
        <v>linear</v>
      </c>
      <c r="M2002" t="str">
        <f>VLOOKUP(A2002,Referência!$I$2:$K$10,3,FALSE)</f>
        <v>univariado</v>
      </c>
    </row>
    <row r="2003" spans="1:13" x14ac:dyDescent="0.25">
      <c r="A2003" t="s">
        <v>36</v>
      </c>
      <c r="B2003" t="s">
        <v>7</v>
      </c>
      <c r="C2003">
        <v>2</v>
      </c>
      <c r="D2003" t="s">
        <v>27</v>
      </c>
      <c r="E2003" s="1">
        <v>1935447580.8829241</v>
      </c>
      <c r="F2003" s="1">
        <v>1815355083</v>
      </c>
      <c r="G2003">
        <f t="shared" si="31"/>
        <v>1.4422208047760124E+16</v>
      </c>
      <c r="H2003" t="str">
        <f>VLOOKUP(D2003,Referência!$A$2:$D$28,2,FALSE)</f>
        <v>NE</v>
      </c>
      <c r="I2003" t="str">
        <f>VLOOKUP(D2003,Referência!$A$2:$D$28,3,FALSE)</f>
        <v>imposto</v>
      </c>
      <c r="J2003" t="str">
        <f>VLOOKUP(D2003,Referência!$A$2:$D$28,4,FALSE)</f>
        <v>baixo</v>
      </c>
      <c r="K2003" t="str">
        <f>VLOOKUP(C2003,Referência!$F$2:$G$21,2,FALSE)</f>
        <v>curto</v>
      </c>
      <c r="L2003" t="str">
        <f>VLOOKUP(A2003,Referência!$I$2:$K$10,2,FALSE)</f>
        <v>linear</v>
      </c>
      <c r="M2003" t="str">
        <f>VLOOKUP(A2003,Referência!$I$2:$K$10,3,FALSE)</f>
        <v>univariado</v>
      </c>
    </row>
    <row r="2004" spans="1:13" x14ac:dyDescent="0.25">
      <c r="A2004" t="s">
        <v>36</v>
      </c>
      <c r="B2004" t="s">
        <v>7</v>
      </c>
      <c r="C2004">
        <v>3</v>
      </c>
      <c r="D2004" t="s">
        <v>27</v>
      </c>
      <c r="E2004" s="1">
        <v>1817872684.0265498</v>
      </c>
      <c r="F2004" s="1">
        <v>1722093743</v>
      </c>
      <c r="G2004">
        <f t="shared" si="31"/>
        <v>9173605544167308</v>
      </c>
      <c r="H2004" t="str">
        <f>VLOOKUP(D2004,Referência!$A$2:$D$28,2,FALSE)</f>
        <v>NE</v>
      </c>
      <c r="I2004" t="str">
        <f>VLOOKUP(D2004,Referência!$A$2:$D$28,3,FALSE)</f>
        <v>imposto</v>
      </c>
      <c r="J2004" t="str">
        <f>VLOOKUP(D2004,Referência!$A$2:$D$28,4,FALSE)</f>
        <v>baixo</v>
      </c>
      <c r="K2004" t="str">
        <f>VLOOKUP(C2004,Referência!$F$2:$G$21,2,FALSE)</f>
        <v>curto</v>
      </c>
      <c r="L2004" t="str">
        <f>VLOOKUP(A2004,Referência!$I$2:$K$10,2,FALSE)</f>
        <v>linear</v>
      </c>
      <c r="M2004" t="str">
        <f>VLOOKUP(A2004,Referência!$I$2:$K$10,3,FALSE)</f>
        <v>univariado</v>
      </c>
    </row>
    <row r="2005" spans="1:13" x14ac:dyDescent="0.25">
      <c r="A2005" t="s">
        <v>36</v>
      </c>
      <c r="B2005" t="s">
        <v>7</v>
      </c>
      <c r="C2005">
        <v>4</v>
      </c>
      <c r="D2005" t="s">
        <v>27</v>
      </c>
      <c r="E2005" s="1">
        <v>1971442397.4836278</v>
      </c>
      <c r="F2005" s="1">
        <v>1842487677</v>
      </c>
      <c r="G2005">
        <f t="shared" si="31"/>
        <v>1.6629319935010574E+16</v>
      </c>
      <c r="H2005" t="str">
        <f>VLOOKUP(D2005,Referência!$A$2:$D$28,2,FALSE)</f>
        <v>NE</v>
      </c>
      <c r="I2005" t="str">
        <f>VLOOKUP(D2005,Referência!$A$2:$D$28,3,FALSE)</f>
        <v>imposto</v>
      </c>
      <c r="J2005" t="str">
        <f>VLOOKUP(D2005,Referência!$A$2:$D$28,4,FALSE)</f>
        <v>baixo</v>
      </c>
      <c r="K2005" t="str">
        <f>VLOOKUP(C2005,Referência!$F$2:$G$21,2,FALSE)</f>
        <v>curto</v>
      </c>
      <c r="L2005" t="str">
        <f>VLOOKUP(A2005,Referência!$I$2:$K$10,2,FALSE)</f>
        <v>linear</v>
      </c>
      <c r="M2005" t="str">
        <f>VLOOKUP(A2005,Referência!$I$2:$K$10,3,FALSE)</f>
        <v>univariado</v>
      </c>
    </row>
    <row r="2006" spans="1:13" x14ac:dyDescent="0.25">
      <c r="A2006" t="s">
        <v>36</v>
      </c>
      <c r="B2006" t="s">
        <v>7</v>
      </c>
      <c r="C2006">
        <v>5</v>
      </c>
      <c r="D2006" t="s">
        <v>27</v>
      </c>
      <c r="E2006" s="1">
        <v>1916924177.6864703</v>
      </c>
      <c r="F2006" s="1">
        <v>1736183718</v>
      </c>
      <c r="G2006">
        <f t="shared" si="31"/>
        <v>3.2667113767676584E+16</v>
      </c>
      <c r="H2006" t="str">
        <f>VLOOKUP(D2006,Referência!$A$2:$D$28,2,FALSE)</f>
        <v>NE</v>
      </c>
      <c r="I2006" t="str">
        <f>VLOOKUP(D2006,Referência!$A$2:$D$28,3,FALSE)</f>
        <v>imposto</v>
      </c>
      <c r="J2006" t="str">
        <f>VLOOKUP(D2006,Referência!$A$2:$D$28,4,FALSE)</f>
        <v>baixo</v>
      </c>
      <c r="K2006" t="str">
        <f>VLOOKUP(C2006,Referência!$F$2:$G$21,2,FALSE)</f>
        <v>médio</v>
      </c>
      <c r="L2006" t="str">
        <f>VLOOKUP(A2006,Referência!$I$2:$K$10,2,FALSE)</f>
        <v>linear</v>
      </c>
      <c r="M2006" t="str">
        <f>VLOOKUP(A2006,Referência!$I$2:$K$10,3,FALSE)</f>
        <v>univariado</v>
      </c>
    </row>
    <row r="2007" spans="1:13" x14ac:dyDescent="0.25">
      <c r="A2007" t="s">
        <v>36</v>
      </c>
      <c r="B2007" t="s">
        <v>7</v>
      </c>
      <c r="C2007">
        <v>6</v>
      </c>
      <c r="D2007" t="s">
        <v>27</v>
      </c>
      <c r="E2007" s="1">
        <v>1969624508.8723185</v>
      </c>
      <c r="F2007" s="1">
        <v>1753645918</v>
      </c>
      <c r="G2007">
        <f t="shared" si="31"/>
        <v>4.6646751715192344E+16</v>
      </c>
      <c r="H2007" t="str">
        <f>VLOOKUP(D2007,Referência!$A$2:$D$28,2,FALSE)</f>
        <v>NE</v>
      </c>
      <c r="I2007" t="str">
        <f>VLOOKUP(D2007,Referência!$A$2:$D$28,3,FALSE)</f>
        <v>imposto</v>
      </c>
      <c r="J2007" t="str">
        <f>VLOOKUP(D2007,Referência!$A$2:$D$28,4,FALSE)</f>
        <v>baixo</v>
      </c>
      <c r="K2007" t="str">
        <f>VLOOKUP(C2007,Referência!$F$2:$G$21,2,FALSE)</f>
        <v>médio</v>
      </c>
      <c r="L2007" t="str">
        <f>VLOOKUP(A2007,Referência!$I$2:$K$10,2,FALSE)</f>
        <v>linear</v>
      </c>
      <c r="M2007" t="str">
        <f>VLOOKUP(A2007,Referência!$I$2:$K$10,3,FALSE)</f>
        <v>univariado</v>
      </c>
    </row>
    <row r="2008" spans="1:13" x14ac:dyDescent="0.25">
      <c r="A2008" t="s">
        <v>36</v>
      </c>
      <c r="B2008" t="s">
        <v>7</v>
      </c>
      <c r="C2008">
        <v>7</v>
      </c>
      <c r="D2008" t="s">
        <v>27</v>
      </c>
      <c r="E2008" s="1">
        <v>2106866352.3741698</v>
      </c>
      <c r="F2008" s="1">
        <v>3037995686</v>
      </c>
      <c r="G2008">
        <f t="shared" si="31"/>
        <v>8.6700183593848256E+17</v>
      </c>
      <c r="H2008" t="str">
        <f>VLOOKUP(D2008,Referência!$A$2:$D$28,2,FALSE)</f>
        <v>NE</v>
      </c>
      <c r="I2008" t="str">
        <f>VLOOKUP(D2008,Referência!$A$2:$D$28,3,FALSE)</f>
        <v>imposto</v>
      </c>
      <c r="J2008" t="str">
        <f>VLOOKUP(D2008,Referência!$A$2:$D$28,4,FALSE)</f>
        <v>baixo</v>
      </c>
      <c r="K2008" t="str">
        <f>VLOOKUP(C2008,Referência!$F$2:$G$21,2,FALSE)</f>
        <v>médio</v>
      </c>
      <c r="L2008" t="str">
        <f>VLOOKUP(A2008,Referência!$I$2:$K$10,2,FALSE)</f>
        <v>linear</v>
      </c>
      <c r="M2008" t="str">
        <f>VLOOKUP(A2008,Referência!$I$2:$K$10,3,FALSE)</f>
        <v>univariado</v>
      </c>
    </row>
    <row r="2009" spans="1:13" x14ac:dyDescent="0.25">
      <c r="A2009" t="s">
        <v>36</v>
      </c>
      <c r="B2009" t="s">
        <v>7</v>
      </c>
      <c r="C2009">
        <v>8</v>
      </c>
      <c r="D2009" t="s">
        <v>27</v>
      </c>
      <c r="E2009" s="1">
        <v>2341883901.9839759</v>
      </c>
      <c r="F2009" s="1">
        <v>2281553468</v>
      </c>
      <c r="G2009">
        <f t="shared" si="31"/>
        <v>3639761264694872.5</v>
      </c>
      <c r="H2009" t="str">
        <f>VLOOKUP(D2009,Referência!$A$2:$D$28,2,FALSE)</f>
        <v>NE</v>
      </c>
      <c r="I2009" t="str">
        <f>VLOOKUP(D2009,Referência!$A$2:$D$28,3,FALSE)</f>
        <v>imposto</v>
      </c>
      <c r="J2009" t="str">
        <f>VLOOKUP(D2009,Referência!$A$2:$D$28,4,FALSE)</f>
        <v>baixo</v>
      </c>
      <c r="K2009" t="str">
        <f>VLOOKUP(C2009,Referência!$F$2:$G$21,2,FALSE)</f>
        <v>médio</v>
      </c>
      <c r="L2009" t="str">
        <f>VLOOKUP(A2009,Referência!$I$2:$K$10,2,FALSE)</f>
        <v>linear</v>
      </c>
      <c r="M2009" t="str">
        <f>VLOOKUP(A2009,Referência!$I$2:$K$10,3,FALSE)</f>
        <v>univariado</v>
      </c>
    </row>
    <row r="2010" spans="1:13" x14ac:dyDescent="0.25">
      <c r="A2010" t="s">
        <v>36</v>
      </c>
      <c r="B2010" t="s">
        <v>7</v>
      </c>
      <c r="C2010">
        <v>9</v>
      </c>
      <c r="D2010" t="s">
        <v>27</v>
      </c>
      <c r="E2010" s="1">
        <v>2031825563.202688</v>
      </c>
      <c r="F2010" s="1">
        <v>2139149540</v>
      </c>
      <c r="G2010">
        <f t="shared" si="31"/>
        <v>1.151843599558997E+16</v>
      </c>
      <c r="H2010" t="str">
        <f>VLOOKUP(D2010,Referência!$A$2:$D$28,2,FALSE)</f>
        <v>NE</v>
      </c>
      <c r="I2010" t="str">
        <f>VLOOKUP(D2010,Referência!$A$2:$D$28,3,FALSE)</f>
        <v>imposto</v>
      </c>
      <c r="J2010" t="str">
        <f>VLOOKUP(D2010,Referência!$A$2:$D$28,4,FALSE)</f>
        <v>baixo</v>
      </c>
      <c r="K2010" t="str">
        <f>VLOOKUP(C2010,Referência!$F$2:$G$21,2,FALSE)</f>
        <v>longo</v>
      </c>
      <c r="L2010" t="str">
        <f>VLOOKUP(A2010,Referência!$I$2:$K$10,2,FALSE)</f>
        <v>linear</v>
      </c>
      <c r="M2010" t="str">
        <f>VLOOKUP(A2010,Referência!$I$2:$K$10,3,FALSE)</f>
        <v>univariado</v>
      </c>
    </row>
    <row r="2011" spans="1:13" x14ac:dyDescent="0.25">
      <c r="A2011" t="s">
        <v>36</v>
      </c>
      <c r="B2011" t="s">
        <v>7</v>
      </c>
      <c r="C2011">
        <v>10</v>
      </c>
      <c r="D2011" t="s">
        <v>27</v>
      </c>
      <c r="E2011" s="1">
        <v>2020596246.8428166</v>
      </c>
      <c r="F2011" s="1">
        <v>2326727386</v>
      </c>
      <c r="G2011">
        <f t="shared" si="31"/>
        <v>9.37162743616748E+16</v>
      </c>
      <c r="H2011" t="str">
        <f>VLOOKUP(D2011,Referência!$A$2:$D$28,2,FALSE)</f>
        <v>NE</v>
      </c>
      <c r="I2011" t="str">
        <f>VLOOKUP(D2011,Referência!$A$2:$D$28,3,FALSE)</f>
        <v>imposto</v>
      </c>
      <c r="J2011" t="str">
        <f>VLOOKUP(D2011,Referência!$A$2:$D$28,4,FALSE)</f>
        <v>baixo</v>
      </c>
      <c r="K2011" t="str">
        <f>VLOOKUP(C2011,Referência!$F$2:$G$21,2,FALSE)</f>
        <v>longo</v>
      </c>
      <c r="L2011" t="str">
        <f>VLOOKUP(A2011,Referência!$I$2:$K$10,2,FALSE)</f>
        <v>linear</v>
      </c>
      <c r="M2011" t="str">
        <f>VLOOKUP(A2011,Referência!$I$2:$K$10,3,FALSE)</f>
        <v>univariado</v>
      </c>
    </row>
    <row r="2012" spans="1:13" x14ac:dyDescent="0.25">
      <c r="A2012" t="s">
        <v>36</v>
      </c>
      <c r="B2012" t="s">
        <v>7</v>
      </c>
      <c r="C2012">
        <v>11</v>
      </c>
      <c r="D2012" t="s">
        <v>27</v>
      </c>
      <c r="E2012" s="1">
        <v>1915509926.7123113</v>
      </c>
      <c r="F2012" s="1">
        <v>1762141181</v>
      </c>
      <c r="G2012">
        <f t="shared" si="31"/>
        <v>2.3521972161367596E+16</v>
      </c>
      <c r="H2012" t="str">
        <f>VLOOKUP(D2012,Referência!$A$2:$D$28,2,FALSE)</f>
        <v>NE</v>
      </c>
      <c r="I2012" t="str">
        <f>VLOOKUP(D2012,Referência!$A$2:$D$28,3,FALSE)</f>
        <v>imposto</v>
      </c>
      <c r="J2012" t="str">
        <f>VLOOKUP(D2012,Referência!$A$2:$D$28,4,FALSE)</f>
        <v>baixo</v>
      </c>
      <c r="K2012" t="str">
        <f>VLOOKUP(C2012,Referência!$F$2:$G$21,2,FALSE)</f>
        <v>longo</v>
      </c>
      <c r="L2012" t="str">
        <f>VLOOKUP(A2012,Referência!$I$2:$K$10,2,FALSE)</f>
        <v>linear</v>
      </c>
      <c r="M2012" t="str">
        <f>VLOOKUP(A2012,Referência!$I$2:$K$10,3,FALSE)</f>
        <v>univariado</v>
      </c>
    </row>
    <row r="2013" spans="1:13" x14ac:dyDescent="0.25">
      <c r="A2013" t="s">
        <v>36</v>
      </c>
      <c r="B2013" t="s">
        <v>7</v>
      </c>
      <c r="C2013">
        <v>12</v>
      </c>
      <c r="D2013" t="s">
        <v>27</v>
      </c>
      <c r="E2013" s="1">
        <v>2191771131.7547913</v>
      </c>
      <c r="F2013" s="1">
        <v>2034518785</v>
      </c>
      <c r="G2013">
        <f t="shared" si="31"/>
        <v>2.4728300559889108E+16</v>
      </c>
      <c r="H2013" t="str">
        <f>VLOOKUP(D2013,Referência!$A$2:$D$28,2,FALSE)</f>
        <v>NE</v>
      </c>
      <c r="I2013" t="str">
        <f>VLOOKUP(D2013,Referência!$A$2:$D$28,3,FALSE)</f>
        <v>imposto</v>
      </c>
      <c r="J2013" t="str">
        <f>VLOOKUP(D2013,Referência!$A$2:$D$28,4,FALSE)</f>
        <v>baixo</v>
      </c>
      <c r="K2013" t="str">
        <f>VLOOKUP(C2013,Referência!$F$2:$G$21,2,FALSE)</f>
        <v>longo</v>
      </c>
      <c r="L2013" t="str">
        <f>VLOOKUP(A2013,Referência!$I$2:$K$10,2,FALSE)</f>
        <v>linear</v>
      </c>
      <c r="M2013" t="str">
        <f>VLOOKUP(A2013,Referência!$I$2:$K$10,3,FALSE)</f>
        <v>univariado</v>
      </c>
    </row>
    <row r="2014" spans="1:13" x14ac:dyDescent="0.25">
      <c r="A2014" t="s">
        <v>36</v>
      </c>
      <c r="B2014" t="s">
        <v>7</v>
      </c>
      <c r="C2014">
        <v>13</v>
      </c>
      <c r="D2014" t="s">
        <v>27</v>
      </c>
      <c r="E2014" s="1">
        <v>2177157421.2360253</v>
      </c>
      <c r="F2014" s="1">
        <v>2233367885</v>
      </c>
      <c r="G2014">
        <f t="shared" si="31"/>
        <v>3159616236561109</v>
      </c>
      <c r="H2014" t="str">
        <f>VLOOKUP(D2014,Referência!$A$2:$D$28,2,FALSE)</f>
        <v>NE</v>
      </c>
      <c r="I2014" t="str">
        <f>VLOOKUP(D2014,Referência!$A$2:$D$28,3,FALSE)</f>
        <v>imposto</v>
      </c>
      <c r="J2014" t="str">
        <f>VLOOKUP(D2014,Referência!$A$2:$D$28,4,FALSE)</f>
        <v>baixo</v>
      </c>
      <c r="K2014" t="str">
        <f>VLOOKUP(C2014,Referência!$F$2:$G$21,2,FALSE)</f>
        <v>longo</v>
      </c>
      <c r="L2014" t="str">
        <f>VLOOKUP(A2014,Referência!$I$2:$K$10,2,FALSE)</f>
        <v>linear</v>
      </c>
      <c r="M2014" t="str">
        <f>VLOOKUP(A2014,Referência!$I$2:$K$10,3,FALSE)</f>
        <v>univariado</v>
      </c>
    </row>
    <row r="2015" spans="1:13" x14ac:dyDescent="0.25">
      <c r="A2015" t="s">
        <v>36</v>
      </c>
      <c r="B2015" t="s">
        <v>7</v>
      </c>
      <c r="C2015">
        <v>14</v>
      </c>
      <c r="D2015" t="s">
        <v>27</v>
      </c>
      <c r="E2015" s="1">
        <v>2161697195.1500659</v>
      </c>
      <c r="F2015" s="1">
        <v>1992257136</v>
      </c>
      <c r="G2015">
        <f t="shared" si="31"/>
        <v>2.8709933644777832E+16</v>
      </c>
      <c r="H2015" t="str">
        <f>VLOOKUP(D2015,Referência!$A$2:$D$28,2,FALSE)</f>
        <v>NE</v>
      </c>
      <c r="I2015" t="str">
        <f>VLOOKUP(D2015,Referência!$A$2:$D$28,3,FALSE)</f>
        <v>imposto</v>
      </c>
      <c r="J2015" t="str">
        <f>VLOOKUP(D2015,Referência!$A$2:$D$28,4,FALSE)</f>
        <v>baixo</v>
      </c>
      <c r="K2015" t="str">
        <f>VLOOKUP(C2015,Referência!$F$2:$G$21,2,FALSE)</f>
        <v>longo</v>
      </c>
      <c r="L2015" t="str">
        <f>VLOOKUP(A2015,Referência!$I$2:$K$10,2,FALSE)</f>
        <v>linear</v>
      </c>
      <c r="M2015" t="str">
        <f>VLOOKUP(A2015,Referência!$I$2:$K$10,3,FALSE)</f>
        <v>univariado</v>
      </c>
    </row>
    <row r="2016" spans="1:13" x14ac:dyDescent="0.25">
      <c r="A2016" t="s">
        <v>36</v>
      </c>
      <c r="B2016" t="s">
        <v>7</v>
      </c>
      <c r="C2016">
        <v>15</v>
      </c>
      <c r="D2016" t="s">
        <v>27</v>
      </c>
      <c r="E2016" s="1">
        <v>2030378048.4757152</v>
      </c>
      <c r="F2016" s="1">
        <v>2531036552</v>
      </c>
      <c r="G2016">
        <f t="shared" si="31"/>
        <v>2.5065893715117632E+17</v>
      </c>
      <c r="H2016" t="str">
        <f>VLOOKUP(D2016,Referência!$A$2:$D$28,2,FALSE)</f>
        <v>NE</v>
      </c>
      <c r="I2016" t="str">
        <f>VLOOKUP(D2016,Referência!$A$2:$D$28,3,FALSE)</f>
        <v>imposto</v>
      </c>
      <c r="J2016" t="str">
        <f>VLOOKUP(D2016,Referência!$A$2:$D$28,4,FALSE)</f>
        <v>baixo</v>
      </c>
      <c r="K2016" t="str">
        <f>VLOOKUP(C2016,Referência!$F$2:$G$21,2,FALSE)</f>
        <v>longo</v>
      </c>
      <c r="L2016" t="str">
        <f>VLOOKUP(A2016,Referência!$I$2:$K$10,2,FALSE)</f>
        <v>linear</v>
      </c>
      <c r="M2016" t="str">
        <f>VLOOKUP(A2016,Referência!$I$2:$K$10,3,FALSE)</f>
        <v>univariado</v>
      </c>
    </row>
    <row r="2017" spans="1:13" x14ac:dyDescent="0.25">
      <c r="A2017" t="s">
        <v>36</v>
      </c>
      <c r="B2017" t="s">
        <v>7</v>
      </c>
      <c r="C2017">
        <v>16</v>
      </c>
      <c r="D2017" t="s">
        <v>27</v>
      </c>
      <c r="E2017" s="1">
        <v>2201899727.5535536</v>
      </c>
      <c r="F2017" s="1">
        <v>2081079160</v>
      </c>
      <c r="G2017">
        <f t="shared" si="31"/>
        <v>1.4597609543962804E+16</v>
      </c>
      <c r="H2017" t="str">
        <f>VLOOKUP(D2017,Referência!$A$2:$D$28,2,FALSE)</f>
        <v>NE</v>
      </c>
      <c r="I2017" t="str">
        <f>VLOOKUP(D2017,Referência!$A$2:$D$28,3,FALSE)</f>
        <v>imposto</v>
      </c>
      <c r="J2017" t="str">
        <f>VLOOKUP(D2017,Referência!$A$2:$D$28,4,FALSE)</f>
        <v>baixo</v>
      </c>
      <c r="K2017" t="str">
        <f>VLOOKUP(C2017,Referência!$F$2:$G$21,2,FALSE)</f>
        <v>longo</v>
      </c>
      <c r="L2017" t="str">
        <f>VLOOKUP(A2017,Referência!$I$2:$K$10,2,FALSE)</f>
        <v>linear</v>
      </c>
      <c r="M2017" t="str">
        <f>VLOOKUP(A2017,Referência!$I$2:$K$10,3,FALSE)</f>
        <v>univariado</v>
      </c>
    </row>
    <row r="2018" spans="1:13" x14ac:dyDescent="0.25">
      <c r="A2018" t="s">
        <v>36</v>
      </c>
      <c r="B2018" t="s">
        <v>7</v>
      </c>
      <c r="C2018">
        <v>17</v>
      </c>
      <c r="D2018" t="s">
        <v>27</v>
      </c>
      <c r="E2018" s="1">
        <v>2141008446.3924577</v>
      </c>
      <c r="F2018" s="1">
        <v>2005652933</v>
      </c>
      <c r="G2018">
        <f t="shared" si="31"/>
        <v>1.8321115005735804E+16</v>
      </c>
      <c r="H2018" t="str">
        <f>VLOOKUP(D2018,Referência!$A$2:$D$28,2,FALSE)</f>
        <v>NE</v>
      </c>
      <c r="I2018" t="str">
        <f>VLOOKUP(D2018,Referência!$A$2:$D$28,3,FALSE)</f>
        <v>imposto</v>
      </c>
      <c r="J2018" t="str">
        <f>VLOOKUP(D2018,Referência!$A$2:$D$28,4,FALSE)</f>
        <v>baixo</v>
      </c>
      <c r="K2018" t="str">
        <f>VLOOKUP(C2018,Referência!$F$2:$G$21,2,FALSE)</f>
        <v>longo</v>
      </c>
      <c r="L2018" t="str">
        <f>VLOOKUP(A2018,Referência!$I$2:$K$10,2,FALSE)</f>
        <v>linear</v>
      </c>
      <c r="M2018" t="str">
        <f>VLOOKUP(A2018,Referência!$I$2:$K$10,3,FALSE)</f>
        <v>univariado</v>
      </c>
    </row>
    <row r="2019" spans="1:13" x14ac:dyDescent="0.25">
      <c r="A2019" t="s">
        <v>36</v>
      </c>
      <c r="B2019" t="s">
        <v>7</v>
      </c>
      <c r="C2019">
        <v>18</v>
      </c>
      <c r="D2019" t="s">
        <v>27</v>
      </c>
      <c r="E2019" s="1">
        <v>2199869331.7159228</v>
      </c>
      <c r="F2019" s="1">
        <v>1949987503</v>
      </c>
      <c r="G2019">
        <f t="shared" si="31"/>
        <v>6.24409283224138E+16</v>
      </c>
      <c r="H2019" t="str">
        <f>VLOOKUP(D2019,Referência!$A$2:$D$28,2,FALSE)</f>
        <v>NE</v>
      </c>
      <c r="I2019" t="str">
        <f>VLOOKUP(D2019,Referência!$A$2:$D$28,3,FALSE)</f>
        <v>imposto</v>
      </c>
      <c r="J2019" t="str">
        <f>VLOOKUP(D2019,Referência!$A$2:$D$28,4,FALSE)</f>
        <v>baixo</v>
      </c>
      <c r="K2019" t="str">
        <f>VLOOKUP(C2019,Referência!$F$2:$G$21,2,FALSE)</f>
        <v>longo</v>
      </c>
      <c r="L2019" t="str">
        <f>VLOOKUP(A2019,Referência!$I$2:$K$10,2,FALSE)</f>
        <v>linear</v>
      </c>
      <c r="M2019" t="str">
        <f>VLOOKUP(A2019,Referência!$I$2:$K$10,3,FALSE)</f>
        <v>univariado</v>
      </c>
    </row>
    <row r="2020" spans="1:13" x14ac:dyDescent="0.25">
      <c r="A2020" t="s">
        <v>36</v>
      </c>
      <c r="B2020" t="s">
        <v>7</v>
      </c>
      <c r="C2020">
        <v>19</v>
      </c>
      <c r="D2020" t="s">
        <v>27</v>
      </c>
      <c r="E2020" s="1">
        <v>2353154448.3398705</v>
      </c>
      <c r="F2020" s="1">
        <v>2071043475</v>
      </c>
      <c r="G2020">
        <f t="shared" si="31"/>
        <v>7.9586601278769104E+16</v>
      </c>
      <c r="H2020" t="str">
        <f>VLOOKUP(D2020,Referência!$A$2:$D$28,2,FALSE)</f>
        <v>NE</v>
      </c>
      <c r="I2020" t="str">
        <f>VLOOKUP(D2020,Referência!$A$2:$D$28,3,FALSE)</f>
        <v>imposto</v>
      </c>
      <c r="J2020" t="str">
        <f>VLOOKUP(D2020,Referência!$A$2:$D$28,4,FALSE)</f>
        <v>baixo</v>
      </c>
      <c r="K2020" t="str">
        <f>VLOOKUP(C2020,Referência!$F$2:$G$21,2,FALSE)</f>
        <v>longo</v>
      </c>
      <c r="L2020" t="str">
        <f>VLOOKUP(A2020,Referência!$I$2:$K$10,2,FALSE)</f>
        <v>linear</v>
      </c>
      <c r="M2020" t="str">
        <f>VLOOKUP(A2020,Referência!$I$2:$K$10,3,FALSE)</f>
        <v>univariado</v>
      </c>
    </row>
    <row r="2021" spans="1:13" x14ac:dyDescent="0.25">
      <c r="A2021" t="s">
        <v>36</v>
      </c>
      <c r="B2021" t="s">
        <v>7</v>
      </c>
      <c r="C2021">
        <v>20</v>
      </c>
      <c r="D2021" t="s">
        <v>27</v>
      </c>
      <c r="E2021" s="1">
        <v>2615645038.5375228</v>
      </c>
      <c r="F2021" s="1">
        <v>2743563684</v>
      </c>
      <c r="G2021">
        <f t="shared" si="31"/>
        <v>1.636317985695494E+16</v>
      </c>
      <c r="H2021" t="str">
        <f>VLOOKUP(D2021,Referência!$A$2:$D$28,2,FALSE)</f>
        <v>NE</v>
      </c>
      <c r="I2021" t="str">
        <f>VLOOKUP(D2021,Referência!$A$2:$D$28,3,FALSE)</f>
        <v>imposto</v>
      </c>
      <c r="J2021" t="str">
        <f>VLOOKUP(D2021,Referência!$A$2:$D$28,4,FALSE)</f>
        <v>baixo</v>
      </c>
      <c r="K2021" t="str">
        <f>VLOOKUP(C2021,Referência!$F$2:$G$21,2,FALSE)</f>
        <v>longo</v>
      </c>
      <c r="L2021" t="str">
        <f>VLOOKUP(A2021,Referência!$I$2:$K$10,2,FALSE)</f>
        <v>linear</v>
      </c>
      <c r="M2021" t="str">
        <f>VLOOKUP(A2021,Referência!$I$2:$K$10,3,FALSE)</f>
        <v>univariado</v>
      </c>
    </row>
    <row r="2022" spans="1:13" x14ac:dyDescent="0.25">
      <c r="A2022" t="s">
        <v>36</v>
      </c>
      <c r="B2022" t="s">
        <v>7</v>
      </c>
      <c r="C2022">
        <v>1</v>
      </c>
      <c r="D2022" t="s">
        <v>28</v>
      </c>
      <c r="E2022" s="1">
        <v>868995617.84398377</v>
      </c>
      <c r="F2022" s="1">
        <v>1110190584</v>
      </c>
      <c r="G2022">
        <f t="shared" si="31"/>
        <v>5.8175011699001816E+16</v>
      </c>
      <c r="H2022" t="str">
        <f>VLOOKUP(D2022,Referência!$A$2:$D$28,2,FALSE)</f>
        <v>NE</v>
      </c>
      <c r="I2022" t="str">
        <f>VLOOKUP(D2022,Referência!$A$2:$D$28,3,FALSE)</f>
        <v>imposto</v>
      </c>
      <c r="J2022" t="str">
        <f>VLOOKUP(D2022,Referência!$A$2:$D$28,4,FALSE)</f>
        <v>baixo</v>
      </c>
      <c r="K2022" t="str">
        <f>VLOOKUP(C2022,Referência!$F$2:$G$21,2,FALSE)</f>
        <v>curto</v>
      </c>
      <c r="L2022" t="str">
        <f>VLOOKUP(A2022,Referência!$I$2:$K$10,2,FALSE)</f>
        <v>linear</v>
      </c>
      <c r="M2022" t="str">
        <f>VLOOKUP(A2022,Referência!$I$2:$K$10,3,FALSE)</f>
        <v>univariado</v>
      </c>
    </row>
    <row r="2023" spans="1:13" x14ac:dyDescent="0.25">
      <c r="A2023" t="s">
        <v>36</v>
      </c>
      <c r="B2023" t="s">
        <v>7</v>
      </c>
      <c r="C2023">
        <v>2</v>
      </c>
      <c r="D2023" t="s">
        <v>28</v>
      </c>
      <c r="E2023" s="1">
        <v>1010329088.6646467</v>
      </c>
      <c r="F2023" s="1">
        <v>1084306371</v>
      </c>
      <c r="G2023">
        <f t="shared" si="31"/>
        <v>5472638301724569</v>
      </c>
      <c r="H2023" t="str">
        <f>VLOOKUP(D2023,Referência!$A$2:$D$28,2,FALSE)</f>
        <v>NE</v>
      </c>
      <c r="I2023" t="str">
        <f>VLOOKUP(D2023,Referência!$A$2:$D$28,3,FALSE)</f>
        <v>imposto</v>
      </c>
      <c r="J2023" t="str">
        <f>VLOOKUP(D2023,Referência!$A$2:$D$28,4,FALSE)</f>
        <v>baixo</v>
      </c>
      <c r="K2023" t="str">
        <f>VLOOKUP(C2023,Referência!$F$2:$G$21,2,FALSE)</f>
        <v>curto</v>
      </c>
      <c r="L2023" t="str">
        <f>VLOOKUP(A2023,Referência!$I$2:$K$10,2,FALSE)</f>
        <v>linear</v>
      </c>
      <c r="M2023" t="str">
        <f>VLOOKUP(A2023,Referência!$I$2:$K$10,3,FALSE)</f>
        <v>univariado</v>
      </c>
    </row>
    <row r="2024" spans="1:13" x14ac:dyDescent="0.25">
      <c r="A2024" t="s">
        <v>36</v>
      </c>
      <c r="B2024" t="s">
        <v>7</v>
      </c>
      <c r="C2024">
        <v>3</v>
      </c>
      <c r="D2024" t="s">
        <v>28</v>
      </c>
      <c r="E2024" s="1">
        <v>985558990.34435916</v>
      </c>
      <c r="F2024" s="1">
        <v>991808071</v>
      </c>
      <c r="G2024">
        <f t="shared" si="31"/>
        <v>39051009040704.555</v>
      </c>
      <c r="H2024" t="str">
        <f>VLOOKUP(D2024,Referência!$A$2:$D$28,2,FALSE)</f>
        <v>NE</v>
      </c>
      <c r="I2024" t="str">
        <f>VLOOKUP(D2024,Referência!$A$2:$D$28,3,FALSE)</f>
        <v>imposto</v>
      </c>
      <c r="J2024" t="str">
        <f>VLOOKUP(D2024,Referência!$A$2:$D$28,4,FALSE)</f>
        <v>baixo</v>
      </c>
      <c r="K2024" t="str">
        <f>VLOOKUP(C2024,Referência!$F$2:$G$21,2,FALSE)</f>
        <v>curto</v>
      </c>
      <c r="L2024" t="str">
        <f>VLOOKUP(A2024,Referência!$I$2:$K$10,2,FALSE)</f>
        <v>linear</v>
      </c>
      <c r="M2024" t="str">
        <f>VLOOKUP(A2024,Referência!$I$2:$K$10,3,FALSE)</f>
        <v>univariado</v>
      </c>
    </row>
    <row r="2025" spans="1:13" x14ac:dyDescent="0.25">
      <c r="A2025" t="s">
        <v>36</v>
      </c>
      <c r="B2025" t="s">
        <v>7</v>
      </c>
      <c r="C2025">
        <v>4</v>
      </c>
      <c r="D2025" t="s">
        <v>28</v>
      </c>
      <c r="E2025" s="1">
        <v>1071163491.1917369</v>
      </c>
      <c r="F2025" s="1">
        <v>1083924528</v>
      </c>
      <c r="G2025">
        <f t="shared" si="31"/>
        <v>162844060421844.75</v>
      </c>
      <c r="H2025" t="str">
        <f>VLOOKUP(D2025,Referência!$A$2:$D$28,2,FALSE)</f>
        <v>NE</v>
      </c>
      <c r="I2025" t="str">
        <f>VLOOKUP(D2025,Referência!$A$2:$D$28,3,FALSE)</f>
        <v>imposto</v>
      </c>
      <c r="J2025" t="str">
        <f>VLOOKUP(D2025,Referência!$A$2:$D$28,4,FALSE)</f>
        <v>baixo</v>
      </c>
      <c r="K2025" t="str">
        <f>VLOOKUP(C2025,Referência!$F$2:$G$21,2,FALSE)</f>
        <v>curto</v>
      </c>
      <c r="L2025" t="str">
        <f>VLOOKUP(A2025,Referência!$I$2:$K$10,2,FALSE)</f>
        <v>linear</v>
      </c>
      <c r="M2025" t="str">
        <f>VLOOKUP(A2025,Referência!$I$2:$K$10,3,FALSE)</f>
        <v>univariado</v>
      </c>
    </row>
    <row r="2026" spans="1:13" x14ac:dyDescent="0.25">
      <c r="A2026" t="s">
        <v>36</v>
      </c>
      <c r="B2026" t="s">
        <v>7</v>
      </c>
      <c r="C2026">
        <v>5</v>
      </c>
      <c r="D2026" t="s">
        <v>28</v>
      </c>
      <c r="E2026" s="1">
        <v>1019074008.3596979</v>
      </c>
      <c r="F2026" s="1">
        <v>1090957464</v>
      </c>
      <c r="G2026">
        <f t="shared" si="31"/>
        <v>5167231194791274</v>
      </c>
      <c r="H2026" t="str">
        <f>VLOOKUP(D2026,Referência!$A$2:$D$28,2,FALSE)</f>
        <v>NE</v>
      </c>
      <c r="I2026" t="str">
        <f>VLOOKUP(D2026,Referência!$A$2:$D$28,3,FALSE)</f>
        <v>imposto</v>
      </c>
      <c r="J2026" t="str">
        <f>VLOOKUP(D2026,Referência!$A$2:$D$28,4,FALSE)</f>
        <v>baixo</v>
      </c>
      <c r="K2026" t="str">
        <f>VLOOKUP(C2026,Referência!$F$2:$G$21,2,FALSE)</f>
        <v>médio</v>
      </c>
      <c r="L2026" t="str">
        <f>VLOOKUP(A2026,Referência!$I$2:$K$10,2,FALSE)</f>
        <v>linear</v>
      </c>
      <c r="M2026" t="str">
        <f>VLOOKUP(A2026,Referência!$I$2:$K$10,3,FALSE)</f>
        <v>univariado</v>
      </c>
    </row>
    <row r="2027" spans="1:13" x14ac:dyDescent="0.25">
      <c r="A2027" t="s">
        <v>36</v>
      </c>
      <c r="B2027" t="s">
        <v>7</v>
      </c>
      <c r="C2027">
        <v>6</v>
      </c>
      <c r="D2027" t="s">
        <v>28</v>
      </c>
      <c r="E2027" s="1">
        <v>1098255710.4660196</v>
      </c>
      <c r="F2027" s="1">
        <v>1042712796</v>
      </c>
      <c r="G2027">
        <f t="shared" si="31"/>
        <v>3085015347379572.5</v>
      </c>
      <c r="H2027" t="str">
        <f>VLOOKUP(D2027,Referência!$A$2:$D$28,2,FALSE)</f>
        <v>NE</v>
      </c>
      <c r="I2027" t="str">
        <f>VLOOKUP(D2027,Referência!$A$2:$D$28,3,FALSE)</f>
        <v>imposto</v>
      </c>
      <c r="J2027" t="str">
        <f>VLOOKUP(D2027,Referência!$A$2:$D$28,4,FALSE)</f>
        <v>baixo</v>
      </c>
      <c r="K2027" t="str">
        <f>VLOOKUP(C2027,Referência!$F$2:$G$21,2,FALSE)</f>
        <v>médio</v>
      </c>
      <c r="L2027" t="str">
        <f>VLOOKUP(A2027,Referência!$I$2:$K$10,2,FALSE)</f>
        <v>linear</v>
      </c>
      <c r="M2027" t="str">
        <f>VLOOKUP(A2027,Referência!$I$2:$K$10,3,FALSE)</f>
        <v>univariado</v>
      </c>
    </row>
    <row r="2028" spans="1:13" x14ac:dyDescent="0.25">
      <c r="A2028" t="s">
        <v>36</v>
      </c>
      <c r="B2028" t="s">
        <v>7</v>
      </c>
      <c r="C2028">
        <v>7</v>
      </c>
      <c r="D2028" t="s">
        <v>28</v>
      </c>
      <c r="E2028" s="1">
        <v>1145336438.3129129</v>
      </c>
      <c r="F2028" s="1">
        <v>1185122560</v>
      </c>
      <c r="G2028">
        <f t="shared" si="31"/>
        <v>1582935478899699.2</v>
      </c>
      <c r="H2028" t="str">
        <f>VLOOKUP(D2028,Referência!$A$2:$D$28,2,FALSE)</f>
        <v>NE</v>
      </c>
      <c r="I2028" t="str">
        <f>VLOOKUP(D2028,Referência!$A$2:$D$28,3,FALSE)</f>
        <v>imposto</v>
      </c>
      <c r="J2028" t="str">
        <f>VLOOKUP(D2028,Referência!$A$2:$D$28,4,FALSE)</f>
        <v>baixo</v>
      </c>
      <c r="K2028" t="str">
        <f>VLOOKUP(C2028,Referência!$F$2:$G$21,2,FALSE)</f>
        <v>médio</v>
      </c>
      <c r="L2028" t="str">
        <f>VLOOKUP(A2028,Referência!$I$2:$K$10,2,FALSE)</f>
        <v>linear</v>
      </c>
      <c r="M2028" t="str">
        <f>VLOOKUP(A2028,Referência!$I$2:$K$10,3,FALSE)</f>
        <v>univariado</v>
      </c>
    </row>
    <row r="2029" spans="1:13" x14ac:dyDescent="0.25">
      <c r="A2029" t="s">
        <v>36</v>
      </c>
      <c r="B2029" t="s">
        <v>7</v>
      </c>
      <c r="C2029">
        <v>8</v>
      </c>
      <c r="D2029" t="s">
        <v>28</v>
      </c>
      <c r="E2029" s="1">
        <v>1408856800.875715</v>
      </c>
      <c r="F2029" s="1">
        <v>1429045091</v>
      </c>
      <c r="G2029">
        <f t="shared" si="31"/>
        <v>407567058142302.56</v>
      </c>
      <c r="H2029" t="str">
        <f>VLOOKUP(D2029,Referência!$A$2:$D$28,2,FALSE)</f>
        <v>NE</v>
      </c>
      <c r="I2029" t="str">
        <f>VLOOKUP(D2029,Referência!$A$2:$D$28,3,FALSE)</f>
        <v>imposto</v>
      </c>
      <c r="J2029" t="str">
        <f>VLOOKUP(D2029,Referência!$A$2:$D$28,4,FALSE)</f>
        <v>baixo</v>
      </c>
      <c r="K2029" t="str">
        <f>VLOOKUP(C2029,Referência!$F$2:$G$21,2,FALSE)</f>
        <v>médio</v>
      </c>
      <c r="L2029" t="str">
        <f>VLOOKUP(A2029,Referência!$I$2:$K$10,2,FALSE)</f>
        <v>linear</v>
      </c>
      <c r="M2029" t="str">
        <f>VLOOKUP(A2029,Referência!$I$2:$K$10,3,FALSE)</f>
        <v>univariado</v>
      </c>
    </row>
    <row r="2030" spans="1:13" x14ac:dyDescent="0.25">
      <c r="A2030" t="s">
        <v>36</v>
      </c>
      <c r="B2030" t="s">
        <v>7</v>
      </c>
      <c r="C2030">
        <v>9</v>
      </c>
      <c r="D2030" t="s">
        <v>28</v>
      </c>
      <c r="E2030" s="1">
        <v>1273746694.2938442</v>
      </c>
      <c r="F2030" s="1">
        <v>1273587461</v>
      </c>
      <c r="G2030">
        <f t="shared" si="31"/>
        <v>25355241868.480675</v>
      </c>
      <c r="H2030" t="str">
        <f>VLOOKUP(D2030,Referência!$A$2:$D$28,2,FALSE)</f>
        <v>NE</v>
      </c>
      <c r="I2030" t="str">
        <f>VLOOKUP(D2030,Referência!$A$2:$D$28,3,FALSE)</f>
        <v>imposto</v>
      </c>
      <c r="J2030" t="str">
        <f>VLOOKUP(D2030,Referência!$A$2:$D$28,4,FALSE)</f>
        <v>baixo</v>
      </c>
      <c r="K2030" t="str">
        <f>VLOOKUP(C2030,Referência!$F$2:$G$21,2,FALSE)</f>
        <v>longo</v>
      </c>
      <c r="L2030" t="str">
        <f>VLOOKUP(A2030,Referência!$I$2:$K$10,2,FALSE)</f>
        <v>linear</v>
      </c>
      <c r="M2030" t="str">
        <f>VLOOKUP(A2030,Referência!$I$2:$K$10,3,FALSE)</f>
        <v>univariado</v>
      </c>
    </row>
    <row r="2031" spans="1:13" x14ac:dyDescent="0.25">
      <c r="A2031" t="s">
        <v>36</v>
      </c>
      <c r="B2031" t="s">
        <v>7</v>
      </c>
      <c r="C2031">
        <v>10</v>
      </c>
      <c r="D2031" t="s">
        <v>28</v>
      </c>
      <c r="E2031" s="1">
        <v>1158184604.0613463</v>
      </c>
      <c r="F2031" s="1">
        <v>1350703186</v>
      </c>
      <c r="G2031">
        <f t="shared" si="31"/>
        <v>3.706340439167012E+16</v>
      </c>
      <c r="H2031" t="str">
        <f>VLOOKUP(D2031,Referência!$A$2:$D$28,2,FALSE)</f>
        <v>NE</v>
      </c>
      <c r="I2031" t="str">
        <f>VLOOKUP(D2031,Referência!$A$2:$D$28,3,FALSE)</f>
        <v>imposto</v>
      </c>
      <c r="J2031" t="str">
        <f>VLOOKUP(D2031,Referência!$A$2:$D$28,4,FALSE)</f>
        <v>baixo</v>
      </c>
      <c r="K2031" t="str">
        <f>VLOOKUP(C2031,Referência!$F$2:$G$21,2,FALSE)</f>
        <v>longo</v>
      </c>
      <c r="L2031" t="str">
        <f>VLOOKUP(A2031,Referência!$I$2:$K$10,2,FALSE)</f>
        <v>linear</v>
      </c>
      <c r="M2031" t="str">
        <f>VLOOKUP(A2031,Referência!$I$2:$K$10,3,FALSE)</f>
        <v>univariado</v>
      </c>
    </row>
    <row r="2032" spans="1:13" x14ac:dyDescent="0.25">
      <c r="A2032" t="s">
        <v>36</v>
      </c>
      <c r="B2032" t="s">
        <v>7</v>
      </c>
      <c r="C2032">
        <v>11</v>
      </c>
      <c r="D2032" t="s">
        <v>28</v>
      </c>
      <c r="E2032" s="1">
        <v>1082278496.3791227</v>
      </c>
      <c r="F2032" s="1">
        <v>1033846382</v>
      </c>
      <c r="G2032">
        <f t="shared" si="31"/>
        <v>2345669703232427</v>
      </c>
      <c r="H2032" t="str">
        <f>VLOOKUP(D2032,Referência!$A$2:$D$28,2,FALSE)</f>
        <v>NE</v>
      </c>
      <c r="I2032" t="str">
        <f>VLOOKUP(D2032,Referência!$A$2:$D$28,3,FALSE)</f>
        <v>imposto</v>
      </c>
      <c r="J2032" t="str">
        <f>VLOOKUP(D2032,Referência!$A$2:$D$28,4,FALSE)</f>
        <v>baixo</v>
      </c>
      <c r="K2032" t="str">
        <f>VLOOKUP(C2032,Referência!$F$2:$G$21,2,FALSE)</f>
        <v>longo</v>
      </c>
      <c r="L2032" t="str">
        <f>VLOOKUP(A2032,Referência!$I$2:$K$10,2,FALSE)</f>
        <v>linear</v>
      </c>
      <c r="M2032" t="str">
        <f>VLOOKUP(A2032,Referência!$I$2:$K$10,3,FALSE)</f>
        <v>univariado</v>
      </c>
    </row>
    <row r="2033" spans="1:13" x14ac:dyDescent="0.25">
      <c r="A2033" t="s">
        <v>36</v>
      </c>
      <c r="B2033" t="s">
        <v>7</v>
      </c>
      <c r="C2033">
        <v>12</v>
      </c>
      <c r="D2033" t="s">
        <v>28</v>
      </c>
      <c r="E2033" s="1">
        <v>1255098446.8980255</v>
      </c>
      <c r="F2033" s="1">
        <v>1106763452</v>
      </c>
      <c r="G2033">
        <f t="shared" si="31"/>
        <v>2.2003270711397256E+16</v>
      </c>
      <c r="H2033" t="str">
        <f>VLOOKUP(D2033,Referência!$A$2:$D$28,2,FALSE)</f>
        <v>NE</v>
      </c>
      <c r="I2033" t="str">
        <f>VLOOKUP(D2033,Referência!$A$2:$D$28,3,FALSE)</f>
        <v>imposto</v>
      </c>
      <c r="J2033" t="str">
        <f>VLOOKUP(D2033,Referência!$A$2:$D$28,4,FALSE)</f>
        <v>baixo</v>
      </c>
      <c r="K2033" t="str">
        <f>VLOOKUP(C2033,Referência!$F$2:$G$21,2,FALSE)</f>
        <v>longo</v>
      </c>
      <c r="L2033" t="str">
        <f>VLOOKUP(A2033,Referência!$I$2:$K$10,2,FALSE)</f>
        <v>linear</v>
      </c>
      <c r="M2033" t="str">
        <f>VLOOKUP(A2033,Referência!$I$2:$K$10,3,FALSE)</f>
        <v>univariado</v>
      </c>
    </row>
    <row r="2034" spans="1:13" x14ac:dyDescent="0.25">
      <c r="A2034" t="s">
        <v>36</v>
      </c>
      <c r="B2034" t="s">
        <v>7</v>
      </c>
      <c r="C2034">
        <v>13</v>
      </c>
      <c r="D2034" t="s">
        <v>28</v>
      </c>
      <c r="E2034" s="1">
        <v>1068522327.7415286</v>
      </c>
      <c r="F2034" s="1">
        <v>1238801043</v>
      </c>
      <c r="G2034">
        <f t="shared" si="31"/>
        <v>2.8994840870075572E+16</v>
      </c>
      <c r="H2034" t="str">
        <f>VLOOKUP(D2034,Referência!$A$2:$D$28,2,FALSE)</f>
        <v>NE</v>
      </c>
      <c r="I2034" t="str">
        <f>VLOOKUP(D2034,Referência!$A$2:$D$28,3,FALSE)</f>
        <v>imposto</v>
      </c>
      <c r="J2034" t="str">
        <f>VLOOKUP(D2034,Referência!$A$2:$D$28,4,FALSE)</f>
        <v>baixo</v>
      </c>
      <c r="K2034" t="str">
        <f>VLOOKUP(C2034,Referência!$F$2:$G$21,2,FALSE)</f>
        <v>longo</v>
      </c>
      <c r="L2034" t="str">
        <f>VLOOKUP(A2034,Referência!$I$2:$K$10,2,FALSE)</f>
        <v>linear</v>
      </c>
      <c r="M2034" t="str">
        <f>VLOOKUP(A2034,Referência!$I$2:$K$10,3,FALSE)</f>
        <v>univariado</v>
      </c>
    </row>
    <row r="2035" spans="1:13" x14ac:dyDescent="0.25">
      <c r="A2035" t="s">
        <v>36</v>
      </c>
      <c r="B2035" t="s">
        <v>7</v>
      </c>
      <c r="C2035">
        <v>14</v>
      </c>
      <c r="D2035" t="s">
        <v>28</v>
      </c>
      <c r="E2035" s="1">
        <v>1112363972.3822951</v>
      </c>
      <c r="F2035" s="1">
        <v>1174722750</v>
      </c>
      <c r="G2035">
        <f t="shared" si="31"/>
        <v>3888617145974369.5</v>
      </c>
      <c r="H2035" t="str">
        <f>VLOOKUP(D2035,Referência!$A$2:$D$28,2,FALSE)</f>
        <v>NE</v>
      </c>
      <c r="I2035" t="str">
        <f>VLOOKUP(D2035,Referência!$A$2:$D$28,3,FALSE)</f>
        <v>imposto</v>
      </c>
      <c r="J2035" t="str">
        <f>VLOOKUP(D2035,Referência!$A$2:$D$28,4,FALSE)</f>
        <v>baixo</v>
      </c>
      <c r="K2035" t="str">
        <f>VLOOKUP(C2035,Referência!$F$2:$G$21,2,FALSE)</f>
        <v>longo</v>
      </c>
      <c r="L2035" t="str">
        <f>VLOOKUP(A2035,Referência!$I$2:$K$10,2,FALSE)</f>
        <v>linear</v>
      </c>
      <c r="M2035" t="str">
        <f>VLOOKUP(A2035,Referência!$I$2:$K$10,3,FALSE)</f>
        <v>univariado</v>
      </c>
    </row>
    <row r="2036" spans="1:13" x14ac:dyDescent="0.25">
      <c r="A2036" t="s">
        <v>36</v>
      </c>
      <c r="B2036" t="s">
        <v>7</v>
      </c>
      <c r="C2036">
        <v>15</v>
      </c>
      <c r="D2036" t="s">
        <v>28</v>
      </c>
      <c r="E2036" s="1">
        <v>1120551780.1785884</v>
      </c>
      <c r="F2036" s="1">
        <v>1104621528</v>
      </c>
      <c r="G2036">
        <f t="shared" si="31"/>
        <v>253772934473420.16</v>
      </c>
      <c r="H2036" t="str">
        <f>VLOOKUP(D2036,Referência!$A$2:$D$28,2,FALSE)</f>
        <v>NE</v>
      </c>
      <c r="I2036" t="str">
        <f>VLOOKUP(D2036,Referência!$A$2:$D$28,3,FALSE)</f>
        <v>imposto</v>
      </c>
      <c r="J2036" t="str">
        <f>VLOOKUP(D2036,Referência!$A$2:$D$28,4,FALSE)</f>
        <v>baixo</v>
      </c>
      <c r="K2036" t="str">
        <f>VLOOKUP(C2036,Referência!$F$2:$G$21,2,FALSE)</f>
        <v>longo</v>
      </c>
      <c r="L2036" t="str">
        <f>VLOOKUP(A2036,Referência!$I$2:$K$10,2,FALSE)</f>
        <v>linear</v>
      </c>
      <c r="M2036" t="str">
        <f>VLOOKUP(A2036,Referência!$I$2:$K$10,3,FALSE)</f>
        <v>univariado</v>
      </c>
    </row>
    <row r="2037" spans="1:13" x14ac:dyDescent="0.25">
      <c r="A2037" t="s">
        <v>36</v>
      </c>
      <c r="B2037" t="s">
        <v>7</v>
      </c>
      <c r="C2037">
        <v>16</v>
      </c>
      <c r="D2037" t="s">
        <v>28</v>
      </c>
      <c r="E2037" s="1">
        <v>1201453122.6975026</v>
      </c>
      <c r="F2037" s="1">
        <v>1119194152</v>
      </c>
      <c r="G2037">
        <f t="shared" si="31"/>
        <v>6766538260212594</v>
      </c>
      <c r="H2037" t="str">
        <f>VLOOKUP(D2037,Referência!$A$2:$D$28,2,FALSE)</f>
        <v>NE</v>
      </c>
      <c r="I2037" t="str">
        <f>VLOOKUP(D2037,Referência!$A$2:$D$28,3,FALSE)</f>
        <v>imposto</v>
      </c>
      <c r="J2037" t="str">
        <f>VLOOKUP(D2037,Referência!$A$2:$D$28,4,FALSE)</f>
        <v>baixo</v>
      </c>
      <c r="K2037" t="str">
        <f>VLOOKUP(C2037,Referência!$F$2:$G$21,2,FALSE)</f>
        <v>longo</v>
      </c>
      <c r="L2037" t="str">
        <f>VLOOKUP(A2037,Referência!$I$2:$K$10,2,FALSE)</f>
        <v>linear</v>
      </c>
      <c r="M2037" t="str">
        <f>VLOOKUP(A2037,Referência!$I$2:$K$10,3,FALSE)</f>
        <v>univariado</v>
      </c>
    </row>
    <row r="2038" spans="1:13" x14ac:dyDescent="0.25">
      <c r="A2038" t="s">
        <v>36</v>
      </c>
      <c r="B2038" t="s">
        <v>7</v>
      </c>
      <c r="C2038">
        <v>17</v>
      </c>
      <c r="D2038" t="s">
        <v>28</v>
      </c>
      <c r="E2038" s="1">
        <v>1132781410.2482641</v>
      </c>
      <c r="F2038" s="1">
        <v>1179615783</v>
      </c>
      <c r="G2038">
        <f t="shared" si="31"/>
        <v>2193458471048544.5</v>
      </c>
      <c r="H2038" t="str">
        <f>VLOOKUP(D2038,Referência!$A$2:$D$28,2,FALSE)</f>
        <v>NE</v>
      </c>
      <c r="I2038" t="str">
        <f>VLOOKUP(D2038,Referência!$A$2:$D$28,3,FALSE)</f>
        <v>imposto</v>
      </c>
      <c r="J2038" t="str">
        <f>VLOOKUP(D2038,Referência!$A$2:$D$28,4,FALSE)</f>
        <v>baixo</v>
      </c>
      <c r="K2038" t="str">
        <f>VLOOKUP(C2038,Referência!$F$2:$G$21,2,FALSE)</f>
        <v>longo</v>
      </c>
      <c r="L2038" t="str">
        <f>VLOOKUP(A2038,Referência!$I$2:$K$10,2,FALSE)</f>
        <v>linear</v>
      </c>
      <c r="M2038" t="str">
        <f>VLOOKUP(A2038,Referência!$I$2:$K$10,3,FALSE)</f>
        <v>univariado</v>
      </c>
    </row>
    <row r="2039" spans="1:13" x14ac:dyDescent="0.25">
      <c r="A2039" t="s">
        <v>36</v>
      </c>
      <c r="B2039" t="s">
        <v>7</v>
      </c>
      <c r="C2039">
        <v>18</v>
      </c>
      <c r="D2039" t="s">
        <v>28</v>
      </c>
      <c r="E2039" s="1">
        <v>1231163759.1080811</v>
      </c>
      <c r="F2039" s="1">
        <v>1102223672</v>
      </c>
      <c r="G2039">
        <f t="shared" si="31"/>
        <v>1.6625546063439542E+16</v>
      </c>
      <c r="H2039" t="str">
        <f>VLOOKUP(D2039,Referência!$A$2:$D$28,2,FALSE)</f>
        <v>NE</v>
      </c>
      <c r="I2039" t="str">
        <f>VLOOKUP(D2039,Referência!$A$2:$D$28,3,FALSE)</f>
        <v>imposto</v>
      </c>
      <c r="J2039" t="str">
        <f>VLOOKUP(D2039,Referência!$A$2:$D$28,4,FALSE)</f>
        <v>baixo</v>
      </c>
      <c r="K2039" t="str">
        <f>VLOOKUP(C2039,Referência!$F$2:$G$21,2,FALSE)</f>
        <v>longo</v>
      </c>
      <c r="L2039" t="str">
        <f>VLOOKUP(A2039,Referência!$I$2:$K$10,2,FALSE)</f>
        <v>linear</v>
      </c>
      <c r="M2039" t="str">
        <f>VLOOKUP(A2039,Referência!$I$2:$K$10,3,FALSE)</f>
        <v>univariado</v>
      </c>
    </row>
    <row r="2040" spans="1:13" x14ac:dyDescent="0.25">
      <c r="A2040" t="s">
        <v>36</v>
      </c>
      <c r="B2040" t="s">
        <v>7</v>
      </c>
      <c r="C2040">
        <v>19</v>
      </c>
      <c r="D2040" t="s">
        <v>28</v>
      </c>
      <c r="E2040" s="1">
        <v>1259445759.7546241</v>
      </c>
      <c r="F2040" s="1">
        <v>1174663131</v>
      </c>
      <c r="G2040">
        <f t="shared" si="31"/>
        <v>7188094138544418</v>
      </c>
      <c r="H2040" t="str">
        <f>VLOOKUP(D2040,Referência!$A$2:$D$28,2,FALSE)</f>
        <v>NE</v>
      </c>
      <c r="I2040" t="str">
        <f>VLOOKUP(D2040,Referência!$A$2:$D$28,3,FALSE)</f>
        <v>imposto</v>
      </c>
      <c r="J2040" t="str">
        <f>VLOOKUP(D2040,Referência!$A$2:$D$28,4,FALSE)</f>
        <v>baixo</v>
      </c>
      <c r="K2040" t="str">
        <f>VLOOKUP(C2040,Referência!$F$2:$G$21,2,FALSE)</f>
        <v>longo</v>
      </c>
      <c r="L2040" t="str">
        <f>VLOOKUP(A2040,Referência!$I$2:$K$10,2,FALSE)</f>
        <v>linear</v>
      </c>
      <c r="M2040" t="str">
        <f>VLOOKUP(A2040,Referência!$I$2:$K$10,3,FALSE)</f>
        <v>univariado</v>
      </c>
    </row>
    <row r="2041" spans="1:13" x14ac:dyDescent="0.25">
      <c r="A2041" t="s">
        <v>36</v>
      </c>
      <c r="B2041" t="s">
        <v>7</v>
      </c>
      <c r="C2041">
        <v>20</v>
      </c>
      <c r="D2041" t="s">
        <v>28</v>
      </c>
      <c r="E2041" s="1">
        <v>1496496897.2982788</v>
      </c>
      <c r="F2041" s="1">
        <v>1559734966</v>
      </c>
      <c r="G2041">
        <f t="shared" si="31"/>
        <v>3999053333123609.5</v>
      </c>
      <c r="H2041" t="str">
        <f>VLOOKUP(D2041,Referência!$A$2:$D$28,2,FALSE)</f>
        <v>NE</v>
      </c>
      <c r="I2041" t="str">
        <f>VLOOKUP(D2041,Referência!$A$2:$D$28,3,FALSE)</f>
        <v>imposto</v>
      </c>
      <c r="J2041" t="str">
        <f>VLOOKUP(D2041,Referência!$A$2:$D$28,4,FALSE)</f>
        <v>baixo</v>
      </c>
      <c r="K2041" t="str">
        <f>VLOOKUP(C2041,Referência!$F$2:$G$21,2,FALSE)</f>
        <v>longo</v>
      </c>
      <c r="L2041" t="str">
        <f>VLOOKUP(A2041,Referência!$I$2:$K$10,2,FALSE)</f>
        <v>linear</v>
      </c>
      <c r="M2041" t="str">
        <f>VLOOKUP(A2041,Referência!$I$2:$K$10,3,FALSE)</f>
        <v>univariado</v>
      </c>
    </row>
    <row r="2042" spans="1:13" x14ac:dyDescent="0.25">
      <c r="A2042" t="s">
        <v>36</v>
      </c>
      <c r="B2042" t="s">
        <v>7</v>
      </c>
      <c r="C2042">
        <v>1</v>
      </c>
      <c r="D2042" t="s">
        <v>29</v>
      </c>
      <c r="E2042" s="1">
        <v>875422170.25430858</v>
      </c>
      <c r="F2042" s="1">
        <v>819796492</v>
      </c>
      <c r="G2042">
        <f t="shared" si="31"/>
        <v>3094216081251858.5</v>
      </c>
      <c r="H2042" t="str">
        <f>VLOOKUP(D2042,Referência!$A$2:$D$28,2,FALSE)</f>
        <v>NE</v>
      </c>
      <c r="I2042" t="str">
        <f>VLOOKUP(D2042,Referência!$A$2:$D$28,3,FALSE)</f>
        <v>transferência</v>
      </c>
      <c r="J2042" t="str">
        <f>VLOOKUP(D2042,Referência!$A$2:$D$28,4,FALSE)</f>
        <v>baixo</v>
      </c>
      <c r="K2042" t="str">
        <f>VLOOKUP(C2042,Referência!$F$2:$G$21,2,FALSE)</f>
        <v>curto</v>
      </c>
      <c r="L2042" t="str">
        <f>VLOOKUP(A2042,Referência!$I$2:$K$10,2,FALSE)</f>
        <v>linear</v>
      </c>
      <c r="M2042" t="str">
        <f>VLOOKUP(A2042,Referência!$I$2:$K$10,3,FALSE)</f>
        <v>univariado</v>
      </c>
    </row>
    <row r="2043" spans="1:13" x14ac:dyDescent="0.25">
      <c r="A2043" t="s">
        <v>36</v>
      </c>
      <c r="B2043" t="s">
        <v>7</v>
      </c>
      <c r="C2043">
        <v>2</v>
      </c>
      <c r="D2043" t="s">
        <v>29</v>
      </c>
      <c r="E2043" s="1">
        <v>783820282.23154712</v>
      </c>
      <c r="F2043" s="1">
        <v>733249768</v>
      </c>
      <c r="G2043">
        <f t="shared" si="31"/>
        <v>2557376909643109.5</v>
      </c>
      <c r="H2043" t="str">
        <f>VLOOKUP(D2043,Referência!$A$2:$D$28,2,FALSE)</f>
        <v>NE</v>
      </c>
      <c r="I2043" t="str">
        <f>VLOOKUP(D2043,Referência!$A$2:$D$28,3,FALSE)</f>
        <v>transferência</v>
      </c>
      <c r="J2043" t="str">
        <f>VLOOKUP(D2043,Referência!$A$2:$D$28,4,FALSE)</f>
        <v>baixo</v>
      </c>
      <c r="K2043" t="str">
        <f>VLOOKUP(C2043,Referência!$F$2:$G$21,2,FALSE)</f>
        <v>curto</v>
      </c>
      <c r="L2043" t="str">
        <f>VLOOKUP(A2043,Referência!$I$2:$K$10,2,FALSE)</f>
        <v>linear</v>
      </c>
      <c r="M2043" t="str">
        <f>VLOOKUP(A2043,Referência!$I$2:$K$10,3,FALSE)</f>
        <v>univariado</v>
      </c>
    </row>
    <row r="2044" spans="1:13" x14ac:dyDescent="0.25">
      <c r="A2044" t="s">
        <v>36</v>
      </c>
      <c r="B2044" t="s">
        <v>7</v>
      </c>
      <c r="C2044">
        <v>3</v>
      </c>
      <c r="D2044" t="s">
        <v>29</v>
      </c>
      <c r="E2044" s="1">
        <v>755180156.26749766</v>
      </c>
      <c r="F2044" s="1">
        <v>653634500</v>
      </c>
      <c r="G2044">
        <f t="shared" si="31"/>
        <v>1.0311520306796786E+16</v>
      </c>
      <c r="H2044" t="str">
        <f>VLOOKUP(D2044,Referência!$A$2:$D$28,2,FALSE)</f>
        <v>NE</v>
      </c>
      <c r="I2044" t="str">
        <f>VLOOKUP(D2044,Referência!$A$2:$D$28,3,FALSE)</f>
        <v>transferência</v>
      </c>
      <c r="J2044" t="str">
        <f>VLOOKUP(D2044,Referência!$A$2:$D$28,4,FALSE)</f>
        <v>baixo</v>
      </c>
      <c r="K2044" t="str">
        <f>VLOOKUP(C2044,Referência!$F$2:$G$21,2,FALSE)</f>
        <v>curto</v>
      </c>
      <c r="L2044" t="str">
        <f>VLOOKUP(A2044,Referência!$I$2:$K$10,2,FALSE)</f>
        <v>linear</v>
      </c>
      <c r="M2044" t="str">
        <f>VLOOKUP(A2044,Referência!$I$2:$K$10,3,FALSE)</f>
        <v>univariado</v>
      </c>
    </row>
    <row r="2045" spans="1:13" x14ac:dyDescent="0.25">
      <c r="A2045" t="s">
        <v>36</v>
      </c>
      <c r="B2045" t="s">
        <v>7</v>
      </c>
      <c r="C2045">
        <v>4</v>
      </c>
      <c r="D2045" t="s">
        <v>29</v>
      </c>
      <c r="E2045" s="1">
        <v>808118893.58109248</v>
      </c>
      <c r="F2045" s="1">
        <v>740073044</v>
      </c>
      <c r="G2045">
        <f t="shared" si="31"/>
        <v>4630237645212663</v>
      </c>
      <c r="H2045" t="str">
        <f>VLOOKUP(D2045,Referência!$A$2:$D$28,2,FALSE)</f>
        <v>NE</v>
      </c>
      <c r="I2045" t="str">
        <f>VLOOKUP(D2045,Referência!$A$2:$D$28,3,FALSE)</f>
        <v>transferência</v>
      </c>
      <c r="J2045" t="str">
        <f>VLOOKUP(D2045,Referência!$A$2:$D$28,4,FALSE)</f>
        <v>baixo</v>
      </c>
      <c r="K2045" t="str">
        <f>VLOOKUP(C2045,Referência!$F$2:$G$21,2,FALSE)</f>
        <v>curto</v>
      </c>
      <c r="L2045" t="str">
        <f>VLOOKUP(A2045,Referência!$I$2:$K$10,2,FALSE)</f>
        <v>linear</v>
      </c>
      <c r="M2045" t="str">
        <f>VLOOKUP(A2045,Referência!$I$2:$K$10,3,FALSE)</f>
        <v>univariado</v>
      </c>
    </row>
    <row r="2046" spans="1:13" x14ac:dyDescent="0.25">
      <c r="A2046" t="s">
        <v>36</v>
      </c>
      <c r="B2046" t="s">
        <v>7</v>
      </c>
      <c r="C2046">
        <v>5</v>
      </c>
      <c r="D2046" t="s">
        <v>29</v>
      </c>
      <c r="E2046" s="1">
        <v>754167599.54676771</v>
      </c>
      <c r="F2046" s="1">
        <v>687159072</v>
      </c>
      <c r="G2046">
        <f t="shared" si="31"/>
        <v>4490142763985927</v>
      </c>
      <c r="H2046" t="str">
        <f>VLOOKUP(D2046,Referência!$A$2:$D$28,2,FALSE)</f>
        <v>NE</v>
      </c>
      <c r="I2046" t="str">
        <f>VLOOKUP(D2046,Referência!$A$2:$D$28,3,FALSE)</f>
        <v>transferência</v>
      </c>
      <c r="J2046" t="str">
        <f>VLOOKUP(D2046,Referência!$A$2:$D$28,4,FALSE)</f>
        <v>baixo</v>
      </c>
      <c r="K2046" t="str">
        <f>VLOOKUP(C2046,Referência!$F$2:$G$21,2,FALSE)</f>
        <v>médio</v>
      </c>
      <c r="L2046" t="str">
        <f>VLOOKUP(A2046,Referência!$I$2:$K$10,2,FALSE)</f>
        <v>linear</v>
      </c>
      <c r="M2046" t="str">
        <f>VLOOKUP(A2046,Referência!$I$2:$K$10,3,FALSE)</f>
        <v>univariado</v>
      </c>
    </row>
    <row r="2047" spans="1:13" x14ac:dyDescent="0.25">
      <c r="A2047" t="s">
        <v>36</v>
      </c>
      <c r="B2047" t="s">
        <v>7</v>
      </c>
      <c r="C2047">
        <v>6</v>
      </c>
      <c r="D2047" t="s">
        <v>29</v>
      </c>
      <c r="E2047" s="1">
        <v>801262044.06150532</v>
      </c>
      <c r="F2047" s="1">
        <v>720282890</v>
      </c>
      <c r="G2047">
        <f t="shared" si="31"/>
        <v>6557623392517013</v>
      </c>
      <c r="H2047" t="str">
        <f>VLOOKUP(D2047,Referência!$A$2:$D$28,2,FALSE)</f>
        <v>NE</v>
      </c>
      <c r="I2047" t="str">
        <f>VLOOKUP(D2047,Referência!$A$2:$D$28,3,FALSE)</f>
        <v>transferência</v>
      </c>
      <c r="J2047" t="str">
        <f>VLOOKUP(D2047,Referência!$A$2:$D$28,4,FALSE)</f>
        <v>baixo</v>
      </c>
      <c r="K2047" t="str">
        <f>VLOOKUP(C2047,Referência!$F$2:$G$21,2,FALSE)</f>
        <v>médio</v>
      </c>
      <c r="L2047" t="str">
        <f>VLOOKUP(A2047,Referência!$I$2:$K$10,2,FALSE)</f>
        <v>linear</v>
      </c>
      <c r="M2047" t="str">
        <f>VLOOKUP(A2047,Referência!$I$2:$K$10,3,FALSE)</f>
        <v>univariado</v>
      </c>
    </row>
    <row r="2048" spans="1:13" x14ac:dyDescent="0.25">
      <c r="A2048" t="s">
        <v>36</v>
      </c>
      <c r="B2048" t="s">
        <v>7</v>
      </c>
      <c r="C2048">
        <v>7</v>
      </c>
      <c r="D2048" t="s">
        <v>29</v>
      </c>
      <c r="E2048" s="1">
        <v>851792369.28174627</v>
      </c>
      <c r="F2048" s="1">
        <v>828572867</v>
      </c>
      <c r="G2048">
        <f t="shared" si="31"/>
        <v>539145286212020.19</v>
      </c>
      <c r="H2048" t="str">
        <f>VLOOKUP(D2048,Referência!$A$2:$D$28,2,FALSE)</f>
        <v>NE</v>
      </c>
      <c r="I2048" t="str">
        <f>VLOOKUP(D2048,Referência!$A$2:$D$28,3,FALSE)</f>
        <v>transferência</v>
      </c>
      <c r="J2048" t="str">
        <f>VLOOKUP(D2048,Referência!$A$2:$D$28,4,FALSE)</f>
        <v>baixo</v>
      </c>
      <c r="K2048" t="str">
        <f>VLOOKUP(C2048,Referência!$F$2:$G$21,2,FALSE)</f>
        <v>médio</v>
      </c>
      <c r="L2048" t="str">
        <f>VLOOKUP(A2048,Referência!$I$2:$K$10,2,FALSE)</f>
        <v>linear</v>
      </c>
      <c r="M2048" t="str">
        <f>VLOOKUP(A2048,Referência!$I$2:$K$10,3,FALSE)</f>
        <v>univariado</v>
      </c>
    </row>
    <row r="2049" spans="1:13" x14ac:dyDescent="0.25">
      <c r="A2049" t="s">
        <v>36</v>
      </c>
      <c r="B2049" t="s">
        <v>7</v>
      </c>
      <c r="C2049">
        <v>8</v>
      </c>
      <c r="D2049" t="s">
        <v>29</v>
      </c>
      <c r="E2049" s="1">
        <v>1079694009.6394365</v>
      </c>
      <c r="F2049" s="1">
        <v>865229167</v>
      </c>
      <c r="G2049">
        <f t="shared" si="31"/>
        <v>4.5995168728358256E+16</v>
      </c>
      <c r="H2049" t="str">
        <f>VLOOKUP(D2049,Referência!$A$2:$D$28,2,FALSE)</f>
        <v>NE</v>
      </c>
      <c r="I2049" t="str">
        <f>VLOOKUP(D2049,Referência!$A$2:$D$28,3,FALSE)</f>
        <v>transferência</v>
      </c>
      <c r="J2049" t="str">
        <f>VLOOKUP(D2049,Referência!$A$2:$D$28,4,FALSE)</f>
        <v>baixo</v>
      </c>
      <c r="K2049" t="str">
        <f>VLOOKUP(C2049,Referência!$F$2:$G$21,2,FALSE)</f>
        <v>médio</v>
      </c>
      <c r="L2049" t="str">
        <f>VLOOKUP(A2049,Referência!$I$2:$K$10,2,FALSE)</f>
        <v>linear</v>
      </c>
      <c r="M2049" t="str">
        <f>VLOOKUP(A2049,Referência!$I$2:$K$10,3,FALSE)</f>
        <v>univariado</v>
      </c>
    </row>
    <row r="2050" spans="1:13" x14ac:dyDescent="0.25">
      <c r="A2050" t="s">
        <v>36</v>
      </c>
      <c r="B2050" t="s">
        <v>7</v>
      </c>
      <c r="C2050">
        <v>9</v>
      </c>
      <c r="D2050" t="s">
        <v>29</v>
      </c>
      <c r="E2050" s="1">
        <v>898859406.56426167</v>
      </c>
      <c r="F2050" s="1">
        <v>995503351</v>
      </c>
      <c r="G2050">
        <f t="shared" si="31"/>
        <v>9340051996098076</v>
      </c>
      <c r="H2050" t="str">
        <f>VLOOKUP(D2050,Referência!$A$2:$D$28,2,FALSE)</f>
        <v>NE</v>
      </c>
      <c r="I2050" t="str">
        <f>VLOOKUP(D2050,Referência!$A$2:$D$28,3,FALSE)</f>
        <v>transferência</v>
      </c>
      <c r="J2050" t="str">
        <f>VLOOKUP(D2050,Referência!$A$2:$D$28,4,FALSE)</f>
        <v>baixo</v>
      </c>
      <c r="K2050" t="str">
        <f>VLOOKUP(C2050,Referência!$F$2:$G$21,2,FALSE)</f>
        <v>longo</v>
      </c>
      <c r="L2050" t="str">
        <f>VLOOKUP(A2050,Referência!$I$2:$K$10,2,FALSE)</f>
        <v>linear</v>
      </c>
      <c r="M2050" t="str">
        <f>VLOOKUP(A2050,Referência!$I$2:$K$10,3,FALSE)</f>
        <v>univariado</v>
      </c>
    </row>
    <row r="2051" spans="1:13" x14ac:dyDescent="0.25">
      <c r="A2051" t="s">
        <v>36</v>
      </c>
      <c r="B2051" t="s">
        <v>7</v>
      </c>
      <c r="C2051">
        <v>10</v>
      </c>
      <c r="D2051" t="s">
        <v>29</v>
      </c>
      <c r="E2051" s="1">
        <v>907119596.16597795</v>
      </c>
      <c r="F2051" s="1">
        <v>981834329</v>
      </c>
      <c r="G2051">
        <f t="shared" ref="G2051:G2114" si="32">(F2051-E2051)^2</f>
        <v>5582291302459292</v>
      </c>
      <c r="H2051" t="str">
        <f>VLOOKUP(D2051,Referência!$A$2:$D$28,2,FALSE)</f>
        <v>NE</v>
      </c>
      <c r="I2051" t="str">
        <f>VLOOKUP(D2051,Referência!$A$2:$D$28,3,FALSE)</f>
        <v>transferência</v>
      </c>
      <c r="J2051" t="str">
        <f>VLOOKUP(D2051,Referência!$A$2:$D$28,4,FALSE)</f>
        <v>baixo</v>
      </c>
      <c r="K2051" t="str">
        <f>VLOOKUP(C2051,Referência!$F$2:$G$21,2,FALSE)</f>
        <v>longo</v>
      </c>
      <c r="L2051" t="str">
        <f>VLOOKUP(A2051,Referência!$I$2:$K$10,2,FALSE)</f>
        <v>linear</v>
      </c>
      <c r="M2051" t="str">
        <f>VLOOKUP(A2051,Referência!$I$2:$K$10,3,FALSE)</f>
        <v>univariado</v>
      </c>
    </row>
    <row r="2052" spans="1:13" x14ac:dyDescent="0.25">
      <c r="A2052" t="s">
        <v>36</v>
      </c>
      <c r="B2052" t="s">
        <v>7</v>
      </c>
      <c r="C2052">
        <v>11</v>
      </c>
      <c r="D2052" t="s">
        <v>29</v>
      </c>
      <c r="E2052" s="1">
        <v>842537333.89613163</v>
      </c>
      <c r="F2052" s="1">
        <v>737771292</v>
      </c>
      <c r="G2052">
        <f t="shared" si="32"/>
        <v>1.0975923534582008E+16</v>
      </c>
      <c r="H2052" t="str">
        <f>VLOOKUP(D2052,Referência!$A$2:$D$28,2,FALSE)</f>
        <v>NE</v>
      </c>
      <c r="I2052" t="str">
        <f>VLOOKUP(D2052,Referência!$A$2:$D$28,3,FALSE)</f>
        <v>transferência</v>
      </c>
      <c r="J2052" t="str">
        <f>VLOOKUP(D2052,Referência!$A$2:$D$28,4,FALSE)</f>
        <v>baixo</v>
      </c>
      <c r="K2052" t="str">
        <f>VLOOKUP(C2052,Referência!$F$2:$G$21,2,FALSE)</f>
        <v>longo</v>
      </c>
      <c r="L2052" t="str">
        <f>VLOOKUP(A2052,Referência!$I$2:$K$10,2,FALSE)</f>
        <v>linear</v>
      </c>
      <c r="M2052" t="str">
        <f>VLOOKUP(A2052,Referência!$I$2:$K$10,3,FALSE)</f>
        <v>univariado</v>
      </c>
    </row>
    <row r="2053" spans="1:13" x14ac:dyDescent="0.25">
      <c r="A2053" t="s">
        <v>36</v>
      </c>
      <c r="B2053" t="s">
        <v>7</v>
      </c>
      <c r="C2053">
        <v>12</v>
      </c>
      <c r="D2053" t="s">
        <v>29</v>
      </c>
      <c r="E2053" s="1">
        <v>938217562.02463305</v>
      </c>
      <c r="F2053" s="1">
        <v>752466399</v>
      </c>
      <c r="G2053">
        <f t="shared" si="32"/>
        <v>3.4503494565003804E+16</v>
      </c>
      <c r="H2053" t="str">
        <f>VLOOKUP(D2053,Referência!$A$2:$D$28,2,FALSE)</f>
        <v>NE</v>
      </c>
      <c r="I2053" t="str">
        <f>VLOOKUP(D2053,Referência!$A$2:$D$28,3,FALSE)</f>
        <v>transferência</v>
      </c>
      <c r="J2053" t="str">
        <f>VLOOKUP(D2053,Referência!$A$2:$D$28,4,FALSE)</f>
        <v>baixo</v>
      </c>
      <c r="K2053" t="str">
        <f>VLOOKUP(C2053,Referência!$F$2:$G$21,2,FALSE)</f>
        <v>longo</v>
      </c>
      <c r="L2053" t="str">
        <f>VLOOKUP(A2053,Referência!$I$2:$K$10,2,FALSE)</f>
        <v>linear</v>
      </c>
      <c r="M2053" t="str">
        <f>VLOOKUP(A2053,Referência!$I$2:$K$10,3,FALSE)</f>
        <v>univariado</v>
      </c>
    </row>
    <row r="2054" spans="1:13" x14ac:dyDescent="0.25">
      <c r="A2054" t="s">
        <v>36</v>
      </c>
      <c r="B2054" t="s">
        <v>7</v>
      </c>
      <c r="C2054">
        <v>13</v>
      </c>
      <c r="D2054" t="s">
        <v>29</v>
      </c>
      <c r="E2054" s="1">
        <v>999812916.05822098</v>
      </c>
      <c r="F2054" s="1">
        <v>1065522573</v>
      </c>
      <c r="G2054">
        <f t="shared" si="32"/>
        <v>4317759015406287.5</v>
      </c>
      <c r="H2054" t="str">
        <f>VLOOKUP(D2054,Referência!$A$2:$D$28,2,FALSE)</f>
        <v>NE</v>
      </c>
      <c r="I2054" t="str">
        <f>VLOOKUP(D2054,Referência!$A$2:$D$28,3,FALSE)</f>
        <v>transferência</v>
      </c>
      <c r="J2054" t="str">
        <f>VLOOKUP(D2054,Referência!$A$2:$D$28,4,FALSE)</f>
        <v>baixo</v>
      </c>
      <c r="K2054" t="str">
        <f>VLOOKUP(C2054,Referência!$F$2:$G$21,2,FALSE)</f>
        <v>longo</v>
      </c>
      <c r="L2054" t="str">
        <f>VLOOKUP(A2054,Referência!$I$2:$K$10,2,FALSE)</f>
        <v>linear</v>
      </c>
      <c r="M2054" t="str">
        <f>VLOOKUP(A2054,Referência!$I$2:$K$10,3,FALSE)</f>
        <v>univariado</v>
      </c>
    </row>
    <row r="2055" spans="1:13" x14ac:dyDescent="0.25">
      <c r="A2055" t="s">
        <v>36</v>
      </c>
      <c r="B2055" t="s">
        <v>7</v>
      </c>
      <c r="C2055">
        <v>14</v>
      </c>
      <c r="D2055" t="s">
        <v>29</v>
      </c>
      <c r="E2055" s="1">
        <v>905583461.70820498</v>
      </c>
      <c r="F2055" s="1">
        <v>754609171</v>
      </c>
      <c r="G2055">
        <f t="shared" si="32"/>
        <v>2.2793236454845588E+16</v>
      </c>
      <c r="H2055" t="str">
        <f>VLOOKUP(D2055,Referência!$A$2:$D$28,2,FALSE)</f>
        <v>NE</v>
      </c>
      <c r="I2055" t="str">
        <f>VLOOKUP(D2055,Referência!$A$2:$D$28,3,FALSE)</f>
        <v>transferência</v>
      </c>
      <c r="J2055" t="str">
        <f>VLOOKUP(D2055,Referência!$A$2:$D$28,4,FALSE)</f>
        <v>baixo</v>
      </c>
      <c r="K2055" t="str">
        <f>VLOOKUP(C2055,Referência!$F$2:$G$21,2,FALSE)</f>
        <v>longo</v>
      </c>
      <c r="L2055" t="str">
        <f>VLOOKUP(A2055,Referência!$I$2:$K$10,2,FALSE)</f>
        <v>linear</v>
      </c>
      <c r="M2055" t="str">
        <f>VLOOKUP(A2055,Referência!$I$2:$K$10,3,FALSE)</f>
        <v>univariado</v>
      </c>
    </row>
    <row r="2056" spans="1:13" x14ac:dyDescent="0.25">
      <c r="A2056" t="s">
        <v>36</v>
      </c>
      <c r="B2056" t="s">
        <v>7</v>
      </c>
      <c r="C2056">
        <v>15</v>
      </c>
      <c r="D2056" t="s">
        <v>29</v>
      </c>
      <c r="E2056" s="1">
        <v>871909942.67428362</v>
      </c>
      <c r="F2056" s="1">
        <v>738477446</v>
      </c>
      <c r="G2056">
        <f t="shared" si="32"/>
        <v>1.780423116873271E+16</v>
      </c>
      <c r="H2056" t="str">
        <f>VLOOKUP(D2056,Referência!$A$2:$D$28,2,FALSE)</f>
        <v>NE</v>
      </c>
      <c r="I2056" t="str">
        <f>VLOOKUP(D2056,Referência!$A$2:$D$28,3,FALSE)</f>
        <v>transferência</v>
      </c>
      <c r="J2056" t="str">
        <f>VLOOKUP(D2056,Referência!$A$2:$D$28,4,FALSE)</f>
        <v>baixo</v>
      </c>
      <c r="K2056" t="str">
        <f>VLOOKUP(C2056,Referência!$F$2:$G$21,2,FALSE)</f>
        <v>longo</v>
      </c>
      <c r="L2056" t="str">
        <f>VLOOKUP(A2056,Referência!$I$2:$K$10,2,FALSE)</f>
        <v>linear</v>
      </c>
      <c r="M2056" t="str">
        <f>VLOOKUP(A2056,Referência!$I$2:$K$10,3,FALSE)</f>
        <v>univariado</v>
      </c>
    </row>
    <row r="2057" spans="1:13" x14ac:dyDescent="0.25">
      <c r="A2057" t="s">
        <v>36</v>
      </c>
      <c r="B2057" t="s">
        <v>7</v>
      </c>
      <c r="C2057">
        <v>16</v>
      </c>
      <c r="D2057" t="s">
        <v>29</v>
      </c>
      <c r="E2057" s="1">
        <v>934384076.67819071</v>
      </c>
      <c r="F2057" s="1">
        <v>837049823</v>
      </c>
      <c r="G2057">
        <f t="shared" si="32"/>
        <v>9473956939090382</v>
      </c>
      <c r="H2057" t="str">
        <f>VLOOKUP(D2057,Referência!$A$2:$D$28,2,FALSE)</f>
        <v>NE</v>
      </c>
      <c r="I2057" t="str">
        <f>VLOOKUP(D2057,Referência!$A$2:$D$28,3,FALSE)</f>
        <v>transferência</v>
      </c>
      <c r="J2057" t="str">
        <f>VLOOKUP(D2057,Referência!$A$2:$D$28,4,FALSE)</f>
        <v>baixo</v>
      </c>
      <c r="K2057" t="str">
        <f>VLOOKUP(C2057,Referência!$F$2:$G$21,2,FALSE)</f>
        <v>longo</v>
      </c>
      <c r="L2057" t="str">
        <f>VLOOKUP(A2057,Referência!$I$2:$K$10,2,FALSE)</f>
        <v>linear</v>
      </c>
      <c r="M2057" t="str">
        <f>VLOOKUP(A2057,Referência!$I$2:$K$10,3,FALSE)</f>
        <v>univariado</v>
      </c>
    </row>
    <row r="2058" spans="1:13" x14ac:dyDescent="0.25">
      <c r="A2058" t="s">
        <v>36</v>
      </c>
      <c r="B2058" t="s">
        <v>7</v>
      </c>
      <c r="C2058">
        <v>17</v>
      </c>
      <c r="D2058" t="s">
        <v>29</v>
      </c>
      <c r="E2058" s="1">
        <v>871888373.57901216</v>
      </c>
      <c r="F2058" s="1">
        <v>735690473</v>
      </c>
      <c r="G2058">
        <f t="shared" si="32"/>
        <v>1.854986812213048E+16</v>
      </c>
      <c r="H2058" t="str">
        <f>VLOOKUP(D2058,Referência!$A$2:$D$28,2,FALSE)</f>
        <v>NE</v>
      </c>
      <c r="I2058" t="str">
        <f>VLOOKUP(D2058,Referência!$A$2:$D$28,3,FALSE)</f>
        <v>transferência</v>
      </c>
      <c r="J2058" t="str">
        <f>VLOOKUP(D2058,Referência!$A$2:$D$28,4,FALSE)</f>
        <v>baixo</v>
      </c>
      <c r="K2058" t="str">
        <f>VLOOKUP(C2058,Referência!$F$2:$G$21,2,FALSE)</f>
        <v>longo</v>
      </c>
      <c r="L2058" t="str">
        <f>VLOOKUP(A2058,Referência!$I$2:$K$10,2,FALSE)</f>
        <v>linear</v>
      </c>
      <c r="M2058" t="str">
        <f>VLOOKUP(A2058,Referência!$I$2:$K$10,3,FALSE)</f>
        <v>univariado</v>
      </c>
    </row>
    <row r="2059" spans="1:13" x14ac:dyDescent="0.25">
      <c r="A2059" t="s">
        <v>36</v>
      </c>
      <c r="B2059" t="s">
        <v>7</v>
      </c>
      <c r="C2059">
        <v>18</v>
      </c>
      <c r="D2059" t="s">
        <v>29</v>
      </c>
      <c r="E2059" s="1">
        <v>925267759.03373861</v>
      </c>
      <c r="F2059" s="1">
        <v>775159463</v>
      </c>
      <c r="G2059">
        <f t="shared" si="32"/>
        <v>2.2532500538152508E+16</v>
      </c>
      <c r="H2059" t="str">
        <f>VLOOKUP(D2059,Referência!$A$2:$D$28,2,FALSE)</f>
        <v>NE</v>
      </c>
      <c r="I2059" t="str">
        <f>VLOOKUP(D2059,Referência!$A$2:$D$28,3,FALSE)</f>
        <v>transferência</v>
      </c>
      <c r="J2059" t="str">
        <f>VLOOKUP(D2059,Referência!$A$2:$D$28,4,FALSE)</f>
        <v>baixo</v>
      </c>
      <c r="K2059" t="str">
        <f>VLOOKUP(C2059,Referência!$F$2:$G$21,2,FALSE)</f>
        <v>longo</v>
      </c>
      <c r="L2059" t="str">
        <f>VLOOKUP(A2059,Referência!$I$2:$K$10,2,FALSE)</f>
        <v>linear</v>
      </c>
      <c r="M2059" t="str">
        <f>VLOOKUP(A2059,Referência!$I$2:$K$10,3,FALSE)</f>
        <v>univariado</v>
      </c>
    </row>
    <row r="2060" spans="1:13" x14ac:dyDescent="0.25">
      <c r="A2060" t="s">
        <v>36</v>
      </c>
      <c r="B2060" t="s">
        <v>7</v>
      </c>
      <c r="C2060">
        <v>19</v>
      </c>
      <c r="D2060" t="s">
        <v>29</v>
      </c>
      <c r="E2060" s="1">
        <v>982602554.09479868</v>
      </c>
      <c r="F2060" s="1">
        <v>828635165</v>
      </c>
      <c r="G2060">
        <f t="shared" si="32"/>
        <v>2.3705956904669132E+16</v>
      </c>
      <c r="H2060" t="str">
        <f>VLOOKUP(D2060,Referência!$A$2:$D$28,2,FALSE)</f>
        <v>NE</v>
      </c>
      <c r="I2060" t="str">
        <f>VLOOKUP(D2060,Referência!$A$2:$D$28,3,FALSE)</f>
        <v>transferência</v>
      </c>
      <c r="J2060" t="str">
        <f>VLOOKUP(D2060,Referência!$A$2:$D$28,4,FALSE)</f>
        <v>baixo</v>
      </c>
      <c r="K2060" t="str">
        <f>VLOOKUP(C2060,Referência!$F$2:$G$21,2,FALSE)</f>
        <v>longo</v>
      </c>
      <c r="L2060" t="str">
        <f>VLOOKUP(A2060,Referência!$I$2:$K$10,2,FALSE)</f>
        <v>linear</v>
      </c>
      <c r="M2060" t="str">
        <f>VLOOKUP(A2060,Referência!$I$2:$K$10,3,FALSE)</f>
        <v>univariado</v>
      </c>
    </row>
    <row r="2061" spans="1:13" x14ac:dyDescent="0.25">
      <c r="A2061" t="s">
        <v>36</v>
      </c>
      <c r="B2061" t="s">
        <v>7</v>
      </c>
      <c r="C2061">
        <v>20</v>
      </c>
      <c r="D2061" t="s">
        <v>29</v>
      </c>
      <c r="E2061" s="1">
        <v>1242908331.418479</v>
      </c>
      <c r="F2061" s="1">
        <v>944742955</v>
      </c>
      <c r="G2061">
        <f t="shared" si="32"/>
        <v>8.8902591694773248E+16</v>
      </c>
      <c r="H2061" t="str">
        <f>VLOOKUP(D2061,Referência!$A$2:$D$28,2,FALSE)</f>
        <v>NE</v>
      </c>
      <c r="I2061" t="str">
        <f>VLOOKUP(D2061,Referência!$A$2:$D$28,3,FALSE)</f>
        <v>transferência</v>
      </c>
      <c r="J2061" t="str">
        <f>VLOOKUP(D2061,Referência!$A$2:$D$28,4,FALSE)</f>
        <v>baixo</v>
      </c>
      <c r="K2061" t="str">
        <f>VLOOKUP(C2061,Referência!$F$2:$G$21,2,FALSE)</f>
        <v>longo</v>
      </c>
      <c r="L2061" t="str">
        <f>VLOOKUP(A2061,Referência!$I$2:$K$10,2,FALSE)</f>
        <v>linear</v>
      </c>
      <c r="M2061" t="str">
        <f>VLOOKUP(A2061,Referência!$I$2:$K$10,3,FALSE)</f>
        <v>univariado</v>
      </c>
    </row>
    <row r="2062" spans="1:13" x14ac:dyDescent="0.25">
      <c r="A2062" t="s">
        <v>36</v>
      </c>
      <c r="B2062" t="s">
        <v>7</v>
      </c>
      <c r="C2062">
        <v>1</v>
      </c>
      <c r="D2062" t="s">
        <v>30</v>
      </c>
      <c r="E2062" s="1">
        <v>624004440.25049651</v>
      </c>
      <c r="F2062" s="1">
        <v>664885458</v>
      </c>
      <c r="G2062">
        <f t="shared" si="32"/>
        <v>1671257612235219.7</v>
      </c>
      <c r="H2062" t="str">
        <f>VLOOKUP(D2062,Referência!$A$2:$D$28,2,FALSE)</f>
        <v>NE</v>
      </c>
      <c r="I2062" t="str">
        <f>VLOOKUP(D2062,Referência!$A$2:$D$28,3,FALSE)</f>
        <v>transferência</v>
      </c>
      <c r="J2062" t="str">
        <f>VLOOKUP(D2062,Referência!$A$2:$D$28,4,FALSE)</f>
        <v>baixo</v>
      </c>
      <c r="K2062" t="str">
        <f>VLOOKUP(C2062,Referência!$F$2:$G$21,2,FALSE)</f>
        <v>curto</v>
      </c>
      <c r="L2062" t="str">
        <f>VLOOKUP(A2062,Referência!$I$2:$K$10,2,FALSE)</f>
        <v>linear</v>
      </c>
      <c r="M2062" t="str">
        <f>VLOOKUP(A2062,Referência!$I$2:$K$10,3,FALSE)</f>
        <v>univariado</v>
      </c>
    </row>
    <row r="2063" spans="1:13" x14ac:dyDescent="0.25">
      <c r="A2063" t="s">
        <v>36</v>
      </c>
      <c r="B2063" t="s">
        <v>7</v>
      </c>
      <c r="C2063">
        <v>2</v>
      </c>
      <c r="D2063" t="s">
        <v>30</v>
      </c>
      <c r="E2063" s="1">
        <v>595100236.00887251</v>
      </c>
      <c r="F2063" s="1">
        <v>591131824</v>
      </c>
      <c r="G2063">
        <f t="shared" si="32"/>
        <v>15748293872163.543</v>
      </c>
      <c r="H2063" t="str">
        <f>VLOOKUP(D2063,Referência!$A$2:$D$28,2,FALSE)</f>
        <v>NE</v>
      </c>
      <c r="I2063" t="str">
        <f>VLOOKUP(D2063,Referência!$A$2:$D$28,3,FALSE)</f>
        <v>transferência</v>
      </c>
      <c r="J2063" t="str">
        <f>VLOOKUP(D2063,Referência!$A$2:$D$28,4,FALSE)</f>
        <v>baixo</v>
      </c>
      <c r="K2063" t="str">
        <f>VLOOKUP(C2063,Referência!$F$2:$G$21,2,FALSE)</f>
        <v>curto</v>
      </c>
      <c r="L2063" t="str">
        <f>VLOOKUP(A2063,Referência!$I$2:$K$10,2,FALSE)</f>
        <v>linear</v>
      </c>
      <c r="M2063" t="str">
        <f>VLOOKUP(A2063,Referência!$I$2:$K$10,3,FALSE)</f>
        <v>univariado</v>
      </c>
    </row>
    <row r="2064" spans="1:13" x14ac:dyDescent="0.25">
      <c r="A2064" t="s">
        <v>36</v>
      </c>
      <c r="B2064" t="s">
        <v>7</v>
      </c>
      <c r="C2064">
        <v>3</v>
      </c>
      <c r="D2064" t="s">
        <v>30</v>
      </c>
      <c r="E2064" s="1">
        <v>547946233.45503521</v>
      </c>
      <c r="F2064" s="1">
        <v>529639110</v>
      </c>
      <c r="G2064">
        <f t="shared" si="32"/>
        <v>335150769197900.31</v>
      </c>
      <c r="H2064" t="str">
        <f>VLOOKUP(D2064,Referência!$A$2:$D$28,2,FALSE)</f>
        <v>NE</v>
      </c>
      <c r="I2064" t="str">
        <f>VLOOKUP(D2064,Referência!$A$2:$D$28,3,FALSE)</f>
        <v>transferência</v>
      </c>
      <c r="J2064" t="str">
        <f>VLOOKUP(D2064,Referência!$A$2:$D$28,4,FALSE)</f>
        <v>baixo</v>
      </c>
      <c r="K2064" t="str">
        <f>VLOOKUP(C2064,Referência!$F$2:$G$21,2,FALSE)</f>
        <v>curto</v>
      </c>
      <c r="L2064" t="str">
        <f>VLOOKUP(A2064,Referência!$I$2:$K$10,2,FALSE)</f>
        <v>linear</v>
      </c>
      <c r="M2064" t="str">
        <f>VLOOKUP(A2064,Referência!$I$2:$K$10,3,FALSE)</f>
        <v>univariado</v>
      </c>
    </row>
    <row r="2065" spans="1:13" x14ac:dyDescent="0.25">
      <c r="A2065" t="s">
        <v>36</v>
      </c>
      <c r="B2065" t="s">
        <v>7</v>
      </c>
      <c r="C2065">
        <v>4</v>
      </c>
      <c r="D2065" t="s">
        <v>30</v>
      </c>
      <c r="E2065" s="1">
        <v>588028963.83232248</v>
      </c>
      <c r="F2065" s="1">
        <v>554680849</v>
      </c>
      <c r="G2065">
        <f t="shared" si="32"/>
        <v>1112096762869766.5</v>
      </c>
      <c r="H2065" t="str">
        <f>VLOOKUP(D2065,Referência!$A$2:$D$28,2,FALSE)</f>
        <v>NE</v>
      </c>
      <c r="I2065" t="str">
        <f>VLOOKUP(D2065,Referência!$A$2:$D$28,3,FALSE)</f>
        <v>transferência</v>
      </c>
      <c r="J2065" t="str">
        <f>VLOOKUP(D2065,Referência!$A$2:$D$28,4,FALSE)</f>
        <v>baixo</v>
      </c>
      <c r="K2065" t="str">
        <f>VLOOKUP(C2065,Referência!$F$2:$G$21,2,FALSE)</f>
        <v>curto</v>
      </c>
      <c r="L2065" t="str">
        <f>VLOOKUP(A2065,Referência!$I$2:$K$10,2,FALSE)</f>
        <v>linear</v>
      </c>
      <c r="M2065" t="str">
        <f>VLOOKUP(A2065,Referência!$I$2:$K$10,3,FALSE)</f>
        <v>univariado</v>
      </c>
    </row>
    <row r="2066" spans="1:13" x14ac:dyDescent="0.25">
      <c r="A2066" t="s">
        <v>36</v>
      </c>
      <c r="B2066" t="s">
        <v>7</v>
      </c>
      <c r="C2066">
        <v>5</v>
      </c>
      <c r="D2066" t="s">
        <v>30</v>
      </c>
      <c r="E2066" s="1">
        <v>573441244.7461853</v>
      </c>
      <c r="F2066" s="1">
        <v>527808640</v>
      </c>
      <c r="G2066">
        <f t="shared" si="32"/>
        <v>2082334615921573.5</v>
      </c>
      <c r="H2066" t="str">
        <f>VLOOKUP(D2066,Referência!$A$2:$D$28,2,FALSE)</f>
        <v>NE</v>
      </c>
      <c r="I2066" t="str">
        <f>VLOOKUP(D2066,Referência!$A$2:$D$28,3,FALSE)</f>
        <v>transferência</v>
      </c>
      <c r="J2066" t="str">
        <f>VLOOKUP(D2066,Referência!$A$2:$D$28,4,FALSE)</f>
        <v>baixo</v>
      </c>
      <c r="K2066" t="str">
        <f>VLOOKUP(C2066,Referência!$F$2:$G$21,2,FALSE)</f>
        <v>médio</v>
      </c>
      <c r="L2066" t="str">
        <f>VLOOKUP(A2066,Referência!$I$2:$K$10,2,FALSE)</f>
        <v>linear</v>
      </c>
      <c r="M2066" t="str">
        <f>VLOOKUP(A2066,Referência!$I$2:$K$10,3,FALSE)</f>
        <v>univariado</v>
      </c>
    </row>
    <row r="2067" spans="1:13" x14ac:dyDescent="0.25">
      <c r="A2067" t="s">
        <v>36</v>
      </c>
      <c r="B2067" t="s">
        <v>7</v>
      </c>
      <c r="C2067">
        <v>6</v>
      </c>
      <c r="D2067" t="s">
        <v>30</v>
      </c>
      <c r="E2067" s="1">
        <v>603708764.31831312</v>
      </c>
      <c r="F2067" s="1">
        <v>542048330</v>
      </c>
      <c r="G2067">
        <f t="shared" si="32"/>
        <v>3802009160323006.5</v>
      </c>
      <c r="H2067" t="str">
        <f>VLOOKUP(D2067,Referência!$A$2:$D$28,2,FALSE)</f>
        <v>NE</v>
      </c>
      <c r="I2067" t="str">
        <f>VLOOKUP(D2067,Referência!$A$2:$D$28,3,FALSE)</f>
        <v>transferência</v>
      </c>
      <c r="J2067" t="str">
        <f>VLOOKUP(D2067,Referência!$A$2:$D$28,4,FALSE)</f>
        <v>baixo</v>
      </c>
      <c r="K2067" t="str">
        <f>VLOOKUP(C2067,Referência!$F$2:$G$21,2,FALSE)</f>
        <v>médio</v>
      </c>
      <c r="L2067" t="str">
        <f>VLOOKUP(A2067,Referência!$I$2:$K$10,2,FALSE)</f>
        <v>linear</v>
      </c>
      <c r="M2067" t="str">
        <f>VLOOKUP(A2067,Referência!$I$2:$K$10,3,FALSE)</f>
        <v>univariado</v>
      </c>
    </row>
    <row r="2068" spans="1:13" x14ac:dyDescent="0.25">
      <c r="A2068" t="s">
        <v>36</v>
      </c>
      <c r="B2068" t="s">
        <v>7</v>
      </c>
      <c r="C2068">
        <v>7</v>
      </c>
      <c r="D2068" t="s">
        <v>30</v>
      </c>
      <c r="E2068" s="1">
        <v>619775743.5223999</v>
      </c>
      <c r="F2068" s="1">
        <v>624790237</v>
      </c>
      <c r="G2068">
        <f t="shared" si="32"/>
        <v>25145144836893.922</v>
      </c>
      <c r="H2068" t="str">
        <f>VLOOKUP(D2068,Referência!$A$2:$D$28,2,FALSE)</f>
        <v>NE</v>
      </c>
      <c r="I2068" t="str">
        <f>VLOOKUP(D2068,Referência!$A$2:$D$28,3,FALSE)</f>
        <v>transferência</v>
      </c>
      <c r="J2068" t="str">
        <f>VLOOKUP(D2068,Referência!$A$2:$D$28,4,FALSE)</f>
        <v>baixo</v>
      </c>
      <c r="K2068" t="str">
        <f>VLOOKUP(C2068,Referência!$F$2:$G$21,2,FALSE)</f>
        <v>médio</v>
      </c>
      <c r="L2068" t="str">
        <f>VLOOKUP(A2068,Referência!$I$2:$K$10,2,FALSE)</f>
        <v>linear</v>
      </c>
      <c r="M2068" t="str">
        <f>VLOOKUP(A2068,Referência!$I$2:$K$10,3,FALSE)</f>
        <v>univariado</v>
      </c>
    </row>
    <row r="2069" spans="1:13" x14ac:dyDescent="0.25">
      <c r="A2069" t="s">
        <v>36</v>
      </c>
      <c r="B2069" t="s">
        <v>7</v>
      </c>
      <c r="C2069">
        <v>8</v>
      </c>
      <c r="D2069" t="s">
        <v>30</v>
      </c>
      <c r="E2069" s="1">
        <v>824702032.71048677</v>
      </c>
      <c r="F2069" s="1">
        <v>738621439</v>
      </c>
      <c r="G2069">
        <f t="shared" si="32"/>
        <v>7409868613549894</v>
      </c>
      <c r="H2069" t="str">
        <f>VLOOKUP(D2069,Referência!$A$2:$D$28,2,FALSE)</f>
        <v>NE</v>
      </c>
      <c r="I2069" t="str">
        <f>VLOOKUP(D2069,Referência!$A$2:$D$28,3,FALSE)</f>
        <v>transferência</v>
      </c>
      <c r="J2069" t="str">
        <f>VLOOKUP(D2069,Referência!$A$2:$D$28,4,FALSE)</f>
        <v>baixo</v>
      </c>
      <c r="K2069" t="str">
        <f>VLOOKUP(C2069,Referência!$F$2:$G$21,2,FALSE)</f>
        <v>médio</v>
      </c>
      <c r="L2069" t="str">
        <f>VLOOKUP(A2069,Referência!$I$2:$K$10,2,FALSE)</f>
        <v>linear</v>
      </c>
      <c r="M2069" t="str">
        <f>VLOOKUP(A2069,Referência!$I$2:$K$10,3,FALSE)</f>
        <v>univariado</v>
      </c>
    </row>
    <row r="2070" spans="1:13" x14ac:dyDescent="0.25">
      <c r="A2070" t="s">
        <v>36</v>
      </c>
      <c r="B2070" t="s">
        <v>7</v>
      </c>
      <c r="C2070">
        <v>9</v>
      </c>
      <c r="D2070" t="s">
        <v>30</v>
      </c>
      <c r="E2070" s="1">
        <v>689096195.51006782</v>
      </c>
      <c r="F2070" s="1">
        <v>688492000</v>
      </c>
      <c r="G2070">
        <f t="shared" si="32"/>
        <v>365052214386.11383</v>
      </c>
      <c r="H2070" t="str">
        <f>VLOOKUP(D2070,Referência!$A$2:$D$28,2,FALSE)</f>
        <v>NE</v>
      </c>
      <c r="I2070" t="str">
        <f>VLOOKUP(D2070,Referência!$A$2:$D$28,3,FALSE)</f>
        <v>transferência</v>
      </c>
      <c r="J2070" t="str">
        <f>VLOOKUP(D2070,Referência!$A$2:$D$28,4,FALSE)</f>
        <v>baixo</v>
      </c>
      <c r="K2070" t="str">
        <f>VLOOKUP(C2070,Referência!$F$2:$G$21,2,FALSE)</f>
        <v>longo</v>
      </c>
      <c r="L2070" t="str">
        <f>VLOOKUP(A2070,Referência!$I$2:$K$10,2,FALSE)</f>
        <v>linear</v>
      </c>
      <c r="M2070" t="str">
        <f>VLOOKUP(A2070,Referência!$I$2:$K$10,3,FALSE)</f>
        <v>univariado</v>
      </c>
    </row>
    <row r="2071" spans="1:13" x14ac:dyDescent="0.25">
      <c r="A2071" t="s">
        <v>36</v>
      </c>
      <c r="B2071" t="s">
        <v>7</v>
      </c>
      <c r="C2071">
        <v>10</v>
      </c>
      <c r="D2071" t="s">
        <v>30</v>
      </c>
      <c r="E2071" s="1">
        <v>591125897.73468506</v>
      </c>
      <c r="F2071" s="1">
        <v>724773000</v>
      </c>
      <c r="G2071">
        <f t="shared" si="32"/>
        <v>1.7861547943915548E+16</v>
      </c>
      <c r="H2071" t="str">
        <f>VLOOKUP(D2071,Referência!$A$2:$D$28,2,FALSE)</f>
        <v>NE</v>
      </c>
      <c r="I2071" t="str">
        <f>VLOOKUP(D2071,Referência!$A$2:$D$28,3,FALSE)</f>
        <v>transferência</v>
      </c>
      <c r="J2071" t="str">
        <f>VLOOKUP(D2071,Referência!$A$2:$D$28,4,FALSE)</f>
        <v>baixo</v>
      </c>
      <c r="K2071" t="str">
        <f>VLOOKUP(C2071,Referência!$F$2:$G$21,2,FALSE)</f>
        <v>longo</v>
      </c>
      <c r="L2071" t="str">
        <f>VLOOKUP(A2071,Referência!$I$2:$K$10,2,FALSE)</f>
        <v>linear</v>
      </c>
      <c r="M2071" t="str">
        <f>VLOOKUP(A2071,Referência!$I$2:$K$10,3,FALSE)</f>
        <v>univariado</v>
      </c>
    </row>
    <row r="2072" spans="1:13" x14ac:dyDescent="0.25">
      <c r="A2072" t="s">
        <v>36</v>
      </c>
      <c r="B2072" t="s">
        <v>7</v>
      </c>
      <c r="C2072">
        <v>11</v>
      </c>
      <c r="D2072" t="s">
        <v>30</v>
      </c>
      <c r="E2072" s="1">
        <v>606659132.52763557</v>
      </c>
      <c r="F2072" s="1">
        <v>546815000</v>
      </c>
      <c r="G2072">
        <f t="shared" si="32"/>
        <v>3581320197985210</v>
      </c>
      <c r="H2072" t="str">
        <f>VLOOKUP(D2072,Referência!$A$2:$D$28,2,FALSE)</f>
        <v>NE</v>
      </c>
      <c r="I2072" t="str">
        <f>VLOOKUP(D2072,Referência!$A$2:$D$28,3,FALSE)</f>
        <v>transferência</v>
      </c>
      <c r="J2072" t="str">
        <f>VLOOKUP(D2072,Referência!$A$2:$D$28,4,FALSE)</f>
        <v>baixo</v>
      </c>
      <c r="K2072" t="str">
        <f>VLOOKUP(C2072,Referência!$F$2:$G$21,2,FALSE)</f>
        <v>longo</v>
      </c>
      <c r="L2072" t="str">
        <f>VLOOKUP(A2072,Referência!$I$2:$K$10,2,FALSE)</f>
        <v>linear</v>
      </c>
      <c r="M2072" t="str">
        <f>VLOOKUP(A2072,Referência!$I$2:$K$10,3,FALSE)</f>
        <v>univariado</v>
      </c>
    </row>
    <row r="2073" spans="1:13" x14ac:dyDescent="0.25">
      <c r="A2073" t="s">
        <v>36</v>
      </c>
      <c r="B2073" t="s">
        <v>7</v>
      </c>
      <c r="C2073">
        <v>12</v>
      </c>
      <c r="D2073" t="s">
        <v>30</v>
      </c>
      <c r="E2073" s="1">
        <v>656650195.77036572</v>
      </c>
      <c r="F2073" s="1">
        <v>587357000</v>
      </c>
      <c r="G2073">
        <f t="shared" si="32"/>
        <v>4801546980070229</v>
      </c>
      <c r="H2073" t="str">
        <f>VLOOKUP(D2073,Referência!$A$2:$D$28,2,FALSE)</f>
        <v>NE</v>
      </c>
      <c r="I2073" t="str">
        <f>VLOOKUP(D2073,Referência!$A$2:$D$28,3,FALSE)</f>
        <v>transferência</v>
      </c>
      <c r="J2073" t="str">
        <f>VLOOKUP(D2073,Referência!$A$2:$D$28,4,FALSE)</f>
        <v>baixo</v>
      </c>
      <c r="K2073" t="str">
        <f>VLOOKUP(C2073,Referência!$F$2:$G$21,2,FALSE)</f>
        <v>longo</v>
      </c>
      <c r="L2073" t="str">
        <f>VLOOKUP(A2073,Referência!$I$2:$K$10,2,FALSE)</f>
        <v>linear</v>
      </c>
      <c r="M2073" t="str">
        <f>VLOOKUP(A2073,Referência!$I$2:$K$10,3,FALSE)</f>
        <v>univariado</v>
      </c>
    </row>
    <row r="2074" spans="1:13" x14ac:dyDescent="0.25">
      <c r="A2074" t="s">
        <v>36</v>
      </c>
      <c r="B2074" t="s">
        <v>7</v>
      </c>
      <c r="C2074">
        <v>13</v>
      </c>
      <c r="D2074" t="s">
        <v>30</v>
      </c>
      <c r="E2074" s="1">
        <v>708923193.89843607</v>
      </c>
      <c r="F2074" s="1">
        <v>735825000</v>
      </c>
      <c r="G2074">
        <f t="shared" si="32"/>
        <v>723707171526142.37</v>
      </c>
      <c r="H2074" t="str">
        <f>VLOOKUP(D2074,Referência!$A$2:$D$28,2,FALSE)</f>
        <v>NE</v>
      </c>
      <c r="I2074" t="str">
        <f>VLOOKUP(D2074,Referência!$A$2:$D$28,3,FALSE)</f>
        <v>transferência</v>
      </c>
      <c r="J2074" t="str">
        <f>VLOOKUP(D2074,Referência!$A$2:$D$28,4,FALSE)</f>
        <v>baixo</v>
      </c>
      <c r="K2074" t="str">
        <f>VLOOKUP(C2074,Referência!$F$2:$G$21,2,FALSE)</f>
        <v>longo</v>
      </c>
      <c r="L2074" t="str">
        <f>VLOOKUP(A2074,Referência!$I$2:$K$10,2,FALSE)</f>
        <v>linear</v>
      </c>
      <c r="M2074" t="str">
        <f>VLOOKUP(A2074,Referência!$I$2:$K$10,3,FALSE)</f>
        <v>univariado</v>
      </c>
    </row>
    <row r="2075" spans="1:13" x14ac:dyDescent="0.25">
      <c r="A2075" t="s">
        <v>36</v>
      </c>
      <c r="B2075" t="s">
        <v>7</v>
      </c>
      <c r="C2075">
        <v>14</v>
      </c>
      <c r="D2075" t="s">
        <v>30</v>
      </c>
      <c r="E2075" s="1">
        <v>677129976.06640065</v>
      </c>
      <c r="F2075" s="1">
        <v>584814000</v>
      </c>
      <c r="G2075">
        <f t="shared" si="32"/>
        <v>8522239437092257</v>
      </c>
      <c r="H2075" t="str">
        <f>VLOOKUP(D2075,Referência!$A$2:$D$28,2,FALSE)</f>
        <v>NE</v>
      </c>
      <c r="I2075" t="str">
        <f>VLOOKUP(D2075,Referência!$A$2:$D$28,3,FALSE)</f>
        <v>transferência</v>
      </c>
      <c r="J2075" t="str">
        <f>VLOOKUP(D2075,Referência!$A$2:$D$28,4,FALSE)</f>
        <v>baixo</v>
      </c>
      <c r="K2075" t="str">
        <f>VLOOKUP(C2075,Referência!$F$2:$G$21,2,FALSE)</f>
        <v>longo</v>
      </c>
      <c r="L2075" t="str">
        <f>VLOOKUP(A2075,Referência!$I$2:$K$10,2,FALSE)</f>
        <v>linear</v>
      </c>
      <c r="M2075" t="str">
        <f>VLOOKUP(A2075,Referência!$I$2:$K$10,3,FALSE)</f>
        <v>univariado</v>
      </c>
    </row>
    <row r="2076" spans="1:13" x14ac:dyDescent="0.25">
      <c r="A2076" t="s">
        <v>36</v>
      </c>
      <c r="B2076" t="s">
        <v>7</v>
      </c>
      <c r="C2076">
        <v>15</v>
      </c>
      <c r="D2076" t="s">
        <v>30</v>
      </c>
      <c r="E2076" s="1">
        <v>615102529.72698796</v>
      </c>
      <c r="F2076" s="1">
        <v>544003000</v>
      </c>
      <c r="G2076">
        <f t="shared" si="32"/>
        <v>5055143127398844</v>
      </c>
      <c r="H2076" t="str">
        <f>VLOOKUP(D2076,Referência!$A$2:$D$28,2,FALSE)</f>
        <v>NE</v>
      </c>
      <c r="I2076" t="str">
        <f>VLOOKUP(D2076,Referência!$A$2:$D$28,3,FALSE)</f>
        <v>transferência</v>
      </c>
      <c r="J2076" t="str">
        <f>VLOOKUP(D2076,Referência!$A$2:$D$28,4,FALSE)</f>
        <v>baixo</v>
      </c>
      <c r="K2076" t="str">
        <f>VLOOKUP(C2076,Referência!$F$2:$G$21,2,FALSE)</f>
        <v>longo</v>
      </c>
      <c r="L2076" t="str">
        <f>VLOOKUP(A2076,Referência!$I$2:$K$10,2,FALSE)</f>
        <v>linear</v>
      </c>
      <c r="M2076" t="str">
        <f>VLOOKUP(A2076,Referência!$I$2:$K$10,3,FALSE)</f>
        <v>univariado</v>
      </c>
    </row>
    <row r="2077" spans="1:13" x14ac:dyDescent="0.25">
      <c r="A2077" t="s">
        <v>36</v>
      </c>
      <c r="B2077" t="s">
        <v>7</v>
      </c>
      <c r="C2077">
        <v>16</v>
      </c>
      <c r="D2077" t="s">
        <v>30</v>
      </c>
      <c r="E2077" s="1">
        <v>654829641.83431304</v>
      </c>
      <c r="F2077" s="1">
        <v>584080000</v>
      </c>
      <c r="G2077">
        <f t="shared" si="32"/>
        <v>5005511819683577</v>
      </c>
      <c r="H2077" t="str">
        <f>VLOOKUP(D2077,Referência!$A$2:$D$28,2,FALSE)</f>
        <v>NE</v>
      </c>
      <c r="I2077" t="str">
        <f>VLOOKUP(D2077,Referência!$A$2:$D$28,3,FALSE)</f>
        <v>transferência</v>
      </c>
      <c r="J2077" t="str">
        <f>VLOOKUP(D2077,Referência!$A$2:$D$28,4,FALSE)</f>
        <v>baixo</v>
      </c>
      <c r="K2077" t="str">
        <f>VLOOKUP(C2077,Referência!$F$2:$G$21,2,FALSE)</f>
        <v>longo</v>
      </c>
      <c r="L2077" t="str">
        <f>VLOOKUP(A2077,Referência!$I$2:$K$10,2,FALSE)</f>
        <v>linear</v>
      </c>
      <c r="M2077" t="str">
        <f>VLOOKUP(A2077,Referência!$I$2:$K$10,3,FALSE)</f>
        <v>univariado</v>
      </c>
    </row>
    <row r="2078" spans="1:13" x14ac:dyDescent="0.25">
      <c r="A2078" t="s">
        <v>36</v>
      </c>
      <c r="B2078" t="s">
        <v>7</v>
      </c>
      <c r="C2078">
        <v>17</v>
      </c>
      <c r="D2078" t="s">
        <v>30</v>
      </c>
      <c r="E2078" s="1">
        <v>621667931.20785844</v>
      </c>
      <c r="F2078" s="1">
        <v>577811000</v>
      </c>
      <c r="G2078">
        <f t="shared" si="32"/>
        <v>1923430414970827.7</v>
      </c>
      <c r="H2078" t="str">
        <f>VLOOKUP(D2078,Referência!$A$2:$D$28,2,FALSE)</f>
        <v>NE</v>
      </c>
      <c r="I2078" t="str">
        <f>VLOOKUP(D2078,Referência!$A$2:$D$28,3,FALSE)</f>
        <v>transferência</v>
      </c>
      <c r="J2078" t="str">
        <f>VLOOKUP(D2078,Referência!$A$2:$D$28,4,FALSE)</f>
        <v>baixo</v>
      </c>
      <c r="K2078" t="str">
        <f>VLOOKUP(C2078,Referência!$F$2:$G$21,2,FALSE)</f>
        <v>longo</v>
      </c>
      <c r="L2078" t="str">
        <f>VLOOKUP(A2078,Referência!$I$2:$K$10,2,FALSE)</f>
        <v>linear</v>
      </c>
      <c r="M2078" t="str">
        <f>VLOOKUP(A2078,Referência!$I$2:$K$10,3,FALSE)</f>
        <v>univariado</v>
      </c>
    </row>
    <row r="2079" spans="1:13" x14ac:dyDescent="0.25">
      <c r="A2079" t="s">
        <v>36</v>
      </c>
      <c r="B2079" t="s">
        <v>7</v>
      </c>
      <c r="C2079">
        <v>18</v>
      </c>
      <c r="D2079" t="s">
        <v>30</v>
      </c>
      <c r="E2079" s="1">
        <v>662655759.67816699</v>
      </c>
      <c r="F2079" s="1">
        <v>547983000</v>
      </c>
      <c r="G2079">
        <f t="shared" si="32"/>
        <v>1.314984181220664E+16</v>
      </c>
      <c r="H2079" t="str">
        <f>VLOOKUP(D2079,Referência!$A$2:$D$28,2,FALSE)</f>
        <v>NE</v>
      </c>
      <c r="I2079" t="str">
        <f>VLOOKUP(D2079,Referência!$A$2:$D$28,3,FALSE)</f>
        <v>transferência</v>
      </c>
      <c r="J2079" t="str">
        <f>VLOOKUP(D2079,Referência!$A$2:$D$28,4,FALSE)</f>
        <v>baixo</v>
      </c>
      <c r="K2079" t="str">
        <f>VLOOKUP(C2079,Referência!$F$2:$G$21,2,FALSE)</f>
        <v>longo</v>
      </c>
      <c r="L2079" t="str">
        <f>VLOOKUP(A2079,Referência!$I$2:$K$10,2,FALSE)</f>
        <v>linear</v>
      </c>
      <c r="M2079" t="str">
        <f>VLOOKUP(A2079,Referência!$I$2:$K$10,3,FALSE)</f>
        <v>univariado</v>
      </c>
    </row>
    <row r="2080" spans="1:13" x14ac:dyDescent="0.25">
      <c r="A2080" t="s">
        <v>36</v>
      </c>
      <c r="B2080" t="s">
        <v>7</v>
      </c>
      <c r="C2080">
        <v>19</v>
      </c>
      <c r="D2080" t="s">
        <v>30</v>
      </c>
      <c r="E2080" s="1">
        <v>702854076.28255343</v>
      </c>
      <c r="F2080" s="1">
        <v>607405000</v>
      </c>
      <c r="G2080">
        <f t="shared" si="32"/>
        <v>9110526163192704</v>
      </c>
      <c r="H2080" t="str">
        <f>VLOOKUP(D2080,Referência!$A$2:$D$28,2,FALSE)</f>
        <v>NE</v>
      </c>
      <c r="I2080" t="str">
        <f>VLOOKUP(D2080,Referência!$A$2:$D$28,3,FALSE)</f>
        <v>transferência</v>
      </c>
      <c r="J2080" t="str">
        <f>VLOOKUP(D2080,Referência!$A$2:$D$28,4,FALSE)</f>
        <v>baixo</v>
      </c>
      <c r="K2080" t="str">
        <f>VLOOKUP(C2080,Referência!$F$2:$G$21,2,FALSE)</f>
        <v>longo</v>
      </c>
      <c r="L2080" t="str">
        <f>VLOOKUP(A2080,Referência!$I$2:$K$10,2,FALSE)</f>
        <v>linear</v>
      </c>
      <c r="M2080" t="str">
        <f>VLOOKUP(A2080,Referência!$I$2:$K$10,3,FALSE)</f>
        <v>univariado</v>
      </c>
    </row>
    <row r="2081" spans="1:13" x14ac:dyDescent="0.25">
      <c r="A2081" t="s">
        <v>36</v>
      </c>
      <c r="B2081" t="s">
        <v>7</v>
      </c>
      <c r="C2081">
        <v>20</v>
      </c>
      <c r="D2081" t="s">
        <v>30</v>
      </c>
      <c r="E2081" s="1">
        <v>912659542.88530934</v>
      </c>
      <c r="F2081" s="1">
        <v>670431000</v>
      </c>
      <c r="G2081">
        <f t="shared" si="32"/>
        <v>5.8674666988340144E+16</v>
      </c>
      <c r="H2081" t="str">
        <f>VLOOKUP(D2081,Referência!$A$2:$D$28,2,FALSE)</f>
        <v>NE</v>
      </c>
      <c r="I2081" t="str">
        <f>VLOOKUP(D2081,Referência!$A$2:$D$28,3,FALSE)</f>
        <v>transferência</v>
      </c>
      <c r="J2081" t="str">
        <f>VLOOKUP(D2081,Referência!$A$2:$D$28,4,FALSE)</f>
        <v>baixo</v>
      </c>
      <c r="K2081" t="str">
        <f>VLOOKUP(C2081,Referência!$F$2:$G$21,2,FALSE)</f>
        <v>longo</v>
      </c>
      <c r="L2081" t="str">
        <f>VLOOKUP(A2081,Referência!$I$2:$K$10,2,FALSE)</f>
        <v>linear</v>
      </c>
      <c r="M2081" t="str">
        <f>VLOOKUP(A2081,Referência!$I$2:$K$10,3,FALSE)</f>
        <v>univariado</v>
      </c>
    </row>
    <row r="2082" spans="1:13" x14ac:dyDescent="0.25">
      <c r="A2082" t="s">
        <v>36</v>
      </c>
      <c r="B2082" t="s">
        <v>7</v>
      </c>
      <c r="C2082">
        <v>1</v>
      </c>
      <c r="D2082" t="s">
        <v>31</v>
      </c>
      <c r="E2082" s="1">
        <v>1489830871.0290627</v>
      </c>
      <c r="F2082" s="1">
        <v>1627681664</v>
      </c>
      <c r="G2082">
        <f t="shared" si="32"/>
        <v>1.9002841122716204E+16</v>
      </c>
      <c r="H2082" t="str">
        <f>VLOOKUP(D2082,Referência!$A$2:$D$28,2,FALSE)</f>
        <v>NE</v>
      </c>
      <c r="I2082" t="str">
        <f>VLOOKUP(D2082,Referência!$A$2:$D$28,3,FALSE)</f>
        <v>imposto</v>
      </c>
      <c r="J2082" t="str">
        <f>VLOOKUP(D2082,Referência!$A$2:$D$28,4,FALSE)</f>
        <v>baixo</v>
      </c>
      <c r="K2082" t="str">
        <f>VLOOKUP(C2082,Referência!$F$2:$G$21,2,FALSE)</f>
        <v>curto</v>
      </c>
      <c r="L2082" t="str">
        <f>VLOOKUP(A2082,Referência!$I$2:$K$10,2,FALSE)</f>
        <v>linear</v>
      </c>
      <c r="M2082" t="str">
        <f>VLOOKUP(A2082,Referência!$I$2:$K$10,3,FALSE)</f>
        <v>univariado</v>
      </c>
    </row>
    <row r="2083" spans="1:13" x14ac:dyDescent="0.25">
      <c r="A2083" t="s">
        <v>36</v>
      </c>
      <c r="B2083" t="s">
        <v>7</v>
      </c>
      <c r="C2083">
        <v>2</v>
      </c>
      <c r="D2083" t="s">
        <v>31</v>
      </c>
      <c r="E2083" s="1">
        <v>1480433624.423399</v>
      </c>
      <c r="F2083" s="1">
        <v>1335838548</v>
      </c>
      <c r="G2083">
        <f t="shared" si="32"/>
        <v>2.0907736125888588E+16</v>
      </c>
      <c r="H2083" t="str">
        <f>VLOOKUP(D2083,Referência!$A$2:$D$28,2,FALSE)</f>
        <v>NE</v>
      </c>
      <c r="I2083" t="str">
        <f>VLOOKUP(D2083,Referência!$A$2:$D$28,3,FALSE)</f>
        <v>imposto</v>
      </c>
      <c r="J2083" t="str">
        <f>VLOOKUP(D2083,Referência!$A$2:$D$28,4,FALSE)</f>
        <v>baixo</v>
      </c>
      <c r="K2083" t="str">
        <f>VLOOKUP(C2083,Referência!$F$2:$G$21,2,FALSE)</f>
        <v>curto</v>
      </c>
      <c r="L2083" t="str">
        <f>VLOOKUP(A2083,Referência!$I$2:$K$10,2,FALSE)</f>
        <v>linear</v>
      </c>
      <c r="M2083" t="str">
        <f>VLOOKUP(A2083,Referência!$I$2:$K$10,3,FALSE)</f>
        <v>univariado</v>
      </c>
    </row>
    <row r="2084" spans="1:13" x14ac:dyDescent="0.25">
      <c r="A2084" t="s">
        <v>36</v>
      </c>
      <c r="B2084" t="s">
        <v>7</v>
      </c>
      <c r="C2084">
        <v>3</v>
      </c>
      <c r="D2084" t="s">
        <v>31</v>
      </c>
      <c r="E2084" s="1">
        <v>1410019081.2754257</v>
      </c>
      <c r="F2084" s="1">
        <v>1325449475</v>
      </c>
      <c r="G2084">
        <f t="shared" si="32"/>
        <v>7152018305580517</v>
      </c>
      <c r="H2084" t="str">
        <f>VLOOKUP(D2084,Referência!$A$2:$D$28,2,FALSE)</f>
        <v>NE</v>
      </c>
      <c r="I2084" t="str">
        <f>VLOOKUP(D2084,Referência!$A$2:$D$28,3,FALSE)</f>
        <v>imposto</v>
      </c>
      <c r="J2084" t="str">
        <f>VLOOKUP(D2084,Referência!$A$2:$D$28,4,FALSE)</f>
        <v>baixo</v>
      </c>
      <c r="K2084" t="str">
        <f>VLOOKUP(C2084,Referência!$F$2:$G$21,2,FALSE)</f>
        <v>curto</v>
      </c>
      <c r="L2084" t="str">
        <f>VLOOKUP(A2084,Referência!$I$2:$K$10,2,FALSE)</f>
        <v>linear</v>
      </c>
      <c r="M2084" t="str">
        <f>VLOOKUP(A2084,Referência!$I$2:$K$10,3,FALSE)</f>
        <v>univariado</v>
      </c>
    </row>
    <row r="2085" spans="1:13" x14ac:dyDescent="0.25">
      <c r="A2085" t="s">
        <v>36</v>
      </c>
      <c r="B2085" t="s">
        <v>7</v>
      </c>
      <c r="C2085">
        <v>4</v>
      </c>
      <c r="D2085" t="s">
        <v>31</v>
      </c>
      <c r="E2085" s="1">
        <v>1452732537.7124226</v>
      </c>
      <c r="F2085" s="1">
        <v>1361364011</v>
      </c>
      <c r="G2085">
        <f t="shared" si="32"/>
        <v>8348207673598684</v>
      </c>
      <c r="H2085" t="str">
        <f>VLOOKUP(D2085,Referência!$A$2:$D$28,2,FALSE)</f>
        <v>NE</v>
      </c>
      <c r="I2085" t="str">
        <f>VLOOKUP(D2085,Referência!$A$2:$D$28,3,FALSE)</f>
        <v>imposto</v>
      </c>
      <c r="J2085" t="str">
        <f>VLOOKUP(D2085,Referência!$A$2:$D$28,4,FALSE)</f>
        <v>baixo</v>
      </c>
      <c r="K2085" t="str">
        <f>VLOOKUP(C2085,Referência!$F$2:$G$21,2,FALSE)</f>
        <v>curto</v>
      </c>
      <c r="L2085" t="str">
        <f>VLOOKUP(A2085,Referência!$I$2:$K$10,2,FALSE)</f>
        <v>linear</v>
      </c>
      <c r="M2085" t="str">
        <f>VLOOKUP(A2085,Referência!$I$2:$K$10,3,FALSE)</f>
        <v>univariado</v>
      </c>
    </row>
    <row r="2086" spans="1:13" x14ac:dyDescent="0.25">
      <c r="A2086" t="s">
        <v>36</v>
      </c>
      <c r="B2086" t="s">
        <v>7</v>
      </c>
      <c r="C2086">
        <v>5</v>
      </c>
      <c r="D2086" t="s">
        <v>31</v>
      </c>
      <c r="E2086" s="1">
        <v>1405660243.3601537</v>
      </c>
      <c r="F2086" s="1">
        <v>1322475733</v>
      </c>
      <c r="G2086">
        <f t="shared" si="32"/>
        <v>6919662763858514</v>
      </c>
      <c r="H2086" t="str">
        <f>VLOOKUP(D2086,Referência!$A$2:$D$28,2,FALSE)</f>
        <v>NE</v>
      </c>
      <c r="I2086" t="str">
        <f>VLOOKUP(D2086,Referência!$A$2:$D$28,3,FALSE)</f>
        <v>imposto</v>
      </c>
      <c r="J2086" t="str">
        <f>VLOOKUP(D2086,Referência!$A$2:$D$28,4,FALSE)</f>
        <v>baixo</v>
      </c>
      <c r="K2086" t="str">
        <f>VLOOKUP(C2086,Referência!$F$2:$G$21,2,FALSE)</f>
        <v>médio</v>
      </c>
      <c r="L2086" t="str">
        <f>VLOOKUP(A2086,Referência!$I$2:$K$10,2,FALSE)</f>
        <v>linear</v>
      </c>
      <c r="M2086" t="str">
        <f>VLOOKUP(A2086,Referência!$I$2:$K$10,3,FALSE)</f>
        <v>univariado</v>
      </c>
    </row>
    <row r="2087" spans="1:13" x14ac:dyDescent="0.25">
      <c r="A2087" t="s">
        <v>36</v>
      </c>
      <c r="B2087" t="s">
        <v>7</v>
      </c>
      <c r="C2087">
        <v>6</v>
      </c>
      <c r="D2087" t="s">
        <v>31</v>
      </c>
      <c r="E2087" s="1">
        <v>1461671639.7634814</v>
      </c>
      <c r="F2087" s="1">
        <v>1327345090</v>
      </c>
      <c r="G2087">
        <f t="shared" si="32"/>
        <v>1.804362197136104E+16</v>
      </c>
      <c r="H2087" t="str">
        <f>VLOOKUP(D2087,Referência!$A$2:$D$28,2,FALSE)</f>
        <v>NE</v>
      </c>
      <c r="I2087" t="str">
        <f>VLOOKUP(D2087,Referência!$A$2:$D$28,3,FALSE)</f>
        <v>imposto</v>
      </c>
      <c r="J2087" t="str">
        <f>VLOOKUP(D2087,Referência!$A$2:$D$28,4,FALSE)</f>
        <v>baixo</v>
      </c>
      <c r="K2087" t="str">
        <f>VLOOKUP(C2087,Referência!$F$2:$G$21,2,FALSE)</f>
        <v>médio</v>
      </c>
      <c r="L2087" t="str">
        <f>VLOOKUP(A2087,Referência!$I$2:$K$10,2,FALSE)</f>
        <v>linear</v>
      </c>
      <c r="M2087" t="str">
        <f>VLOOKUP(A2087,Referência!$I$2:$K$10,3,FALSE)</f>
        <v>univariado</v>
      </c>
    </row>
    <row r="2088" spans="1:13" x14ac:dyDescent="0.25">
      <c r="A2088" t="s">
        <v>36</v>
      </c>
      <c r="B2088" t="s">
        <v>7</v>
      </c>
      <c r="C2088">
        <v>7</v>
      </c>
      <c r="D2088" t="s">
        <v>31</v>
      </c>
      <c r="E2088" s="1">
        <v>1578112266.9543307</v>
      </c>
      <c r="F2088" s="1">
        <v>1510093934</v>
      </c>
      <c r="G2088">
        <f t="shared" si="32"/>
        <v>4626493617886187</v>
      </c>
      <c r="H2088" t="str">
        <f>VLOOKUP(D2088,Referência!$A$2:$D$28,2,FALSE)</f>
        <v>NE</v>
      </c>
      <c r="I2088" t="str">
        <f>VLOOKUP(D2088,Referência!$A$2:$D$28,3,FALSE)</f>
        <v>imposto</v>
      </c>
      <c r="J2088" t="str">
        <f>VLOOKUP(D2088,Referência!$A$2:$D$28,4,FALSE)</f>
        <v>baixo</v>
      </c>
      <c r="K2088" t="str">
        <f>VLOOKUP(C2088,Referência!$F$2:$G$21,2,FALSE)</f>
        <v>médio</v>
      </c>
      <c r="L2088" t="str">
        <f>VLOOKUP(A2088,Referência!$I$2:$K$10,2,FALSE)</f>
        <v>linear</v>
      </c>
      <c r="M2088" t="str">
        <f>VLOOKUP(A2088,Referência!$I$2:$K$10,3,FALSE)</f>
        <v>univariado</v>
      </c>
    </row>
    <row r="2089" spans="1:13" x14ac:dyDescent="0.25">
      <c r="A2089" t="s">
        <v>36</v>
      </c>
      <c r="B2089" t="s">
        <v>7</v>
      </c>
      <c r="C2089">
        <v>8</v>
      </c>
      <c r="D2089" t="s">
        <v>31</v>
      </c>
      <c r="E2089" s="1">
        <v>1745973762.7477579</v>
      </c>
      <c r="F2089" s="1">
        <v>1484867078</v>
      </c>
      <c r="G2089">
        <f t="shared" si="32"/>
        <v>6.8176700819965032E+16</v>
      </c>
      <c r="H2089" t="str">
        <f>VLOOKUP(D2089,Referência!$A$2:$D$28,2,FALSE)</f>
        <v>NE</v>
      </c>
      <c r="I2089" t="str">
        <f>VLOOKUP(D2089,Referência!$A$2:$D$28,3,FALSE)</f>
        <v>imposto</v>
      </c>
      <c r="J2089" t="str">
        <f>VLOOKUP(D2089,Referência!$A$2:$D$28,4,FALSE)</f>
        <v>baixo</v>
      </c>
      <c r="K2089" t="str">
        <f>VLOOKUP(C2089,Referência!$F$2:$G$21,2,FALSE)</f>
        <v>médio</v>
      </c>
      <c r="L2089" t="str">
        <f>VLOOKUP(A2089,Referência!$I$2:$K$10,2,FALSE)</f>
        <v>linear</v>
      </c>
      <c r="M2089" t="str">
        <f>VLOOKUP(A2089,Referência!$I$2:$K$10,3,FALSE)</f>
        <v>univariado</v>
      </c>
    </row>
    <row r="2090" spans="1:13" x14ac:dyDescent="0.25">
      <c r="A2090" t="s">
        <v>36</v>
      </c>
      <c r="B2090" t="s">
        <v>7</v>
      </c>
      <c r="C2090">
        <v>9</v>
      </c>
      <c r="D2090" t="s">
        <v>31</v>
      </c>
      <c r="E2090" s="1">
        <v>1761934843.5808268</v>
      </c>
      <c r="F2090" s="1">
        <v>1683273264</v>
      </c>
      <c r="G2090">
        <f t="shared" si="32"/>
        <v>6187644102150741</v>
      </c>
      <c r="H2090" t="str">
        <f>VLOOKUP(D2090,Referência!$A$2:$D$28,2,FALSE)</f>
        <v>NE</v>
      </c>
      <c r="I2090" t="str">
        <f>VLOOKUP(D2090,Referência!$A$2:$D$28,3,FALSE)</f>
        <v>imposto</v>
      </c>
      <c r="J2090" t="str">
        <f>VLOOKUP(D2090,Referência!$A$2:$D$28,4,FALSE)</f>
        <v>baixo</v>
      </c>
      <c r="K2090" t="str">
        <f>VLOOKUP(C2090,Referência!$F$2:$G$21,2,FALSE)</f>
        <v>longo</v>
      </c>
      <c r="L2090" t="str">
        <f>VLOOKUP(A2090,Referência!$I$2:$K$10,2,FALSE)</f>
        <v>linear</v>
      </c>
      <c r="M2090" t="str">
        <f>VLOOKUP(A2090,Referência!$I$2:$K$10,3,FALSE)</f>
        <v>univariado</v>
      </c>
    </row>
    <row r="2091" spans="1:13" x14ac:dyDescent="0.25">
      <c r="A2091" t="s">
        <v>36</v>
      </c>
      <c r="B2091" t="s">
        <v>7</v>
      </c>
      <c r="C2091">
        <v>10</v>
      </c>
      <c r="D2091" t="s">
        <v>31</v>
      </c>
      <c r="E2091" s="1">
        <v>1626301717.1956534</v>
      </c>
      <c r="F2091" s="1">
        <v>1687521018</v>
      </c>
      <c r="G2091">
        <f t="shared" si="32"/>
        <v>3747802790973067.5</v>
      </c>
      <c r="H2091" t="str">
        <f>VLOOKUP(D2091,Referência!$A$2:$D$28,2,FALSE)</f>
        <v>NE</v>
      </c>
      <c r="I2091" t="str">
        <f>VLOOKUP(D2091,Referência!$A$2:$D$28,3,FALSE)</f>
        <v>imposto</v>
      </c>
      <c r="J2091" t="str">
        <f>VLOOKUP(D2091,Referência!$A$2:$D$28,4,FALSE)</f>
        <v>baixo</v>
      </c>
      <c r="K2091" t="str">
        <f>VLOOKUP(C2091,Referência!$F$2:$G$21,2,FALSE)</f>
        <v>longo</v>
      </c>
      <c r="L2091" t="str">
        <f>VLOOKUP(A2091,Referência!$I$2:$K$10,2,FALSE)</f>
        <v>linear</v>
      </c>
      <c r="M2091" t="str">
        <f>VLOOKUP(A2091,Referência!$I$2:$K$10,3,FALSE)</f>
        <v>univariado</v>
      </c>
    </row>
    <row r="2092" spans="1:13" x14ac:dyDescent="0.25">
      <c r="A2092" t="s">
        <v>36</v>
      </c>
      <c r="B2092" t="s">
        <v>7</v>
      </c>
      <c r="C2092">
        <v>11</v>
      </c>
      <c r="D2092" t="s">
        <v>31</v>
      </c>
      <c r="E2092" s="1">
        <v>1617502589.0888917</v>
      </c>
      <c r="F2092" s="1">
        <v>1526025266</v>
      </c>
      <c r="G2092">
        <f t="shared" si="32"/>
        <v>8368100639509487</v>
      </c>
      <c r="H2092" t="str">
        <f>VLOOKUP(D2092,Referência!$A$2:$D$28,2,FALSE)</f>
        <v>NE</v>
      </c>
      <c r="I2092" t="str">
        <f>VLOOKUP(D2092,Referência!$A$2:$D$28,3,FALSE)</f>
        <v>imposto</v>
      </c>
      <c r="J2092" t="str">
        <f>VLOOKUP(D2092,Referência!$A$2:$D$28,4,FALSE)</f>
        <v>baixo</v>
      </c>
      <c r="K2092" t="str">
        <f>VLOOKUP(C2092,Referência!$F$2:$G$21,2,FALSE)</f>
        <v>longo</v>
      </c>
      <c r="L2092" t="str">
        <f>VLOOKUP(A2092,Referência!$I$2:$K$10,2,FALSE)</f>
        <v>linear</v>
      </c>
      <c r="M2092" t="str">
        <f>VLOOKUP(A2092,Referência!$I$2:$K$10,3,FALSE)</f>
        <v>univariado</v>
      </c>
    </row>
    <row r="2093" spans="1:13" x14ac:dyDescent="0.25">
      <c r="A2093" t="s">
        <v>36</v>
      </c>
      <c r="B2093" t="s">
        <v>7</v>
      </c>
      <c r="C2093">
        <v>12</v>
      </c>
      <c r="D2093" t="s">
        <v>31</v>
      </c>
      <c r="E2093" s="1">
        <v>1741109753.1718674</v>
      </c>
      <c r="F2093" s="1">
        <v>1429053893</v>
      </c>
      <c r="G2093">
        <f t="shared" si="32"/>
        <v>9.7378859867604048E+16</v>
      </c>
      <c r="H2093" t="str">
        <f>VLOOKUP(D2093,Referência!$A$2:$D$28,2,FALSE)</f>
        <v>NE</v>
      </c>
      <c r="I2093" t="str">
        <f>VLOOKUP(D2093,Referência!$A$2:$D$28,3,FALSE)</f>
        <v>imposto</v>
      </c>
      <c r="J2093" t="str">
        <f>VLOOKUP(D2093,Referência!$A$2:$D$28,4,FALSE)</f>
        <v>baixo</v>
      </c>
      <c r="K2093" t="str">
        <f>VLOOKUP(C2093,Referência!$F$2:$G$21,2,FALSE)</f>
        <v>longo</v>
      </c>
      <c r="L2093" t="str">
        <f>VLOOKUP(A2093,Referência!$I$2:$K$10,2,FALSE)</f>
        <v>linear</v>
      </c>
      <c r="M2093" t="str">
        <f>VLOOKUP(A2093,Referência!$I$2:$K$10,3,FALSE)</f>
        <v>univariado</v>
      </c>
    </row>
    <row r="2094" spans="1:13" x14ac:dyDescent="0.25">
      <c r="A2094" t="s">
        <v>36</v>
      </c>
      <c r="B2094" t="s">
        <v>7</v>
      </c>
      <c r="C2094">
        <v>13</v>
      </c>
      <c r="D2094" t="s">
        <v>31</v>
      </c>
      <c r="E2094" s="1">
        <v>1721597726.6723821</v>
      </c>
      <c r="F2094" s="1">
        <v>1728645475</v>
      </c>
      <c r="G2094">
        <f t="shared" si="32"/>
        <v>49670756489440.68</v>
      </c>
      <c r="H2094" t="str">
        <f>VLOOKUP(D2094,Referência!$A$2:$D$28,2,FALSE)</f>
        <v>NE</v>
      </c>
      <c r="I2094" t="str">
        <f>VLOOKUP(D2094,Referência!$A$2:$D$28,3,FALSE)</f>
        <v>imposto</v>
      </c>
      <c r="J2094" t="str">
        <f>VLOOKUP(D2094,Referência!$A$2:$D$28,4,FALSE)</f>
        <v>baixo</v>
      </c>
      <c r="K2094" t="str">
        <f>VLOOKUP(C2094,Referência!$F$2:$G$21,2,FALSE)</f>
        <v>longo</v>
      </c>
      <c r="L2094" t="str">
        <f>VLOOKUP(A2094,Referência!$I$2:$K$10,2,FALSE)</f>
        <v>linear</v>
      </c>
      <c r="M2094" t="str">
        <f>VLOOKUP(A2094,Referência!$I$2:$K$10,3,FALSE)</f>
        <v>univariado</v>
      </c>
    </row>
    <row r="2095" spans="1:13" x14ac:dyDescent="0.25">
      <c r="A2095" t="s">
        <v>36</v>
      </c>
      <c r="B2095" t="s">
        <v>7</v>
      </c>
      <c r="C2095">
        <v>14</v>
      </c>
      <c r="D2095" t="s">
        <v>31</v>
      </c>
      <c r="E2095" s="1">
        <v>1702190749.590003</v>
      </c>
      <c r="F2095" s="1">
        <v>1496131677</v>
      </c>
      <c r="G2095">
        <f t="shared" si="32"/>
        <v>4.2460341396652128E+16</v>
      </c>
      <c r="H2095" t="str">
        <f>VLOOKUP(D2095,Referência!$A$2:$D$28,2,FALSE)</f>
        <v>NE</v>
      </c>
      <c r="I2095" t="str">
        <f>VLOOKUP(D2095,Referência!$A$2:$D$28,3,FALSE)</f>
        <v>imposto</v>
      </c>
      <c r="J2095" t="str">
        <f>VLOOKUP(D2095,Referência!$A$2:$D$28,4,FALSE)</f>
        <v>baixo</v>
      </c>
      <c r="K2095" t="str">
        <f>VLOOKUP(C2095,Referência!$F$2:$G$21,2,FALSE)</f>
        <v>longo</v>
      </c>
      <c r="L2095" t="str">
        <f>VLOOKUP(A2095,Referência!$I$2:$K$10,2,FALSE)</f>
        <v>linear</v>
      </c>
      <c r="M2095" t="str">
        <f>VLOOKUP(A2095,Referência!$I$2:$K$10,3,FALSE)</f>
        <v>univariado</v>
      </c>
    </row>
    <row r="2096" spans="1:13" x14ac:dyDescent="0.25">
      <c r="A2096" t="s">
        <v>36</v>
      </c>
      <c r="B2096" t="s">
        <v>7</v>
      </c>
      <c r="C2096">
        <v>15</v>
      </c>
      <c r="D2096" t="s">
        <v>31</v>
      </c>
      <c r="E2096" s="1">
        <v>1637414962.0277028</v>
      </c>
      <c r="F2096" s="1">
        <v>1397556875</v>
      </c>
      <c r="G2096">
        <f t="shared" si="32"/>
        <v>5.7531901912589056E+16</v>
      </c>
      <c r="H2096" t="str">
        <f>VLOOKUP(D2096,Referência!$A$2:$D$28,2,FALSE)</f>
        <v>NE</v>
      </c>
      <c r="I2096" t="str">
        <f>VLOOKUP(D2096,Referência!$A$2:$D$28,3,FALSE)</f>
        <v>imposto</v>
      </c>
      <c r="J2096" t="str">
        <f>VLOOKUP(D2096,Referência!$A$2:$D$28,4,FALSE)</f>
        <v>baixo</v>
      </c>
      <c r="K2096" t="str">
        <f>VLOOKUP(C2096,Referência!$F$2:$G$21,2,FALSE)</f>
        <v>longo</v>
      </c>
      <c r="L2096" t="str">
        <f>VLOOKUP(A2096,Referência!$I$2:$K$10,2,FALSE)</f>
        <v>linear</v>
      </c>
      <c r="M2096" t="str">
        <f>VLOOKUP(A2096,Referência!$I$2:$K$10,3,FALSE)</f>
        <v>univariado</v>
      </c>
    </row>
    <row r="2097" spans="1:13" x14ac:dyDescent="0.25">
      <c r="A2097" t="s">
        <v>36</v>
      </c>
      <c r="B2097" t="s">
        <v>7</v>
      </c>
      <c r="C2097">
        <v>16</v>
      </c>
      <c r="D2097" t="s">
        <v>31</v>
      </c>
      <c r="E2097" s="1">
        <v>1688709792.6022403</v>
      </c>
      <c r="F2097" s="1">
        <v>1442572235</v>
      </c>
      <c r="G2097">
        <f t="shared" si="32"/>
        <v>6.0583697262396176E+16</v>
      </c>
      <c r="H2097" t="str">
        <f>VLOOKUP(D2097,Referência!$A$2:$D$28,2,FALSE)</f>
        <v>NE</v>
      </c>
      <c r="I2097" t="str">
        <f>VLOOKUP(D2097,Referência!$A$2:$D$28,3,FALSE)</f>
        <v>imposto</v>
      </c>
      <c r="J2097" t="str">
        <f>VLOOKUP(D2097,Referência!$A$2:$D$28,4,FALSE)</f>
        <v>baixo</v>
      </c>
      <c r="K2097" t="str">
        <f>VLOOKUP(C2097,Referência!$F$2:$G$21,2,FALSE)</f>
        <v>longo</v>
      </c>
      <c r="L2097" t="str">
        <f>VLOOKUP(A2097,Referência!$I$2:$K$10,2,FALSE)</f>
        <v>linear</v>
      </c>
      <c r="M2097" t="str">
        <f>VLOOKUP(A2097,Referência!$I$2:$K$10,3,FALSE)</f>
        <v>univariado</v>
      </c>
    </row>
    <row r="2098" spans="1:13" x14ac:dyDescent="0.25">
      <c r="A2098" t="s">
        <v>36</v>
      </c>
      <c r="B2098" t="s">
        <v>7</v>
      </c>
      <c r="C2098">
        <v>17</v>
      </c>
      <c r="D2098" t="s">
        <v>31</v>
      </c>
      <c r="E2098" s="1">
        <v>1628888634.7818129</v>
      </c>
      <c r="F2098" s="1">
        <v>1439189967</v>
      </c>
      <c r="G2098">
        <f t="shared" si="32"/>
        <v>3.598558455819462E+16</v>
      </c>
      <c r="H2098" t="str">
        <f>VLOOKUP(D2098,Referência!$A$2:$D$28,2,FALSE)</f>
        <v>NE</v>
      </c>
      <c r="I2098" t="str">
        <f>VLOOKUP(D2098,Referência!$A$2:$D$28,3,FALSE)</f>
        <v>imposto</v>
      </c>
      <c r="J2098" t="str">
        <f>VLOOKUP(D2098,Referência!$A$2:$D$28,4,FALSE)</f>
        <v>baixo</v>
      </c>
      <c r="K2098" t="str">
        <f>VLOOKUP(C2098,Referência!$F$2:$G$21,2,FALSE)</f>
        <v>longo</v>
      </c>
      <c r="L2098" t="str">
        <f>VLOOKUP(A2098,Referência!$I$2:$K$10,2,FALSE)</f>
        <v>linear</v>
      </c>
      <c r="M2098" t="str">
        <f>VLOOKUP(A2098,Referência!$I$2:$K$10,3,FALSE)</f>
        <v>univariado</v>
      </c>
    </row>
    <row r="2099" spans="1:13" x14ac:dyDescent="0.25">
      <c r="A2099" t="s">
        <v>36</v>
      </c>
      <c r="B2099" t="s">
        <v>7</v>
      </c>
      <c r="C2099">
        <v>18</v>
      </c>
      <c r="D2099" t="s">
        <v>31</v>
      </c>
      <c r="E2099" s="1">
        <v>1692519046.9955938</v>
      </c>
      <c r="F2099" s="1">
        <v>1468451921</v>
      </c>
      <c r="G2099">
        <f t="shared" si="32"/>
        <v>5.0206076951925304E+16</v>
      </c>
      <c r="H2099" t="str">
        <f>VLOOKUP(D2099,Referência!$A$2:$D$28,2,FALSE)</f>
        <v>NE</v>
      </c>
      <c r="I2099" t="str">
        <f>VLOOKUP(D2099,Referência!$A$2:$D$28,3,FALSE)</f>
        <v>imposto</v>
      </c>
      <c r="J2099" t="str">
        <f>VLOOKUP(D2099,Referência!$A$2:$D$28,4,FALSE)</f>
        <v>baixo</v>
      </c>
      <c r="K2099" t="str">
        <f>VLOOKUP(C2099,Referência!$F$2:$G$21,2,FALSE)</f>
        <v>longo</v>
      </c>
      <c r="L2099" t="str">
        <f>VLOOKUP(A2099,Referência!$I$2:$K$10,2,FALSE)</f>
        <v>linear</v>
      </c>
      <c r="M2099" t="str">
        <f>VLOOKUP(A2099,Referência!$I$2:$K$10,3,FALSE)</f>
        <v>univariado</v>
      </c>
    </row>
    <row r="2100" spans="1:13" x14ac:dyDescent="0.25">
      <c r="A2100" t="s">
        <v>36</v>
      </c>
      <c r="B2100" t="s">
        <v>7</v>
      </c>
      <c r="C2100">
        <v>19</v>
      </c>
      <c r="D2100" t="s">
        <v>31</v>
      </c>
      <c r="E2100" s="1">
        <v>1827583417.2698333</v>
      </c>
      <c r="F2100" s="1">
        <v>1588561210</v>
      </c>
      <c r="G2100">
        <f t="shared" si="32"/>
        <v>5.713161556814316E+16</v>
      </c>
      <c r="H2100" t="str">
        <f>VLOOKUP(D2100,Referência!$A$2:$D$28,2,FALSE)</f>
        <v>NE</v>
      </c>
      <c r="I2100" t="str">
        <f>VLOOKUP(D2100,Referência!$A$2:$D$28,3,FALSE)</f>
        <v>imposto</v>
      </c>
      <c r="J2100" t="str">
        <f>VLOOKUP(D2100,Referência!$A$2:$D$28,4,FALSE)</f>
        <v>baixo</v>
      </c>
      <c r="K2100" t="str">
        <f>VLOOKUP(C2100,Referência!$F$2:$G$21,2,FALSE)</f>
        <v>longo</v>
      </c>
      <c r="L2100" t="str">
        <f>VLOOKUP(A2100,Referência!$I$2:$K$10,2,FALSE)</f>
        <v>linear</v>
      </c>
      <c r="M2100" t="str">
        <f>VLOOKUP(A2100,Referência!$I$2:$K$10,3,FALSE)</f>
        <v>univariado</v>
      </c>
    </row>
    <row r="2101" spans="1:13" x14ac:dyDescent="0.25">
      <c r="A2101" t="s">
        <v>36</v>
      </c>
      <c r="B2101" t="s">
        <v>7</v>
      </c>
      <c r="C2101">
        <v>20</v>
      </c>
      <c r="D2101" t="s">
        <v>31</v>
      </c>
      <c r="E2101" s="1">
        <v>2025660147.691669</v>
      </c>
      <c r="F2101" s="1">
        <v>1588037280</v>
      </c>
      <c r="G2101">
        <f t="shared" si="32"/>
        <v>1.9151377432668003E+17</v>
      </c>
      <c r="H2101" t="str">
        <f>VLOOKUP(D2101,Referência!$A$2:$D$28,2,FALSE)</f>
        <v>NE</v>
      </c>
      <c r="I2101" t="str">
        <f>VLOOKUP(D2101,Referência!$A$2:$D$28,3,FALSE)</f>
        <v>imposto</v>
      </c>
      <c r="J2101" t="str">
        <f>VLOOKUP(D2101,Referência!$A$2:$D$28,4,FALSE)</f>
        <v>baixo</v>
      </c>
      <c r="K2101" t="str">
        <f>VLOOKUP(C2101,Referência!$F$2:$G$21,2,FALSE)</f>
        <v>longo</v>
      </c>
      <c r="L2101" t="str">
        <f>VLOOKUP(A2101,Referência!$I$2:$K$10,2,FALSE)</f>
        <v>linear</v>
      </c>
      <c r="M2101" t="str">
        <f>VLOOKUP(A2101,Referência!$I$2:$K$10,3,FALSE)</f>
        <v>univariado</v>
      </c>
    </row>
    <row r="2102" spans="1:13" x14ac:dyDescent="0.25">
      <c r="A2102" t="s">
        <v>36</v>
      </c>
      <c r="B2102" t="s">
        <v>7</v>
      </c>
      <c r="C2102">
        <v>1</v>
      </c>
      <c r="D2102" t="s">
        <v>32</v>
      </c>
      <c r="E2102" s="1">
        <v>510545670.90132374</v>
      </c>
      <c r="F2102" s="1">
        <v>557464619</v>
      </c>
      <c r="G2102">
        <f t="shared" si="32"/>
        <v>2201387690686277</v>
      </c>
      <c r="H2102" t="str">
        <f>VLOOKUP(D2102,Referência!$A$2:$D$28,2,FALSE)</f>
        <v>NE</v>
      </c>
      <c r="I2102" t="str">
        <f>VLOOKUP(D2102,Referência!$A$2:$D$28,3,FALSE)</f>
        <v>transferência</v>
      </c>
      <c r="J2102" t="str">
        <f>VLOOKUP(D2102,Referência!$A$2:$D$28,4,FALSE)</f>
        <v>baixo</v>
      </c>
      <c r="K2102" t="str">
        <f>VLOOKUP(C2102,Referência!$F$2:$G$21,2,FALSE)</f>
        <v>curto</v>
      </c>
      <c r="L2102" t="str">
        <f>VLOOKUP(A2102,Referência!$I$2:$K$10,2,FALSE)</f>
        <v>linear</v>
      </c>
      <c r="M2102" t="str">
        <f>VLOOKUP(A2102,Referência!$I$2:$K$10,3,FALSE)</f>
        <v>univariado</v>
      </c>
    </row>
    <row r="2103" spans="1:13" x14ac:dyDescent="0.25">
      <c r="A2103" t="s">
        <v>36</v>
      </c>
      <c r="B2103" t="s">
        <v>7</v>
      </c>
      <c r="C2103">
        <v>2</v>
      </c>
      <c r="D2103" t="s">
        <v>32</v>
      </c>
      <c r="E2103" s="1">
        <v>490432147.11359811</v>
      </c>
      <c r="F2103" s="1">
        <v>467412899</v>
      </c>
      <c r="G2103">
        <f t="shared" si="32"/>
        <v>529885783715390.06</v>
      </c>
      <c r="H2103" t="str">
        <f>VLOOKUP(D2103,Referência!$A$2:$D$28,2,FALSE)</f>
        <v>NE</v>
      </c>
      <c r="I2103" t="str">
        <f>VLOOKUP(D2103,Referência!$A$2:$D$28,3,FALSE)</f>
        <v>transferência</v>
      </c>
      <c r="J2103" t="str">
        <f>VLOOKUP(D2103,Referência!$A$2:$D$28,4,FALSE)</f>
        <v>baixo</v>
      </c>
      <c r="K2103" t="str">
        <f>VLOOKUP(C2103,Referência!$F$2:$G$21,2,FALSE)</f>
        <v>curto</v>
      </c>
      <c r="L2103" t="str">
        <f>VLOOKUP(A2103,Referência!$I$2:$K$10,2,FALSE)</f>
        <v>linear</v>
      </c>
      <c r="M2103" t="str">
        <f>VLOOKUP(A2103,Referência!$I$2:$K$10,3,FALSE)</f>
        <v>univariado</v>
      </c>
    </row>
    <row r="2104" spans="1:13" x14ac:dyDescent="0.25">
      <c r="A2104" t="s">
        <v>36</v>
      </c>
      <c r="B2104" t="s">
        <v>7</v>
      </c>
      <c r="C2104">
        <v>3</v>
      </c>
      <c r="D2104" t="s">
        <v>32</v>
      </c>
      <c r="E2104" s="1">
        <v>451845200.55711603</v>
      </c>
      <c r="F2104" s="1">
        <v>433970342</v>
      </c>
      <c r="G2104">
        <f t="shared" si="32"/>
        <v>319510568436904.25</v>
      </c>
      <c r="H2104" t="str">
        <f>VLOOKUP(D2104,Referência!$A$2:$D$28,2,FALSE)</f>
        <v>NE</v>
      </c>
      <c r="I2104" t="str">
        <f>VLOOKUP(D2104,Referência!$A$2:$D$28,3,FALSE)</f>
        <v>transferência</v>
      </c>
      <c r="J2104" t="str">
        <f>VLOOKUP(D2104,Referência!$A$2:$D$28,4,FALSE)</f>
        <v>baixo</v>
      </c>
      <c r="K2104" t="str">
        <f>VLOOKUP(C2104,Referência!$F$2:$G$21,2,FALSE)</f>
        <v>curto</v>
      </c>
      <c r="L2104" t="str">
        <f>VLOOKUP(A2104,Referência!$I$2:$K$10,2,FALSE)</f>
        <v>linear</v>
      </c>
      <c r="M2104" t="str">
        <f>VLOOKUP(A2104,Referência!$I$2:$K$10,3,FALSE)</f>
        <v>univariado</v>
      </c>
    </row>
    <row r="2105" spans="1:13" x14ac:dyDescent="0.25">
      <c r="A2105" t="s">
        <v>36</v>
      </c>
      <c r="B2105" t="s">
        <v>7</v>
      </c>
      <c r="C2105">
        <v>4</v>
      </c>
      <c r="D2105" t="s">
        <v>32</v>
      </c>
      <c r="E2105" s="1">
        <v>445511162.42228264</v>
      </c>
      <c r="F2105" s="1">
        <v>472847854</v>
      </c>
      <c r="G2105">
        <f t="shared" si="32"/>
        <v>747294706415243.5</v>
      </c>
      <c r="H2105" t="str">
        <f>VLOOKUP(D2105,Referência!$A$2:$D$28,2,FALSE)</f>
        <v>NE</v>
      </c>
      <c r="I2105" t="str">
        <f>VLOOKUP(D2105,Referência!$A$2:$D$28,3,FALSE)</f>
        <v>transferência</v>
      </c>
      <c r="J2105" t="str">
        <f>VLOOKUP(D2105,Referência!$A$2:$D$28,4,FALSE)</f>
        <v>baixo</v>
      </c>
      <c r="K2105" t="str">
        <f>VLOOKUP(C2105,Referência!$F$2:$G$21,2,FALSE)</f>
        <v>curto</v>
      </c>
      <c r="L2105" t="str">
        <f>VLOOKUP(A2105,Referência!$I$2:$K$10,2,FALSE)</f>
        <v>linear</v>
      </c>
      <c r="M2105" t="str">
        <f>VLOOKUP(A2105,Referência!$I$2:$K$10,3,FALSE)</f>
        <v>univariado</v>
      </c>
    </row>
    <row r="2106" spans="1:13" x14ac:dyDescent="0.25">
      <c r="A2106" t="s">
        <v>36</v>
      </c>
      <c r="B2106" t="s">
        <v>7</v>
      </c>
      <c r="C2106">
        <v>5</v>
      </c>
      <c r="D2106" t="s">
        <v>32</v>
      </c>
      <c r="E2106" s="1">
        <v>502183305.94202727</v>
      </c>
      <c r="F2106" s="1">
        <v>432152927</v>
      </c>
      <c r="G2106">
        <f t="shared" si="32"/>
        <v>4904253974763937</v>
      </c>
      <c r="H2106" t="str">
        <f>VLOOKUP(D2106,Referência!$A$2:$D$28,2,FALSE)</f>
        <v>NE</v>
      </c>
      <c r="I2106" t="str">
        <f>VLOOKUP(D2106,Referência!$A$2:$D$28,3,FALSE)</f>
        <v>transferência</v>
      </c>
      <c r="J2106" t="str">
        <f>VLOOKUP(D2106,Referência!$A$2:$D$28,4,FALSE)</f>
        <v>baixo</v>
      </c>
      <c r="K2106" t="str">
        <f>VLOOKUP(C2106,Referência!$F$2:$G$21,2,FALSE)</f>
        <v>médio</v>
      </c>
      <c r="L2106" t="str">
        <f>VLOOKUP(A2106,Referência!$I$2:$K$10,2,FALSE)</f>
        <v>linear</v>
      </c>
      <c r="M2106" t="str">
        <f>VLOOKUP(A2106,Referência!$I$2:$K$10,3,FALSE)</f>
        <v>univariado</v>
      </c>
    </row>
    <row r="2107" spans="1:13" x14ac:dyDescent="0.25">
      <c r="A2107" t="s">
        <v>36</v>
      </c>
      <c r="B2107" t="s">
        <v>7</v>
      </c>
      <c r="C2107">
        <v>6</v>
      </c>
      <c r="D2107" t="s">
        <v>32</v>
      </c>
      <c r="E2107" s="1">
        <v>527050037.93210447</v>
      </c>
      <c r="F2107" s="1">
        <v>460746354</v>
      </c>
      <c r="G2107">
        <f t="shared" si="32"/>
        <v>4396178502968408.5</v>
      </c>
      <c r="H2107" t="str">
        <f>VLOOKUP(D2107,Referência!$A$2:$D$28,2,FALSE)</f>
        <v>NE</v>
      </c>
      <c r="I2107" t="str">
        <f>VLOOKUP(D2107,Referência!$A$2:$D$28,3,FALSE)</f>
        <v>transferência</v>
      </c>
      <c r="J2107" t="str">
        <f>VLOOKUP(D2107,Referência!$A$2:$D$28,4,FALSE)</f>
        <v>baixo</v>
      </c>
      <c r="K2107" t="str">
        <f>VLOOKUP(C2107,Referência!$F$2:$G$21,2,FALSE)</f>
        <v>médio</v>
      </c>
      <c r="L2107" t="str">
        <f>VLOOKUP(A2107,Referência!$I$2:$K$10,2,FALSE)</f>
        <v>linear</v>
      </c>
      <c r="M2107" t="str">
        <f>VLOOKUP(A2107,Referência!$I$2:$K$10,3,FALSE)</f>
        <v>univariado</v>
      </c>
    </row>
    <row r="2108" spans="1:13" x14ac:dyDescent="0.25">
      <c r="A2108" t="s">
        <v>36</v>
      </c>
      <c r="B2108" t="s">
        <v>7</v>
      </c>
      <c r="C2108">
        <v>7</v>
      </c>
      <c r="D2108" t="s">
        <v>32</v>
      </c>
      <c r="E2108" s="1">
        <v>684035872.1887939</v>
      </c>
      <c r="F2108" s="1">
        <v>513806552</v>
      </c>
      <c r="G2108">
        <f t="shared" si="32"/>
        <v>2.8978021451938912E+16</v>
      </c>
      <c r="H2108" t="str">
        <f>VLOOKUP(D2108,Referência!$A$2:$D$28,2,FALSE)</f>
        <v>NE</v>
      </c>
      <c r="I2108" t="str">
        <f>VLOOKUP(D2108,Referência!$A$2:$D$28,3,FALSE)</f>
        <v>transferência</v>
      </c>
      <c r="J2108" t="str">
        <f>VLOOKUP(D2108,Referência!$A$2:$D$28,4,FALSE)</f>
        <v>baixo</v>
      </c>
      <c r="K2108" t="str">
        <f>VLOOKUP(C2108,Referência!$F$2:$G$21,2,FALSE)</f>
        <v>médio</v>
      </c>
      <c r="L2108" t="str">
        <f>VLOOKUP(A2108,Referência!$I$2:$K$10,2,FALSE)</f>
        <v>linear</v>
      </c>
      <c r="M2108" t="str">
        <f>VLOOKUP(A2108,Referência!$I$2:$K$10,3,FALSE)</f>
        <v>univariado</v>
      </c>
    </row>
    <row r="2109" spans="1:13" x14ac:dyDescent="0.25">
      <c r="A2109" t="s">
        <v>36</v>
      </c>
      <c r="B2109" t="s">
        <v>7</v>
      </c>
      <c r="C2109">
        <v>8</v>
      </c>
      <c r="D2109" t="s">
        <v>32</v>
      </c>
      <c r="E2109" s="1">
        <v>559681266.55790162</v>
      </c>
      <c r="F2109" s="1">
        <v>542596693</v>
      </c>
      <c r="G2109">
        <f t="shared" si="32"/>
        <v>291882653655351.25</v>
      </c>
      <c r="H2109" t="str">
        <f>VLOOKUP(D2109,Referência!$A$2:$D$28,2,FALSE)</f>
        <v>NE</v>
      </c>
      <c r="I2109" t="str">
        <f>VLOOKUP(D2109,Referência!$A$2:$D$28,3,FALSE)</f>
        <v>transferência</v>
      </c>
      <c r="J2109" t="str">
        <f>VLOOKUP(D2109,Referência!$A$2:$D$28,4,FALSE)</f>
        <v>baixo</v>
      </c>
      <c r="K2109" t="str">
        <f>VLOOKUP(C2109,Referência!$F$2:$G$21,2,FALSE)</f>
        <v>médio</v>
      </c>
      <c r="L2109" t="str">
        <f>VLOOKUP(A2109,Referência!$I$2:$K$10,2,FALSE)</f>
        <v>linear</v>
      </c>
      <c r="M2109" t="str">
        <f>VLOOKUP(A2109,Referência!$I$2:$K$10,3,FALSE)</f>
        <v>univariado</v>
      </c>
    </row>
    <row r="2110" spans="1:13" x14ac:dyDescent="0.25">
      <c r="A2110" t="s">
        <v>36</v>
      </c>
      <c r="B2110" t="s">
        <v>7</v>
      </c>
      <c r="C2110">
        <v>9</v>
      </c>
      <c r="D2110" t="s">
        <v>32</v>
      </c>
      <c r="E2110" s="1">
        <v>543585408.45948613</v>
      </c>
      <c r="F2110" s="1">
        <v>569528924</v>
      </c>
      <c r="G2110">
        <f t="shared" si="32"/>
        <v>673065998600884.87</v>
      </c>
      <c r="H2110" t="str">
        <f>VLOOKUP(D2110,Referência!$A$2:$D$28,2,FALSE)</f>
        <v>NE</v>
      </c>
      <c r="I2110" t="str">
        <f>VLOOKUP(D2110,Referência!$A$2:$D$28,3,FALSE)</f>
        <v>transferência</v>
      </c>
      <c r="J2110" t="str">
        <f>VLOOKUP(D2110,Referência!$A$2:$D$28,4,FALSE)</f>
        <v>baixo</v>
      </c>
      <c r="K2110" t="str">
        <f>VLOOKUP(C2110,Referência!$F$2:$G$21,2,FALSE)</f>
        <v>longo</v>
      </c>
      <c r="L2110" t="str">
        <f>VLOOKUP(A2110,Referência!$I$2:$K$10,2,FALSE)</f>
        <v>linear</v>
      </c>
      <c r="M2110" t="str">
        <f>VLOOKUP(A2110,Referência!$I$2:$K$10,3,FALSE)</f>
        <v>univariado</v>
      </c>
    </row>
    <row r="2111" spans="1:13" x14ac:dyDescent="0.25">
      <c r="A2111" t="s">
        <v>36</v>
      </c>
      <c r="B2111" t="s">
        <v>7</v>
      </c>
      <c r="C2111">
        <v>10</v>
      </c>
      <c r="D2111" t="s">
        <v>32</v>
      </c>
      <c r="E2111" s="1">
        <v>462770206.11303061</v>
      </c>
      <c r="F2111" s="1">
        <v>624919567</v>
      </c>
      <c r="G2111">
        <f t="shared" si="32"/>
        <v>2.6292415236052636E+16</v>
      </c>
      <c r="H2111" t="str">
        <f>VLOOKUP(D2111,Referência!$A$2:$D$28,2,FALSE)</f>
        <v>NE</v>
      </c>
      <c r="I2111" t="str">
        <f>VLOOKUP(D2111,Referência!$A$2:$D$28,3,FALSE)</f>
        <v>transferência</v>
      </c>
      <c r="J2111" t="str">
        <f>VLOOKUP(D2111,Referência!$A$2:$D$28,4,FALSE)</f>
        <v>baixo</v>
      </c>
      <c r="K2111" t="str">
        <f>VLOOKUP(C2111,Referência!$F$2:$G$21,2,FALSE)</f>
        <v>longo</v>
      </c>
      <c r="L2111" t="str">
        <f>VLOOKUP(A2111,Referência!$I$2:$K$10,2,FALSE)</f>
        <v>linear</v>
      </c>
      <c r="M2111" t="str">
        <f>VLOOKUP(A2111,Referência!$I$2:$K$10,3,FALSE)</f>
        <v>univariado</v>
      </c>
    </row>
    <row r="2112" spans="1:13" x14ac:dyDescent="0.25">
      <c r="A2112" t="s">
        <v>36</v>
      </c>
      <c r="B2112" t="s">
        <v>7</v>
      </c>
      <c r="C2112">
        <v>11</v>
      </c>
      <c r="D2112" t="s">
        <v>32</v>
      </c>
      <c r="E2112" s="1">
        <v>563204463.92229295</v>
      </c>
      <c r="F2112" s="1">
        <v>455260799</v>
      </c>
      <c r="G2112">
        <f t="shared" si="32"/>
        <v>1.1651834796856256E+16</v>
      </c>
      <c r="H2112" t="str">
        <f>VLOOKUP(D2112,Referência!$A$2:$D$28,2,FALSE)</f>
        <v>NE</v>
      </c>
      <c r="I2112" t="str">
        <f>VLOOKUP(D2112,Referência!$A$2:$D$28,3,FALSE)</f>
        <v>transferência</v>
      </c>
      <c r="J2112" t="str">
        <f>VLOOKUP(D2112,Referência!$A$2:$D$28,4,FALSE)</f>
        <v>baixo</v>
      </c>
      <c r="K2112" t="str">
        <f>VLOOKUP(C2112,Referência!$F$2:$G$21,2,FALSE)</f>
        <v>longo</v>
      </c>
      <c r="L2112" t="str">
        <f>VLOOKUP(A2112,Referência!$I$2:$K$10,2,FALSE)</f>
        <v>linear</v>
      </c>
      <c r="M2112" t="str">
        <f>VLOOKUP(A2112,Referência!$I$2:$K$10,3,FALSE)</f>
        <v>univariado</v>
      </c>
    </row>
    <row r="2113" spans="1:13" x14ac:dyDescent="0.25">
      <c r="A2113" t="s">
        <v>36</v>
      </c>
      <c r="B2113" t="s">
        <v>7</v>
      </c>
      <c r="C2113">
        <v>12</v>
      </c>
      <c r="D2113" t="s">
        <v>32</v>
      </c>
      <c r="E2113" s="1">
        <v>590616775.631724</v>
      </c>
      <c r="F2113" s="1">
        <v>457524812</v>
      </c>
      <c r="G2113">
        <f t="shared" si="32"/>
        <v>1.7713470783348144E+16</v>
      </c>
      <c r="H2113" t="str">
        <f>VLOOKUP(D2113,Referência!$A$2:$D$28,2,FALSE)</f>
        <v>NE</v>
      </c>
      <c r="I2113" t="str">
        <f>VLOOKUP(D2113,Referência!$A$2:$D$28,3,FALSE)</f>
        <v>transferência</v>
      </c>
      <c r="J2113" t="str">
        <f>VLOOKUP(D2113,Referência!$A$2:$D$28,4,FALSE)</f>
        <v>baixo</v>
      </c>
      <c r="K2113" t="str">
        <f>VLOOKUP(C2113,Referência!$F$2:$G$21,2,FALSE)</f>
        <v>longo</v>
      </c>
      <c r="L2113" t="str">
        <f>VLOOKUP(A2113,Referência!$I$2:$K$10,2,FALSE)</f>
        <v>linear</v>
      </c>
      <c r="M2113" t="str">
        <f>VLOOKUP(A2113,Referência!$I$2:$K$10,3,FALSE)</f>
        <v>univariado</v>
      </c>
    </row>
    <row r="2114" spans="1:13" x14ac:dyDescent="0.25">
      <c r="A2114" t="s">
        <v>36</v>
      </c>
      <c r="B2114" t="s">
        <v>7</v>
      </c>
      <c r="C2114">
        <v>13</v>
      </c>
      <c r="D2114" t="s">
        <v>32</v>
      </c>
      <c r="E2114" s="1">
        <v>561965000.68654776</v>
      </c>
      <c r="F2114" s="1">
        <v>595368303</v>
      </c>
      <c r="G2114">
        <f t="shared" si="32"/>
        <v>1115780605443884</v>
      </c>
      <c r="H2114" t="str">
        <f>VLOOKUP(D2114,Referência!$A$2:$D$28,2,FALSE)</f>
        <v>NE</v>
      </c>
      <c r="I2114" t="str">
        <f>VLOOKUP(D2114,Referência!$A$2:$D$28,3,FALSE)</f>
        <v>transferência</v>
      </c>
      <c r="J2114" t="str">
        <f>VLOOKUP(D2114,Referência!$A$2:$D$28,4,FALSE)</f>
        <v>baixo</v>
      </c>
      <c r="K2114" t="str">
        <f>VLOOKUP(C2114,Referência!$F$2:$G$21,2,FALSE)</f>
        <v>longo</v>
      </c>
      <c r="L2114" t="str">
        <f>VLOOKUP(A2114,Referência!$I$2:$K$10,2,FALSE)</f>
        <v>linear</v>
      </c>
      <c r="M2114" t="str">
        <f>VLOOKUP(A2114,Referência!$I$2:$K$10,3,FALSE)</f>
        <v>univariado</v>
      </c>
    </row>
    <row r="2115" spans="1:13" x14ac:dyDescent="0.25">
      <c r="A2115" t="s">
        <v>36</v>
      </c>
      <c r="B2115" t="s">
        <v>7</v>
      </c>
      <c r="C2115">
        <v>14</v>
      </c>
      <c r="D2115" t="s">
        <v>32</v>
      </c>
      <c r="E2115" s="1">
        <v>555777036.71514106</v>
      </c>
      <c r="F2115" s="1">
        <v>499880752</v>
      </c>
      <c r="G2115">
        <f t="shared" ref="G2115:G2178" si="33">(F2115-E2115)^2</f>
        <v>3124394644956112</v>
      </c>
      <c r="H2115" t="str">
        <f>VLOOKUP(D2115,Referência!$A$2:$D$28,2,FALSE)</f>
        <v>NE</v>
      </c>
      <c r="I2115" t="str">
        <f>VLOOKUP(D2115,Referência!$A$2:$D$28,3,FALSE)</f>
        <v>transferência</v>
      </c>
      <c r="J2115" t="str">
        <f>VLOOKUP(D2115,Referência!$A$2:$D$28,4,FALSE)</f>
        <v>baixo</v>
      </c>
      <c r="K2115" t="str">
        <f>VLOOKUP(C2115,Referência!$F$2:$G$21,2,FALSE)</f>
        <v>longo</v>
      </c>
      <c r="L2115" t="str">
        <f>VLOOKUP(A2115,Referência!$I$2:$K$10,2,FALSE)</f>
        <v>linear</v>
      </c>
      <c r="M2115" t="str">
        <f>VLOOKUP(A2115,Referência!$I$2:$K$10,3,FALSE)</f>
        <v>univariado</v>
      </c>
    </row>
    <row r="2116" spans="1:13" x14ac:dyDescent="0.25">
      <c r="A2116" t="s">
        <v>36</v>
      </c>
      <c r="B2116" t="s">
        <v>7</v>
      </c>
      <c r="C2116">
        <v>15</v>
      </c>
      <c r="D2116" t="s">
        <v>32</v>
      </c>
      <c r="E2116" s="1">
        <v>530447246.16693258</v>
      </c>
      <c r="F2116" s="1">
        <v>453700958</v>
      </c>
      <c r="G2116">
        <f t="shared" si="33"/>
        <v>5889992747401856</v>
      </c>
      <c r="H2116" t="str">
        <f>VLOOKUP(D2116,Referência!$A$2:$D$28,2,FALSE)</f>
        <v>NE</v>
      </c>
      <c r="I2116" t="str">
        <f>VLOOKUP(D2116,Referência!$A$2:$D$28,3,FALSE)</f>
        <v>transferência</v>
      </c>
      <c r="J2116" t="str">
        <f>VLOOKUP(D2116,Referência!$A$2:$D$28,4,FALSE)</f>
        <v>baixo</v>
      </c>
      <c r="K2116" t="str">
        <f>VLOOKUP(C2116,Referência!$F$2:$G$21,2,FALSE)</f>
        <v>longo</v>
      </c>
      <c r="L2116" t="str">
        <f>VLOOKUP(A2116,Referência!$I$2:$K$10,2,FALSE)</f>
        <v>linear</v>
      </c>
      <c r="M2116" t="str">
        <f>VLOOKUP(A2116,Referência!$I$2:$K$10,3,FALSE)</f>
        <v>univariado</v>
      </c>
    </row>
    <row r="2117" spans="1:13" x14ac:dyDescent="0.25">
      <c r="A2117" t="s">
        <v>36</v>
      </c>
      <c r="B2117" t="s">
        <v>7</v>
      </c>
      <c r="C2117">
        <v>16</v>
      </c>
      <c r="D2117" t="s">
        <v>32</v>
      </c>
      <c r="E2117" s="1">
        <v>505766175.3246153</v>
      </c>
      <c r="F2117" s="1">
        <v>498112860</v>
      </c>
      <c r="G2117">
        <f t="shared" si="33"/>
        <v>58573235457991.391</v>
      </c>
      <c r="H2117" t="str">
        <f>VLOOKUP(D2117,Referência!$A$2:$D$28,2,FALSE)</f>
        <v>NE</v>
      </c>
      <c r="I2117" t="str">
        <f>VLOOKUP(D2117,Referência!$A$2:$D$28,3,FALSE)</f>
        <v>transferência</v>
      </c>
      <c r="J2117" t="str">
        <f>VLOOKUP(D2117,Referência!$A$2:$D$28,4,FALSE)</f>
        <v>baixo</v>
      </c>
      <c r="K2117" t="str">
        <f>VLOOKUP(C2117,Referência!$F$2:$G$21,2,FALSE)</f>
        <v>longo</v>
      </c>
      <c r="L2117" t="str">
        <f>VLOOKUP(A2117,Referência!$I$2:$K$10,2,FALSE)</f>
        <v>linear</v>
      </c>
      <c r="M2117" t="str">
        <f>VLOOKUP(A2117,Referência!$I$2:$K$10,3,FALSE)</f>
        <v>univariado</v>
      </c>
    </row>
    <row r="2118" spans="1:13" x14ac:dyDescent="0.25">
      <c r="A2118" t="s">
        <v>36</v>
      </c>
      <c r="B2118" t="s">
        <v>7</v>
      </c>
      <c r="C2118">
        <v>17</v>
      </c>
      <c r="D2118" t="s">
        <v>32</v>
      </c>
      <c r="E2118" s="1">
        <v>561502203.72706378</v>
      </c>
      <c r="F2118" s="1">
        <v>472545182</v>
      </c>
      <c r="G2118">
        <f t="shared" si="33"/>
        <v>7913351714549297</v>
      </c>
      <c r="H2118" t="str">
        <f>VLOOKUP(D2118,Referência!$A$2:$D$28,2,FALSE)</f>
        <v>NE</v>
      </c>
      <c r="I2118" t="str">
        <f>VLOOKUP(D2118,Referência!$A$2:$D$28,3,FALSE)</f>
        <v>transferência</v>
      </c>
      <c r="J2118" t="str">
        <f>VLOOKUP(D2118,Referência!$A$2:$D$28,4,FALSE)</f>
        <v>baixo</v>
      </c>
      <c r="K2118" t="str">
        <f>VLOOKUP(C2118,Referência!$F$2:$G$21,2,FALSE)</f>
        <v>longo</v>
      </c>
      <c r="L2118" t="str">
        <f>VLOOKUP(A2118,Referência!$I$2:$K$10,2,FALSE)</f>
        <v>linear</v>
      </c>
      <c r="M2118" t="str">
        <f>VLOOKUP(A2118,Referência!$I$2:$K$10,3,FALSE)</f>
        <v>univariado</v>
      </c>
    </row>
    <row r="2119" spans="1:13" x14ac:dyDescent="0.25">
      <c r="A2119" t="s">
        <v>36</v>
      </c>
      <c r="B2119" t="s">
        <v>7</v>
      </c>
      <c r="C2119">
        <v>18</v>
      </c>
      <c r="D2119" t="s">
        <v>32</v>
      </c>
      <c r="E2119" s="1">
        <v>607185809.71428108</v>
      </c>
      <c r="F2119" s="1">
        <v>470666825</v>
      </c>
      <c r="G2119">
        <f t="shared" si="33"/>
        <v>1.8637433187418112E+16</v>
      </c>
      <c r="H2119" t="str">
        <f>VLOOKUP(D2119,Referência!$A$2:$D$28,2,FALSE)</f>
        <v>NE</v>
      </c>
      <c r="I2119" t="str">
        <f>VLOOKUP(D2119,Referência!$A$2:$D$28,3,FALSE)</f>
        <v>transferência</v>
      </c>
      <c r="J2119" t="str">
        <f>VLOOKUP(D2119,Referência!$A$2:$D$28,4,FALSE)</f>
        <v>baixo</v>
      </c>
      <c r="K2119" t="str">
        <f>VLOOKUP(C2119,Referência!$F$2:$G$21,2,FALSE)</f>
        <v>longo</v>
      </c>
      <c r="L2119" t="str">
        <f>VLOOKUP(A2119,Referência!$I$2:$K$10,2,FALSE)</f>
        <v>linear</v>
      </c>
      <c r="M2119" t="str">
        <f>VLOOKUP(A2119,Referência!$I$2:$K$10,3,FALSE)</f>
        <v>univariado</v>
      </c>
    </row>
    <row r="2120" spans="1:13" x14ac:dyDescent="0.25">
      <c r="A2120" t="s">
        <v>36</v>
      </c>
      <c r="B2120" t="s">
        <v>7</v>
      </c>
      <c r="C2120">
        <v>19</v>
      </c>
      <c r="D2120" t="s">
        <v>32</v>
      </c>
      <c r="E2120" s="1">
        <v>780413822.5869559</v>
      </c>
      <c r="F2120" s="1">
        <v>536303667</v>
      </c>
      <c r="G2120">
        <f t="shared" si="33"/>
        <v>5.9589768060687816E+16</v>
      </c>
      <c r="H2120" t="str">
        <f>VLOOKUP(D2120,Referência!$A$2:$D$28,2,FALSE)</f>
        <v>NE</v>
      </c>
      <c r="I2120" t="str">
        <f>VLOOKUP(D2120,Referência!$A$2:$D$28,3,FALSE)</f>
        <v>transferência</v>
      </c>
      <c r="J2120" t="str">
        <f>VLOOKUP(D2120,Referência!$A$2:$D$28,4,FALSE)</f>
        <v>baixo</v>
      </c>
      <c r="K2120" t="str">
        <f>VLOOKUP(C2120,Referência!$F$2:$G$21,2,FALSE)</f>
        <v>longo</v>
      </c>
      <c r="L2120" t="str">
        <f>VLOOKUP(A2120,Referência!$I$2:$K$10,2,FALSE)</f>
        <v>linear</v>
      </c>
      <c r="M2120" t="str">
        <f>VLOOKUP(A2120,Referência!$I$2:$K$10,3,FALSE)</f>
        <v>univariado</v>
      </c>
    </row>
    <row r="2121" spans="1:13" x14ac:dyDescent="0.25">
      <c r="A2121" t="s">
        <v>36</v>
      </c>
      <c r="B2121" t="s">
        <v>7</v>
      </c>
      <c r="C2121">
        <v>20</v>
      </c>
      <c r="D2121" t="s">
        <v>32</v>
      </c>
      <c r="E2121" s="1">
        <v>629730401.44453609</v>
      </c>
      <c r="F2121" s="1">
        <v>567694266</v>
      </c>
      <c r="G2121">
        <f t="shared" si="33"/>
        <v>3848482100892827</v>
      </c>
      <c r="H2121" t="str">
        <f>VLOOKUP(D2121,Referência!$A$2:$D$28,2,FALSE)</f>
        <v>NE</v>
      </c>
      <c r="I2121" t="str">
        <f>VLOOKUP(D2121,Referência!$A$2:$D$28,3,FALSE)</f>
        <v>transferência</v>
      </c>
      <c r="J2121" t="str">
        <f>VLOOKUP(D2121,Referência!$A$2:$D$28,4,FALSE)</f>
        <v>baixo</v>
      </c>
      <c r="K2121" t="str">
        <f>VLOOKUP(C2121,Referência!$F$2:$G$21,2,FALSE)</f>
        <v>longo</v>
      </c>
      <c r="L2121" t="str">
        <f>VLOOKUP(A2121,Referência!$I$2:$K$10,2,FALSE)</f>
        <v>linear</v>
      </c>
      <c r="M2121" t="str">
        <f>VLOOKUP(A2121,Referência!$I$2:$K$10,3,FALSE)</f>
        <v>univariado</v>
      </c>
    </row>
    <row r="2122" spans="1:13" x14ac:dyDescent="0.25">
      <c r="A2122" t="s">
        <v>36</v>
      </c>
      <c r="B2122" t="s">
        <v>7</v>
      </c>
      <c r="C2122">
        <v>1</v>
      </c>
      <c r="D2122" t="s">
        <v>79</v>
      </c>
      <c r="E2122" s="1">
        <v>615242669.88329339</v>
      </c>
      <c r="F2122" s="1">
        <v>569259565</v>
      </c>
      <c r="G2122">
        <f t="shared" si="33"/>
        <v>2114445934707960.5</v>
      </c>
      <c r="H2122" t="str">
        <f>VLOOKUP(D2122,Referência!$A$2:$D$28,2,FALSE)</f>
        <v>NE</v>
      </c>
      <c r="I2122" t="str">
        <f>VLOOKUP(D2122,Referência!$A$2:$D$28,3,FALSE)</f>
        <v>transferência</v>
      </c>
      <c r="J2122" t="str">
        <f>VLOOKUP(D2122,Referência!$A$2:$D$28,4,FALSE)</f>
        <v>baixo</v>
      </c>
      <c r="K2122" t="str">
        <f>VLOOKUP(C2122,Referência!$F$2:$G$21,2,FALSE)</f>
        <v>curto</v>
      </c>
      <c r="L2122" t="str">
        <f>VLOOKUP(A2122,Referência!$I$2:$K$10,2,FALSE)</f>
        <v>linear</v>
      </c>
      <c r="M2122" t="str">
        <f>VLOOKUP(A2122,Referência!$I$2:$K$10,3,FALSE)</f>
        <v>univariado</v>
      </c>
    </row>
    <row r="2123" spans="1:13" x14ac:dyDescent="0.25">
      <c r="A2123" t="s">
        <v>36</v>
      </c>
      <c r="B2123" t="s">
        <v>7</v>
      </c>
      <c r="C2123">
        <v>2</v>
      </c>
      <c r="D2123" t="s">
        <v>79</v>
      </c>
      <c r="E2123" s="1">
        <v>596157811.50915158</v>
      </c>
      <c r="F2123" s="1">
        <v>668645393</v>
      </c>
      <c r="G2123">
        <f t="shared" si="33"/>
        <v>5254449470392391</v>
      </c>
      <c r="H2123" t="str">
        <f>VLOOKUP(D2123,Referência!$A$2:$D$28,2,FALSE)</f>
        <v>NE</v>
      </c>
      <c r="I2123" t="str">
        <f>VLOOKUP(D2123,Referência!$A$2:$D$28,3,FALSE)</f>
        <v>transferência</v>
      </c>
      <c r="J2123" t="str">
        <f>VLOOKUP(D2123,Referência!$A$2:$D$28,4,FALSE)</f>
        <v>baixo</v>
      </c>
      <c r="K2123" t="str">
        <f>VLOOKUP(C2123,Referência!$F$2:$G$21,2,FALSE)</f>
        <v>curto</v>
      </c>
      <c r="L2123" t="str">
        <f>VLOOKUP(A2123,Referência!$I$2:$K$10,2,FALSE)</f>
        <v>linear</v>
      </c>
      <c r="M2123" t="str">
        <f>VLOOKUP(A2123,Referência!$I$2:$K$10,3,FALSE)</f>
        <v>univariado</v>
      </c>
    </row>
    <row r="2124" spans="1:13" x14ac:dyDescent="0.25">
      <c r="A2124" t="s">
        <v>36</v>
      </c>
      <c r="B2124" t="s">
        <v>7</v>
      </c>
      <c r="C2124">
        <v>3</v>
      </c>
      <c r="D2124" t="s">
        <v>79</v>
      </c>
      <c r="E2124" s="1">
        <v>619045213.98812056</v>
      </c>
      <c r="F2124" s="1">
        <v>609265972</v>
      </c>
      <c r="G2124">
        <f t="shared" si="33"/>
        <v>95633573862220.078</v>
      </c>
      <c r="H2124" t="str">
        <f>VLOOKUP(D2124,Referência!$A$2:$D$28,2,FALSE)</f>
        <v>NE</v>
      </c>
      <c r="I2124" t="str">
        <f>VLOOKUP(D2124,Referência!$A$2:$D$28,3,FALSE)</f>
        <v>transferência</v>
      </c>
      <c r="J2124" t="str">
        <f>VLOOKUP(D2124,Referência!$A$2:$D$28,4,FALSE)</f>
        <v>baixo</v>
      </c>
      <c r="K2124" t="str">
        <f>VLOOKUP(C2124,Referência!$F$2:$G$21,2,FALSE)</f>
        <v>curto</v>
      </c>
      <c r="L2124" t="str">
        <f>VLOOKUP(A2124,Referência!$I$2:$K$10,2,FALSE)</f>
        <v>linear</v>
      </c>
      <c r="M2124" t="str">
        <f>VLOOKUP(A2124,Referência!$I$2:$K$10,3,FALSE)</f>
        <v>univariado</v>
      </c>
    </row>
    <row r="2125" spans="1:13" x14ac:dyDescent="0.25">
      <c r="A2125" t="s">
        <v>36</v>
      </c>
      <c r="B2125" t="s">
        <v>7</v>
      </c>
      <c r="C2125">
        <v>4</v>
      </c>
      <c r="D2125" t="s">
        <v>79</v>
      </c>
      <c r="E2125" s="1">
        <v>572056944.57651198</v>
      </c>
      <c r="F2125" s="1">
        <v>525215485</v>
      </c>
      <c r="G2125">
        <f t="shared" si="33"/>
        <v>2194122335258005.7</v>
      </c>
      <c r="H2125" t="str">
        <f>VLOOKUP(D2125,Referência!$A$2:$D$28,2,FALSE)</f>
        <v>NE</v>
      </c>
      <c r="I2125" t="str">
        <f>VLOOKUP(D2125,Referência!$A$2:$D$28,3,FALSE)</f>
        <v>transferência</v>
      </c>
      <c r="J2125" t="str">
        <f>VLOOKUP(D2125,Referência!$A$2:$D$28,4,FALSE)</f>
        <v>baixo</v>
      </c>
      <c r="K2125" t="str">
        <f>VLOOKUP(C2125,Referência!$F$2:$G$21,2,FALSE)</f>
        <v>curto</v>
      </c>
      <c r="L2125" t="str">
        <f>VLOOKUP(A2125,Referência!$I$2:$K$10,2,FALSE)</f>
        <v>linear</v>
      </c>
      <c r="M2125" t="str">
        <f>VLOOKUP(A2125,Referência!$I$2:$K$10,3,FALSE)</f>
        <v>univariado</v>
      </c>
    </row>
    <row r="2126" spans="1:13" x14ac:dyDescent="0.25">
      <c r="A2126" t="s">
        <v>36</v>
      </c>
      <c r="B2126" t="s">
        <v>7</v>
      </c>
      <c r="C2126">
        <v>5</v>
      </c>
      <c r="D2126" t="s">
        <v>79</v>
      </c>
      <c r="E2126" s="1">
        <v>601459298.35575783</v>
      </c>
      <c r="F2126" s="1">
        <v>536548033</v>
      </c>
      <c r="G2126">
        <f t="shared" si="33"/>
        <v>4213472370085607</v>
      </c>
      <c r="H2126" t="str">
        <f>VLOOKUP(D2126,Referência!$A$2:$D$28,2,FALSE)</f>
        <v>NE</v>
      </c>
      <c r="I2126" t="str">
        <f>VLOOKUP(D2126,Referência!$A$2:$D$28,3,FALSE)</f>
        <v>transferência</v>
      </c>
      <c r="J2126" t="str">
        <f>VLOOKUP(D2126,Referência!$A$2:$D$28,4,FALSE)</f>
        <v>baixo</v>
      </c>
      <c r="K2126" t="str">
        <f>VLOOKUP(C2126,Referência!$F$2:$G$21,2,FALSE)</f>
        <v>médio</v>
      </c>
      <c r="L2126" t="str">
        <f>VLOOKUP(A2126,Referência!$I$2:$K$10,2,FALSE)</f>
        <v>linear</v>
      </c>
      <c r="M2126" t="str">
        <f>VLOOKUP(A2126,Referência!$I$2:$K$10,3,FALSE)</f>
        <v>univariado</v>
      </c>
    </row>
    <row r="2127" spans="1:13" x14ac:dyDescent="0.25">
      <c r="A2127" t="s">
        <v>36</v>
      </c>
      <c r="B2127" t="s">
        <v>7</v>
      </c>
      <c r="C2127">
        <v>6</v>
      </c>
      <c r="D2127" t="s">
        <v>79</v>
      </c>
      <c r="E2127" s="1">
        <v>607823562.3724463</v>
      </c>
      <c r="F2127" s="1">
        <v>604458995</v>
      </c>
      <c r="G2127">
        <f t="shared" si="33"/>
        <v>11320313603730.189</v>
      </c>
      <c r="H2127" t="str">
        <f>VLOOKUP(D2127,Referência!$A$2:$D$28,2,FALSE)</f>
        <v>NE</v>
      </c>
      <c r="I2127" t="str">
        <f>VLOOKUP(D2127,Referência!$A$2:$D$28,3,FALSE)</f>
        <v>transferência</v>
      </c>
      <c r="J2127" t="str">
        <f>VLOOKUP(D2127,Referência!$A$2:$D$28,4,FALSE)</f>
        <v>baixo</v>
      </c>
      <c r="K2127" t="str">
        <f>VLOOKUP(C2127,Referência!$F$2:$G$21,2,FALSE)</f>
        <v>médio</v>
      </c>
      <c r="L2127" t="str">
        <f>VLOOKUP(A2127,Referência!$I$2:$K$10,2,FALSE)</f>
        <v>linear</v>
      </c>
      <c r="M2127" t="str">
        <f>VLOOKUP(A2127,Referência!$I$2:$K$10,3,FALSE)</f>
        <v>univariado</v>
      </c>
    </row>
    <row r="2128" spans="1:13" x14ac:dyDescent="0.25">
      <c r="A2128" t="s">
        <v>36</v>
      </c>
      <c r="B2128" t="s">
        <v>7</v>
      </c>
      <c r="C2128">
        <v>7</v>
      </c>
      <c r="D2128" t="s">
        <v>79</v>
      </c>
      <c r="E2128" s="1">
        <v>653832494.15831447</v>
      </c>
      <c r="F2128" s="1">
        <v>632556684</v>
      </c>
      <c r="G2128">
        <f t="shared" si="33"/>
        <v>452660097892637.06</v>
      </c>
      <c r="H2128" t="str">
        <f>VLOOKUP(D2128,Referência!$A$2:$D$28,2,FALSE)</f>
        <v>NE</v>
      </c>
      <c r="I2128" t="str">
        <f>VLOOKUP(D2128,Referência!$A$2:$D$28,3,FALSE)</f>
        <v>transferência</v>
      </c>
      <c r="J2128" t="str">
        <f>VLOOKUP(D2128,Referência!$A$2:$D$28,4,FALSE)</f>
        <v>baixo</v>
      </c>
      <c r="K2128" t="str">
        <f>VLOOKUP(C2128,Referência!$F$2:$G$21,2,FALSE)</f>
        <v>médio</v>
      </c>
      <c r="L2128" t="str">
        <f>VLOOKUP(A2128,Referência!$I$2:$K$10,2,FALSE)</f>
        <v>linear</v>
      </c>
      <c r="M2128" t="str">
        <f>VLOOKUP(A2128,Referência!$I$2:$K$10,3,FALSE)</f>
        <v>univariado</v>
      </c>
    </row>
    <row r="2129" spans="1:13" x14ac:dyDescent="0.25">
      <c r="A2129" t="s">
        <v>36</v>
      </c>
      <c r="B2129" t="s">
        <v>7</v>
      </c>
      <c r="C2129">
        <v>8</v>
      </c>
      <c r="D2129" t="s">
        <v>79</v>
      </c>
      <c r="E2129" s="1">
        <v>850673179.66179895</v>
      </c>
      <c r="F2129" s="1">
        <v>713457999</v>
      </c>
      <c r="G2129">
        <f t="shared" si="33"/>
        <v>1.8828005804050124E+16</v>
      </c>
      <c r="H2129" t="str">
        <f>VLOOKUP(D2129,Referência!$A$2:$D$28,2,FALSE)</f>
        <v>NE</v>
      </c>
      <c r="I2129" t="str">
        <f>VLOOKUP(D2129,Referência!$A$2:$D$28,3,FALSE)</f>
        <v>transferência</v>
      </c>
      <c r="J2129" t="str">
        <f>VLOOKUP(D2129,Referência!$A$2:$D$28,4,FALSE)</f>
        <v>baixo</v>
      </c>
      <c r="K2129" t="str">
        <f>VLOOKUP(C2129,Referência!$F$2:$G$21,2,FALSE)</f>
        <v>médio</v>
      </c>
      <c r="L2129" t="str">
        <f>VLOOKUP(A2129,Referência!$I$2:$K$10,2,FALSE)</f>
        <v>linear</v>
      </c>
      <c r="M2129" t="str">
        <f>VLOOKUP(A2129,Referência!$I$2:$K$10,3,FALSE)</f>
        <v>univariado</v>
      </c>
    </row>
    <row r="2130" spans="1:13" x14ac:dyDescent="0.25">
      <c r="A2130" t="s">
        <v>36</v>
      </c>
      <c r="B2130" t="s">
        <v>7</v>
      </c>
      <c r="C2130">
        <v>9</v>
      </c>
      <c r="D2130" t="s">
        <v>79</v>
      </c>
      <c r="E2130" s="1">
        <v>745138514.34899271</v>
      </c>
      <c r="F2130" s="1">
        <v>698978149</v>
      </c>
      <c r="G2130">
        <f t="shared" si="33"/>
        <v>2130779329152486.5</v>
      </c>
      <c r="H2130" t="str">
        <f>VLOOKUP(D2130,Referência!$A$2:$D$28,2,FALSE)</f>
        <v>NE</v>
      </c>
      <c r="I2130" t="str">
        <f>VLOOKUP(D2130,Referência!$A$2:$D$28,3,FALSE)</f>
        <v>transferência</v>
      </c>
      <c r="J2130" t="str">
        <f>VLOOKUP(D2130,Referência!$A$2:$D$28,4,FALSE)</f>
        <v>baixo</v>
      </c>
      <c r="K2130" t="str">
        <f>VLOOKUP(C2130,Referência!$F$2:$G$21,2,FALSE)</f>
        <v>longo</v>
      </c>
      <c r="L2130" t="str">
        <f>VLOOKUP(A2130,Referência!$I$2:$K$10,2,FALSE)</f>
        <v>linear</v>
      </c>
      <c r="M2130" t="str">
        <f>VLOOKUP(A2130,Referência!$I$2:$K$10,3,FALSE)</f>
        <v>univariado</v>
      </c>
    </row>
    <row r="2131" spans="1:13" x14ac:dyDescent="0.25">
      <c r="A2131" t="s">
        <v>36</v>
      </c>
      <c r="B2131" t="s">
        <v>7</v>
      </c>
      <c r="C2131">
        <v>10</v>
      </c>
      <c r="D2131" t="s">
        <v>79</v>
      </c>
      <c r="E2131" s="1">
        <v>592361812.4962008</v>
      </c>
      <c r="F2131" s="1">
        <v>571800910</v>
      </c>
      <c r="G2131">
        <f t="shared" si="33"/>
        <v>422750711458276.31</v>
      </c>
      <c r="H2131" t="str">
        <f>VLOOKUP(D2131,Referência!$A$2:$D$28,2,FALSE)</f>
        <v>NE</v>
      </c>
      <c r="I2131" t="str">
        <f>VLOOKUP(D2131,Referência!$A$2:$D$28,3,FALSE)</f>
        <v>transferência</v>
      </c>
      <c r="J2131" t="str">
        <f>VLOOKUP(D2131,Referência!$A$2:$D$28,4,FALSE)</f>
        <v>baixo</v>
      </c>
      <c r="K2131" t="str">
        <f>VLOOKUP(C2131,Referência!$F$2:$G$21,2,FALSE)</f>
        <v>longo</v>
      </c>
      <c r="L2131" t="str">
        <f>VLOOKUP(A2131,Referência!$I$2:$K$10,2,FALSE)</f>
        <v>linear</v>
      </c>
      <c r="M2131" t="str">
        <f>VLOOKUP(A2131,Referência!$I$2:$K$10,3,FALSE)</f>
        <v>univariado</v>
      </c>
    </row>
    <row r="2132" spans="1:13" x14ac:dyDescent="0.25">
      <c r="A2132" t="s">
        <v>36</v>
      </c>
      <c r="B2132" t="s">
        <v>7</v>
      </c>
      <c r="C2132">
        <v>11</v>
      </c>
      <c r="D2132" t="s">
        <v>79</v>
      </c>
      <c r="E2132" s="1">
        <v>605641950.84150517</v>
      </c>
      <c r="F2132" s="1">
        <v>565640842</v>
      </c>
      <c r="G2132">
        <f t="shared" si="33"/>
        <v>1600088708549943</v>
      </c>
      <c r="H2132" t="str">
        <f>VLOOKUP(D2132,Referência!$A$2:$D$28,2,FALSE)</f>
        <v>NE</v>
      </c>
      <c r="I2132" t="str">
        <f>VLOOKUP(D2132,Referência!$A$2:$D$28,3,FALSE)</f>
        <v>transferência</v>
      </c>
      <c r="J2132" t="str">
        <f>VLOOKUP(D2132,Referência!$A$2:$D$28,4,FALSE)</f>
        <v>baixo</v>
      </c>
      <c r="K2132" t="str">
        <f>VLOOKUP(C2132,Referência!$F$2:$G$21,2,FALSE)</f>
        <v>longo</v>
      </c>
      <c r="L2132" t="str">
        <f>VLOOKUP(A2132,Referência!$I$2:$K$10,2,FALSE)</f>
        <v>linear</v>
      </c>
      <c r="M2132" t="str">
        <f>VLOOKUP(A2132,Referência!$I$2:$K$10,3,FALSE)</f>
        <v>univariado</v>
      </c>
    </row>
    <row r="2133" spans="1:13" x14ac:dyDescent="0.25">
      <c r="A2133" t="s">
        <v>36</v>
      </c>
      <c r="B2133" t="s">
        <v>7</v>
      </c>
      <c r="C2133">
        <v>12</v>
      </c>
      <c r="D2133" t="s">
        <v>79</v>
      </c>
      <c r="E2133" s="1">
        <v>698119853.41547489</v>
      </c>
      <c r="F2133" s="1">
        <v>695082129</v>
      </c>
      <c r="G2133">
        <f t="shared" si="33"/>
        <v>9227769624372.2715</v>
      </c>
      <c r="H2133" t="str">
        <f>VLOOKUP(D2133,Referência!$A$2:$D$28,2,FALSE)</f>
        <v>NE</v>
      </c>
      <c r="I2133" t="str">
        <f>VLOOKUP(D2133,Referência!$A$2:$D$28,3,FALSE)</f>
        <v>transferência</v>
      </c>
      <c r="J2133" t="str">
        <f>VLOOKUP(D2133,Referência!$A$2:$D$28,4,FALSE)</f>
        <v>baixo</v>
      </c>
      <c r="K2133" t="str">
        <f>VLOOKUP(C2133,Referência!$F$2:$G$21,2,FALSE)</f>
        <v>longo</v>
      </c>
      <c r="L2133" t="str">
        <f>VLOOKUP(A2133,Referência!$I$2:$K$10,2,FALSE)</f>
        <v>linear</v>
      </c>
      <c r="M2133" t="str">
        <f>VLOOKUP(A2133,Referência!$I$2:$K$10,3,FALSE)</f>
        <v>univariado</v>
      </c>
    </row>
    <row r="2134" spans="1:13" x14ac:dyDescent="0.25">
      <c r="A2134" t="s">
        <v>36</v>
      </c>
      <c r="B2134" t="s">
        <v>7</v>
      </c>
      <c r="C2134">
        <v>13</v>
      </c>
      <c r="D2134" t="s">
        <v>79</v>
      </c>
      <c r="E2134" s="1">
        <v>693494972.56288171</v>
      </c>
      <c r="F2134" s="1">
        <v>590693729</v>
      </c>
      <c r="G2134">
        <f t="shared" si="33"/>
        <v>1.0568095678074928E+16</v>
      </c>
      <c r="H2134" t="str">
        <f>VLOOKUP(D2134,Referência!$A$2:$D$28,2,FALSE)</f>
        <v>NE</v>
      </c>
      <c r="I2134" t="str">
        <f>VLOOKUP(D2134,Referência!$A$2:$D$28,3,FALSE)</f>
        <v>transferência</v>
      </c>
      <c r="J2134" t="str">
        <f>VLOOKUP(D2134,Referência!$A$2:$D$28,4,FALSE)</f>
        <v>baixo</v>
      </c>
      <c r="K2134" t="str">
        <f>VLOOKUP(C2134,Referência!$F$2:$G$21,2,FALSE)</f>
        <v>longo</v>
      </c>
      <c r="L2134" t="str">
        <f>VLOOKUP(A2134,Referência!$I$2:$K$10,2,FALSE)</f>
        <v>linear</v>
      </c>
      <c r="M2134" t="str">
        <f>VLOOKUP(A2134,Referência!$I$2:$K$10,3,FALSE)</f>
        <v>univariado</v>
      </c>
    </row>
    <row r="2135" spans="1:13" x14ac:dyDescent="0.25">
      <c r="A2135" t="s">
        <v>36</v>
      </c>
      <c r="B2135" t="s">
        <v>7</v>
      </c>
      <c r="C2135">
        <v>14</v>
      </c>
      <c r="D2135" t="s">
        <v>79</v>
      </c>
      <c r="E2135" s="1">
        <v>669024576.79149866</v>
      </c>
      <c r="F2135" s="1">
        <v>579889002</v>
      </c>
      <c r="G2135">
        <f t="shared" si="33"/>
        <v>7945150693410852</v>
      </c>
      <c r="H2135" t="str">
        <f>VLOOKUP(D2135,Referência!$A$2:$D$28,2,FALSE)</f>
        <v>NE</v>
      </c>
      <c r="I2135" t="str">
        <f>VLOOKUP(D2135,Referência!$A$2:$D$28,3,FALSE)</f>
        <v>transferência</v>
      </c>
      <c r="J2135" t="str">
        <f>VLOOKUP(D2135,Referência!$A$2:$D$28,4,FALSE)</f>
        <v>baixo</v>
      </c>
      <c r="K2135" t="str">
        <f>VLOOKUP(C2135,Referência!$F$2:$G$21,2,FALSE)</f>
        <v>longo</v>
      </c>
      <c r="L2135" t="str">
        <f>VLOOKUP(A2135,Referência!$I$2:$K$10,2,FALSE)</f>
        <v>linear</v>
      </c>
      <c r="M2135" t="str">
        <f>VLOOKUP(A2135,Referência!$I$2:$K$10,3,FALSE)</f>
        <v>univariado</v>
      </c>
    </row>
    <row r="2136" spans="1:13" x14ac:dyDescent="0.25">
      <c r="A2136" t="s">
        <v>36</v>
      </c>
      <c r="B2136" t="s">
        <v>7</v>
      </c>
      <c r="C2136">
        <v>15</v>
      </c>
      <c r="D2136" t="s">
        <v>79</v>
      </c>
      <c r="E2136" s="1">
        <v>695255162.65799606</v>
      </c>
      <c r="F2136" s="1">
        <v>598979625</v>
      </c>
      <c r="G2136">
        <f t="shared" si="33"/>
        <v>9268979151336218</v>
      </c>
      <c r="H2136" t="str">
        <f>VLOOKUP(D2136,Referência!$A$2:$D$28,2,FALSE)</f>
        <v>NE</v>
      </c>
      <c r="I2136" t="str">
        <f>VLOOKUP(D2136,Referência!$A$2:$D$28,3,FALSE)</f>
        <v>transferência</v>
      </c>
      <c r="J2136" t="str">
        <f>VLOOKUP(D2136,Referência!$A$2:$D$28,4,FALSE)</f>
        <v>baixo</v>
      </c>
      <c r="K2136" t="str">
        <f>VLOOKUP(C2136,Referência!$F$2:$G$21,2,FALSE)</f>
        <v>longo</v>
      </c>
      <c r="L2136" t="str">
        <f>VLOOKUP(A2136,Referência!$I$2:$K$10,2,FALSE)</f>
        <v>linear</v>
      </c>
      <c r="M2136" t="str">
        <f>VLOOKUP(A2136,Referência!$I$2:$K$10,3,FALSE)</f>
        <v>univariado</v>
      </c>
    </row>
    <row r="2137" spans="1:13" x14ac:dyDescent="0.25">
      <c r="A2137" t="s">
        <v>36</v>
      </c>
      <c r="B2137" t="s">
        <v>7</v>
      </c>
      <c r="C2137">
        <v>16</v>
      </c>
      <c r="D2137" t="s">
        <v>79</v>
      </c>
      <c r="E2137" s="1">
        <v>642392436.85623586</v>
      </c>
      <c r="F2137" s="1">
        <v>596415968</v>
      </c>
      <c r="G2137">
        <f t="shared" si="33"/>
        <v>2113835688488426.2</v>
      </c>
      <c r="H2137" t="str">
        <f>VLOOKUP(D2137,Referência!$A$2:$D$28,2,FALSE)</f>
        <v>NE</v>
      </c>
      <c r="I2137" t="str">
        <f>VLOOKUP(D2137,Referência!$A$2:$D$28,3,FALSE)</f>
        <v>transferência</v>
      </c>
      <c r="J2137" t="str">
        <f>VLOOKUP(D2137,Referência!$A$2:$D$28,4,FALSE)</f>
        <v>baixo</v>
      </c>
      <c r="K2137" t="str">
        <f>VLOOKUP(C2137,Referência!$F$2:$G$21,2,FALSE)</f>
        <v>longo</v>
      </c>
      <c r="L2137" t="str">
        <f>VLOOKUP(A2137,Referência!$I$2:$K$10,2,FALSE)</f>
        <v>linear</v>
      </c>
      <c r="M2137" t="str">
        <f>VLOOKUP(A2137,Referência!$I$2:$K$10,3,FALSE)</f>
        <v>univariado</v>
      </c>
    </row>
    <row r="2138" spans="1:13" x14ac:dyDescent="0.25">
      <c r="A2138" t="s">
        <v>36</v>
      </c>
      <c r="B2138" t="s">
        <v>7</v>
      </c>
      <c r="C2138">
        <v>17</v>
      </c>
      <c r="D2138" t="s">
        <v>79</v>
      </c>
      <c r="E2138" s="1">
        <v>675426666.4133662</v>
      </c>
      <c r="F2138" s="1">
        <v>558788649</v>
      </c>
      <c r="G2138">
        <f t="shared" si="33"/>
        <v>1.3604427106120716E+16</v>
      </c>
      <c r="H2138" t="str">
        <f>VLOOKUP(D2138,Referência!$A$2:$D$28,2,FALSE)</f>
        <v>NE</v>
      </c>
      <c r="I2138" t="str">
        <f>VLOOKUP(D2138,Referência!$A$2:$D$28,3,FALSE)</f>
        <v>transferência</v>
      </c>
      <c r="J2138" t="str">
        <f>VLOOKUP(D2138,Referência!$A$2:$D$28,4,FALSE)</f>
        <v>baixo</v>
      </c>
      <c r="K2138" t="str">
        <f>VLOOKUP(C2138,Referência!$F$2:$G$21,2,FALSE)</f>
        <v>longo</v>
      </c>
      <c r="L2138" t="str">
        <f>VLOOKUP(A2138,Referência!$I$2:$K$10,2,FALSE)</f>
        <v>linear</v>
      </c>
      <c r="M2138" t="str">
        <f>VLOOKUP(A2138,Referência!$I$2:$K$10,3,FALSE)</f>
        <v>univariado</v>
      </c>
    </row>
    <row r="2139" spans="1:13" x14ac:dyDescent="0.25">
      <c r="A2139" t="s">
        <v>36</v>
      </c>
      <c r="B2139" t="s">
        <v>7</v>
      </c>
      <c r="C2139">
        <v>18</v>
      </c>
      <c r="D2139" t="s">
        <v>79</v>
      </c>
      <c r="E2139" s="1">
        <v>682570584.7820344</v>
      </c>
      <c r="F2139" s="1">
        <v>603253212</v>
      </c>
      <c r="G2139">
        <f t="shared" si="33"/>
        <v>6291245625044211</v>
      </c>
      <c r="H2139" t="str">
        <f>VLOOKUP(D2139,Referência!$A$2:$D$28,2,FALSE)</f>
        <v>NE</v>
      </c>
      <c r="I2139" t="str">
        <f>VLOOKUP(D2139,Referência!$A$2:$D$28,3,FALSE)</f>
        <v>transferência</v>
      </c>
      <c r="J2139" t="str">
        <f>VLOOKUP(D2139,Referência!$A$2:$D$28,4,FALSE)</f>
        <v>baixo</v>
      </c>
      <c r="K2139" t="str">
        <f>VLOOKUP(C2139,Referência!$F$2:$G$21,2,FALSE)</f>
        <v>longo</v>
      </c>
      <c r="L2139" t="str">
        <f>VLOOKUP(A2139,Referência!$I$2:$K$10,2,FALSE)</f>
        <v>linear</v>
      </c>
      <c r="M2139" t="str">
        <f>VLOOKUP(A2139,Referência!$I$2:$K$10,3,FALSE)</f>
        <v>univariado</v>
      </c>
    </row>
    <row r="2140" spans="1:13" x14ac:dyDescent="0.25">
      <c r="A2140" t="s">
        <v>36</v>
      </c>
      <c r="B2140" t="s">
        <v>7</v>
      </c>
      <c r="C2140">
        <v>19</v>
      </c>
      <c r="D2140" t="s">
        <v>79</v>
      </c>
      <c r="E2140" s="1">
        <v>734238037.42276967</v>
      </c>
      <c r="F2140" s="1">
        <v>595828239</v>
      </c>
      <c r="G2140">
        <f t="shared" si="33"/>
        <v>1.9157272299431732E+16</v>
      </c>
      <c r="H2140" t="str">
        <f>VLOOKUP(D2140,Referência!$A$2:$D$28,2,FALSE)</f>
        <v>NE</v>
      </c>
      <c r="I2140" t="str">
        <f>VLOOKUP(D2140,Referência!$A$2:$D$28,3,FALSE)</f>
        <v>transferência</v>
      </c>
      <c r="J2140" t="str">
        <f>VLOOKUP(D2140,Referência!$A$2:$D$28,4,FALSE)</f>
        <v>baixo</v>
      </c>
      <c r="K2140" t="str">
        <f>VLOOKUP(C2140,Referência!$F$2:$G$21,2,FALSE)</f>
        <v>longo</v>
      </c>
      <c r="L2140" t="str">
        <f>VLOOKUP(A2140,Referência!$I$2:$K$10,2,FALSE)</f>
        <v>linear</v>
      </c>
      <c r="M2140" t="str">
        <f>VLOOKUP(A2140,Referência!$I$2:$K$10,3,FALSE)</f>
        <v>univariado</v>
      </c>
    </row>
    <row r="2141" spans="1:13" x14ac:dyDescent="0.25">
      <c r="A2141" t="s">
        <v>36</v>
      </c>
      <c r="B2141" t="s">
        <v>7</v>
      </c>
      <c r="C2141">
        <v>20</v>
      </c>
      <c r="D2141" t="s">
        <v>79</v>
      </c>
      <c r="E2141" s="1">
        <v>955285220.46637881</v>
      </c>
      <c r="F2141" s="1">
        <v>730794790</v>
      </c>
      <c r="G2141">
        <f t="shared" si="33"/>
        <v>5.0395953370980056E+16</v>
      </c>
      <c r="H2141" t="str">
        <f>VLOOKUP(D2141,Referência!$A$2:$D$28,2,FALSE)</f>
        <v>NE</v>
      </c>
      <c r="I2141" t="str">
        <f>VLOOKUP(D2141,Referência!$A$2:$D$28,3,FALSE)</f>
        <v>transferência</v>
      </c>
      <c r="J2141" t="str">
        <f>VLOOKUP(D2141,Referência!$A$2:$D$28,4,FALSE)</f>
        <v>baixo</v>
      </c>
      <c r="K2141" t="str">
        <f>VLOOKUP(C2141,Referência!$F$2:$G$21,2,FALSE)</f>
        <v>longo</v>
      </c>
      <c r="L2141" t="str">
        <f>VLOOKUP(A2141,Referência!$I$2:$K$10,2,FALSE)</f>
        <v>linear</v>
      </c>
      <c r="M2141" t="str">
        <f>VLOOKUP(A2141,Referência!$I$2:$K$10,3,FALSE)</f>
        <v>univariado</v>
      </c>
    </row>
    <row r="2142" spans="1:13" x14ac:dyDescent="0.25">
      <c r="A2142" t="s">
        <v>36</v>
      </c>
      <c r="B2142" t="s">
        <v>7</v>
      </c>
      <c r="C2142">
        <v>1</v>
      </c>
      <c r="D2142" t="s">
        <v>33</v>
      </c>
      <c r="E2142" s="1">
        <v>481538791.44818825</v>
      </c>
      <c r="F2142" s="1">
        <v>508716451.88999999</v>
      </c>
      <c r="G2142">
        <f t="shared" si="33"/>
        <v>738625227090418.75</v>
      </c>
      <c r="H2142" t="str">
        <f>VLOOKUP(D2142,Referência!$A$2:$D$28,2,FALSE)</f>
        <v>NE</v>
      </c>
      <c r="I2142" t="str">
        <f>VLOOKUP(D2142,Referência!$A$2:$D$28,3,FALSE)</f>
        <v>transferência</v>
      </c>
      <c r="J2142" t="str">
        <f>VLOOKUP(D2142,Referência!$A$2:$D$28,4,FALSE)</f>
        <v>baixo</v>
      </c>
      <c r="K2142" t="str">
        <f>VLOOKUP(C2142,Referência!$F$2:$G$21,2,FALSE)</f>
        <v>curto</v>
      </c>
      <c r="L2142" t="str">
        <f>VLOOKUP(A2142,Referência!$I$2:$K$10,2,FALSE)</f>
        <v>linear</v>
      </c>
      <c r="M2142" t="str">
        <f>VLOOKUP(A2142,Referência!$I$2:$K$10,3,FALSE)</f>
        <v>univariado</v>
      </c>
    </row>
    <row r="2143" spans="1:13" x14ac:dyDescent="0.25">
      <c r="A2143" t="s">
        <v>36</v>
      </c>
      <c r="B2143" t="s">
        <v>7</v>
      </c>
      <c r="C2143">
        <v>2</v>
      </c>
      <c r="D2143" t="s">
        <v>33</v>
      </c>
      <c r="E2143" s="1">
        <v>462097562.08302879</v>
      </c>
      <c r="F2143" s="1">
        <v>446639896.39999998</v>
      </c>
      <c r="G2143">
        <f t="shared" si="33"/>
        <v>238939428368286.75</v>
      </c>
      <c r="H2143" t="str">
        <f>VLOOKUP(D2143,Referência!$A$2:$D$28,2,FALSE)</f>
        <v>NE</v>
      </c>
      <c r="I2143" t="str">
        <f>VLOOKUP(D2143,Referência!$A$2:$D$28,3,FALSE)</f>
        <v>transferência</v>
      </c>
      <c r="J2143" t="str">
        <f>VLOOKUP(D2143,Referência!$A$2:$D$28,4,FALSE)</f>
        <v>baixo</v>
      </c>
      <c r="K2143" t="str">
        <f>VLOOKUP(C2143,Referência!$F$2:$G$21,2,FALSE)</f>
        <v>curto</v>
      </c>
      <c r="L2143" t="str">
        <f>VLOOKUP(A2143,Referência!$I$2:$K$10,2,FALSE)</f>
        <v>linear</v>
      </c>
      <c r="M2143" t="str">
        <f>VLOOKUP(A2143,Referência!$I$2:$K$10,3,FALSE)</f>
        <v>univariado</v>
      </c>
    </row>
    <row r="2144" spans="1:13" x14ac:dyDescent="0.25">
      <c r="A2144" t="s">
        <v>36</v>
      </c>
      <c r="B2144" t="s">
        <v>7</v>
      </c>
      <c r="C2144">
        <v>3</v>
      </c>
      <c r="D2144" t="s">
        <v>33</v>
      </c>
      <c r="E2144" s="1">
        <v>448409423.67534536</v>
      </c>
      <c r="F2144" s="1">
        <v>395251304.99000001</v>
      </c>
      <c r="G2144">
        <f t="shared" si="33"/>
        <v>2825785582165262.5</v>
      </c>
      <c r="H2144" t="str">
        <f>VLOOKUP(D2144,Referência!$A$2:$D$28,2,FALSE)</f>
        <v>NE</v>
      </c>
      <c r="I2144" t="str">
        <f>VLOOKUP(D2144,Referência!$A$2:$D$28,3,FALSE)</f>
        <v>transferência</v>
      </c>
      <c r="J2144" t="str">
        <f>VLOOKUP(D2144,Referência!$A$2:$D$28,4,FALSE)</f>
        <v>baixo</v>
      </c>
      <c r="K2144" t="str">
        <f>VLOOKUP(C2144,Referência!$F$2:$G$21,2,FALSE)</f>
        <v>curto</v>
      </c>
      <c r="L2144" t="str">
        <f>VLOOKUP(A2144,Referência!$I$2:$K$10,2,FALSE)</f>
        <v>linear</v>
      </c>
      <c r="M2144" t="str">
        <f>VLOOKUP(A2144,Referência!$I$2:$K$10,3,FALSE)</f>
        <v>univariado</v>
      </c>
    </row>
    <row r="2145" spans="1:13" x14ac:dyDescent="0.25">
      <c r="A2145" t="s">
        <v>36</v>
      </c>
      <c r="B2145" t="s">
        <v>7</v>
      </c>
      <c r="C2145">
        <v>4</v>
      </c>
      <c r="D2145" t="s">
        <v>33</v>
      </c>
      <c r="E2145" s="1">
        <v>456772257.75840014</v>
      </c>
      <c r="F2145" s="1">
        <v>455078068.88999999</v>
      </c>
      <c r="G2145">
        <f t="shared" si="33"/>
        <v>2870275921811.0029</v>
      </c>
      <c r="H2145" t="str">
        <f>VLOOKUP(D2145,Referência!$A$2:$D$28,2,FALSE)</f>
        <v>NE</v>
      </c>
      <c r="I2145" t="str">
        <f>VLOOKUP(D2145,Referência!$A$2:$D$28,3,FALSE)</f>
        <v>transferência</v>
      </c>
      <c r="J2145" t="str">
        <f>VLOOKUP(D2145,Referência!$A$2:$D$28,4,FALSE)</f>
        <v>baixo</v>
      </c>
      <c r="K2145" t="str">
        <f>VLOOKUP(C2145,Referência!$F$2:$G$21,2,FALSE)</f>
        <v>curto</v>
      </c>
      <c r="L2145" t="str">
        <f>VLOOKUP(A2145,Referência!$I$2:$K$10,2,FALSE)</f>
        <v>linear</v>
      </c>
      <c r="M2145" t="str">
        <f>VLOOKUP(A2145,Referência!$I$2:$K$10,3,FALSE)</f>
        <v>univariado</v>
      </c>
    </row>
    <row r="2146" spans="1:13" x14ac:dyDescent="0.25">
      <c r="A2146" t="s">
        <v>36</v>
      </c>
      <c r="B2146" t="s">
        <v>7</v>
      </c>
      <c r="C2146">
        <v>5</v>
      </c>
      <c r="D2146" t="s">
        <v>33</v>
      </c>
      <c r="E2146" s="1">
        <v>444976827.22872877</v>
      </c>
      <c r="F2146" s="1">
        <v>413759547.10000002</v>
      </c>
      <c r="G2146">
        <f t="shared" si="33"/>
        <v>974518578635522.75</v>
      </c>
      <c r="H2146" t="str">
        <f>VLOOKUP(D2146,Referência!$A$2:$D$28,2,FALSE)</f>
        <v>NE</v>
      </c>
      <c r="I2146" t="str">
        <f>VLOOKUP(D2146,Referência!$A$2:$D$28,3,FALSE)</f>
        <v>transferência</v>
      </c>
      <c r="J2146" t="str">
        <f>VLOOKUP(D2146,Referência!$A$2:$D$28,4,FALSE)</f>
        <v>baixo</v>
      </c>
      <c r="K2146" t="str">
        <f>VLOOKUP(C2146,Referência!$F$2:$G$21,2,FALSE)</f>
        <v>médio</v>
      </c>
      <c r="L2146" t="str">
        <f>VLOOKUP(A2146,Referência!$I$2:$K$10,2,FALSE)</f>
        <v>linear</v>
      </c>
      <c r="M2146" t="str">
        <f>VLOOKUP(A2146,Referência!$I$2:$K$10,3,FALSE)</f>
        <v>univariado</v>
      </c>
    </row>
    <row r="2147" spans="1:13" x14ac:dyDescent="0.25">
      <c r="A2147" t="s">
        <v>36</v>
      </c>
      <c r="B2147" t="s">
        <v>7</v>
      </c>
      <c r="C2147">
        <v>6</v>
      </c>
      <c r="D2147" t="s">
        <v>33</v>
      </c>
      <c r="E2147" s="1">
        <v>480452818.87740386</v>
      </c>
      <c r="F2147" s="1">
        <v>420006050.22000003</v>
      </c>
      <c r="G2147">
        <f t="shared" si="33"/>
        <v>3653811841121697.5</v>
      </c>
      <c r="H2147" t="str">
        <f>VLOOKUP(D2147,Referência!$A$2:$D$28,2,FALSE)</f>
        <v>NE</v>
      </c>
      <c r="I2147" t="str">
        <f>VLOOKUP(D2147,Referência!$A$2:$D$28,3,FALSE)</f>
        <v>transferência</v>
      </c>
      <c r="J2147" t="str">
        <f>VLOOKUP(D2147,Referência!$A$2:$D$28,4,FALSE)</f>
        <v>baixo</v>
      </c>
      <c r="K2147" t="str">
        <f>VLOOKUP(C2147,Referência!$F$2:$G$21,2,FALSE)</f>
        <v>médio</v>
      </c>
      <c r="L2147" t="str">
        <f>VLOOKUP(A2147,Referência!$I$2:$K$10,2,FALSE)</f>
        <v>linear</v>
      </c>
      <c r="M2147" t="str">
        <f>VLOOKUP(A2147,Referência!$I$2:$K$10,3,FALSE)</f>
        <v>univariado</v>
      </c>
    </row>
    <row r="2148" spans="1:13" x14ac:dyDescent="0.25">
      <c r="A2148" t="s">
        <v>36</v>
      </c>
      <c r="B2148" t="s">
        <v>7</v>
      </c>
      <c r="C2148">
        <v>7</v>
      </c>
      <c r="D2148" t="s">
        <v>33</v>
      </c>
      <c r="E2148" s="1">
        <v>506543930.43083215</v>
      </c>
      <c r="F2148" s="1">
        <v>503106109.04000002</v>
      </c>
      <c r="G2148">
        <f t="shared" si="33"/>
        <v>11818615915262.934</v>
      </c>
      <c r="H2148" t="str">
        <f>VLOOKUP(D2148,Referência!$A$2:$D$28,2,FALSE)</f>
        <v>NE</v>
      </c>
      <c r="I2148" t="str">
        <f>VLOOKUP(D2148,Referência!$A$2:$D$28,3,FALSE)</f>
        <v>transferência</v>
      </c>
      <c r="J2148" t="str">
        <f>VLOOKUP(D2148,Referência!$A$2:$D$28,4,FALSE)</f>
        <v>baixo</v>
      </c>
      <c r="K2148" t="str">
        <f>VLOOKUP(C2148,Referência!$F$2:$G$21,2,FALSE)</f>
        <v>médio</v>
      </c>
      <c r="L2148" t="str">
        <f>VLOOKUP(A2148,Referência!$I$2:$K$10,2,FALSE)</f>
        <v>linear</v>
      </c>
      <c r="M2148" t="str">
        <f>VLOOKUP(A2148,Referência!$I$2:$K$10,3,FALSE)</f>
        <v>univariado</v>
      </c>
    </row>
    <row r="2149" spans="1:13" x14ac:dyDescent="0.25">
      <c r="A2149" t="s">
        <v>36</v>
      </c>
      <c r="B2149" t="s">
        <v>7</v>
      </c>
      <c r="C2149">
        <v>8</v>
      </c>
      <c r="D2149" t="s">
        <v>33</v>
      </c>
      <c r="E2149" s="1">
        <v>625703259.68480718</v>
      </c>
      <c r="F2149" s="1">
        <v>523931555.00999999</v>
      </c>
      <c r="G2149">
        <f t="shared" si="33"/>
        <v>1.0357479872416172E+16</v>
      </c>
      <c r="H2149" t="str">
        <f>VLOOKUP(D2149,Referência!$A$2:$D$28,2,FALSE)</f>
        <v>NE</v>
      </c>
      <c r="I2149" t="str">
        <f>VLOOKUP(D2149,Referência!$A$2:$D$28,3,FALSE)</f>
        <v>transferência</v>
      </c>
      <c r="J2149" t="str">
        <f>VLOOKUP(D2149,Referência!$A$2:$D$28,4,FALSE)</f>
        <v>baixo</v>
      </c>
      <c r="K2149" t="str">
        <f>VLOOKUP(C2149,Referência!$F$2:$G$21,2,FALSE)</f>
        <v>médio</v>
      </c>
      <c r="L2149" t="str">
        <f>VLOOKUP(A2149,Referência!$I$2:$K$10,2,FALSE)</f>
        <v>linear</v>
      </c>
      <c r="M2149" t="str">
        <f>VLOOKUP(A2149,Referência!$I$2:$K$10,3,FALSE)</f>
        <v>univariado</v>
      </c>
    </row>
    <row r="2150" spans="1:13" x14ac:dyDescent="0.25">
      <c r="A2150" t="s">
        <v>36</v>
      </c>
      <c r="B2150" t="s">
        <v>7</v>
      </c>
      <c r="C2150">
        <v>9</v>
      </c>
      <c r="D2150" t="s">
        <v>33</v>
      </c>
      <c r="E2150" s="1">
        <v>534342254.67349946</v>
      </c>
      <c r="F2150" s="1">
        <v>570856604.17999995</v>
      </c>
      <c r="G2150">
        <f t="shared" si="33"/>
        <v>1333297719882872</v>
      </c>
      <c r="H2150" t="str">
        <f>VLOOKUP(D2150,Referência!$A$2:$D$28,2,FALSE)</f>
        <v>NE</v>
      </c>
      <c r="I2150" t="str">
        <f>VLOOKUP(D2150,Referência!$A$2:$D$28,3,FALSE)</f>
        <v>transferência</v>
      </c>
      <c r="J2150" t="str">
        <f>VLOOKUP(D2150,Referência!$A$2:$D$28,4,FALSE)</f>
        <v>baixo</v>
      </c>
      <c r="K2150" t="str">
        <f>VLOOKUP(C2150,Referência!$F$2:$G$21,2,FALSE)</f>
        <v>longo</v>
      </c>
      <c r="L2150" t="str">
        <f>VLOOKUP(A2150,Referência!$I$2:$K$10,2,FALSE)</f>
        <v>linear</v>
      </c>
      <c r="M2150" t="str">
        <f>VLOOKUP(A2150,Referência!$I$2:$K$10,3,FALSE)</f>
        <v>univariado</v>
      </c>
    </row>
    <row r="2151" spans="1:13" x14ac:dyDescent="0.25">
      <c r="A2151" t="s">
        <v>36</v>
      </c>
      <c r="B2151" t="s">
        <v>7</v>
      </c>
      <c r="C2151">
        <v>10</v>
      </c>
      <c r="D2151" t="s">
        <v>33</v>
      </c>
      <c r="E2151" s="1">
        <v>512591553.68454021</v>
      </c>
      <c r="F2151" s="1">
        <v>582933694.88999999</v>
      </c>
      <c r="G2151">
        <f t="shared" si="33"/>
        <v>4948016829368842</v>
      </c>
      <c r="H2151" t="str">
        <f>VLOOKUP(D2151,Referência!$A$2:$D$28,2,FALSE)</f>
        <v>NE</v>
      </c>
      <c r="I2151" t="str">
        <f>VLOOKUP(D2151,Referência!$A$2:$D$28,3,FALSE)</f>
        <v>transferência</v>
      </c>
      <c r="J2151" t="str">
        <f>VLOOKUP(D2151,Referência!$A$2:$D$28,4,FALSE)</f>
        <v>baixo</v>
      </c>
      <c r="K2151" t="str">
        <f>VLOOKUP(C2151,Referência!$F$2:$G$21,2,FALSE)</f>
        <v>longo</v>
      </c>
      <c r="L2151" t="str">
        <f>VLOOKUP(A2151,Referência!$I$2:$K$10,2,FALSE)</f>
        <v>linear</v>
      </c>
      <c r="M2151" t="str">
        <f>VLOOKUP(A2151,Referência!$I$2:$K$10,3,FALSE)</f>
        <v>univariado</v>
      </c>
    </row>
    <row r="2152" spans="1:13" x14ac:dyDescent="0.25">
      <c r="A2152" t="s">
        <v>36</v>
      </c>
      <c r="B2152" t="s">
        <v>7</v>
      </c>
      <c r="C2152">
        <v>11</v>
      </c>
      <c r="D2152" t="s">
        <v>33</v>
      </c>
      <c r="E2152" s="1">
        <v>461532187.26153892</v>
      </c>
      <c r="F2152" s="1">
        <v>434674925.68000001</v>
      </c>
      <c r="G2152">
        <f t="shared" si="33"/>
        <v>721312499659206.25</v>
      </c>
      <c r="H2152" t="str">
        <f>VLOOKUP(D2152,Referência!$A$2:$D$28,2,FALSE)</f>
        <v>NE</v>
      </c>
      <c r="I2152" t="str">
        <f>VLOOKUP(D2152,Referência!$A$2:$D$28,3,FALSE)</f>
        <v>transferência</v>
      </c>
      <c r="J2152" t="str">
        <f>VLOOKUP(D2152,Referência!$A$2:$D$28,4,FALSE)</f>
        <v>baixo</v>
      </c>
      <c r="K2152" t="str">
        <f>VLOOKUP(C2152,Referência!$F$2:$G$21,2,FALSE)</f>
        <v>longo</v>
      </c>
      <c r="L2152" t="str">
        <f>VLOOKUP(A2152,Referência!$I$2:$K$10,2,FALSE)</f>
        <v>linear</v>
      </c>
      <c r="M2152" t="str">
        <f>VLOOKUP(A2152,Referência!$I$2:$K$10,3,FALSE)</f>
        <v>univariado</v>
      </c>
    </row>
    <row r="2153" spans="1:13" x14ac:dyDescent="0.25">
      <c r="A2153" t="s">
        <v>36</v>
      </c>
      <c r="B2153" t="s">
        <v>7</v>
      </c>
      <c r="C2153">
        <v>12</v>
      </c>
      <c r="D2153" t="s">
        <v>33</v>
      </c>
      <c r="E2153" s="1">
        <v>535907702.41960001</v>
      </c>
      <c r="F2153" s="1">
        <v>466732432.75</v>
      </c>
      <c r="G2153">
        <f t="shared" si="33"/>
        <v>4785217933861883</v>
      </c>
      <c r="H2153" t="str">
        <f>VLOOKUP(D2153,Referência!$A$2:$D$28,2,FALSE)</f>
        <v>NE</v>
      </c>
      <c r="I2153" t="str">
        <f>VLOOKUP(D2153,Referência!$A$2:$D$28,3,FALSE)</f>
        <v>transferência</v>
      </c>
      <c r="J2153" t="str">
        <f>VLOOKUP(D2153,Referência!$A$2:$D$28,4,FALSE)</f>
        <v>baixo</v>
      </c>
      <c r="K2153" t="str">
        <f>VLOOKUP(C2153,Referência!$F$2:$G$21,2,FALSE)</f>
        <v>longo</v>
      </c>
      <c r="L2153" t="str">
        <f>VLOOKUP(A2153,Referência!$I$2:$K$10,2,FALSE)</f>
        <v>linear</v>
      </c>
      <c r="M2153" t="str">
        <f>VLOOKUP(A2153,Referência!$I$2:$K$10,3,FALSE)</f>
        <v>univariado</v>
      </c>
    </row>
    <row r="2154" spans="1:13" x14ac:dyDescent="0.25">
      <c r="A2154" t="s">
        <v>36</v>
      </c>
      <c r="B2154" t="s">
        <v>7</v>
      </c>
      <c r="C2154">
        <v>13</v>
      </c>
      <c r="D2154" t="s">
        <v>33</v>
      </c>
      <c r="E2154" s="1">
        <v>547465365.08526409</v>
      </c>
      <c r="F2154" s="1">
        <v>525072922.32999998</v>
      </c>
      <c r="G2154">
        <f t="shared" si="33"/>
        <v>501421492547779.81</v>
      </c>
      <c r="H2154" t="str">
        <f>VLOOKUP(D2154,Referência!$A$2:$D$28,2,FALSE)</f>
        <v>NE</v>
      </c>
      <c r="I2154" t="str">
        <f>VLOOKUP(D2154,Referência!$A$2:$D$28,3,FALSE)</f>
        <v>transferência</v>
      </c>
      <c r="J2154" t="str">
        <f>VLOOKUP(D2154,Referência!$A$2:$D$28,4,FALSE)</f>
        <v>baixo</v>
      </c>
      <c r="K2154" t="str">
        <f>VLOOKUP(C2154,Referência!$F$2:$G$21,2,FALSE)</f>
        <v>longo</v>
      </c>
      <c r="L2154" t="str">
        <f>VLOOKUP(A2154,Referência!$I$2:$K$10,2,FALSE)</f>
        <v>linear</v>
      </c>
      <c r="M2154" t="str">
        <f>VLOOKUP(A2154,Referência!$I$2:$K$10,3,FALSE)</f>
        <v>univariado</v>
      </c>
    </row>
    <row r="2155" spans="1:13" x14ac:dyDescent="0.25">
      <c r="A2155" t="s">
        <v>36</v>
      </c>
      <c r="B2155" t="s">
        <v>7</v>
      </c>
      <c r="C2155">
        <v>14</v>
      </c>
      <c r="D2155" t="s">
        <v>33</v>
      </c>
      <c r="E2155" s="1">
        <v>521195266.59622306</v>
      </c>
      <c r="F2155" s="1">
        <v>472716071.89999998</v>
      </c>
      <c r="G2155">
        <f t="shared" si="33"/>
        <v>2350232318394304</v>
      </c>
      <c r="H2155" t="str">
        <f>VLOOKUP(D2155,Referência!$A$2:$D$28,2,FALSE)</f>
        <v>NE</v>
      </c>
      <c r="I2155" t="str">
        <f>VLOOKUP(D2155,Referência!$A$2:$D$28,3,FALSE)</f>
        <v>transferência</v>
      </c>
      <c r="J2155" t="str">
        <f>VLOOKUP(D2155,Referência!$A$2:$D$28,4,FALSE)</f>
        <v>baixo</v>
      </c>
      <c r="K2155" t="str">
        <f>VLOOKUP(C2155,Referência!$F$2:$G$21,2,FALSE)</f>
        <v>longo</v>
      </c>
      <c r="L2155" t="str">
        <f>VLOOKUP(A2155,Referência!$I$2:$K$10,2,FALSE)</f>
        <v>linear</v>
      </c>
      <c r="M2155" t="str">
        <f>VLOOKUP(A2155,Referência!$I$2:$K$10,3,FALSE)</f>
        <v>univariado</v>
      </c>
    </row>
    <row r="2156" spans="1:13" x14ac:dyDescent="0.25">
      <c r="A2156" t="s">
        <v>36</v>
      </c>
      <c r="B2156" t="s">
        <v>7</v>
      </c>
      <c r="C2156">
        <v>15</v>
      </c>
      <c r="D2156" t="s">
        <v>33</v>
      </c>
      <c r="E2156" s="1">
        <v>504215546.25641328</v>
      </c>
      <c r="F2156" s="1">
        <v>441156193.94999999</v>
      </c>
      <c r="G2156">
        <f t="shared" si="33"/>
        <v>3976481913304351.5</v>
      </c>
      <c r="H2156" t="str">
        <f>VLOOKUP(D2156,Referência!$A$2:$D$28,2,FALSE)</f>
        <v>NE</v>
      </c>
      <c r="I2156" t="str">
        <f>VLOOKUP(D2156,Referência!$A$2:$D$28,3,FALSE)</f>
        <v>transferência</v>
      </c>
      <c r="J2156" t="str">
        <f>VLOOKUP(D2156,Referência!$A$2:$D$28,4,FALSE)</f>
        <v>baixo</v>
      </c>
      <c r="K2156" t="str">
        <f>VLOOKUP(C2156,Referência!$F$2:$G$21,2,FALSE)</f>
        <v>longo</v>
      </c>
      <c r="L2156" t="str">
        <f>VLOOKUP(A2156,Referência!$I$2:$K$10,2,FALSE)</f>
        <v>linear</v>
      </c>
      <c r="M2156" t="str">
        <f>VLOOKUP(A2156,Referência!$I$2:$K$10,3,FALSE)</f>
        <v>univariado</v>
      </c>
    </row>
    <row r="2157" spans="1:13" x14ac:dyDescent="0.25">
      <c r="A2157" t="s">
        <v>36</v>
      </c>
      <c r="B2157" t="s">
        <v>7</v>
      </c>
      <c r="C2157">
        <v>16</v>
      </c>
      <c r="D2157" t="s">
        <v>33</v>
      </c>
      <c r="E2157" s="1">
        <v>511045022.22961837</v>
      </c>
      <c r="F2157" s="1">
        <v>484929393.25999999</v>
      </c>
      <c r="G2157">
        <f t="shared" si="33"/>
        <v>682026076478770.75</v>
      </c>
      <c r="H2157" t="str">
        <f>VLOOKUP(D2157,Referência!$A$2:$D$28,2,FALSE)</f>
        <v>NE</v>
      </c>
      <c r="I2157" t="str">
        <f>VLOOKUP(D2157,Referência!$A$2:$D$28,3,FALSE)</f>
        <v>transferência</v>
      </c>
      <c r="J2157" t="str">
        <f>VLOOKUP(D2157,Referência!$A$2:$D$28,4,FALSE)</f>
        <v>baixo</v>
      </c>
      <c r="K2157" t="str">
        <f>VLOOKUP(C2157,Referência!$F$2:$G$21,2,FALSE)</f>
        <v>longo</v>
      </c>
      <c r="L2157" t="str">
        <f>VLOOKUP(A2157,Referência!$I$2:$K$10,2,FALSE)</f>
        <v>linear</v>
      </c>
      <c r="M2157" t="str">
        <f>VLOOKUP(A2157,Referência!$I$2:$K$10,3,FALSE)</f>
        <v>univariado</v>
      </c>
    </row>
    <row r="2158" spans="1:13" x14ac:dyDescent="0.25">
      <c r="A2158" t="s">
        <v>36</v>
      </c>
      <c r="B2158" t="s">
        <v>7</v>
      </c>
      <c r="C2158">
        <v>17</v>
      </c>
      <c r="D2158" t="s">
        <v>33</v>
      </c>
      <c r="E2158" s="1">
        <v>498912145.86784369</v>
      </c>
      <c r="F2158" s="1">
        <v>443655970.38</v>
      </c>
      <c r="G2158">
        <f t="shared" si="33"/>
        <v>3053244929543378</v>
      </c>
      <c r="H2158" t="str">
        <f>VLOOKUP(D2158,Referência!$A$2:$D$28,2,FALSE)</f>
        <v>NE</v>
      </c>
      <c r="I2158" t="str">
        <f>VLOOKUP(D2158,Referência!$A$2:$D$28,3,FALSE)</f>
        <v>transferência</v>
      </c>
      <c r="J2158" t="str">
        <f>VLOOKUP(D2158,Referência!$A$2:$D$28,4,FALSE)</f>
        <v>baixo</v>
      </c>
      <c r="K2158" t="str">
        <f>VLOOKUP(C2158,Referência!$F$2:$G$21,2,FALSE)</f>
        <v>longo</v>
      </c>
      <c r="L2158" t="str">
        <f>VLOOKUP(A2158,Referência!$I$2:$K$10,2,FALSE)</f>
        <v>linear</v>
      </c>
      <c r="M2158" t="str">
        <f>VLOOKUP(A2158,Referência!$I$2:$K$10,3,FALSE)</f>
        <v>univariado</v>
      </c>
    </row>
    <row r="2159" spans="1:13" x14ac:dyDescent="0.25">
      <c r="A2159" t="s">
        <v>36</v>
      </c>
      <c r="B2159" t="s">
        <v>7</v>
      </c>
      <c r="C2159">
        <v>18</v>
      </c>
      <c r="D2159" t="s">
        <v>33</v>
      </c>
      <c r="E2159" s="1">
        <v>534435023.86652273</v>
      </c>
      <c r="F2159" s="1">
        <v>450217340.32999998</v>
      </c>
      <c r="G2159">
        <f t="shared" si="33"/>
        <v>7092618220257894</v>
      </c>
      <c r="H2159" t="str">
        <f>VLOOKUP(D2159,Referência!$A$2:$D$28,2,FALSE)</f>
        <v>NE</v>
      </c>
      <c r="I2159" t="str">
        <f>VLOOKUP(D2159,Referência!$A$2:$D$28,3,FALSE)</f>
        <v>transferência</v>
      </c>
      <c r="J2159" t="str">
        <f>VLOOKUP(D2159,Referência!$A$2:$D$28,4,FALSE)</f>
        <v>baixo</v>
      </c>
      <c r="K2159" t="str">
        <f>VLOOKUP(C2159,Referência!$F$2:$G$21,2,FALSE)</f>
        <v>longo</v>
      </c>
      <c r="L2159" t="str">
        <f>VLOOKUP(A2159,Referência!$I$2:$K$10,2,FALSE)</f>
        <v>linear</v>
      </c>
      <c r="M2159" t="str">
        <f>VLOOKUP(A2159,Referência!$I$2:$K$10,3,FALSE)</f>
        <v>univariado</v>
      </c>
    </row>
    <row r="2160" spans="1:13" x14ac:dyDescent="0.25">
      <c r="A2160" t="s">
        <v>36</v>
      </c>
      <c r="B2160" t="s">
        <v>7</v>
      </c>
      <c r="C2160">
        <v>19</v>
      </c>
      <c r="D2160" t="s">
        <v>33</v>
      </c>
      <c r="E2160" s="1">
        <v>570416456.92742097</v>
      </c>
      <c r="F2160" s="1">
        <v>529005871.36000001</v>
      </c>
      <c r="G2160">
        <f t="shared" si="33"/>
        <v>1714836597036693</v>
      </c>
      <c r="H2160" t="str">
        <f>VLOOKUP(D2160,Referência!$A$2:$D$28,2,FALSE)</f>
        <v>NE</v>
      </c>
      <c r="I2160" t="str">
        <f>VLOOKUP(D2160,Referência!$A$2:$D$28,3,FALSE)</f>
        <v>transferência</v>
      </c>
      <c r="J2160" t="str">
        <f>VLOOKUP(D2160,Referência!$A$2:$D$28,4,FALSE)</f>
        <v>baixo</v>
      </c>
      <c r="K2160" t="str">
        <f>VLOOKUP(C2160,Referência!$F$2:$G$21,2,FALSE)</f>
        <v>longo</v>
      </c>
      <c r="L2160" t="str">
        <f>VLOOKUP(A2160,Referência!$I$2:$K$10,2,FALSE)</f>
        <v>linear</v>
      </c>
      <c r="M2160" t="str">
        <f>VLOOKUP(A2160,Referência!$I$2:$K$10,3,FALSE)</f>
        <v>univariado</v>
      </c>
    </row>
    <row r="2161" spans="1:13" x14ac:dyDescent="0.25">
      <c r="A2161" t="s">
        <v>36</v>
      </c>
      <c r="B2161" t="s">
        <v>7</v>
      </c>
      <c r="C2161">
        <v>20</v>
      </c>
      <c r="D2161" t="s">
        <v>33</v>
      </c>
      <c r="E2161" s="1">
        <v>697848201.63282287</v>
      </c>
      <c r="F2161" s="1">
        <v>580533928.92999995</v>
      </c>
      <c r="G2161">
        <f t="shared" si="33"/>
        <v>1.3762638579792304E+16</v>
      </c>
      <c r="H2161" t="str">
        <f>VLOOKUP(D2161,Referência!$A$2:$D$28,2,FALSE)</f>
        <v>NE</v>
      </c>
      <c r="I2161" t="str">
        <f>VLOOKUP(D2161,Referência!$A$2:$D$28,3,FALSE)</f>
        <v>transferência</v>
      </c>
      <c r="J2161" t="str">
        <f>VLOOKUP(D2161,Referência!$A$2:$D$28,4,FALSE)</f>
        <v>baixo</v>
      </c>
      <c r="K2161" t="str">
        <f>VLOOKUP(C2161,Referência!$F$2:$G$21,2,FALSE)</f>
        <v>longo</v>
      </c>
      <c r="L2161" t="str">
        <f>VLOOKUP(A2161,Referência!$I$2:$K$10,2,FALSE)</f>
        <v>linear</v>
      </c>
      <c r="M2161" t="str">
        <f>VLOOKUP(A2161,Referência!$I$2:$K$10,3,FALSE)</f>
        <v>univariado</v>
      </c>
    </row>
    <row r="2162" spans="1:13" x14ac:dyDescent="0.25">
      <c r="A2162" t="s">
        <v>37</v>
      </c>
      <c r="B2162" t="s">
        <v>7</v>
      </c>
      <c r="C2162">
        <v>1</v>
      </c>
      <c r="D2162" t="s">
        <v>8</v>
      </c>
      <c r="E2162" s="1">
        <v>9809091531.2873726</v>
      </c>
      <c r="F2162" s="1">
        <v>10473996000</v>
      </c>
      <c r="G2162">
        <f t="shared" si="33"/>
        <v>4.4209795251402131E+17</v>
      </c>
      <c r="H2162" t="str">
        <f>VLOOKUP(D2162,Referência!$A$2:$D$28,2,FALSE)</f>
        <v>SE</v>
      </c>
      <c r="I2162" t="str">
        <f>VLOOKUP(D2162,Referência!$A$2:$D$28,3,FALSE)</f>
        <v>imposto</v>
      </c>
      <c r="J2162" t="str">
        <f>VLOOKUP(D2162,Referência!$A$2:$D$28,4,FALSE)</f>
        <v>alto</v>
      </c>
      <c r="K2162" t="str">
        <f>VLOOKUP(C2162,Referência!$F$2:$G$21,2,FALSE)</f>
        <v>curto</v>
      </c>
      <c r="L2162" t="str">
        <f>VLOOKUP(A2162,Referência!$I$2:$K$10,2,FALSE)</f>
        <v>não linear</v>
      </c>
      <c r="M2162" t="str">
        <f>VLOOKUP(A2162,Referência!$I$2:$K$10,3,FALSE)</f>
        <v>univariado</v>
      </c>
    </row>
    <row r="2163" spans="1:13" x14ac:dyDescent="0.25">
      <c r="A2163" t="s">
        <v>37</v>
      </c>
      <c r="B2163" t="s">
        <v>7</v>
      </c>
      <c r="C2163">
        <v>2</v>
      </c>
      <c r="D2163" t="s">
        <v>8</v>
      </c>
      <c r="E2163" s="1">
        <v>10117364650.641029</v>
      </c>
      <c r="F2163" s="1">
        <v>12475206000</v>
      </c>
      <c r="G2163">
        <f t="shared" si="33"/>
        <v>5.5594158287469312E+18</v>
      </c>
      <c r="H2163" t="str">
        <f>VLOOKUP(D2163,Referência!$A$2:$D$28,2,FALSE)</f>
        <v>SE</v>
      </c>
      <c r="I2163" t="str">
        <f>VLOOKUP(D2163,Referência!$A$2:$D$28,3,FALSE)</f>
        <v>imposto</v>
      </c>
      <c r="J2163" t="str">
        <f>VLOOKUP(D2163,Referência!$A$2:$D$28,4,FALSE)</f>
        <v>alto</v>
      </c>
      <c r="K2163" t="str">
        <f>VLOOKUP(C2163,Referência!$F$2:$G$21,2,FALSE)</f>
        <v>curto</v>
      </c>
      <c r="L2163" t="str">
        <f>VLOOKUP(A2163,Referência!$I$2:$K$10,2,FALSE)</f>
        <v>não linear</v>
      </c>
      <c r="M2163" t="str">
        <f>VLOOKUP(A2163,Referência!$I$2:$K$10,3,FALSE)</f>
        <v>univariado</v>
      </c>
    </row>
    <row r="2164" spans="1:13" x14ac:dyDescent="0.25">
      <c r="A2164" t="s">
        <v>37</v>
      </c>
      <c r="B2164" t="s">
        <v>7</v>
      </c>
      <c r="C2164">
        <v>3</v>
      </c>
      <c r="D2164" t="s">
        <v>8</v>
      </c>
      <c r="E2164" s="1">
        <v>10668416540.347805</v>
      </c>
      <c r="F2164" s="1">
        <v>10329314000</v>
      </c>
      <c r="G2164">
        <f t="shared" si="33"/>
        <v>1.1499053287033474E+17</v>
      </c>
      <c r="H2164" t="str">
        <f>VLOOKUP(D2164,Referência!$A$2:$D$28,2,FALSE)</f>
        <v>SE</v>
      </c>
      <c r="I2164" t="str">
        <f>VLOOKUP(D2164,Referência!$A$2:$D$28,3,FALSE)</f>
        <v>imposto</v>
      </c>
      <c r="J2164" t="str">
        <f>VLOOKUP(D2164,Referência!$A$2:$D$28,4,FALSE)</f>
        <v>alto</v>
      </c>
      <c r="K2164" t="str">
        <f>VLOOKUP(C2164,Referência!$F$2:$G$21,2,FALSE)</f>
        <v>curto</v>
      </c>
      <c r="L2164" t="str">
        <f>VLOOKUP(A2164,Referência!$I$2:$K$10,2,FALSE)</f>
        <v>não linear</v>
      </c>
      <c r="M2164" t="str">
        <f>VLOOKUP(A2164,Referência!$I$2:$K$10,3,FALSE)</f>
        <v>univariado</v>
      </c>
    </row>
    <row r="2165" spans="1:13" x14ac:dyDescent="0.25">
      <c r="A2165" t="s">
        <v>37</v>
      </c>
      <c r="B2165" t="s">
        <v>7</v>
      </c>
      <c r="C2165">
        <v>4</v>
      </c>
      <c r="D2165" t="s">
        <v>8</v>
      </c>
      <c r="E2165" s="1">
        <v>10448886385.535669</v>
      </c>
      <c r="F2165" s="1">
        <v>10317026000</v>
      </c>
      <c r="G2165">
        <f t="shared" si="33"/>
        <v>1.7387161273615352E+16</v>
      </c>
      <c r="H2165" t="str">
        <f>VLOOKUP(D2165,Referência!$A$2:$D$28,2,FALSE)</f>
        <v>SE</v>
      </c>
      <c r="I2165" t="str">
        <f>VLOOKUP(D2165,Referência!$A$2:$D$28,3,FALSE)</f>
        <v>imposto</v>
      </c>
      <c r="J2165" t="str">
        <f>VLOOKUP(D2165,Referência!$A$2:$D$28,4,FALSE)</f>
        <v>alto</v>
      </c>
      <c r="K2165" t="str">
        <f>VLOOKUP(C2165,Referência!$F$2:$G$21,2,FALSE)</f>
        <v>curto</v>
      </c>
      <c r="L2165" t="str">
        <f>VLOOKUP(A2165,Referência!$I$2:$K$10,2,FALSE)</f>
        <v>não linear</v>
      </c>
      <c r="M2165" t="str">
        <f>VLOOKUP(A2165,Referência!$I$2:$K$10,3,FALSE)</f>
        <v>univariado</v>
      </c>
    </row>
    <row r="2166" spans="1:13" x14ac:dyDescent="0.25">
      <c r="A2166" t="s">
        <v>37</v>
      </c>
      <c r="B2166" t="s">
        <v>7</v>
      </c>
      <c r="C2166">
        <v>5</v>
      </c>
      <c r="D2166" t="s">
        <v>8</v>
      </c>
      <c r="E2166" s="1">
        <v>10821876772.937168</v>
      </c>
      <c r="F2166" s="1">
        <v>11011940000</v>
      </c>
      <c r="G2166">
        <f t="shared" si="33"/>
        <v>3.6124030281537592E+16</v>
      </c>
      <c r="H2166" t="str">
        <f>VLOOKUP(D2166,Referência!$A$2:$D$28,2,FALSE)</f>
        <v>SE</v>
      </c>
      <c r="I2166" t="str">
        <f>VLOOKUP(D2166,Referência!$A$2:$D$28,3,FALSE)</f>
        <v>imposto</v>
      </c>
      <c r="J2166" t="str">
        <f>VLOOKUP(D2166,Referência!$A$2:$D$28,4,FALSE)</f>
        <v>alto</v>
      </c>
      <c r="K2166" t="str">
        <f>VLOOKUP(C2166,Referência!$F$2:$G$21,2,FALSE)</f>
        <v>médio</v>
      </c>
      <c r="L2166" t="str">
        <f>VLOOKUP(A2166,Referência!$I$2:$K$10,2,FALSE)</f>
        <v>não linear</v>
      </c>
      <c r="M2166" t="str">
        <f>VLOOKUP(A2166,Referência!$I$2:$K$10,3,FALSE)</f>
        <v>univariado</v>
      </c>
    </row>
    <row r="2167" spans="1:13" x14ac:dyDescent="0.25">
      <c r="A2167" t="s">
        <v>37</v>
      </c>
      <c r="B2167" t="s">
        <v>7</v>
      </c>
      <c r="C2167">
        <v>6</v>
      </c>
      <c r="D2167" t="s">
        <v>8</v>
      </c>
      <c r="E2167" s="1">
        <v>11063911558.809746</v>
      </c>
      <c r="F2167" s="1">
        <v>10780925000</v>
      </c>
      <c r="G2167">
        <f t="shared" si="33"/>
        <v>8.0081392466981712E+16</v>
      </c>
      <c r="H2167" t="str">
        <f>VLOOKUP(D2167,Referência!$A$2:$D$28,2,FALSE)</f>
        <v>SE</v>
      </c>
      <c r="I2167" t="str">
        <f>VLOOKUP(D2167,Referência!$A$2:$D$28,3,FALSE)</f>
        <v>imposto</v>
      </c>
      <c r="J2167" t="str">
        <f>VLOOKUP(D2167,Referência!$A$2:$D$28,4,FALSE)</f>
        <v>alto</v>
      </c>
      <c r="K2167" t="str">
        <f>VLOOKUP(C2167,Referência!$F$2:$G$21,2,FALSE)</f>
        <v>médio</v>
      </c>
      <c r="L2167" t="str">
        <f>VLOOKUP(A2167,Referência!$I$2:$K$10,2,FALSE)</f>
        <v>não linear</v>
      </c>
      <c r="M2167" t="str">
        <f>VLOOKUP(A2167,Referência!$I$2:$K$10,3,FALSE)</f>
        <v>univariado</v>
      </c>
    </row>
    <row r="2168" spans="1:13" x14ac:dyDescent="0.25">
      <c r="A2168" t="s">
        <v>37</v>
      </c>
      <c r="B2168" t="s">
        <v>7</v>
      </c>
      <c r="C2168">
        <v>7</v>
      </c>
      <c r="D2168" t="s">
        <v>8</v>
      </c>
      <c r="E2168" s="1">
        <v>11133261619.192152</v>
      </c>
      <c r="F2168" s="1">
        <v>10588195000</v>
      </c>
      <c r="G2168">
        <f t="shared" si="33"/>
        <v>2.970976193575625E+17</v>
      </c>
      <c r="H2168" t="str">
        <f>VLOOKUP(D2168,Referência!$A$2:$D$28,2,FALSE)</f>
        <v>SE</v>
      </c>
      <c r="I2168" t="str">
        <f>VLOOKUP(D2168,Referência!$A$2:$D$28,3,FALSE)</f>
        <v>imposto</v>
      </c>
      <c r="J2168" t="str">
        <f>VLOOKUP(D2168,Referência!$A$2:$D$28,4,FALSE)</f>
        <v>alto</v>
      </c>
      <c r="K2168" t="str">
        <f>VLOOKUP(C2168,Referência!$F$2:$G$21,2,FALSE)</f>
        <v>médio</v>
      </c>
      <c r="L2168" t="str">
        <f>VLOOKUP(A2168,Referência!$I$2:$K$10,2,FALSE)</f>
        <v>não linear</v>
      </c>
      <c r="M2168" t="str">
        <f>VLOOKUP(A2168,Referência!$I$2:$K$10,3,FALSE)</f>
        <v>univariado</v>
      </c>
    </row>
    <row r="2169" spans="1:13" x14ac:dyDescent="0.25">
      <c r="A2169" t="s">
        <v>37</v>
      </c>
      <c r="B2169" t="s">
        <v>7</v>
      </c>
      <c r="C2169">
        <v>8</v>
      </c>
      <c r="D2169" t="s">
        <v>8</v>
      </c>
      <c r="E2169" s="1">
        <v>9026923522.0183601</v>
      </c>
      <c r="F2169" s="1">
        <v>12031927000</v>
      </c>
      <c r="G2169">
        <f t="shared" si="33"/>
        <v>9.0300459026817516E+18</v>
      </c>
      <c r="H2169" t="str">
        <f>VLOOKUP(D2169,Referência!$A$2:$D$28,2,FALSE)</f>
        <v>SE</v>
      </c>
      <c r="I2169" t="str">
        <f>VLOOKUP(D2169,Referência!$A$2:$D$28,3,FALSE)</f>
        <v>imposto</v>
      </c>
      <c r="J2169" t="str">
        <f>VLOOKUP(D2169,Referência!$A$2:$D$28,4,FALSE)</f>
        <v>alto</v>
      </c>
      <c r="K2169" t="str">
        <f>VLOOKUP(C2169,Referência!$F$2:$G$21,2,FALSE)</f>
        <v>médio</v>
      </c>
      <c r="L2169" t="str">
        <f>VLOOKUP(A2169,Referência!$I$2:$K$10,2,FALSE)</f>
        <v>não linear</v>
      </c>
      <c r="M2169" t="str">
        <f>VLOOKUP(A2169,Referência!$I$2:$K$10,3,FALSE)</f>
        <v>univariado</v>
      </c>
    </row>
    <row r="2170" spans="1:13" x14ac:dyDescent="0.25">
      <c r="A2170" t="s">
        <v>37</v>
      </c>
      <c r="B2170" t="s">
        <v>7</v>
      </c>
      <c r="C2170">
        <v>9</v>
      </c>
      <c r="D2170" t="s">
        <v>8</v>
      </c>
      <c r="E2170" s="1">
        <v>13074438848.973581</v>
      </c>
      <c r="F2170" s="1">
        <v>13126083000</v>
      </c>
      <c r="G2170">
        <f t="shared" si="33"/>
        <v>2667118335239542</v>
      </c>
      <c r="H2170" t="str">
        <f>VLOOKUP(D2170,Referência!$A$2:$D$28,2,FALSE)</f>
        <v>SE</v>
      </c>
      <c r="I2170" t="str">
        <f>VLOOKUP(D2170,Referência!$A$2:$D$28,3,FALSE)</f>
        <v>imposto</v>
      </c>
      <c r="J2170" t="str">
        <f>VLOOKUP(D2170,Referência!$A$2:$D$28,4,FALSE)</f>
        <v>alto</v>
      </c>
      <c r="K2170" t="str">
        <f>VLOOKUP(C2170,Referência!$F$2:$G$21,2,FALSE)</f>
        <v>longo</v>
      </c>
      <c r="L2170" t="str">
        <f>VLOOKUP(A2170,Referência!$I$2:$K$10,2,FALSE)</f>
        <v>não linear</v>
      </c>
      <c r="M2170" t="str">
        <f>VLOOKUP(A2170,Referência!$I$2:$K$10,3,FALSE)</f>
        <v>univariado</v>
      </c>
    </row>
    <row r="2171" spans="1:13" x14ac:dyDescent="0.25">
      <c r="A2171" t="s">
        <v>37</v>
      </c>
      <c r="B2171" t="s">
        <v>7</v>
      </c>
      <c r="C2171">
        <v>10</v>
      </c>
      <c r="D2171" t="s">
        <v>8</v>
      </c>
      <c r="E2171" s="1">
        <v>11828864850.225937</v>
      </c>
      <c r="F2171" s="1">
        <v>10973402000</v>
      </c>
      <c r="G2171">
        <f t="shared" si="33"/>
        <v>7.3181668811668378E+17</v>
      </c>
      <c r="H2171" t="str">
        <f>VLOOKUP(D2171,Referência!$A$2:$D$28,2,FALSE)</f>
        <v>SE</v>
      </c>
      <c r="I2171" t="str">
        <f>VLOOKUP(D2171,Referência!$A$2:$D$28,3,FALSE)</f>
        <v>imposto</v>
      </c>
      <c r="J2171" t="str">
        <f>VLOOKUP(D2171,Referência!$A$2:$D$28,4,FALSE)</f>
        <v>alto</v>
      </c>
      <c r="K2171" t="str">
        <f>VLOOKUP(C2171,Referência!$F$2:$G$21,2,FALSE)</f>
        <v>longo</v>
      </c>
      <c r="L2171" t="str">
        <f>VLOOKUP(A2171,Referência!$I$2:$K$10,2,FALSE)</f>
        <v>não linear</v>
      </c>
      <c r="M2171" t="str">
        <f>VLOOKUP(A2171,Referência!$I$2:$K$10,3,FALSE)</f>
        <v>univariado</v>
      </c>
    </row>
    <row r="2172" spans="1:13" x14ac:dyDescent="0.25">
      <c r="A2172" t="s">
        <v>37</v>
      </c>
      <c r="B2172" t="s">
        <v>7</v>
      </c>
      <c r="C2172">
        <v>11</v>
      </c>
      <c r="D2172" t="s">
        <v>8</v>
      </c>
      <c r="E2172" s="1">
        <v>12254690410.775175</v>
      </c>
      <c r="F2172" s="1">
        <v>11346223000</v>
      </c>
      <c r="G2172">
        <f t="shared" si="33"/>
        <v>8.2531303644055078E+17</v>
      </c>
      <c r="H2172" t="str">
        <f>VLOOKUP(D2172,Referência!$A$2:$D$28,2,FALSE)</f>
        <v>SE</v>
      </c>
      <c r="I2172" t="str">
        <f>VLOOKUP(D2172,Referência!$A$2:$D$28,3,FALSE)</f>
        <v>imposto</v>
      </c>
      <c r="J2172" t="str">
        <f>VLOOKUP(D2172,Referência!$A$2:$D$28,4,FALSE)</f>
        <v>alto</v>
      </c>
      <c r="K2172" t="str">
        <f>VLOOKUP(C2172,Referência!$F$2:$G$21,2,FALSE)</f>
        <v>longo</v>
      </c>
      <c r="L2172" t="str">
        <f>VLOOKUP(A2172,Referência!$I$2:$K$10,2,FALSE)</f>
        <v>não linear</v>
      </c>
      <c r="M2172" t="str">
        <f>VLOOKUP(A2172,Referência!$I$2:$K$10,3,FALSE)</f>
        <v>univariado</v>
      </c>
    </row>
    <row r="2173" spans="1:13" x14ac:dyDescent="0.25">
      <c r="A2173" t="s">
        <v>37</v>
      </c>
      <c r="B2173" t="s">
        <v>7</v>
      </c>
      <c r="C2173">
        <v>12</v>
      </c>
      <c r="D2173" t="s">
        <v>8</v>
      </c>
      <c r="E2173" s="1">
        <v>11302597297.567286</v>
      </c>
      <c r="F2173" s="1">
        <v>10501480000</v>
      </c>
      <c r="G2173">
        <f t="shared" si="33"/>
        <v>6.4178892446151078E+17</v>
      </c>
      <c r="H2173" t="str">
        <f>VLOOKUP(D2173,Referência!$A$2:$D$28,2,FALSE)</f>
        <v>SE</v>
      </c>
      <c r="I2173" t="str">
        <f>VLOOKUP(D2173,Referência!$A$2:$D$28,3,FALSE)</f>
        <v>imposto</v>
      </c>
      <c r="J2173" t="str">
        <f>VLOOKUP(D2173,Referência!$A$2:$D$28,4,FALSE)</f>
        <v>alto</v>
      </c>
      <c r="K2173" t="str">
        <f>VLOOKUP(C2173,Referência!$F$2:$G$21,2,FALSE)</f>
        <v>longo</v>
      </c>
      <c r="L2173" t="str">
        <f>VLOOKUP(A2173,Referência!$I$2:$K$10,2,FALSE)</f>
        <v>não linear</v>
      </c>
      <c r="M2173" t="str">
        <f>VLOOKUP(A2173,Referência!$I$2:$K$10,3,FALSE)</f>
        <v>univariado</v>
      </c>
    </row>
    <row r="2174" spans="1:13" x14ac:dyDescent="0.25">
      <c r="A2174" t="s">
        <v>37</v>
      </c>
      <c r="B2174" t="s">
        <v>7</v>
      </c>
      <c r="C2174">
        <v>13</v>
      </c>
      <c r="D2174" t="s">
        <v>8</v>
      </c>
      <c r="E2174" s="1">
        <v>11641859086.906666</v>
      </c>
      <c r="F2174" s="1">
        <v>10719252016</v>
      </c>
      <c r="G2174">
        <f t="shared" si="33"/>
        <v>8.5120380728697741E+17</v>
      </c>
      <c r="H2174" t="str">
        <f>VLOOKUP(D2174,Referência!$A$2:$D$28,2,FALSE)</f>
        <v>SE</v>
      </c>
      <c r="I2174" t="str">
        <f>VLOOKUP(D2174,Referência!$A$2:$D$28,3,FALSE)</f>
        <v>imposto</v>
      </c>
      <c r="J2174" t="str">
        <f>VLOOKUP(D2174,Referência!$A$2:$D$28,4,FALSE)</f>
        <v>alto</v>
      </c>
      <c r="K2174" t="str">
        <f>VLOOKUP(C2174,Referência!$F$2:$G$21,2,FALSE)</f>
        <v>longo</v>
      </c>
      <c r="L2174" t="str">
        <f>VLOOKUP(A2174,Referência!$I$2:$K$10,2,FALSE)</f>
        <v>não linear</v>
      </c>
      <c r="M2174" t="str">
        <f>VLOOKUP(A2174,Referência!$I$2:$K$10,3,FALSE)</f>
        <v>univariado</v>
      </c>
    </row>
    <row r="2175" spans="1:13" x14ac:dyDescent="0.25">
      <c r="A2175" t="s">
        <v>37</v>
      </c>
      <c r="B2175" t="s">
        <v>7</v>
      </c>
      <c r="C2175">
        <v>14</v>
      </c>
      <c r="D2175" t="s">
        <v>8</v>
      </c>
      <c r="E2175" s="1">
        <v>12192041683.669724</v>
      </c>
      <c r="F2175" s="1">
        <v>11098115727</v>
      </c>
      <c r="G2175">
        <f t="shared" si="33"/>
        <v>1.1966739986757699E+18</v>
      </c>
      <c r="H2175" t="str">
        <f>VLOOKUP(D2175,Referência!$A$2:$D$28,2,FALSE)</f>
        <v>SE</v>
      </c>
      <c r="I2175" t="str">
        <f>VLOOKUP(D2175,Referência!$A$2:$D$28,3,FALSE)</f>
        <v>imposto</v>
      </c>
      <c r="J2175" t="str">
        <f>VLOOKUP(D2175,Referência!$A$2:$D$28,4,FALSE)</f>
        <v>alto</v>
      </c>
      <c r="K2175" t="str">
        <f>VLOOKUP(C2175,Referência!$F$2:$G$21,2,FALSE)</f>
        <v>longo</v>
      </c>
      <c r="L2175" t="str">
        <f>VLOOKUP(A2175,Referência!$I$2:$K$10,2,FALSE)</f>
        <v>não linear</v>
      </c>
      <c r="M2175" t="str">
        <f>VLOOKUP(A2175,Referência!$I$2:$K$10,3,FALSE)</f>
        <v>univariado</v>
      </c>
    </row>
    <row r="2176" spans="1:13" x14ac:dyDescent="0.25">
      <c r="A2176" t="s">
        <v>37</v>
      </c>
      <c r="B2176" t="s">
        <v>7</v>
      </c>
      <c r="C2176">
        <v>15</v>
      </c>
      <c r="D2176" t="s">
        <v>8</v>
      </c>
      <c r="E2176" s="1">
        <v>12510577852.111658</v>
      </c>
      <c r="F2176" s="1">
        <v>11170238303</v>
      </c>
      <c r="G2176">
        <f t="shared" si="33"/>
        <v>1.796510106912843E+18</v>
      </c>
      <c r="H2176" t="str">
        <f>VLOOKUP(D2176,Referência!$A$2:$D$28,2,FALSE)</f>
        <v>SE</v>
      </c>
      <c r="I2176" t="str">
        <f>VLOOKUP(D2176,Referência!$A$2:$D$28,3,FALSE)</f>
        <v>imposto</v>
      </c>
      <c r="J2176" t="str">
        <f>VLOOKUP(D2176,Referência!$A$2:$D$28,4,FALSE)</f>
        <v>alto</v>
      </c>
      <c r="K2176" t="str">
        <f>VLOOKUP(C2176,Referência!$F$2:$G$21,2,FALSE)</f>
        <v>longo</v>
      </c>
      <c r="L2176" t="str">
        <f>VLOOKUP(A2176,Referência!$I$2:$K$10,2,FALSE)</f>
        <v>não linear</v>
      </c>
      <c r="M2176" t="str">
        <f>VLOOKUP(A2176,Referência!$I$2:$K$10,3,FALSE)</f>
        <v>univariado</v>
      </c>
    </row>
    <row r="2177" spans="1:13" x14ac:dyDescent="0.25">
      <c r="A2177" t="s">
        <v>37</v>
      </c>
      <c r="B2177" t="s">
        <v>7</v>
      </c>
      <c r="C2177">
        <v>16</v>
      </c>
      <c r="D2177" t="s">
        <v>8</v>
      </c>
      <c r="E2177" s="1">
        <v>12487039703.621502</v>
      </c>
      <c r="F2177" s="1">
        <v>10781428079</v>
      </c>
      <c r="G2177">
        <f t="shared" si="33"/>
        <v>2.9091110140439992E+18</v>
      </c>
      <c r="H2177" t="str">
        <f>VLOOKUP(D2177,Referência!$A$2:$D$28,2,FALSE)</f>
        <v>SE</v>
      </c>
      <c r="I2177" t="str">
        <f>VLOOKUP(D2177,Referência!$A$2:$D$28,3,FALSE)</f>
        <v>imposto</v>
      </c>
      <c r="J2177" t="str">
        <f>VLOOKUP(D2177,Referência!$A$2:$D$28,4,FALSE)</f>
        <v>alto</v>
      </c>
      <c r="K2177" t="str">
        <f>VLOOKUP(C2177,Referência!$F$2:$G$21,2,FALSE)</f>
        <v>longo</v>
      </c>
      <c r="L2177" t="str">
        <f>VLOOKUP(A2177,Referência!$I$2:$K$10,2,FALSE)</f>
        <v>não linear</v>
      </c>
      <c r="M2177" t="str">
        <f>VLOOKUP(A2177,Referência!$I$2:$K$10,3,FALSE)</f>
        <v>univariado</v>
      </c>
    </row>
    <row r="2178" spans="1:13" x14ac:dyDescent="0.25">
      <c r="A2178" t="s">
        <v>37</v>
      </c>
      <c r="B2178" t="s">
        <v>7</v>
      </c>
      <c r="C2178">
        <v>17</v>
      </c>
      <c r="D2178" t="s">
        <v>8</v>
      </c>
      <c r="E2178" s="1">
        <v>12816801046.226437</v>
      </c>
      <c r="F2178" s="1">
        <v>11873733058</v>
      </c>
      <c r="G2178">
        <f t="shared" si="33"/>
        <v>8.8937723041745843E+17</v>
      </c>
      <c r="H2178" t="str">
        <f>VLOOKUP(D2178,Referência!$A$2:$D$28,2,FALSE)</f>
        <v>SE</v>
      </c>
      <c r="I2178" t="str">
        <f>VLOOKUP(D2178,Referência!$A$2:$D$28,3,FALSE)</f>
        <v>imposto</v>
      </c>
      <c r="J2178" t="str">
        <f>VLOOKUP(D2178,Referência!$A$2:$D$28,4,FALSE)</f>
        <v>alto</v>
      </c>
      <c r="K2178" t="str">
        <f>VLOOKUP(C2178,Referência!$F$2:$G$21,2,FALSE)</f>
        <v>longo</v>
      </c>
      <c r="L2178" t="str">
        <f>VLOOKUP(A2178,Referência!$I$2:$K$10,2,FALSE)</f>
        <v>não linear</v>
      </c>
      <c r="M2178" t="str">
        <f>VLOOKUP(A2178,Referência!$I$2:$K$10,3,FALSE)</f>
        <v>univariado</v>
      </c>
    </row>
    <row r="2179" spans="1:13" x14ac:dyDescent="0.25">
      <c r="A2179" t="s">
        <v>37</v>
      </c>
      <c r="B2179" t="s">
        <v>7</v>
      </c>
      <c r="C2179">
        <v>18</v>
      </c>
      <c r="D2179" t="s">
        <v>8</v>
      </c>
      <c r="E2179" s="1">
        <v>13140562540.629791</v>
      </c>
      <c r="F2179" s="1">
        <v>11476678584</v>
      </c>
      <c r="G2179">
        <f t="shared" ref="G2179:G2242" si="34">(F2179-E2179)^2</f>
        <v>2.7685098211300091E+18</v>
      </c>
      <c r="H2179" t="str">
        <f>VLOOKUP(D2179,Referência!$A$2:$D$28,2,FALSE)</f>
        <v>SE</v>
      </c>
      <c r="I2179" t="str">
        <f>VLOOKUP(D2179,Referência!$A$2:$D$28,3,FALSE)</f>
        <v>imposto</v>
      </c>
      <c r="J2179" t="str">
        <f>VLOOKUP(D2179,Referência!$A$2:$D$28,4,FALSE)</f>
        <v>alto</v>
      </c>
      <c r="K2179" t="str">
        <f>VLOOKUP(C2179,Referência!$F$2:$G$21,2,FALSE)</f>
        <v>longo</v>
      </c>
      <c r="L2179" t="str">
        <f>VLOOKUP(A2179,Referência!$I$2:$K$10,2,FALSE)</f>
        <v>não linear</v>
      </c>
      <c r="M2179" t="str">
        <f>VLOOKUP(A2179,Referência!$I$2:$K$10,3,FALSE)</f>
        <v>univariado</v>
      </c>
    </row>
    <row r="2180" spans="1:13" x14ac:dyDescent="0.25">
      <c r="A2180" t="s">
        <v>37</v>
      </c>
      <c r="B2180" t="s">
        <v>7</v>
      </c>
      <c r="C2180">
        <v>19</v>
      </c>
      <c r="D2180" t="s">
        <v>8</v>
      </c>
      <c r="E2180" s="1">
        <v>13221221033.515675</v>
      </c>
      <c r="F2180" s="1">
        <v>11248460267</v>
      </c>
      <c r="G2180">
        <f t="shared" si="34"/>
        <v>3.8917850419035121E+18</v>
      </c>
      <c r="H2180" t="str">
        <f>VLOOKUP(D2180,Referência!$A$2:$D$28,2,FALSE)</f>
        <v>SE</v>
      </c>
      <c r="I2180" t="str">
        <f>VLOOKUP(D2180,Referência!$A$2:$D$28,3,FALSE)</f>
        <v>imposto</v>
      </c>
      <c r="J2180" t="str">
        <f>VLOOKUP(D2180,Referência!$A$2:$D$28,4,FALSE)</f>
        <v>alto</v>
      </c>
      <c r="K2180" t="str">
        <f>VLOOKUP(C2180,Referência!$F$2:$G$21,2,FALSE)</f>
        <v>longo</v>
      </c>
      <c r="L2180" t="str">
        <f>VLOOKUP(A2180,Referência!$I$2:$K$10,2,FALSE)</f>
        <v>não linear</v>
      </c>
      <c r="M2180" t="str">
        <f>VLOOKUP(A2180,Referência!$I$2:$K$10,3,FALSE)</f>
        <v>univariado</v>
      </c>
    </row>
    <row r="2181" spans="1:13" x14ac:dyDescent="0.25">
      <c r="A2181" t="s">
        <v>37</v>
      </c>
      <c r="B2181" t="s">
        <v>7</v>
      </c>
      <c r="C2181">
        <v>20</v>
      </c>
      <c r="D2181" t="s">
        <v>8</v>
      </c>
      <c r="E2181" s="1">
        <v>10713524976.861635</v>
      </c>
      <c r="F2181" s="1">
        <v>11315071889</v>
      </c>
      <c r="G2181">
        <f t="shared" si="34"/>
        <v>3.618586875032016E+17</v>
      </c>
      <c r="H2181" t="str">
        <f>VLOOKUP(D2181,Referência!$A$2:$D$28,2,FALSE)</f>
        <v>SE</v>
      </c>
      <c r="I2181" t="str">
        <f>VLOOKUP(D2181,Referência!$A$2:$D$28,3,FALSE)</f>
        <v>imposto</v>
      </c>
      <c r="J2181" t="str">
        <f>VLOOKUP(D2181,Referência!$A$2:$D$28,4,FALSE)</f>
        <v>alto</v>
      </c>
      <c r="K2181" t="str">
        <f>VLOOKUP(C2181,Referência!$F$2:$G$21,2,FALSE)</f>
        <v>longo</v>
      </c>
      <c r="L2181" t="str">
        <f>VLOOKUP(A2181,Referência!$I$2:$K$10,2,FALSE)</f>
        <v>não linear</v>
      </c>
      <c r="M2181" t="str">
        <f>VLOOKUP(A2181,Referência!$I$2:$K$10,3,FALSE)</f>
        <v>univariado</v>
      </c>
    </row>
    <row r="2182" spans="1:13" x14ac:dyDescent="0.25">
      <c r="A2182" t="s">
        <v>37</v>
      </c>
      <c r="B2182" t="s">
        <v>7</v>
      </c>
      <c r="C2182">
        <v>1</v>
      </c>
      <c r="D2182" t="s">
        <v>9</v>
      </c>
      <c r="E2182" s="1">
        <v>3392967107.3290339</v>
      </c>
      <c r="F2182" s="1">
        <v>3357028355</v>
      </c>
      <c r="G2182">
        <f t="shared" si="34"/>
        <v>1291593918967636</v>
      </c>
      <c r="H2182" t="str">
        <f>VLOOKUP(D2182,Referência!$A$2:$D$28,2,FALSE)</f>
        <v>SE</v>
      </c>
      <c r="I2182" t="str">
        <f>VLOOKUP(D2182,Referência!$A$2:$D$28,3,FALSE)</f>
        <v>imposto</v>
      </c>
      <c r="J2182" t="str">
        <f>VLOOKUP(D2182,Referência!$A$2:$D$28,4,FALSE)</f>
        <v>alto</v>
      </c>
      <c r="K2182" t="str">
        <f>VLOOKUP(C2182,Referência!$F$2:$G$21,2,FALSE)</f>
        <v>curto</v>
      </c>
      <c r="L2182" t="str">
        <f>VLOOKUP(A2182,Referência!$I$2:$K$10,2,FALSE)</f>
        <v>não linear</v>
      </c>
      <c r="M2182" t="str">
        <f>VLOOKUP(A2182,Referência!$I$2:$K$10,3,FALSE)</f>
        <v>univariado</v>
      </c>
    </row>
    <row r="2183" spans="1:13" x14ac:dyDescent="0.25">
      <c r="A2183" t="s">
        <v>37</v>
      </c>
      <c r="B2183" t="s">
        <v>7</v>
      </c>
      <c r="C2183">
        <v>2</v>
      </c>
      <c r="D2183" t="s">
        <v>9</v>
      </c>
      <c r="E2183" s="1">
        <v>3616557225.2260361</v>
      </c>
      <c r="F2183" s="1">
        <v>3716649604</v>
      </c>
      <c r="G2183">
        <f t="shared" si="34"/>
        <v>1.0018484288630664E+16</v>
      </c>
      <c r="H2183" t="str">
        <f>VLOOKUP(D2183,Referência!$A$2:$D$28,2,FALSE)</f>
        <v>SE</v>
      </c>
      <c r="I2183" t="str">
        <f>VLOOKUP(D2183,Referência!$A$2:$D$28,3,FALSE)</f>
        <v>imposto</v>
      </c>
      <c r="J2183" t="str">
        <f>VLOOKUP(D2183,Referência!$A$2:$D$28,4,FALSE)</f>
        <v>alto</v>
      </c>
      <c r="K2183" t="str">
        <f>VLOOKUP(C2183,Referência!$F$2:$G$21,2,FALSE)</f>
        <v>curto</v>
      </c>
      <c r="L2183" t="str">
        <f>VLOOKUP(A2183,Referência!$I$2:$K$10,2,FALSE)</f>
        <v>não linear</v>
      </c>
      <c r="M2183" t="str">
        <f>VLOOKUP(A2183,Referência!$I$2:$K$10,3,FALSE)</f>
        <v>univariado</v>
      </c>
    </row>
    <row r="2184" spans="1:13" x14ac:dyDescent="0.25">
      <c r="A2184" t="s">
        <v>37</v>
      </c>
      <c r="B2184" t="s">
        <v>7</v>
      </c>
      <c r="C2184">
        <v>3</v>
      </c>
      <c r="D2184" t="s">
        <v>9</v>
      </c>
      <c r="E2184" s="1">
        <v>3556982685.5744982</v>
      </c>
      <c r="F2184" s="1">
        <v>3220668113</v>
      </c>
      <c r="G2184">
        <f t="shared" si="34"/>
        <v>1.1310749172596741E+17</v>
      </c>
      <c r="H2184" t="str">
        <f>VLOOKUP(D2184,Referência!$A$2:$D$28,2,FALSE)</f>
        <v>SE</v>
      </c>
      <c r="I2184" t="str">
        <f>VLOOKUP(D2184,Referência!$A$2:$D$28,3,FALSE)</f>
        <v>imposto</v>
      </c>
      <c r="J2184" t="str">
        <f>VLOOKUP(D2184,Referência!$A$2:$D$28,4,FALSE)</f>
        <v>alto</v>
      </c>
      <c r="K2184" t="str">
        <f>VLOOKUP(C2184,Referência!$F$2:$G$21,2,FALSE)</f>
        <v>curto</v>
      </c>
      <c r="L2184" t="str">
        <f>VLOOKUP(A2184,Referência!$I$2:$K$10,2,FALSE)</f>
        <v>não linear</v>
      </c>
      <c r="M2184" t="str">
        <f>VLOOKUP(A2184,Referência!$I$2:$K$10,3,FALSE)</f>
        <v>univariado</v>
      </c>
    </row>
    <row r="2185" spans="1:13" x14ac:dyDescent="0.25">
      <c r="A2185" t="s">
        <v>37</v>
      </c>
      <c r="B2185" t="s">
        <v>7</v>
      </c>
      <c r="C2185">
        <v>4</v>
      </c>
      <c r="D2185" t="s">
        <v>9</v>
      </c>
      <c r="E2185" s="1">
        <v>3673689239.3712063</v>
      </c>
      <c r="F2185" s="1">
        <v>3370762046</v>
      </c>
      <c r="G2185">
        <f t="shared" si="34"/>
        <v>9.1764884483756208E+16</v>
      </c>
      <c r="H2185" t="str">
        <f>VLOOKUP(D2185,Referência!$A$2:$D$28,2,FALSE)</f>
        <v>SE</v>
      </c>
      <c r="I2185" t="str">
        <f>VLOOKUP(D2185,Referência!$A$2:$D$28,3,FALSE)</f>
        <v>imposto</v>
      </c>
      <c r="J2185" t="str">
        <f>VLOOKUP(D2185,Referência!$A$2:$D$28,4,FALSE)</f>
        <v>alto</v>
      </c>
      <c r="K2185" t="str">
        <f>VLOOKUP(C2185,Referência!$F$2:$G$21,2,FALSE)</f>
        <v>curto</v>
      </c>
      <c r="L2185" t="str">
        <f>VLOOKUP(A2185,Referência!$I$2:$K$10,2,FALSE)</f>
        <v>não linear</v>
      </c>
      <c r="M2185" t="str">
        <f>VLOOKUP(A2185,Referência!$I$2:$K$10,3,FALSE)</f>
        <v>univariado</v>
      </c>
    </row>
    <row r="2186" spans="1:13" x14ac:dyDescent="0.25">
      <c r="A2186" t="s">
        <v>37</v>
      </c>
      <c r="B2186" t="s">
        <v>7</v>
      </c>
      <c r="C2186">
        <v>5</v>
      </c>
      <c r="D2186" t="s">
        <v>9</v>
      </c>
      <c r="E2186" s="1">
        <v>3560838334.4740486</v>
      </c>
      <c r="F2186" s="1">
        <v>3391327371</v>
      </c>
      <c r="G2186">
        <f t="shared" si="34"/>
        <v>2.8733966737900244E+16</v>
      </c>
      <c r="H2186" t="str">
        <f>VLOOKUP(D2186,Referência!$A$2:$D$28,2,FALSE)</f>
        <v>SE</v>
      </c>
      <c r="I2186" t="str">
        <f>VLOOKUP(D2186,Referência!$A$2:$D$28,3,FALSE)</f>
        <v>imposto</v>
      </c>
      <c r="J2186" t="str">
        <f>VLOOKUP(D2186,Referência!$A$2:$D$28,4,FALSE)</f>
        <v>alto</v>
      </c>
      <c r="K2186" t="str">
        <f>VLOOKUP(C2186,Referência!$F$2:$G$21,2,FALSE)</f>
        <v>médio</v>
      </c>
      <c r="L2186" t="str">
        <f>VLOOKUP(A2186,Referência!$I$2:$K$10,2,FALSE)</f>
        <v>não linear</v>
      </c>
      <c r="M2186" t="str">
        <f>VLOOKUP(A2186,Referência!$I$2:$K$10,3,FALSE)</f>
        <v>univariado</v>
      </c>
    </row>
    <row r="2187" spans="1:13" x14ac:dyDescent="0.25">
      <c r="A2187" t="s">
        <v>37</v>
      </c>
      <c r="B2187" t="s">
        <v>7</v>
      </c>
      <c r="C2187">
        <v>6</v>
      </c>
      <c r="D2187" t="s">
        <v>9</v>
      </c>
      <c r="E2187" s="1">
        <v>3623417956.6286473</v>
      </c>
      <c r="F2187" s="1">
        <v>3683527657</v>
      </c>
      <c r="G2187">
        <f t="shared" si="34"/>
        <v>3613176078733795.5</v>
      </c>
      <c r="H2187" t="str">
        <f>VLOOKUP(D2187,Referência!$A$2:$D$28,2,FALSE)</f>
        <v>SE</v>
      </c>
      <c r="I2187" t="str">
        <f>VLOOKUP(D2187,Referência!$A$2:$D$28,3,FALSE)</f>
        <v>imposto</v>
      </c>
      <c r="J2187" t="str">
        <f>VLOOKUP(D2187,Referência!$A$2:$D$28,4,FALSE)</f>
        <v>alto</v>
      </c>
      <c r="K2187" t="str">
        <f>VLOOKUP(C2187,Referência!$F$2:$G$21,2,FALSE)</f>
        <v>médio</v>
      </c>
      <c r="L2187" t="str">
        <f>VLOOKUP(A2187,Referência!$I$2:$K$10,2,FALSE)</f>
        <v>não linear</v>
      </c>
      <c r="M2187" t="str">
        <f>VLOOKUP(A2187,Referência!$I$2:$K$10,3,FALSE)</f>
        <v>univariado</v>
      </c>
    </row>
    <row r="2188" spans="1:13" x14ac:dyDescent="0.25">
      <c r="A2188" t="s">
        <v>37</v>
      </c>
      <c r="B2188" t="s">
        <v>7</v>
      </c>
      <c r="C2188">
        <v>7</v>
      </c>
      <c r="D2188" t="s">
        <v>9</v>
      </c>
      <c r="E2188" s="1">
        <v>3907285290.9274888</v>
      </c>
      <c r="F2188" s="1">
        <v>3522385481</v>
      </c>
      <c r="G2188">
        <f t="shared" si="34"/>
        <v>1.4814786368221702E+17</v>
      </c>
      <c r="H2188" t="str">
        <f>VLOOKUP(D2188,Referência!$A$2:$D$28,2,FALSE)</f>
        <v>SE</v>
      </c>
      <c r="I2188" t="str">
        <f>VLOOKUP(D2188,Referência!$A$2:$D$28,3,FALSE)</f>
        <v>imposto</v>
      </c>
      <c r="J2188" t="str">
        <f>VLOOKUP(D2188,Referência!$A$2:$D$28,4,FALSE)</f>
        <v>alto</v>
      </c>
      <c r="K2188" t="str">
        <f>VLOOKUP(C2188,Referência!$F$2:$G$21,2,FALSE)</f>
        <v>médio</v>
      </c>
      <c r="L2188" t="str">
        <f>VLOOKUP(A2188,Referência!$I$2:$K$10,2,FALSE)</f>
        <v>não linear</v>
      </c>
      <c r="M2188" t="str">
        <f>VLOOKUP(A2188,Referência!$I$2:$K$10,3,FALSE)</f>
        <v>univariado</v>
      </c>
    </row>
    <row r="2189" spans="1:13" x14ac:dyDescent="0.25">
      <c r="A2189" t="s">
        <v>37</v>
      </c>
      <c r="B2189" t="s">
        <v>7</v>
      </c>
      <c r="C2189">
        <v>8</v>
      </c>
      <c r="D2189" t="s">
        <v>9</v>
      </c>
      <c r="E2189" s="1">
        <v>4691766733.060956</v>
      </c>
      <c r="F2189" s="1">
        <v>4426157172</v>
      </c>
      <c r="G2189">
        <f t="shared" si="34"/>
        <v>7.0548438926993712E+16</v>
      </c>
      <c r="H2189" t="str">
        <f>VLOOKUP(D2189,Referência!$A$2:$D$28,2,FALSE)</f>
        <v>SE</v>
      </c>
      <c r="I2189" t="str">
        <f>VLOOKUP(D2189,Referência!$A$2:$D$28,3,FALSE)</f>
        <v>imposto</v>
      </c>
      <c r="J2189" t="str">
        <f>VLOOKUP(D2189,Referência!$A$2:$D$28,4,FALSE)</f>
        <v>alto</v>
      </c>
      <c r="K2189" t="str">
        <f>VLOOKUP(C2189,Referência!$F$2:$G$21,2,FALSE)</f>
        <v>médio</v>
      </c>
      <c r="L2189" t="str">
        <f>VLOOKUP(A2189,Referência!$I$2:$K$10,2,FALSE)</f>
        <v>não linear</v>
      </c>
      <c r="M2189" t="str">
        <f>VLOOKUP(A2189,Referência!$I$2:$K$10,3,FALSE)</f>
        <v>univariado</v>
      </c>
    </row>
    <row r="2190" spans="1:13" x14ac:dyDescent="0.25">
      <c r="A2190" t="s">
        <v>37</v>
      </c>
      <c r="B2190" t="s">
        <v>7</v>
      </c>
      <c r="C2190">
        <v>9</v>
      </c>
      <c r="D2190" t="s">
        <v>9</v>
      </c>
      <c r="E2190" s="1">
        <v>4768084705.4266167</v>
      </c>
      <c r="F2190" s="1">
        <v>4952785236</v>
      </c>
      <c r="G2190">
        <f t="shared" si="34"/>
        <v>3.4114285994089312E+16</v>
      </c>
      <c r="H2190" t="str">
        <f>VLOOKUP(D2190,Referência!$A$2:$D$28,2,FALSE)</f>
        <v>SE</v>
      </c>
      <c r="I2190" t="str">
        <f>VLOOKUP(D2190,Referência!$A$2:$D$28,3,FALSE)</f>
        <v>imposto</v>
      </c>
      <c r="J2190" t="str">
        <f>VLOOKUP(D2190,Referência!$A$2:$D$28,4,FALSE)</f>
        <v>alto</v>
      </c>
      <c r="K2190" t="str">
        <f>VLOOKUP(C2190,Referência!$F$2:$G$21,2,FALSE)</f>
        <v>longo</v>
      </c>
      <c r="L2190" t="str">
        <f>VLOOKUP(A2190,Referência!$I$2:$K$10,2,FALSE)</f>
        <v>não linear</v>
      </c>
      <c r="M2190" t="str">
        <f>VLOOKUP(A2190,Referência!$I$2:$K$10,3,FALSE)</f>
        <v>univariado</v>
      </c>
    </row>
    <row r="2191" spans="1:13" x14ac:dyDescent="0.25">
      <c r="A2191" t="s">
        <v>37</v>
      </c>
      <c r="B2191" t="s">
        <v>7</v>
      </c>
      <c r="C2191">
        <v>10</v>
      </c>
      <c r="D2191" t="s">
        <v>9</v>
      </c>
      <c r="E2191" s="1">
        <v>3716625238.2898149</v>
      </c>
      <c r="F2191" s="1">
        <v>3870532712</v>
      </c>
      <c r="G2191">
        <f t="shared" si="34"/>
        <v>2.3687510463851304E+16</v>
      </c>
      <c r="H2191" t="str">
        <f>VLOOKUP(D2191,Referência!$A$2:$D$28,2,FALSE)</f>
        <v>SE</v>
      </c>
      <c r="I2191" t="str">
        <f>VLOOKUP(D2191,Referência!$A$2:$D$28,3,FALSE)</f>
        <v>imposto</v>
      </c>
      <c r="J2191" t="str">
        <f>VLOOKUP(D2191,Referência!$A$2:$D$28,4,FALSE)</f>
        <v>alto</v>
      </c>
      <c r="K2191" t="str">
        <f>VLOOKUP(C2191,Referência!$F$2:$G$21,2,FALSE)</f>
        <v>longo</v>
      </c>
      <c r="L2191" t="str">
        <f>VLOOKUP(A2191,Referência!$I$2:$K$10,2,FALSE)</f>
        <v>não linear</v>
      </c>
      <c r="M2191" t="str">
        <f>VLOOKUP(A2191,Referência!$I$2:$K$10,3,FALSE)</f>
        <v>univariado</v>
      </c>
    </row>
    <row r="2192" spans="1:13" x14ac:dyDescent="0.25">
      <c r="A2192" t="s">
        <v>37</v>
      </c>
      <c r="B2192" t="s">
        <v>7</v>
      </c>
      <c r="C2192">
        <v>11</v>
      </c>
      <c r="D2192" t="s">
        <v>9</v>
      </c>
      <c r="E2192" s="1">
        <v>3905939937.7520471</v>
      </c>
      <c r="F2192" s="1">
        <v>3704057113</v>
      </c>
      <c r="G2192">
        <f t="shared" si="34"/>
        <v>4.0756674929865744E+16</v>
      </c>
      <c r="H2192" t="str">
        <f>VLOOKUP(D2192,Referência!$A$2:$D$28,2,FALSE)</f>
        <v>SE</v>
      </c>
      <c r="I2192" t="str">
        <f>VLOOKUP(D2192,Referência!$A$2:$D$28,3,FALSE)</f>
        <v>imposto</v>
      </c>
      <c r="J2192" t="str">
        <f>VLOOKUP(D2192,Referência!$A$2:$D$28,4,FALSE)</f>
        <v>alto</v>
      </c>
      <c r="K2192" t="str">
        <f>VLOOKUP(C2192,Referência!$F$2:$G$21,2,FALSE)</f>
        <v>longo</v>
      </c>
      <c r="L2192" t="str">
        <f>VLOOKUP(A2192,Referência!$I$2:$K$10,2,FALSE)</f>
        <v>não linear</v>
      </c>
      <c r="M2192" t="str">
        <f>VLOOKUP(A2192,Referência!$I$2:$K$10,3,FALSE)</f>
        <v>univariado</v>
      </c>
    </row>
    <row r="2193" spans="1:13" x14ac:dyDescent="0.25">
      <c r="A2193" t="s">
        <v>37</v>
      </c>
      <c r="B2193" t="s">
        <v>7</v>
      </c>
      <c r="C2193">
        <v>12</v>
      </c>
      <c r="D2193" t="s">
        <v>9</v>
      </c>
      <c r="E2193" s="1">
        <v>4050589543.1525631</v>
      </c>
      <c r="F2193" s="1">
        <v>3601189526</v>
      </c>
      <c r="G2193">
        <f t="shared" si="34"/>
        <v>2.01960375416724E+17</v>
      </c>
      <c r="H2193" t="str">
        <f>VLOOKUP(D2193,Referência!$A$2:$D$28,2,FALSE)</f>
        <v>SE</v>
      </c>
      <c r="I2193" t="str">
        <f>VLOOKUP(D2193,Referência!$A$2:$D$28,3,FALSE)</f>
        <v>imposto</v>
      </c>
      <c r="J2193" t="str">
        <f>VLOOKUP(D2193,Referência!$A$2:$D$28,4,FALSE)</f>
        <v>alto</v>
      </c>
      <c r="K2193" t="str">
        <f>VLOOKUP(C2193,Referência!$F$2:$G$21,2,FALSE)</f>
        <v>longo</v>
      </c>
      <c r="L2193" t="str">
        <f>VLOOKUP(A2193,Referência!$I$2:$K$10,2,FALSE)</f>
        <v>não linear</v>
      </c>
      <c r="M2193" t="str">
        <f>VLOOKUP(A2193,Referência!$I$2:$K$10,3,FALSE)</f>
        <v>univariado</v>
      </c>
    </row>
    <row r="2194" spans="1:13" x14ac:dyDescent="0.25">
      <c r="A2194" t="s">
        <v>37</v>
      </c>
      <c r="B2194" t="s">
        <v>7</v>
      </c>
      <c r="C2194">
        <v>13</v>
      </c>
      <c r="D2194" t="s">
        <v>9</v>
      </c>
      <c r="E2194" s="1">
        <v>3846788500.470417</v>
      </c>
      <c r="F2194" s="1">
        <v>3463474590</v>
      </c>
      <c r="G2194">
        <f t="shared" si="34"/>
        <v>1.4692955396012288E+17</v>
      </c>
      <c r="H2194" t="str">
        <f>VLOOKUP(D2194,Referência!$A$2:$D$28,2,FALSE)</f>
        <v>SE</v>
      </c>
      <c r="I2194" t="str">
        <f>VLOOKUP(D2194,Referência!$A$2:$D$28,3,FALSE)</f>
        <v>imposto</v>
      </c>
      <c r="J2194" t="str">
        <f>VLOOKUP(D2194,Referência!$A$2:$D$28,4,FALSE)</f>
        <v>alto</v>
      </c>
      <c r="K2194" t="str">
        <f>VLOOKUP(C2194,Referência!$F$2:$G$21,2,FALSE)</f>
        <v>longo</v>
      </c>
      <c r="L2194" t="str">
        <f>VLOOKUP(A2194,Referência!$I$2:$K$10,2,FALSE)</f>
        <v>não linear</v>
      </c>
      <c r="M2194" t="str">
        <f>VLOOKUP(A2194,Referência!$I$2:$K$10,3,FALSE)</f>
        <v>univariado</v>
      </c>
    </row>
    <row r="2195" spans="1:13" x14ac:dyDescent="0.25">
      <c r="A2195" t="s">
        <v>37</v>
      </c>
      <c r="B2195" t="s">
        <v>7</v>
      </c>
      <c r="C2195">
        <v>14</v>
      </c>
      <c r="D2195" t="s">
        <v>9</v>
      </c>
      <c r="E2195" s="1">
        <v>4104189226.2169585</v>
      </c>
      <c r="F2195" s="1">
        <v>4292643883</v>
      </c>
      <c r="G2195">
        <f t="shared" si="34"/>
        <v>3.551515766321396E+16</v>
      </c>
      <c r="H2195" t="str">
        <f>VLOOKUP(D2195,Referência!$A$2:$D$28,2,FALSE)</f>
        <v>SE</v>
      </c>
      <c r="I2195" t="str">
        <f>VLOOKUP(D2195,Referência!$A$2:$D$28,3,FALSE)</f>
        <v>imposto</v>
      </c>
      <c r="J2195" t="str">
        <f>VLOOKUP(D2195,Referência!$A$2:$D$28,4,FALSE)</f>
        <v>alto</v>
      </c>
      <c r="K2195" t="str">
        <f>VLOOKUP(C2195,Referência!$F$2:$G$21,2,FALSE)</f>
        <v>longo</v>
      </c>
      <c r="L2195" t="str">
        <f>VLOOKUP(A2195,Referência!$I$2:$K$10,2,FALSE)</f>
        <v>não linear</v>
      </c>
      <c r="M2195" t="str">
        <f>VLOOKUP(A2195,Referência!$I$2:$K$10,3,FALSE)</f>
        <v>univariado</v>
      </c>
    </row>
    <row r="2196" spans="1:13" x14ac:dyDescent="0.25">
      <c r="A2196" t="s">
        <v>37</v>
      </c>
      <c r="B2196" t="s">
        <v>7</v>
      </c>
      <c r="C2196">
        <v>15</v>
      </c>
      <c r="D2196" t="s">
        <v>9</v>
      </c>
      <c r="E2196" s="1">
        <v>4034428340.806447</v>
      </c>
      <c r="F2196" s="1">
        <v>3562734178</v>
      </c>
      <c r="G2196">
        <f t="shared" si="34"/>
        <v>2.2249538322567494E+17</v>
      </c>
      <c r="H2196" t="str">
        <f>VLOOKUP(D2196,Referência!$A$2:$D$28,2,FALSE)</f>
        <v>SE</v>
      </c>
      <c r="I2196" t="str">
        <f>VLOOKUP(D2196,Referência!$A$2:$D$28,3,FALSE)</f>
        <v>imposto</v>
      </c>
      <c r="J2196" t="str">
        <f>VLOOKUP(D2196,Referência!$A$2:$D$28,4,FALSE)</f>
        <v>alto</v>
      </c>
      <c r="K2196" t="str">
        <f>VLOOKUP(C2196,Referência!$F$2:$G$21,2,FALSE)</f>
        <v>longo</v>
      </c>
      <c r="L2196" t="str">
        <f>VLOOKUP(A2196,Referência!$I$2:$K$10,2,FALSE)</f>
        <v>não linear</v>
      </c>
      <c r="M2196" t="str">
        <f>VLOOKUP(A2196,Referência!$I$2:$K$10,3,FALSE)</f>
        <v>univariado</v>
      </c>
    </row>
    <row r="2197" spans="1:13" x14ac:dyDescent="0.25">
      <c r="A2197" t="s">
        <v>37</v>
      </c>
      <c r="B2197" t="s">
        <v>7</v>
      </c>
      <c r="C2197">
        <v>16</v>
      </c>
      <c r="D2197" t="s">
        <v>9</v>
      </c>
      <c r="E2197" s="1">
        <v>4167835525.4423127</v>
      </c>
      <c r="F2197" s="1">
        <v>3696401761</v>
      </c>
      <c r="G2197">
        <f t="shared" si="34"/>
        <v>2.2224979425624998E+17</v>
      </c>
      <c r="H2197" t="str">
        <f>VLOOKUP(D2197,Referência!$A$2:$D$28,2,FALSE)</f>
        <v>SE</v>
      </c>
      <c r="I2197" t="str">
        <f>VLOOKUP(D2197,Referência!$A$2:$D$28,3,FALSE)</f>
        <v>imposto</v>
      </c>
      <c r="J2197" t="str">
        <f>VLOOKUP(D2197,Referência!$A$2:$D$28,4,FALSE)</f>
        <v>alto</v>
      </c>
      <c r="K2197" t="str">
        <f>VLOOKUP(C2197,Referência!$F$2:$G$21,2,FALSE)</f>
        <v>longo</v>
      </c>
      <c r="L2197" t="str">
        <f>VLOOKUP(A2197,Referência!$I$2:$K$10,2,FALSE)</f>
        <v>não linear</v>
      </c>
      <c r="M2197" t="str">
        <f>VLOOKUP(A2197,Referência!$I$2:$K$10,3,FALSE)</f>
        <v>univariado</v>
      </c>
    </row>
    <row r="2198" spans="1:13" x14ac:dyDescent="0.25">
      <c r="A2198" t="s">
        <v>37</v>
      </c>
      <c r="B2198" t="s">
        <v>7</v>
      </c>
      <c r="C2198">
        <v>17</v>
      </c>
      <c r="D2198" t="s">
        <v>9</v>
      </c>
      <c r="E2198" s="1">
        <v>4039366299.5912743</v>
      </c>
      <c r="F2198" s="1">
        <v>3678873314</v>
      </c>
      <c r="G2198">
        <f t="shared" si="34"/>
        <v>1.2995519266051067E+17</v>
      </c>
      <c r="H2198" t="str">
        <f>VLOOKUP(D2198,Referência!$A$2:$D$28,2,FALSE)</f>
        <v>SE</v>
      </c>
      <c r="I2198" t="str">
        <f>VLOOKUP(D2198,Referência!$A$2:$D$28,3,FALSE)</f>
        <v>imposto</v>
      </c>
      <c r="J2198" t="str">
        <f>VLOOKUP(D2198,Referência!$A$2:$D$28,4,FALSE)</f>
        <v>alto</v>
      </c>
      <c r="K2198" t="str">
        <f>VLOOKUP(C2198,Referência!$F$2:$G$21,2,FALSE)</f>
        <v>longo</v>
      </c>
      <c r="L2198" t="str">
        <f>VLOOKUP(A2198,Referência!$I$2:$K$10,2,FALSE)</f>
        <v>não linear</v>
      </c>
      <c r="M2198" t="str">
        <f>VLOOKUP(A2198,Referência!$I$2:$K$10,3,FALSE)</f>
        <v>univariado</v>
      </c>
    </row>
    <row r="2199" spans="1:13" x14ac:dyDescent="0.25">
      <c r="A2199" t="s">
        <v>37</v>
      </c>
      <c r="B2199" t="s">
        <v>7</v>
      </c>
      <c r="C2199">
        <v>18</v>
      </c>
      <c r="D2199" t="s">
        <v>9</v>
      </c>
      <c r="E2199" s="1">
        <v>4110546147.5432506</v>
      </c>
      <c r="F2199" s="1">
        <v>3887113544</v>
      </c>
      <c r="G2199">
        <f t="shared" si="34"/>
        <v>4.9922128326115384E+16</v>
      </c>
      <c r="H2199" t="str">
        <f>VLOOKUP(D2199,Referência!$A$2:$D$28,2,FALSE)</f>
        <v>SE</v>
      </c>
      <c r="I2199" t="str">
        <f>VLOOKUP(D2199,Referência!$A$2:$D$28,3,FALSE)</f>
        <v>imposto</v>
      </c>
      <c r="J2199" t="str">
        <f>VLOOKUP(D2199,Referência!$A$2:$D$28,4,FALSE)</f>
        <v>alto</v>
      </c>
      <c r="K2199" t="str">
        <f>VLOOKUP(C2199,Referência!$F$2:$G$21,2,FALSE)</f>
        <v>longo</v>
      </c>
      <c r="L2199" t="str">
        <f>VLOOKUP(A2199,Referência!$I$2:$K$10,2,FALSE)</f>
        <v>não linear</v>
      </c>
      <c r="M2199" t="str">
        <f>VLOOKUP(A2199,Referência!$I$2:$K$10,3,FALSE)</f>
        <v>univariado</v>
      </c>
    </row>
    <row r="2200" spans="1:13" x14ac:dyDescent="0.25">
      <c r="A2200" t="s">
        <v>37</v>
      </c>
      <c r="B2200" t="s">
        <v>7</v>
      </c>
      <c r="C2200">
        <v>19</v>
      </c>
      <c r="D2200" t="s">
        <v>9</v>
      </c>
      <c r="E2200" s="1">
        <v>4432489671.8834629</v>
      </c>
      <c r="F2200" s="1">
        <v>3979902304</v>
      </c>
      <c r="G2200">
        <f t="shared" si="34"/>
        <v>2.0483532556768099E+17</v>
      </c>
      <c r="H2200" t="str">
        <f>VLOOKUP(D2200,Referência!$A$2:$D$28,2,FALSE)</f>
        <v>SE</v>
      </c>
      <c r="I2200" t="str">
        <f>VLOOKUP(D2200,Referência!$A$2:$D$28,3,FALSE)</f>
        <v>imposto</v>
      </c>
      <c r="J2200" t="str">
        <f>VLOOKUP(D2200,Referência!$A$2:$D$28,4,FALSE)</f>
        <v>alto</v>
      </c>
      <c r="K2200" t="str">
        <f>VLOOKUP(C2200,Referência!$F$2:$G$21,2,FALSE)</f>
        <v>longo</v>
      </c>
      <c r="L2200" t="str">
        <f>VLOOKUP(A2200,Referência!$I$2:$K$10,2,FALSE)</f>
        <v>não linear</v>
      </c>
      <c r="M2200" t="str">
        <f>VLOOKUP(A2200,Referência!$I$2:$K$10,3,FALSE)</f>
        <v>univariado</v>
      </c>
    </row>
    <row r="2201" spans="1:13" x14ac:dyDescent="0.25">
      <c r="A2201" t="s">
        <v>37</v>
      </c>
      <c r="B2201" t="s">
        <v>7</v>
      </c>
      <c r="C2201">
        <v>20</v>
      </c>
      <c r="D2201" t="s">
        <v>9</v>
      </c>
      <c r="E2201" s="1">
        <v>5322462191.376111</v>
      </c>
      <c r="F2201" s="1">
        <v>4954527274</v>
      </c>
      <c r="G2201">
        <f t="shared" si="34"/>
        <v>1.3537610342456565E+17</v>
      </c>
      <c r="H2201" t="str">
        <f>VLOOKUP(D2201,Referência!$A$2:$D$28,2,FALSE)</f>
        <v>SE</v>
      </c>
      <c r="I2201" t="str">
        <f>VLOOKUP(D2201,Referência!$A$2:$D$28,3,FALSE)</f>
        <v>imposto</v>
      </c>
      <c r="J2201" t="str">
        <f>VLOOKUP(D2201,Referência!$A$2:$D$28,4,FALSE)</f>
        <v>alto</v>
      </c>
      <c r="K2201" t="str">
        <f>VLOOKUP(C2201,Referência!$F$2:$G$21,2,FALSE)</f>
        <v>longo</v>
      </c>
      <c r="L2201" t="str">
        <f>VLOOKUP(A2201,Referência!$I$2:$K$10,2,FALSE)</f>
        <v>não linear</v>
      </c>
      <c r="M2201" t="str">
        <f>VLOOKUP(A2201,Referência!$I$2:$K$10,3,FALSE)</f>
        <v>univariado</v>
      </c>
    </row>
    <row r="2202" spans="1:13" x14ac:dyDescent="0.25">
      <c r="A2202" t="s">
        <v>37</v>
      </c>
      <c r="B2202" t="s">
        <v>7</v>
      </c>
      <c r="C2202">
        <v>1</v>
      </c>
      <c r="D2202" t="s">
        <v>10</v>
      </c>
      <c r="E2202" s="1">
        <v>4303553702.7768421</v>
      </c>
      <c r="F2202" s="1">
        <v>4610705783</v>
      </c>
      <c r="G2202">
        <f t="shared" si="34"/>
        <v>9.4342400385413216E+16</v>
      </c>
      <c r="H2202" t="str">
        <f>VLOOKUP(D2202,Referência!$A$2:$D$28,2,FALSE)</f>
        <v>SE</v>
      </c>
      <c r="I2202" t="str">
        <f>VLOOKUP(D2202,Referência!$A$2:$D$28,3,FALSE)</f>
        <v>imposto</v>
      </c>
      <c r="J2202" t="str">
        <f>VLOOKUP(D2202,Referência!$A$2:$D$28,4,FALSE)</f>
        <v>alto</v>
      </c>
      <c r="K2202" t="str">
        <f>VLOOKUP(C2202,Referência!$F$2:$G$21,2,FALSE)</f>
        <v>curto</v>
      </c>
      <c r="L2202" t="str">
        <f>VLOOKUP(A2202,Referência!$I$2:$K$10,2,FALSE)</f>
        <v>não linear</v>
      </c>
      <c r="M2202" t="str">
        <f>VLOOKUP(A2202,Referência!$I$2:$K$10,3,FALSE)</f>
        <v>univariado</v>
      </c>
    </row>
    <row r="2203" spans="1:13" x14ac:dyDescent="0.25">
      <c r="A2203" t="s">
        <v>37</v>
      </c>
      <c r="B2203" t="s">
        <v>7</v>
      </c>
      <c r="C2203">
        <v>2</v>
      </c>
      <c r="D2203" t="s">
        <v>10</v>
      </c>
      <c r="E2203" s="1">
        <v>3105999961.5790954</v>
      </c>
      <c r="F2203" s="1">
        <v>3530842329</v>
      </c>
      <c r="G2203">
        <f t="shared" si="34"/>
        <v>1.8049103715579894E+17</v>
      </c>
      <c r="H2203" t="str">
        <f>VLOOKUP(D2203,Referência!$A$2:$D$28,2,FALSE)</f>
        <v>SE</v>
      </c>
      <c r="I2203" t="str">
        <f>VLOOKUP(D2203,Referência!$A$2:$D$28,3,FALSE)</f>
        <v>imposto</v>
      </c>
      <c r="J2203" t="str">
        <f>VLOOKUP(D2203,Referência!$A$2:$D$28,4,FALSE)</f>
        <v>alto</v>
      </c>
      <c r="K2203" t="str">
        <f>VLOOKUP(C2203,Referência!$F$2:$G$21,2,FALSE)</f>
        <v>curto</v>
      </c>
      <c r="L2203" t="str">
        <f>VLOOKUP(A2203,Referência!$I$2:$K$10,2,FALSE)</f>
        <v>não linear</v>
      </c>
      <c r="M2203" t="str">
        <f>VLOOKUP(A2203,Referência!$I$2:$K$10,3,FALSE)</f>
        <v>univariado</v>
      </c>
    </row>
    <row r="2204" spans="1:13" x14ac:dyDescent="0.25">
      <c r="A2204" t="s">
        <v>37</v>
      </c>
      <c r="B2204" t="s">
        <v>7</v>
      </c>
      <c r="C2204">
        <v>3</v>
      </c>
      <c r="D2204" t="s">
        <v>10</v>
      </c>
      <c r="E2204" s="1">
        <v>3162245566.6314039</v>
      </c>
      <c r="F2204" s="1">
        <v>2928472816</v>
      </c>
      <c r="G2204">
        <f t="shared" si="34"/>
        <v>5.464969893777256E+16</v>
      </c>
      <c r="H2204" t="str">
        <f>VLOOKUP(D2204,Referência!$A$2:$D$28,2,FALSE)</f>
        <v>SE</v>
      </c>
      <c r="I2204" t="str">
        <f>VLOOKUP(D2204,Referência!$A$2:$D$28,3,FALSE)</f>
        <v>imposto</v>
      </c>
      <c r="J2204" t="str">
        <f>VLOOKUP(D2204,Referência!$A$2:$D$28,4,FALSE)</f>
        <v>alto</v>
      </c>
      <c r="K2204" t="str">
        <f>VLOOKUP(C2204,Referência!$F$2:$G$21,2,FALSE)</f>
        <v>curto</v>
      </c>
      <c r="L2204" t="str">
        <f>VLOOKUP(A2204,Referência!$I$2:$K$10,2,FALSE)</f>
        <v>não linear</v>
      </c>
      <c r="M2204" t="str">
        <f>VLOOKUP(A2204,Referência!$I$2:$K$10,3,FALSE)</f>
        <v>univariado</v>
      </c>
    </row>
    <row r="2205" spans="1:13" x14ac:dyDescent="0.25">
      <c r="A2205" t="s">
        <v>37</v>
      </c>
      <c r="B2205" t="s">
        <v>7</v>
      </c>
      <c r="C2205">
        <v>4</v>
      </c>
      <c r="D2205" t="s">
        <v>10</v>
      </c>
      <c r="E2205" s="1">
        <v>4394454369.892437</v>
      </c>
      <c r="F2205" s="1">
        <v>3906673696</v>
      </c>
      <c r="G2205">
        <f t="shared" si="34"/>
        <v>2.3792998582295997E+17</v>
      </c>
      <c r="H2205" t="str">
        <f>VLOOKUP(D2205,Referência!$A$2:$D$28,2,FALSE)</f>
        <v>SE</v>
      </c>
      <c r="I2205" t="str">
        <f>VLOOKUP(D2205,Referência!$A$2:$D$28,3,FALSE)</f>
        <v>imposto</v>
      </c>
      <c r="J2205" t="str">
        <f>VLOOKUP(D2205,Referência!$A$2:$D$28,4,FALSE)</f>
        <v>alto</v>
      </c>
      <c r="K2205" t="str">
        <f>VLOOKUP(C2205,Referência!$F$2:$G$21,2,FALSE)</f>
        <v>curto</v>
      </c>
      <c r="L2205" t="str">
        <f>VLOOKUP(A2205,Referência!$I$2:$K$10,2,FALSE)</f>
        <v>não linear</v>
      </c>
      <c r="M2205" t="str">
        <f>VLOOKUP(A2205,Referência!$I$2:$K$10,3,FALSE)</f>
        <v>univariado</v>
      </c>
    </row>
    <row r="2206" spans="1:13" x14ac:dyDescent="0.25">
      <c r="A2206" t="s">
        <v>37</v>
      </c>
      <c r="B2206" t="s">
        <v>7</v>
      </c>
      <c r="C2206">
        <v>5</v>
      </c>
      <c r="D2206" t="s">
        <v>10</v>
      </c>
      <c r="E2206" s="1">
        <v>3071570543.9431658</v>
      </c>
      <c r="F2206" s="1">
        <v>3130956951</v>
      </c>
      <c r="G2206">
        <f t="shared" si="34"/>
        <v>3526745343120009.5</v>
      </c>
      <c r="H2206" t="str">
        <f>VLOOKUP(D2206,Referência!$A$2:$D$28,2,FALSE)</f>
        <v>SE</v>
      </c>
      <c r="I2206" t="str">
        <f>VLOOKUP(D2206,Referência!$A$2:$D$28,3,FALSE)</f>
        <v>imposto</v>
      </c>
      <c r="J2206" t="str">
        <f>VLOOKUP(D2206,Referência!$A$2:$D$28,4,FALSE)</f>
        <v>alto</v>
      </c>
      <c r="K2206" t="str">
        <f>VLOOKUP(C2206,Referência!$F$2:$G$21,2,FALSE)</f>
        <v>médio</v>
      </c>
      <c r="L2206" t="str">
        <f>VLOOKUP(A2206,Referência!$I$2:$K$10,2,FALSE)</f>
        <v>não linear</v>
      </c>
      <c r="M2206" t="str">
        <f>VLOOKUP(A2206,Referência!$I$2:$K$10,3,FALSE)</f>
        <v>univariado</v>
      </c>
    </row>
    <row r="2207" spans="1:13" x14ac:dyDescent="0.25">
      <c r="A2207" t="s">
        <v>37</v>
      </c>
      <c r="B2207" t="s">
        <v>7</v>
      </c>
      <c r="C2207">
        <v>6</v>
      </c>
      <c r="D2207" t="s">
        <v>10</v>
      </c>
      <c r="E2207" s="1">
        <v>3414332071.7968197</v>
      </c>
      <c r="F2207" s="1">
        <v>3425222901</v>
      </c>
      <c r="G2207">
        <f t="shared" si="34"/>
        <v>118610160732845.14</v>
      </c>
      <c r="H2207" t="str">
        <f>VLOOKUP(D2207,Referência!$A$2:$D$28,2,FALSE)</f>
        <v>SE</v>
      </c>
      <c r="I2207" t="str">
        <f>VLOOKUP(D2207,Referência!$A$2:$D$28,3,FALSE)</f>
        <v>imposto</v>
      </c>
      <c r="J2207" t="str">
        <f>VLOOKUP(D2207,Referência!$A$2:$D$28,4,FALSE)</f>
        <v>alto</v>
      </c>
      <c r="K2207" t="str">
        <f>VLOOKUP(C2207,Referência!$F$2:$G$21,2,FALSE)</f>
        <v>médio</v>
      </c>
      <c r="L2207" t="str">
        <f>VLOOKUP(A2207,Referência!$I$2:$K$10,2,FALSE)</f>
        <v>não linear</v>
      </c>
      <c r="M2207" t="str">
        <f>VLOOKUP(A2207,Referência!$I$2:$K$10,3,FALSE)</f>
        <v>univariado</v>
      </c>
    </row>
    <row r="2208" spans="1:13" x14ac:dyDescent="0.25">
      <c r="A2208" t="s">
        <v>37</v>
      </c>
      <c r="B2208" t="s">
        <v>7</v>
      </c>
      <c r="C2208">
        <v>7</v>
      </c>
      <c r="D2208" t="s">
        <v>10</v>
      </c>
      <c r="E2208" s="1">
        <v>5051400061.9196177</v>
      </c>
      <c r="F2208" s="1">
        <v>4657448056</v>
      </c>
      <c r="G2208">
        <f t="shared" si="34"/>
        <v>1.5519818296809046E+17</v>
      </c>
      <c r="H2208" t="str">
        <f>VLOOKUP(D2208,Referência!$A$2:$D$28,2,FALSE)</f>
        <v>SE</v>
      </c>
      <c r="I2208" t="str">
        <f>VLOOKUP(D2208,Referência!$A$2:$D$28,3,FALSE)</f>
        <v>imposto</v>
      </c>
      <c r="J2208" t="str">
        <f>VLOOKUP(D2208,Referência!$A$2:$D$28,4,FALSE)</f>
        <v>alto</v>
      </c>
      <c r="K2208" t="str">
        <f>VLOOKUP(C2208,Referência!$F$2:$G$21,2,FALSE)</f>
        <v>médio</v>
      </c>
      <c r="L2208" t="str">
        <f>VLOOKUP(A2208,Referência!$I$2:$K$10,2,FALSE)</f>
        <v>não linear</v>
      </c>
      <c r="M2208" t="str">
        <f>VLOOKUP(A2208,Referência!$I$2:$K$10,3,FALSE)</f>
        <v>univariado</v>
      </c>
    </row>
    <row r="2209" spans="1:13" x14ac:dyDescent="0.25">
      <c r="A2209" t="s">
        <v>37</v>
      </c>
      <c r="B2209" t="s">
        <v>7</v>
      </c>
      <c r="C2209">
        <v>8</v>
      </c>
      <c r="D2209" t="s">
        <v>10</v>
      </c>
      <c r="E2209" s="1">
        <v>3982031046.4858198</v>
      </c>
      <c r="F2209" s="1">
        <v>6789650541</v>
      </c>
      <c r="G2209">
        <f t="shared" si="34"/>
        <v>7.8827272259760609E+18</v>
      </c>
      <c r="H2209" t="str">
        <f>VLOOKUP(D2209,Referência!$A$2:$D$28,2,FALSE)</f>
        <v>SE</v>
      </c>
      <c r="I2209" t="str">
        <f>VLOOKUP(D2209,Referência!$A$2:$D$28,3,FALSE)</f>
        <v>imposto</v>
      </c>
      <c r="J2209" t="str">
        <f>VLOOKUP(D2209,Referência!$A$2:$D$28,4,FALSE)</f>
        <v>alto</v>
      </c>
      <c r="K2209" t="str">
        <f>VLOOKUP(C2209,Referência!$F$2:$G$21,2,FALSE)</f>
        <v>médio</v>
      </c>
      <c r="L2209" t="str">
        <f>VLOOKUP(A2209,Referência!$I$2:$K$10,2,FALSE)</f>
        <v>não linear</v>
      </c>
      <c r="M2209" t="str">
        <f>VLOOKUP(A2209,Referência!$I$2:$K$10,3,FALSE)</f>
        <v>univariado</v>
      </c>
    </row>
    <row r="2210" spans="1:13" x14ac:dyDescent="0.25">
      <c r="A2210" t="s">
        <v>37</v>
      </c>
      <c r="B2210" t="s">
        <v>7</v>
      </c>
      <c r="C2210">
        <v>9</v>
      </c>
      <c r="D2210" t="s">
        <v>10</v>
      </c>
      <c r="E2210" s="1">
        <v>3835889579.9778757</v>
      </c>
      <c r="F2210" s="1">
        <v>3804725671</v>
      </c>
      <c r="G2210">
        <f t="shared" si="34"/>
        <v>971189222781322.25</v>
      </c>
      <c r="H2210" t="str">
        <f>VLOOKUP(D2210,Referência!$A$2:$D$28,2,FALSE)</f>
        <v>SE</v>
      </c>
      <c r="I2210" t="str">
        <f>VLOOKUP(D2210,Referência!$A$2:$D$28,3,FALSE)</f>
        <v>imposto</v>
      </c>
      <c r="J2210" t="str">
        <f>VLOOKUP(D2210,Referência!$A$2:$D$28,4,FALSE)</f>
        <v>alto</v>
      </c>
      <c r="K2210" t="str">
        <f>VLOOKUP(C2210,Referência!$F$2:$G$21,2,FALSE)</f>
        <v>longo</v>
      </c>
      <c r="L2210" t="str">
        <f>VLOOKUP(A2210,Referência!$I$2:$K$10,2,FALSE)</f>
        <v>não linear</v>
      </c>
      <c r="M2210" t="str">
        <f>VLOOKUP(A2210,Referência!$I$2:$K$10,3,FALSE)</f>
        <v>univariado</v>
      </c>
    </row>
    <row r="2211" spans="1:13" x14ac:dyDescent="0.25">
      <c r="A2211" t="s">
        <v>37</v>
      </c>
      <c r="B2211" t="s">
        <v>7</v>
      </c>
      <c r="C2211">
        <v>10</v>
      </c>
      <c r="D2211" t="s">
        <v>10</v>
      </c>
      <c r="E2211" s="1">
        <v>4689166774.2978334</v>
      </c>
      <c r="F2211" s="1">
        <v>4517788946</v>
      </c>
      <c r="G2211">
        <f t="shared" si="34"/>
        <v>2.937036003208168E+16</v>
      </c>
      <c r="H2211" t="str">
        <f>VLOOKUP(D2211,Referência!$A$2:$D$28,2,FALSE)</f>
        <v>SE</v>
      </c>
      <c r="I2211" t="str">
        <f>VLOOKUP(D2211,Referência!$A$2:$D$28,3,FALSE)</f>
        <v>imposto</v>
      </c>
      <c r="J2211" t="str">
        <f>VLOOKUP(D2211,Referência!$A$2:$D$28,4,FALSE)</f>
        <v>alto</v>
      </c>
      <c r="K2211" t="str">
        <f>VLOOKUP(C2211,Referência!$F$2:$G$21,2,FALSE)</f>
        <v>longo</v>
      </c>
      <c r="L2211" t="str">
        <f>VLOOKUP(A2211,Referência!$I$2:$K$10,2,FALSE)</f>
        <v>não linear</v>
      </c>
      <c r="M2211" t="str">
        <f>VLOOKUP(A2211,Referência!$I$2:$K$10,3,FALSE)</f>
        <v>univariado</v>
      </c>
    </row>
    <row r="2212" spans="1:13" x14ac:dyDescent="0.25">
      <c r="A2212" t="s">
        <v>37</v>
      </c>
      <c r="B2212" t="s">
        <v>7</v>
      </c>
      <c r="C2212">
        <v>11</v>
      </c>
      <c r="D2212" t="s">
        <v>10</v>
      </c>
      <c r="E2212" s="1">
        <v>3627385555.8090734</v>
      </c>
      <c r="F2212" s="1">
        <v>2943040634</v>
      </c>
      <c r="G2212">
        <f t="shared" si="34"/>
        <v>4.6832797200586688E+17</v>
      </c>
      <c r="H2212" t="str">
        <f>VLOOKUP(D2212,Referência!$A$2:$D$28,2,FALSE)</f>
        <v>SE</v>
      </c>
      <c r="I2212" t="str">
        <f>VLOOKUP(D2212,Referência!$A$2:$D$28,3,FALSE)</f>
        <v>imposto</v>
      </c>
      <c r="J2212" t="str">
        <f>VLOOKUP(D2212,Referência!$A$2:$D$28,4,FALSE)</f>
        <v>alto</v>
      </c>
      <c r="K2212" t="str">
        <f>VLOOKUP(C2212,Referência!$F$2:$G$21,2,FALSE)</f>
        <v>longo</v>
      </c>
      <c r="L2212" t="str">
        <f>VLOOKUP(A2212,Referência!$I$2:$K$10,2,FALSE)</f>
        <v>não linear</v>
      </c>
      <c r="M2212" t="str">
        <f>VLOOKUP(A2212,Referência!$I$2:$K$10,3,FALSE)</f>
        <v>univariado</v>
      </c>
    </row>
    <row r="2213" spans="1:13" x14ac:dyDescent="0.25">
      <c r="A2213" t="s">
        <v>37</v>
      </c>
      <c r="B2213" t="s">
        <v>7</v>
      </c>
      <c r="C2213">
        <v>12</v>
      </c>
      <c r="D2213" t="s">
        <v>10</v>
      </c>
      <c r="E2213" s="1">
        <v>3556793198.9232588</v>
      </c>
      <c r="F2213" s="1">
        <v>3142812902</v>
      </c>
      <c r="G2213">
        <f t="shared" si="34"/>
        <v>1.713796862406695E+17</v>
      </c>
      <c r="H2213" t="str">
        <f>VLOOKUP(D2213,Referência!$A$2:$D$28,2,FALSE)</f>
        <v>SE</v>
      </c>
      <c r="I2213" t="str">
        <f>VLOOKUP(D2213,Referência!$A$2:$D$28,3,FALSE)</f>
        <v>imposto</v>
      </c>
      <c r="J2213" t="str">
        <f>VLOOKUP(D2213,Referência!$A$2:$D$28,4,FALSE)</f>
        <v>alto</v>
      </c>
      <c r="K2213" t="str">
        <f>VLOOKUP(C2213,Referência!$F$2:$G$21,2,FALSE)</f>
        <v>longo</v>
      </c>
      <c r="L2213" t="str">
        <f>VLOOKUP(A2213,Referência!$I$2:$K$10,2,FALSE)</f>
        <v>não linear</v>
      </c>
      <c r="M2213" t="str">
        <f>VLOOKUP(A2213,Referência!$I$2:$K$10,3,FALSE)</f>
        <v>univariado</v>
      </c>
    </row>
    <row r="2214" spans="1:13" x14ac:dyDescent="0.25">
      <c r="A2214" t="s">
        <v>37</v>
      </c>
      <c r="B2214" t="s">
        <v>7</v>
      </c>
      <c r="C2214">
        <v>13</v>
      </c>
      <c r="D2214" t="s">
        <v>10</v>
      </c>
      <c r="E2214" s="1">
        <v>4798175495.9741125</v>
      </c>
      <c r="F2214" s="1">
        <v>4274804384</v>
      </c>
      <c r="G2214">
        <f t="shared" si="34"/>
        <v>2.7391732084901901E+17</v>
      </c>
      <c r="H2214" t="str">
        <f>VLOOKUP(D2214,Referência!$A$2:$D$28,2,FALSE)</f>
        <v>SE</v>
      </c>
      <c r="I2214" t="str">
        <f>VLOOKUP(D2214,Referência!$A$2:$D$28,3,FALSE)</f>
        <v>imposto</v>
      </c>
      <c r="J2214" t="str">
        <f>VLOOKUP(D2214,Referência!$A$2:$D$28,4,FALSE)</f>
        <v>alto</v>
      </c>
      <c r="K2214" t="str">
        <f>VLOOKUP(C2214,Referência!$F$2:$G$21,2,FALSE)</f>
        <v>longo</v>
      </c>
      <c r="L2214" t="str">
        <f>VLOOKUP(A2214,Referência!$I$2:$K$10,2,FALSE)</f>
        <v>não linear</v>
      </c>
      <c r="M2214" t="str">
        <f>VLOOKUP(A2214,Referência!$I$2:$K$10,3,FALSE)</f>
        <v>univariado</v>
      </c>
    </row>
    <row r="2215" spans="1:13" x14ac:dyDescent="0.25">
      <c r="A2215" t="s">
        <v>37</v>
      </c>
      <c r="B2215" t="s">
        <v>7</v>
      </c>
      <c r="C2215">
        <v>14</v>
      </c>
      <c r="D2215" t="s">
        <v>10</v>
      </c>
      <c r="E2215" s="1">
        <v>3610914812.4847655</v>
      </c>
      <c r="F2215" s="1">
        <v>3486952353</v>
      </c>
      <c r="G2215">
        <f t="shared" si="34"/>
        <v>1.5366691361512136E+16</v>
      </c>
      <c r="H2215" t="str">
        <f>VLOOKUP(D2215,Referência!$A$2:$D$28,2,FALSE)</f>
        <v>SE</v>
      </c>
      <c r="I2215" t="str">
        <f>VLOOKUP(D2215,Referência!$A$2:$D$28,3,FALSE)</f>
        <v>imposto</v>
      </c>
      <c r="J2215" t="str">
        <f>VLOOKUP(D2215,Referência!$A$2:$D$28,4,FALSE)</f>
        <v>alto</v>
      </c>
      <c r="K2215" t="str">
        <f>VLOOKUP(C2215,Referência!$F$2:$G$21,2,FALSE)</f>
        <v>longo</v>
      </c>
      <c r="L2215" t="str">
        <f>VLOOKUP(A2215,Referência!$I$2:$K$10,2,FALSE)</f>
        <v>não linear</v>
      </c>
      <c r="M2215" t="str">
        <f>VLOOKUP(A2215,Referência!$I$2:$K$10,3,FALSE)</f>
        <v>univariado</v>
      </c>
    </row>
    <row r="2216" spans="1:13" x14ac:dyDescent="0.25">
      <c r="A2216" t="s">
        <v>37</v>
      </c>
      <c r="B2216" t="s">
        <v>7</v>
      </c>
      <c r="C2216">
        <v>15</v>
      </c>
      <c r="D2216" t="s">
        <v>10</v>
      </c>
      <c r="E2216" s="1">
        <v>3562902799.9055104</v>
      </c>
      <c r="F2216" s="1">
        <v>2890647325</v>
      </c>
      <c r="G2216">
        <f t="shared" si="34"/>
        <v>4.5192742354043334E+17</v>
      </c>
      <c r="H2216" t="str">
        <f>VLOOKUP(D2216,Referência!$A$2:$D$28,2,FALSE)</f>
        <v>SE</v>
      </c>
      <c r="I2216" t="str">
        <f>VLOOKUP(D2216,Referência!$A$2:$D$28,3,FALSE)</f>
        <v>imposto</v>
      </c>
      <c r="J2216" t="str">
        <f>VLOOKUP(D2216,Referência!$A$2:$D$28,4,FALSE)</f>
        <v>alto</v>
      </c>
      <c r="K2216" t="str">
        <f>VLOOKUP(C2216,Referência!$F$2:$G$21,2,FALSE)</f>
        <v>longo</v>
      </c>
      <c r="L2216" t="str">
        <f>VLOOKUP(A2216,Referência!$I$2:$K$10,2,FALSE)</f>
        <v>não linear</v>
      </c>
      <c r="M2216" t="str">
        <f>VLOOKUP(A2216,Referência!$I$2:$K$10,3,FALSE)</f>
        <v>univariado</v>
      </c>
    </row>
    <row r="2217" spans="1:13" x14ac:dyDescent="0.25">
      <c r="A2217" t="s">
        <v>37</v>
      </c>
      <c r="B2217" t="s">
        <v>7</v>
      </c>
      <c r="C2217">
        <v>16</v>
      </c>
      <c r="D2217" t="s">
        <v>10</v>
      </c>
      <c r="E2217" s="1">
        <v>4991705065.0088902</v>
      </c>
      <c r="F2217" s="1">
        <v>4832258945</v>
      </c>
      <c r="G2217">
        <f t="shared" si="34"/>
        <v>2.54230651858894E+16</v>
      </c>
      <c r="H2217" t="str">
        <f>VLOOKUP(D2217,Referência!$A$2:$D$28,2,FALSE)</f>
        <v>SE</v>
      </c>
      <c r="I2217" t="str">
        <f>VLOOKUP(D2217,Referência!$A$2:$D$28,3,FALSE)</f>
        <v>imposto</v>
      </c>
      <c r="J2217" t="str">
        <f>VLOOKUP(D2217,Referência!$A$2:$D$28,4,FALSE)</f>
        <v>alto</v>
      </c>
      <c r="K2217" t="str">
        <f>VLOOKUP(C2217,Referência!$F$2:$G$21,2,FALSE)</f>
        <v>longo</v>
      </c>
      <c r="L2217" t="str">
        <f>VLOOKUP(A2217,Referência!$I$2:$K$10,2,FALSE)</f>
        <v>não linear</v>
      </c>
      <c r="M2217" t="str">
        <f>VLOOKUP(A2217,Referência!$I$2:$K$10,3,FALSE)</f>
        <v>univariado</v>
      </c>
    </row>
    <row r="2218" spans="1:13" x14ac:dyDescent="0.25">
      <c r="A2218" t="s">
        <v>37</v>
      </c>
      <c r="B2218" t="s">
        <v>7</v>
      </c>
      <c r="C2218">
        <v>17</v>
      </c>
      <c r="D2218" t="s">
        <v>10</v>
      </c>
      <c r="E2218" s="1">
        <v>3510547266.8304172</v>
      </c>
      <c r="F2218" s="1">
        <v>3209184458</v>
      </c>
      <c r="G2218">
        <f t="shared" si="34"/>
        <v>9.081954254615856E+16</v>
      </c>
      <c r="H2218" t="str">
        <f>VLOOKUP(D2218,Referência!$A$2:$D$28,2,FALSE)</f>
        <v>SE</v>
      </c>
      <c r="I2218" t="str">
        <f>VLOOKUP(D2218,Referência!$A$2:$D$28,3,FALSE)</f>
        <v>imposto</v>
      </c>
      <c r="J2218" t="str">
        <f>VLOOKUP(D2218,Referência!$A$2:$D$28,4,FALSE)</f>
        <v>alto</v>
      </c>
      <c r="K2218" t="str">
        <f>VLOOKUP(C2218,Referência!$F$2:$G$21,2,FALSE)</f>
        <v>longo</v>
      </c>
      <c r="L2218" t="str">
        <f>VLOOKUP(A2218,Referência!$I$2:$K$10,2,FALSE)</f>
        <v>não linear</v>
      </c>
      <c r="M2218" t="str">
        <f>VLOOKUP(A2218,Referência!$I$2:$K$10,3,FALSE)</f>
        <v>univariado</v>
      </c>
    </row>
    <row r="2219" spans="1:13" x14ac:dyDescent="0.25">
      <c r="A2219" t="s">
        <v>37</v>
      </c>
      <c r="B2219" t="s">
        <v>7</v>
      </c>
      <c r="C2219">
        <v>18</v>
      </c>
      <c r="D2219" t="s">
        <v>10</v>
      </c>
      <c r="E2219" s="1">
        <v>3870425234.7347417</v>
      </c>
      <c r="F2219" s="1">
        <v>3334791764</v>
      </c>
      <c r="G2219">
        <f t="shared" si="34"/>
        <v>2.8690321497134538E+17</v>
      </c>
      <c r="H2219" t="str">
        <f>VLOOKUP(D2219,Referência!$A$2:$D$28,2,FALSE)</f>
        <v>SE</v>
      </c>
      <c r="I2219" t="str">
        <f>VLOOKUP(D2219,Referência!$A$2:$D$28,3,FALSE)</f>
        <v>imposto</v>
      </c>
      <c r="J2219" t="str">
        <f>VLOOKUP(D2219,Referência!$A$2:$D$28,4,FALSE)</f>
        <v>alto</v>
      </c>
      <c r="K2219" t="str">
        <f>VLOOKUP(C2219,Referência!$F$2:$G$21,2,FALSE)</f>
        <v>longo</v>
      </c>
      <c r="L2219" t="str">
        <f>VLOOKUP(A2219,Referência!$I$2:$K$10,2,FALSE)</f>
        <v>não linear</v>
      </c>
      <c r="M2219" t="str">
        <f>VLOOKUP(A2219,Referência!$I$2:$K$10,3,FALSE)</f>
        <v>univariado</v>
      </c>
    </row>
    <row r="2220" spans="1:13" x14ac:dyDescent="0.25">
      <c r="A2220" t="s">
        <v>37</v>
      </c>
      <c r="B2220" t="s">
        <v>7</v>
      </c>
      <c r="C2220">
        <v>19</v>
      </c>
      <c r="D2220" t="s">
        <v>10</v>
      </c>
      <c r="E2220" s="1">
        <v>5749522721.291111</v>
      </c>
      <c r="F2220" s="1">
        <v>4795523111</v>
      </c>
      <c r="G2220">
        <f t="shared" si="34"/>
        <v>9.1011525643559168E+17</v>
      </c>
      <c r="H2220" t="str">
        <f>VLOOKUP(D2220,Referência!$A$2:$D$28,2,FALSE)</f>
        <v>SE</v>
      </c>
      <c r="I2220" t="str">
        <f>VLOOKUP(D2220,Referência!$A$2:$D$28,3,FALSE)</f>
        <v>imposto</v>
      </c>
      <c r="J2220" t="str">
        <f>VLOOKUP(D2220,Referência!$A$2:$D$28,4,FALSE)</f>
        <v>alto</v>
      </c>
      <c r="K2220" t="str">
        <f>VLOOKUP(C2220,Referência!$F$2:$G$21,2,FALSE)</f>
        <v>longo</v>
      </c>
      <c r="L2220" t="str">
        <f>VLOOKUP(A2220,Referência!$I$2:$K$10,2,FALSE)</f>
        <v>não linear</v>
      </c>
      <c r="M2220" t="str">
        <f>VLOOKUP(A2220,Referência!$I$2:$K$10,3,FALSE)</f>
        <v>univariado</v>
      </c>
    </row>
    <row r="2221" spans="1:13" x14ac:dyDescent="0.25">
      <c r="A2221" t="s">
        <v>37</v>
      </c>
      <c r="B2221" t="s">
        <v>7</v>
      </c>
      <c r="C2221">
        <v>20</v>
      </c>
      <c r="D2221" t="s">
        <v>10</v>
      </c>
      <c r="E2221" s="1">
        <v>4532637894.9050102</v>
      </c>
      <c r="F2221" s="1">
        <v>4812987281</v>
      </c>
      <c r="G2221">
        <f t="shared" si="34"/>
        <v>7.8595778283837648E+16</v>
      </c>
      <c r="H2221" t="str">
        <f>VLOOKUP(D2221,Referência!$A$2:$D$28,2,FALSE)</f>
        <v>SE</v>
      </c>
      <c r="I2221" t="str">
        <f>VLOOKUP(D2221,Referência!$A$2:$D$28,3,FALSE)</f>
        <v>imposto</v>
      </c>
      <c r="J2221" t="str">
        <f>VLOOKUP(D2221,Referência!$A$2:$D$28,4,FALSE)</f>
        <v>alto</v>
      </c>
      <c r="K2221" t="str">
        <f>VLOOKUP(C2221,Referência!$F$2:$G$21,2,FALSE)</f>
        <v>longo</v>
      </c>
      <c r="L2221" t="str">
        <f>VLOOKUP(A2221,Referência!$I$2:$K$10,2,FALSE)</f>
        <v>não linear</v>
      </c>
      <c r="M2221" t="str">
        <f>VLOOKUP(A2221,Referência!$I$2:$K$10,3,FALSE)</f>
        <v>univariado</v>
      </c>
    </row>
    <row r="2222" spans="1:13" x14ac:dyDescent="0.25">
      <c r="A2222" t="s">
        <v>37</v>
      </c>
      <c r="B2222" t="s">
        <v>7</v>
      </c>
      <c r="C2222">
        <v>1</v>
      </c>
      <c r="D2222" t="s">
        <v>11</v>
      </c>
      <c r="E2222" s="1">
        <v>990972348.38594198</v>
      </c>
      <c r="F2222" s="1">
        <v>1016440051</v>
      </c>
      <c r="G2222">
        <f t="shared" si="34"/>
        <v>648603876438097.62</v>
      </c>
      <c r="H2222" t="str">
        <f>VLOOKUP(D2222,Referência!$A$2:$D$28,2,FALSE)</f>
        <v>SE</v>
      </c>
      <c r="I2222" t="str">
        <f>VLOOKUP(D2222,Referência!$A$2:$D$28,3,FALSE)</f>
        <v>imposto</v>
      </c>
      <c r="J2222" t="str">
        <f>VLOOKUP(D2222,Referência!$A$2:$D$28,4,FALSE)</f>
        <v>alto</v>
      </c>
      <c r="K2222" t="str">
        <f>VLOOKUP(C2222,Referência!$F$2:$G$21,2,FALSE)</f>
        <v>curto</v>
      </c>
      <c r="L2222" t="str">
        <f>VLOOKUP(A2222,Referência!$I$2:$K$10,2,FALSE)</f>
        <v>não linear</v>
      </c>
      <c r="M2222" t="str">
        <f>VLOOKUP(A2222,Referência!$I$2:$K$10,3,FALSE)</f>
        <v>univariado</v>
      </c>
    </row>
    <row r="2223" spans="1:13" x14ac:dyDescent="0.25">
      <c r="A2223" t="s">
        <v>37</v>
      </c>
      <c r="B2223" t="s">
        <v>7</v>
      </c>
      <c r="C2223">
        <v>2</v>
      </c>
      <c r="D2223" t="s">
        <v>11</v>
      </c>
      <c r="E2223" s="1">
        <v>754936324.61577618</v>
      </c>
      <c r="F2223" s="1">
        <v>812026031</v>
      </c>
      <c r="G2223">
        <f t="shared" si="34"/>
        <v>3259234575036886</v>
      </c>
      <c r="H2223" t="str">
        <f>VLOOKUP(D2223,Referência!$A$2:$D$28,2,FALSE)</f>
        <v>SE</v>
      </c>
      <c r="I2223" t="str">
        <f>VLOOKUP(D2223,Referência!$A$2:$D$28,3,FALSE)</f>
        <v>imposto</v>
      </c>
      <c r="J2223" t="str">
        <f>VLOOKUP(D2223,Referência!$A$2:$D$28,4,FALSE)</f>
        <v>alto</v>
      </c>
      <c r="K2223" t="str">
        <f>VLOOKUP(C2223,Referência!$F$2:$G$21,2,FALSE)</f>
        <v>curto</v>
      </c>
      <c r="L2223" t="str">
        <f>VLOOKUP(A2223,Referência!$I$2:$K$10,2,FALSE)</f>
        <v>não linear</v>
      </c>
      <c r="M2223" t="str">
        <f>VLOOKUP(A2223,Referência!$I$2:$K$10,3,FALSE)</f>
        <v>univariado</v>
      </c>
    </row>
    <row r="2224" spans="1:13" x14ac:dyDescent="0.25">
      <c r="A2224" t="s">
        <v>37</v>
      </c>
      <c r="B2224" t="s">
        <v>7</v>
      </c>
      <c r="C2224">
        <v>3</v>
      </c>
      <c r="D2224" t="s">
        <v>11</v>
      </c>
      <c r="E2224" s="1">
        <v>822872611.54811656</v>
      </c>
      <c r="F2224" s="1">
        <v>755875792</v>
      </c>
      <c r="G2224">
        <f t="shared" si="34"/>
        <v>4488573829562894</v>
      </c>
      <c r="H2224" t="str">
        <f>VLOOKUP(D2224,Referência!$A$2:$D$28,2,FALSE)</f>
        <v>SE</v>
      </c>
      <c r="I2224" t="str">
        <f>VLOOKUP(D2224,Referência!$A$2:$D$28,3,FALSE)</f>
        <v>imposto</v>
      </c>
      <c r="J2224" t="str">
        <f>VLOOKUP(D2224,Referência!$A$2:$D$28,4,FALSE)</f>
        <v>alto</v>
      </c>
      <c r="K2224" t="str">
        <f>VLOOKUP(C2224,Referência!$F$2:$G$21,2,FALSE)</f>
        <v>curto</v>
      </c>
      <c r="L2224" t="str">
        <f>VLOOKUP(A2224,Referência!$I$2:$K$10,2,FALSE)</f>
        <v>não linear</v>
      </c>
      <c r="M2224" t="str">
        <f>VLOOKUP(A2224,Referência!$I$2:$K$10,3,FALSE)</f>
        <v>univariado</v>
      </c>
    </row>
    <row r="2225" spans="1:13" x14ac:dyDescent="0.25">
      <c r="A2225" t="s">
        <v>37</v>
      </c>
      <c r="B2225" t="s">
        <v>7</v>
      </c>
      <c r="C2225">
        <v>4</v>
      </c>
      <c r="D2225" t="s">
        <v>11</v>
      </c>
      <c r="E2225" s="1">
        <v>992031589.72471917</v>
      </c>
      <c r="F2225" s="1">
        <v>999942436</v>
      </c>
      <c r="G2225">
        <f t="shared" si="34"/>
        <v>62581488791124.633</v>
      </c>
      <c r="H2225" t="str">
        <f>VLOOKUP(D2225,Referência!$A$2:$D$28,2,FALSE)</f>
        <v>SE</v>
      </c>
      <c r="I2225" t="str">
        <f>VLOOKUP(D2225,Referência!$A$2:$D$28,3,FALSE)</f>
        <v>imposto</v>
      </c>
      <c r="J2225" t="str">
        <f>VLOOKUP(D2225,Referência!$A$2:$D$28,4,FALSE)</f>
        <v>alto</v>
      </c>
      <c r="K2225" t="str">
        <f>VLOOKUP(C2225,Referência!$F$2:$G$21,2,FALSE)</f>
        <v>curto</v>
      </c>
      <c r="L2225" t="str">
        <f>VLOOKUP(A2225,Referência!$I$2:$K$10,2,FALSE)</f>
        <v>não linear</v>
      </c>
      <c r="M2225" t="str">
        <f>VLOOKUP(A2225,Referência!$I$2:$K$10,3,FALSE)</f>
        <v>univariado</v>
      </c>
    </row>
    <row r="2226" spans="1:13" x14ac:dyDescent="0.25">
      <c r="A2226" t="s">
        <v>37</v>
      </c>
      <c r="B2226" t="s">
        <v>7</v>
      </c>
      <c r="C2226">
        <v>5</v>
      </c>
      <c r="D2226" t="s">
        <v>11</v>
      </c>
      <c r="E2226" s="1">
        <v>768068707.68200314</v>
      </c>
      <c r="F2226" s="1">
        <v>801040673</v>
      </c>
      <c r="G2226">
        <f t="shared" si="34"/>
        <v>1087150496931187.7</v>
      </c>
      <c r="H2226" t="str">
        <f>VLOOKUP(D2226,Referência!$A$2:$D$28,2,FALSE)</f>
        <v>SE</v>
      </c>
      <c r="I2226" t="str">
        <f>VLOOKUP(D2226,Referência!$A$2:$D$28,3,FALSE)</f>
        <v>imposto</v>
      </c>
      <c r="J2226" t="str">
        <f>VLOOKUP(D2226,Referência!$A$2:$D$28,4,FALSE)</f>
        <v>alto</v>
      </c>
      <c r="K2226" t="str">
        <f>VLOOKUP(C2226,Referência!$F$2:$G$21,2,FALSE)</f>
        <v>médio</v>
      </c>
      <c r="L2226" t="str">
        <f>VLOOKUP(A2226,Referência!$I$2:$K$10,2,FALSE)</f>
        <v>não linear</v>
      </c>
      <c r="M2226" t="str">
        <f>VLOOKUP(A2226,Referência!$I$2:$K$10,3,FALSE)</f>
        <v>univariado</v>
      </c>
    </row>
    <row r="2227" spans="1:13" x14ac:dyDescent="0.25">
      <c r="A2227" t="s">
        <v>37</v>
      </c>
      <c r="B2227" t="s">
        <v>7</v>
      </c>
      <c r="C2227">
        <v>6</v>
      </c>
      <c r="D2227" t="s">
        <v>11</v>
      </c>
      <c r="E2227" s="1">
        <v>834607131.83923817</v>
      </c>
      <c r="F2227" s="1">
        <v>899283821</v>
      </c>
      <c r="G2227">
        <f t="shared" si="34"/>
        <v>4183074120797807</v>
      </c>
      <c r="H2227" t="str">
        <f>VLOOKUP(D2227,Referência!$A$2:$D$28,2,FALSE)</f>
        <v>SE</v>
      </c>
      <c r="I2227" t="str">
        <f>VLOOKUP(D2227,Referência!$A$2:$D$28,3,FALSE)</f>
        <v>imposto</v>
      </c>
      <c r="J2227" t="str">
        <f>VLOOKUP(D2227,Referência!$A$2:$D$28,4,FALSE)</f>
        <v>alto</v>
      </c>
      <c r="K2227" t="str">
        <f>VLOOKUP(C2227,Referência!$F$2:$G$21,2,FALSE)</f>
        <v>médio</v>
      </c>
      <c r="L2227" t="str">
        <f>VLOOKUP(A2227,Referência!$I$2:$K$10,2,FALSE)</f>
        <v>não linear</v>
      </c>
      <c r="M2227" t="str">
        <f>VLOOKUP(A2227,Referência!$I$2:$K$10,3,FALSE)</f>
        <v>univariado</v>
      </c>
    </row>
    <row r="2228" spans="1:13" x14ac:dyDescent="0.25">
      <c r="A2228" t="s">
        <v>37</v>
      </c>
      <c r="B2228" t="s">
        <v>7</v>
      </c>
      <c r="C2228">
        <v>7</v>
      </c>
      <c r="D2228" t="s">
        <v>11</v>
      </c>
      <c r="E2228" s="1">
        <v>962579295.39001417</v>
      </c>
      <c r="F2228" s="1">
        <v>1091876574</v>
      </c>
      <c r="G2228">
        <f t="shared" si="34"/>
        <v>1.6717786255948298E+16</v>
      </c>
      <c r="H2228" t="str">
        <f>VLOOKUP(D2228,Referência!$A$2:$D$28,2,FALSE)</f>
        <v>SE</v>
      </c>
      <c r="I2228" t="str">
        <f>VLOOKUP(D2228,Referência!$A$2:$D$28,3,FALSE)</f>
        <v>imposto</v>
      </c>
      <c r="J2228" t="str">
        <f>VLOOKUP(D2228,Referência!$A$2:$D$28,4,FALSE)</f>
        <v>alto</v>
      </c>
      <c r="K2228" t="str">
        <f>VLOOKUP(C2228,Referência!$F$2:$G$21,2,FALSE)</f>
        <v>médio</v>
      </c>
      <c r="L2228" t="str">
        <f>VLOOKUP(A2228,Referência!$I$2:$K$10,2,FALSE)</f>
        <v>não linear</v>
      </c>
      <c r="M2228" t="str">
        <f>VLOOKUP(A2228,Referência!$I$2:$K$10,3,FALSE)</f>
        <v>univariado</v>
      </c>
    </row>
    <row r="2229" spans="1:13" x14ac:dyDescent="0.25">
      <c r="A2229" t="s">
        <v>37</v>
      </c>
      <c r="B2229" t="s">
        <v>7</v>
      </c>
      <c r="C2229">
        <v>8</v>
      </c>
      <c r="D2229" t="s">
        <v>11</v>
      </c>
      <c r="E2229" s="1">
        <v>945093178.26692641</v>
      </c>
      <c r="F2229" s="1">
        <v>879383550</v>
      </c>
      <c r="G2229">
        <f t="shared" si="34"/>
        <v>4317755246977654</v>
      </c>
      <c r="H2229" t="str">
        <f>VLOOKUP(D2229,Referência!$A$2:$D$28,2,FALSE)</f>
        <v>SE</v>
      </c>
      <c r="I2229" t="str">
        <f>VLOOKUP(D2229,Referência!$A$2:$D$28,3,FALSE)</f>
        <v>imposto</v>
      </c>
      <c r="J2229" t="str">
        <f>VLOOKUP(D2229,Referência!$A$2:$D$28,4,FALSE)</f>
        <v>alto</v>
      </c>
      <c r="K2229" t="str">
        <f>VLOOKUP(C2229,Referência!$F$2:$G$21,2,FALSE)</f>
        <v>médio</v>
      </c>
      <c r="L2229" t="str">
        <f>VLOOKUP(A2229,Referência!$I$2:$K$10,2,FALSE)</f>
        <v>não linear</v>
      </c>
      <c r="M2229" t="str">
        <f>VLOOKUP(A2229,Referência!$I$2:$K$10,3,FALSE)</f>
        <v>univariado</v>
      </c>
    </row>
    <row r="2230" spans="1:13" x14ac:dyDescent="0.25">
      <c r="A2230" t="s">
        <v>37</v>
      </c>
      <c r="B2230" t="s">
        <v>7</v>
      </c>
      <c r="C2230">
        <v>9</v>
      </c>
      <c r="D2230" t="s">
        <v>11</v>
      </c>
      <c r="E2230" s="1">
        <v>859497903.52633679</v>
      </c>
      <c r="F2230" s="1">
        <v>962637622</v>
      </c>
      <c r="G2230">
        <f t="shared" si="34"/>
        <v>1.0637801526826504E+16</v>
      </c>
      <c r="H2230" t="str">
        <f>VLOOKUP(D2230,Referência!$A$2:$D$28,2,FALSE)</f>
        <v>SE</v>
      </c>
      <c r="I2230" t="str">
        <f>VLOOKUP(D2230,Referência!$A$2:$D$28,3,FALSE)</f>
        <v>imposto</v>
      </c>
      <c r="J2230" t="str">
        <f>VLOOKUP(D2230,Referência!$A$2:$D$28,4,FALSE)</f>
        <v>alto</v>
      </c>
      <c r="K2230" t="str">
        <f>VLOOKUP(C2230,Referência!$F$2:$G$21,2,FALSE)</f>
        <v>longo</v>
      </c>
      <c r="L2230" t="str">
        <f>VLOOKUP(A2230,Referência!$I$2:$K$10,2,FALSE)</f>
        <v>não linear</v>
      </c>
      <c r="M2230" t="str">
        <f>VLOOKUP(A2230,Referência!$I$2:$K$10,3,FALSE)</f>
        <v>univariado</v>
      </c>
    </row>
    <row r="2231" spans="1:13" x14ac:dyDescent="0.25">
      <c r="A2231" t="s">
        <v>37</v>
      </c>
      <c r="B2231" t="s">
        <v>7</v>
      </c>
      <c r="C2231">
        <v>10</v>
      </c>
      <c r="D2231" t="s">
        <v>11</v>
      </c>
      <c r="E2231" s="1">
        <v>902316598.76430261</v>
      </c>
      <c r="F2231" s="1">
        <v>1099672003</v>
      </c>
      <c r="G2231">
        <f t="shared" si="34"/>
        <v>3.894915558103552E+16</v>
      </c>
      <c r="H2231" t="str">
        <f>VLOOKUP(D2231,Referência!$A$2:$D$28,2,FALSE)</f>
        <v>SE</v>
      </c>
      <c r="I2231" t="str">
        <f>VLOOKUP(D2231,Referência!$A$2:$D$28,3,FALSE)</f>
        <v>imposto</v>
      </c>
      <c r="J2231" t="str">
        <f>VLOOKUP(D2231,Referência!$A$2:$D$28,4,FALSE)</f>
        <v>alto</v>
      </c>
      <c r="K2231" t="str">
        <f>VLOOKUP(C2231,Referência!$F$2:$G$21,2,FALSE)</f>
        <v>longo</v>
      </c>
      <c r="L2231" t="str">
        <f>VLOOKUP(A2231,Referência!$I$2:$K$10,2,FALSE)</f>
        <v>não linear</v>
      </c>
      <c r="M2231" t="str">
        <f>VLOOKUP(A2231,Referência!$I$2:$K$10,3,FALSE)</f>
        <v>univariado</v>
      </c>
    </row>
    <row r="2232" spans="1:13" x14ac:dyDescent="0.25">
      <c r="A2232" t="s">
        <v>37</v>
      </c>
      <c r="B2232" t="s">
        <v>7</v>
      </c>
      <c r="C2232">
        <v>11</v>
      </c>
      <c r="D2232" t="s">
        <v>11</v>
      </c>
      <c r="E2232" s="1">
        <v>852424509.74286342</v>
      </c>
      <c r="F2232" s="1">
        <v>932422399</v>
      </c>
      <c r="G2232">
        <f t="shared" si="34"/>
        <v>6399662285597089</v>
      </c>
      <c r="H2232" t="str">
        <f>VLOOKUP(D2232,Referência!$A$2:$D$28,2,FALSE)</f>
        <v>SE</v>
      </c>
      <c r="I2232" t="str">
        <f>VLOOKUP(D2232,Referência!$A$2:$D$28,3,FALSE)</f>
        <v>imposto</v>
      </c>
      <c r="J2232" t="str">
        <f>VLOOKUP(D2232,Referência!$A$2:$D$28,4,FALSE)</f>
        <v>alto</v>
      </c>
      <c r="K2232" t="str">
        <f>VLOOKUP(C2232,Referência!$F$2:$G$21,2,FALSE)</f>
        <v>longo</v>
      </c>
      <c r="L2232" t="str">
        <f>VLOOKUP(A2232,Referência!$I$2:$K$10,2,FALSE)</f>
        <v>não linear</v>
      </c>
      <c r="M2232" t="str">
        <f>VLOOKUP(A2232,Referência!$I$2:$K$10,3,FALSE)</f>
        <v>univariado</v>
      </c>
    </row>
    <row r="2233" spans="1:13" x14ac:dyDescent="0.25">
      <c r="A2233" t="s">
        <v>37</v>
      </c>
      <c r="B2233" t="s">
        <v>7</v>
      </c>
      <c r="C2233">
        <v>12</v>
      </c>
      <c r="D2233" t="s">
        <v>11</v>
      </c>
      <c r="E2233" s="1">
        <v>906942621.31566167</v>
      </c>
      <c r="F2233" s="1">
        <v>862951751</v>
      </c>
      <c r="G2233">
        <f t="shared" si="34"/>
        <v>1935196671129363</v>
      </c>
      <c r="H2233" t="str">
        <f>VLOOKUP(D2233,Referência!$A$2:$D$28,2,FALSE)</f>
        <v>SE</v>
      </c>
      <c r="I2233" t="str">
        <f>VLOOKUP(D2233,Referência!$A$2:$D$28,3,FALSE)</f>
        <v>imposto</v>
      </c>
      <c r="J2233" t="str">
        <f>VLOOKUP(D2233,Referência!$A$2:$D$28,4,FALSE)</f>
        <v>alto</v>
      </c>
      <c r="K2233" t="str">
        <f>VLOOKUP(C2233,Referência!$F$2:$G$21,2,FALSE)</f>
        <v>longo</v>
      </c>
      <c r="L2233" t="str">
        <f>VLOOKUP(A2233,Referência!$I$2:$K$10,2,FALSE)</f>
        <v>não linear</v>
      </c>
      <c r="M2233" t="str">
        <f>VLOOKUP(A2233,Referência!$I$2:$K$10,3,FALSE)</f>
        <v>univariado</v>
      </c>
    </row>
    <row r="2234" spans="1:13" x14ac:dyDescent="0.25">
      <c r="A2234" t="s">
        <v>37</v>
      </c>
      <c r="B2234" t="s">
        <v>7</v>
      </c>
      <c r="C2234">
        <v>13</v>
      </c>
      <c r="D2234" t="s">
        <v>11</v>
      </c>
      <c r="E2234" s="1">
        <v>996725573.57992208</v>
      </c>
      <c r="F2234" s="1">
        <v>1081267218</v>
      </c>
      <c r="G2234">
        <f t="shared" si="34"/>
        <v>7147289641250892</v>
      </c>
      <c r="H2234" t="str">
        <f>VLOOKUP(D2234,Referência!$A$2:$D$28,2,FALSE)</f>
        <v>SE</v>
      </c>
      <c r="I2234" t="str">
        <f>VLOOKUP(D2234,Referência!$A$2:$D$28,3,FALSE)</f>
        <v>imposto</v>
      </c>
      <c r="J2234" t="str">
        <f>VLOOKUP(D2234,Referência!$A$2:$D$28,4,FALSE)</f>
        <v>alto</v>
      </c>
      <c r="K2234" t="str">
        <f>VLOOKUP(C2234,Referência!$F$2:$G$21,2,FALSE)</f>
        <v>longo</v>
      </c>
      <c r="L2234" t="str">
        <f>VLOOKUP(A2234,Referência!$I$2:$K$10,2,FALSE)</f>
        <v>não linear</v>
      </c>
      <c r="M2234" t="str">
        <f>VLOOKUP(A2234,Referência!$I$2:$K$10,3,FALSE)</f>
        <v>univariado</v>
      </c>
    </row>
    <row r="2235" spans="1:13" x14ac:dyDescent="0.25">
      <c r="A2235" t="s">
        <v>37</v>
      </c>
      <c r="B2235" t="s">
        <v>7</v>
      </c>
      <c r="C2235">
        <v>14</v>
      </c>
      <c r="D2235" t="s">
        <v>11</v>
      </c>
      <c r="E2235" s="1">
        <v>947903458.97199798</v>
      </c>
      <c r="F2235" s="1">
        <v>864027970</v>
      </c>
      <c r="G2235">
        <f t="shared" si="34"/>
        <v>7035097650291754</v>
      </c>
      <c r="H2235" t="str">
        <f>VLOOKUP(D2235,Referência!$A$2:$D$28,2,FALSE)</f>
        <v>SE</v>
      </c>
      <c r="I2235" t="str">
        <f>VLOOKUP(D2235,Referência!$A$2:$D$28,3,FALSE)</f>
        <v>imposto</v>
      </c>
      <c r="J2235" t="str">
        <f>VLOOKUP(D2235,Referência!$A$2:$D$28,4,FALSE)</f>
        <v>alto</v>
      </c>
      <c r="K2235" t="str">
        <f>VLOOKUP(C2235,Referência!$F$2:$G$21,2,FALSE)</f>
        <v>longo</v>
      </c>
      <c r="L2235" t="str">
        <f>VLOOKUP(A2235,Referência!$I$2:$K$10,2,FALSE)</f>
        <v>não linear</v>
      </c>
      <c r="M2235" t="str">
        <f>VLOOKUP(A2235,Referência!$I$2:$K$10,3,FALSE)</f>
        <v>univariado</v>
      </c>
    </row>
    <row r="2236" spans="1:13" x14ac:dyDescent="0.25">
      <c r="A2236" t="s">
        <v>37</v>
      </c>
      <c r="B2236" t="s">
        <v>7</v>
      </c>
      <c r="C2236">
        <v>15</v>
      </c>
      <c r="D2236" t="s">
        <v>11</v>
      </c>
      <c r="E2236" s="1">
        <v>966031755.31948352</v>
      </c>
      <c r="F2236" s="1">
        <v>869708067</v>
      </c>
      <c r="G2236">
        <f t="shared" si="34"/>
        <v>9278252931469006</v>
      </c>
      <c r="H2236" t="str">
        <f>VLOOKUP(D2236,Referência!$A$2:$D$28,2,FALSE)</f>
        <v>SE</v>
      </c>
      <c r="I2236" t="str">
        <f>VLOOKUP(D2236,Referência!$A$2:$D$28,3,FALSE)</f>
        <v>imposto</v>
      </c>
      <c r="J2236" t="str">
        <f>VLOOKUP(D2236,Referência!$A$2:$D$28,4,FALSE)</f>
        <v>alto</v>
      </c>
      <c r="K2236" t="str">
        <f>VLOOKUP(C2236,Referência!$F$2:$G$21,2,FALSE)</f>
        <v>longo</v>
      </c>
      <c r="L2236" t="str">
        <f>VLOOKUP(A2236,Referência!$I$2:$K$10,2,FALSE)</f>
        <v>não linear</v>
      </c>
      <c r="M2236" t="str">
        <f>VLOOKUP(A2236,Referência!$I$2:$K$10,3,FALSE)</f>
        <v>univariado</v>
      </c>
    </row>
    <row r="2237" spans="1:13" x14ac:dyDescent="0.25">
      <c r="A2237" t="s">
        <v>37</v>
      </c>
      <c r="B2237" t="s">
        <v>7</v>
      </c>
      <c r="C2237">
        <v>16</v>
      </c>
      <c r="D2237" t="s">
        <v>11</v>
      </c>
      <c r="E2237" s="1">
        <v>1038464754.964869</v>
      </c>
      <c r="F2237" s="1">
        <v>1201226820</v>
      </c>
      <c r="G2237">
        <f t="shared" si="34"/>
        <v>2.6491489814500204E+16</v>
      </c>
      <c r="H2237" t="str">
        <f>VLOOKUP(D2237,Referência!$A$2:$D$28,2,FALSE)</f>
        <v>SE</v>
      </c>
      <c r="I2237" t="str">
        <f>VLOOKUP(D2237,Referência!$A$2:$D$28,3,FALSE)</f>
        <v>imposto</v>
      </c>
      <c r="J2237" t="str">
        <f>VLOOKUP(D2237,Referência!$A$2:$D$28,4,FALSE)</f>
        <v>alto</v>
      </c>
      <c r="K2237" t="str">
        <f>VLOOKUP(C2237,Referência!$F$2:$G$21,2,FALSE)</f>
        <v>longo</v>
      </c>
      <c r="L2237" t="str">
        <f>VLOOKUP(A2237,Referência!$I$2:$K$10,2,FALSE)</f>
        <v>não linear</v>
      </c>
      <c r="M2237" t="str">
        <f>VLOOKUP(A2237,Referência!$I$2:$K$10,3,FALSE)</f>
        <v>univariado</v>
      </c>
    </row>
    <row r="2238" spans="1:13" x14ac:dyDescent="0.25">
      <c r="A2238" t="s">
        <v>37</v>
      </c>
      <c r="B2238" t="s">
        <v>7</v>
      </c>
      <c r="C2238">
        <v>17</v>
      </c>
      <c r="D2238" t="s">
        <v>11</v>
      </c>
      <c r="E2238" s="1">
        <v>966764236.53369188</v>
      </c>
      <c r="F2238" s="1">
        <v>832922924</v>
      </c>
      <c r="G2238">
        <f t="shared" si="34"/>
        <v>1.7913496940741388E+16</v>
      </c>
      <c r="H2238" t="str">
        <f>VLOOKUP(D2238,Referência!$A$2:$D$28,2,FALSE)</f>
        <v>SE</v>
      </c>
      <c r="I2238" t="str">
        <f>VLOOKUP(D2238,Referência!$A$2:$D$28,3,FALSE)</f>
        <v>imposto</v>
      </c>
      <c r="J2238" t="str">
        <f>VLOOKUP(D2238,Referência!$A$2:$D$28,4,FALSE)</f>
        <v>alto</v>
      </c>
      <c r="K2238" t="str">
        <f>VLOOKUP(C2238,Referência!$F$2:$G$21,2,FALSE)</f>
        <v>longo</v>
      </c>
      <c r="L2238" t="str">
        <f>VLOOKUP(A2238,Referência!$I$2:$K$10,2,FALSE)</f>
        <v>não linear</v>
      </c>
      <c r="M2238" t="str">
        <f>VLOOKUP(A2238,Referência!$I$2:$K$10,3,FALSE)</f>
        <v>univariado</v>
      </c>
    </row>
    <row r="2239" spans="1:13" x14ac:dyDescent="0.25">
      <c r="A2239" t="s">
        <v>37</v>
      </c>
      <c r="B2239" t="s">
        <v>7</v>
      </c>
      <c r="C2239">
        <v>18</v>
      </c>
      <c r="D2239" t="s">
        <v>11</v>
      </c>
      <c r="E2239" s="1">
        <v>1013390883.9259666</v>
      </c>
      <c r="F2239" s="1">
        <v>904153972</v>
      </c>
      <c r="G2239">
        <f t="shared" si="34"/>
        <v>1.1932702927121388E+16</v>
      </c>
      <c r="H2239" t="str">
        <f>VLOOKUP(D2239,Referência!$A$2:$D$28,2,FALSE)</f>
        <v>SE</v>
      </c>
      <c r="I2239" t="str">
        <f>VLOOKUP(D2239,Referência!$A$2:$D$28,3,FALSE)</f>
        <v>imposto</v>
      </c>
      <c r="J2239" t="str">
        <f>VLOOKUP(D2239,Referência!$A$2:$D$28,4,FALSE)</f>
        <v>alto</v>
      </c>
      <c r="K2239" t="str">
        <f>VLOOKUP(C2239,Referência!$F$2:$G$21,2,FALSE)</f>
        <v>longo</v>
      </c>
      <c r="L2239" t="str">
        <f>VLOOKUP(A2239,Referência!$I$2:$K$10,2,FALSE)</f>
        <v>não linear</v>
      </c>
      <c r="M2239" t="str">
        <f>VLOOKUP(A2239,Referência!$I$2:$K$10,3,FALSE)</f>
        <v>univariado</v>
      </c>
    </row>
    <row r="2240" spans="1:13" x14ac:dyDescent="0.25">
      <c r="A2240" t="s">
        <v>37</v>
      </c>
      <c r="B2240" t="s">
        <v>7</v>
      </c>
      <c r="C2240">
        <v>19</v>
      </c>
      <c r="D2240" t="s">
        <v>11</v>
      </c>
      <c r="E2240" s="1">
        <v>1100815183.1205196</v>
      </c>
      <c r="F2240" s="1">
        <v>1152635862</v>
      </c>
      <c r="G2240">
        <f t="shared" si="34"/>
        <v>2685382759530222</v>
      </c>
      <c r="H2240" t="str">
        <f>VLOOKUP(D2240,Referência!$A$2:$D$28,2,FALSE)</f>
        <v>SE</v>
      </c>
      <c r="I2240" t="str">
        <f>VLOOKUP(D2240,Referência!$A$2:$D$28,3,FALSE)</f>
        <v>imposto</v>
      </c>
      <c r="J2240" t="str">
        <f>VLOOKUP(D2240,Referência!$A$2:$D$28,4,FALSE)</f>
        <v>alto</v>
      </c>
      <c r="K2240" t="str">
        <f>VLOOKUP(C2240,Referência!$F$2:$G$21,2,FALSE)</f>
        <v>longo</v>
      </c>
      <c r="L2240" t="str">
        <f>VLOOKUP(A2240,Referência!$I$2:$K$10,2,FALSE)</f>
        <v>não linear</v>
      </c>
      <c r="M2240" t="str">
        <f>VLOOKUP(A2240,Referência!$I$2:$K$10,3,FALSE)</f>
        <v>univariado</v>
      </c>
    </row>
    <row r="2241" spans="1:13" x14ac:dyDescent="0.25">
      <c r="A2241" t="s">
        <v>37</v>
      </c>
      <c r="B2241" t="s">
        <v>7</v>
      </c>
      <c r="C2241">
        <v>20</v>
      </c>
      <c r="D2241" t="s">
        <v>11</v>
      </c>
      <c r="E2241" s="1">
        <v>1196556679.7025483</v>
      </c>
      <c r="F2241" s="1">
        <v>1034662041</v>
      </c>
      <c r="G2241">
        <f t="shared" si="34"/>
        <v>2.620987404062864E+16</v>
      </c>
      <c r="H2241" t="str">
        <f>VLOOKUP(D2241,Referência!$A$2:$D$28,2,FALSE)</f>
        <v>SE</v>
      </c>
      <c r="I2241" t="str">
        <f>VLOOKUP(D2241,Referência!$A$2:$D$28,3,FALSE)</f>
        <v>imposto</v>
      </c>
      <c r="J2241" t="str">
        <f>VLOOKUP(D2241,Referência!$A$2:$D$28,4,FALSE)</f>
        <v>alto</v>
      </c>
      <c r="K2241" t="str">
        <f>VLOOKUP(C2241,Referência!$F$2:$G$21,2,FALSE)</f>
        <v>longo</v>
      </c>
      <c r="L2241" t="str">
        <f>VLOOKUP(A2241,Referência!$I$2:$K$10,2,FALSE)</f>
        <v>não linear</v>
      </c>
      <c r="M2241" t="str">
        <f>VLOOKUP(A2241,Referência!$I$2:$K$10,3,FALSE)</f>
        <v>univariado</v>
      </c>
    </row>
    <row r="2242" spans="1:13" x14ac:dyDescent="0.25">
      <c r="A2242" t="s">
        <v>37</v>
      </c>
      <c r="B2242" t="s">
        <v>7</v>
      </c>
      <c r="C2242">
        <v>1</v>
      </c>
      <c r="D2242" t="s">
        <v>12</v>
      </c>
      <c r="E2242" s="1">
        <v>2191707214.769896</v>
      </c>
      <c r="F2242" s="1">
        <v>2273713810</v>
      </c>
      <c r="G2242">
        <f t="shared" si="34"/>
        <v>6725081661234111</v>
      </c>
      <c r="H2242" t="str">
        <f>VLOOKUP(D2242,Referência!$A$2:$D$28,2,FALSE)</f>
        <v>S</v>
      </c>
      <c r="I2242" t="str">
        <f>VLOOKUP(D2242,Referência!$A$2:$D$28,3,FALSE)</f>
        <v>imposto</v>
      </c>
      <c r="J2242" t="str">
        <f>VLOOKUP(D2242,Referência!$A$2:$D$28,4,FALSE)</f>
        <v>alto</v>
      </c>
      <c r="K2242" t="str">
        <f>VLOOKUP(C2242,Referência!$F$2:$G$21,2,FALSE)</f>
        <v>curto</v>
      </c>
      <c r="L2242" t="str">
        <f>VLOOKUP(A2242,Referência!$I$2:$K$10,2,FALSE)</f>
        <v>não linear</v>
      </c>
      <c r="M2242" t="str">
        <f>VLOOKUP(A2242,Referência!$I$2:$K$10,3,FALSE)</f>
        <v>univariado</v>
      </c>
    </row>
    <row r="2243" spans="1:13" x14ac:dyDescent="0.25">
      <c r="A2243" t="s">
        <v>37</v>
      </c>
      <c r="B2243" t="s">
        <v>7</v>
      </c>
      <c r="C2243">
        <v>2</v>
      </c>
      <c r="D2243" t="s">
        <v>12</v>
      </c>
      <c r="E2243" s="1">
        <v>2232006968.2193375</v>
      </c>
      <c r="F2243" s="1">
        <v>2254535107</v>
      </c>
      <c r="G2243">
        <f t="shared" ref="G2243:G2306" si="35">(F2243-E2243)^2</f>
        <v>507517036920791.31</v>
      </c>
      <c r="H2243" t="str">
        <f>VLOOKUP(D2243,Referência!$A$2:$D$28,2,FALSE)</f>
        <v>S</v>
      </c>
      <c r="I2243" t="str">
        <f>VLOOKUP(D2243,Referência!$A$2:$D$28,3,FALSE)</f>
        <v>imposto</v>
      </c>
      <c r="J2243" t="str">
        <f>VLOOKUP(D2243,Referência!$A$2:$D$28,4,FALSE)</f>
        <v>alto</v>
      </c>
      <c r="K2243" t="str">
        <f>VLOOKUP(C2243,Referência!$F$2:$G$21,2,FALSE)</f>
        <v>curto</v>
      </c>
      <c r="L2243" t="str">
        <f>VLOOKUP(A2243,Referência!$I$2:$K$10,2,FALSE)</f>
        <v>não linear</v>
      </c>
      <c r="M2243" t="str">
        <f>VLOOKUP(A2243,Referência!$I$2:$K$10,3,FALSE)</f>
        <v>univariado</v>
      </c>
    </row>
    <row r="2244" spans="1:13" x14ac:dyDescent="0.25">
      <c r="A2244" t="s">
        <v>37</v>
      </c>
      <c r="B2244" t="s">
        <v>7</v>
      </c>
      <c r="C2244">
        <v>3</v>
      </c>
      <c r="D2244" t="s">
        <v>12</v>
      </c>
      <c r="E2244" s="1">
        <v>2152416732.8873644</v>
      </c>
      <c r="F2244" s="1">
        <v>2132216522</v>
      </c>
      <c r="G2244">
        <f t="shared" si="35"/>
        <v>408048519893994.75</v>
      </c>
      <c r="H2244" t="str">
        <f>VLOOKUP(D2244,Referência!$A$2:$D$28,2,FALSE)</f>
        <v>S</v>
      </c>
      <c r="I2244" t="str">
        <f>VLOOKUP(D2244,Referência!$A$2:$D$28,3,FALSE)</f>
        <v>imposto</v>
      </c>
      <c r="J2244" t="str">
        <f>VLOOKUP(D2244,Referência!$A$2:$D$28,4,FALSE)</f>
        <v>alto</v>
      </c>
      <c r="K2244" t="str">
        <f>VLOOKUP(C2244,Referência!$F$2:$G$21,2,FALSE)</f>
        <v>curto</v>
      </c>
      <c r="L2244" t="str">
        <f>VLOOKUP(A2244,Referência!$I$2:$K$10,2,FALSE)</f>
        <v>não linear</v>
      </c>
      <c r="M2244" t="str">
        <f>VLOOKUP(A2244,Referência!$I$2:$K$10,3,FALSE)</f>
        <v>univariado</v>
      </c>
    </row>
    <row r="2245" spans="1:13" x14ac:dyDescent="0.25">
      <c r="A2245" t="s">
        <v>37</v>
      </c>
      <c r="B2245" t="s">
        <v>7</v>
      </c>
      <c r="C2245">
        <v>4</v>
      </c>
      <c r="D2245" t="s">
        <v>12</v>
      </c>
      <c r="E2245" s="1">
        <v>2104817448.2765303</v>
      </c>
      <c r="F2245" s="1">
        <v>2106476923</v>
      </c>
      <c r="G2245">
        <f t="shared" si="35"/>
        <v>2753856357834.9507</v>
      </c>
      <c r="H2245" t="str">
        <f>VLOOKUP(D2245,Referência!$A$2:$D$28,2,FALSE)</f>
        <v>S</v>
      </c>
      <c r="I2245" t="str">
        <f>VLOOKUP(D2245,Referência!$A$2:$D$28,3,FALSE)</f>
        <v>imposto</v>
      </c>
      <c r="J2245" t="str">
        <f>VLOOKUP(D2245,Referência!$A$2:$D$28,4,FALSE)</f>
        <v>alto</v>
      </c>
      <c r="K2245" t="str">
        <f>VLOOKUP(C2245,Referência!$F$2:$G$21,2,FALSE)</f>
        <v>curto</v>
      </c>
      <c r="L2245" t="str">
        <f>VLOOKUP(A2245,Referência!$I$2:$K$10,2,FALSE)</f>
        <v>não linear</v>
      </c>
      <c r="M2245" t="str">
        <f>VLOOKUP(A2245,Referência!$I$2:$K$10,3,FALSE)</f>
        <v>univariado</v>
      </c>
    </row>
    <row r="2246" spans="1:13" x14ac:dyDescent="0.25">
      <c r="A2246" t="s">
        <v>37</v>
      </c>
      <c r="B2246" t="s">
        <v>7</v>
      </c>
      <c r="C2246">
        <v>5</v>
      </c>
      <c r="D2246" t="s">
        <v>12</v>
      </c>
      <c r="E2246" s="1">
        <v>2143690076.5645208</v>
      </c>
      <c r="F2246" s="1">
        <v>2136178908</v>
      </c>
      <c r="G2246">
        <f t="shared" si="35"/>
        <v>56417653204645.992</v>
      </c>
      <c r="H2246" t="str">
        <f>VLOOKUP(D2246,Referência!$A$2:$D$28,2,FALSE)</f>
        <v>S</v>
      </c>
      <c r="I2246" t="str">
        <f>VLOOKUP(D2246,Referência!$A$2:$D$28,3,FALSE)</f>
        <v>imposto</v>
      </c>
      <c r="J2246" t="str">
        <f>VLOOKUP(D2246,Referência!$A$2:$D$28,4,FALSE)</f>
        <v>alto</v>
      </c>
      <c r="K2246" t="str">
        <f>VLOOKUP(C2246,Referência!$F$2:$G$21,2,FALSE)</f>
        <v>médio</v>
      </c>
      <c r="L2246" t="str">
        <f>VLOOKUP(A2246,Referência!$I$2:$K$10,2,FALSE)</f>
        <v>não linear</v>
      </c>
      <c r="M2246" t="str">
        <f>VLOOKUP(A2246,Referência!$I$2:$K$10,3,FALSE)</f>
        <v>univariado</v>
      </c>
    </row>
    <row r="2247" spans="1:13" x14ac:dyDescent="0.25">
      <c r="A2247" t="s">
        <v>37</v>
      </c>
      <c r="B2247" t="s">
        <v>7</v>
      </c>
      <c r="C2247">
        <v>6</v>
      </c>
      <c r="D2247" t="s">
        <v>12</v>
      </c>
      <c r="E2247" s="1">
        <v>2248752441.190608</v>
      </c>
      <c r="F2247" s="1">
        <v>2162115958</v>
      </c>
      <c r="G2247">
        <f t="shared" si="35"/>
        <v>7505880219636507</v>
      </c>
      <c r="H2247" t="str">
        <f>VLOOKUP(D2247,Referência!$A$2:$D$28,2,FALSE)</f>
        <v>S</v>
      </c>
      <c r="I2247" t="str">
        <f>VLOOKUP(D2247,Referência!$A$2:$D$28,3,FALSE)</f>
        <v>imposto</v>
      </c>
      <c r="J2247" t="str">
        <f>VLOOKUP(D2247,Referência!$A$2:$D$28,4,FALSE)</f>
        <v>alto</v>
      </c>
      <c r="K2247" t="str">
        <f>VLOOKUP(C2247,Referência!$F$2:$G$21,2,FALSE)</f>
        <v>médio</v>
      </c>
      <c r="L2247" t="str">
        <f>VLOOKUP(A2247,Referência!$I$2:$K$10,2,FALSE)</f>
        <v>não linear</v>
      </c>
      <c r="M2247" t="str">
        <f>VLOOKUP(A2247,Referência!$I$2:$K$10,3,FALSE)</f>
        <v>univariado</v>
      </c>
    </row>
    <row r="2248" spans="1:13" x14ac:dyDescent="0.25">
      <c r="A2248" t="s">
        <v>37</v>
      </c>
      <c r="B2248" t="s">
        <v>7</v>
      </c>
      <c r="C2248">
        <v>7</v>
      </c>
      <c r="D2248" t="s">
        <v>12</v>
      </c>
      <c r="E2248" s="1">
        <v>2288918837.6713543</v>
      </c>
      <c r="F2248" s="1">
        <v>2359565958</v>
      </c>
      <c r="G2248">
        <f t="shared" si="35"/>
        <v>4991015610730145</v>
      </c>
      <c r="H2248" t="str">
        <f>VLOOKUP(D2248,Referência!$A$2:$D$28,2,FALSE)</f>
        <v>S</v>
      </c>
      <c r="I2248" t="str">
        <f>VLOOKUP(D2248,Referência!$A$2:$D$28,3,FALSE)</f>
        <v>imposto</v>
      </c>
      <c r="J2248" t="str">
        <f>VLOOKUP(D2248,Referência!$A$2:$D$28,4,FALSE)</f>
        <v>alto</v>
      </c>
      <c r="K2248" t="str">
        <f>VLOOKUP(C2248,Referência!$F$2:$G$21,2,FALSE)</f>
        <v>médio</v>
      </c>
      <c r="L2248" t="str">
        <f>VLOOKUP(A2248,Referência!$I$2:$K$10,2,FALSE)</f>
        <v>não linear</v>
      </c>
      <c r="M2248" t="str">
        <f>VLOOKUP(A2248,Referência!$I$2:$K$10,3,FALSE)</f>
        <v>univariado</v>
      </c>
    </row>
    <row r="2249" spans="1:13" x14ac:dyDescent="0.25">
      <c r="A2249" t="s">
        <v>37</v>
      </c>
      <c r="B2249" t="s">
        <v>7</v>
      </c>
      <c r="C2249">
        <v>8</v>
      </c>
      <c r="D2249" t="s">
        <v>12</v>
      </c>
      <c r="E2249" s="1">
        <v>2846685671.7110372</v>
      </c>
      <c r="F2249" s="1">
        <v>2636880956</v>
      </c>
      <c r="G2249">
        <f t="shared" si="35"/>
        <v>4.401801873458912E+16</v>
      </c>
      <c r="H2249" t="str">
        <f>VLOOKUP(D2249,Referência!$A$2:$D$28,2,FALSE)</f>
        <v>S</v>
      </c>
      <c r="I2249" t="str">
        <f>VLOOKUP(D2249,Referência!$A$2:$D$28,3,FALSE)</f>
        <v>imposto</v>
      </c>
      <c r="J2249" t="str">
        <f>VLOOKUP(D2249,Referência!$A$2:$D$28,4,FALSE)</f>
        <v>alto</v>
      </c>
      <c r="K2249" t="str">
        <f>VLOOKUP(C2249,Referência!$F$2:$G$21,2,FALSE)</f>
        <v>médio</v>
      </c>
      <c r="L2249" t="str">
        <f>VLOOKUP(A2249,Referência!$I$2:$K$10,2,FALSE)</f>
        <v>não linear</v>
      </c>
      <c r="M2249" t="str">
        <f>VLOOKUP(A2249,Referência!$I$2:$K$10,3,FALSE)</f>
        <v>univariado</v>
      </c>
    </row>
    <row r="2250" spans="1:13" x14ac:dyDescent="0.25">
      <c r="A2250" t="s">
        <v>37</v>
      </c>
      <c r="B2250" t="s">
        <v>7</v>
      </c>
      <c r="C2250">
        <v>9</v>
      </c>
      <c r="D2250" t="s">
        <v>12</v>
      </c>
      <c r="E2250" s="1">
        <v>2554859838.8736873</v>
      </c>
      <c r="F2250" s="1">
        <v>2611726254</v>
      </c>
      <c r="G2250">
        <f t="shared" si="35"/>
        <v>3233789169318129.5</v>
      </c>
      <c r="H2250" t="str">
        <f>VLOOKUP(D2250,Referência!$A$2:$D$28,2,FALSE)</f>
        <v>S</v>
      </c>
      <c r="I2250" t="str">
        <f>VLOOKUP(D2250,Referência!$A$2:$D$28,3,FALSE)</f>
        <v>imposto</v>
      </c>
      <c r="J2250" t="str">
        <f>VLOOKUP(D2250,Referência!$A$2:$D$28,4,FALSE)</f>
        <v>alto</v>
      </c>
      <c r="K2250" t="str">
        <f>VLOOKUP(C2250,Referência!$F$2:$G$21,2,FALSE)</f>
        <v>longo</v>
      </c>
      <c r="L2250" t="str">
        <f>VLOOKUP(A2250,Referência!$I$2:$K$10,2,FALSE)</f>
        <v>não linear</v>
      </c>
      <c r="M2250" t="str">
        <f>VLOOKUP(A2250,Referência!$I$2:$K$10,3,FALSE)</f>
        <v>univariado</v>
      </c>
    </row>
    <row r="2251" spans="1:13" x14ac:dyDescent="0.25">
      <c r="A2251" t="s">
        <v>37</v>
      </c>
      <c r="B2251" t="s">
        <v>7</v>
      </c>
      <c r="C2251">
        <v>10</v>
      </c>
      <c r="D2251" t="s">
        <v>12</v>
      </c>
      <c r="E2251" s="1">
        <v>2051626538.8244333</v>
      </c>
      <c r="F2251" s="1">
        <v>2235879053</v>
      </c>
      <c r="G2251">
        <f t="shared" si="35"/>
        <v>3.3948988980017396E+16</v>
      </c>
      <c r="H2251" t="str">
        <f>VLOOKUP(D2251,Referência!$A$2:$D$28,2,FALSE)</f>
        <v>S</v>
      </c>
      <c r="I2251" t="str">
        <f>VLOOKUP(D2251,Referência!$A$2:$D$28,3,FALSE)</f>
        <v>imposto</v>
      </c>
      <c r="J2251" t="str">
        <f>VLOOKUP(D2251,Referência!$A$2:$D$28,4,FALSE)</f>
        <v>alto</v>
      </c>
      <c r="K2251" t="str">
        <f>VLOOKUP(C2251,Referência!$F$2:$G$21,2,FALSE)</f>
        <v>longo</v>
      </c>
      <c r="L2251" t="str">
        <f>VLOOKUP(A2251,Referência!$I$2:$K$10,2,FALSE)</f>
        <v>não linear</v>
      </c>
      <c r="M2251" t="str">
        <f>VLOOKUP(A2251,Referência!$I$2:$K$10,3,FALSE)</f>
        <v>univariado</v>
      </c>
    </row>
    <row r="2252" spans="1:13" x14ac:dyDescent="0.25">
      <c r="A2252" t="s">
        <v>37</v>
      </c>
      <c r="B2252" t="s">
        <v>7</v>
      </c>
      <c r="C2252">
        <v>11</v>
      </c>
      <c r="D2252" t="s">
        <v>12</v>
      </c>
      <c r="E2252" s="1">
        <v>2193717234.9866409</v>
      </c>
      <c r="F2252" s="1">
        <v>2202634971</v>
      </c>
      <c r="G2252">
        <f t="shared" si="35"/>
        <v>79526015603961.312</v>
      </c>
      <c r="H2252" t="str">
        <f>VLOOKUP(D2252,Referência!$A$2:$D$28,2,FALSE)</f>
        <v>S</v>
      </c>
      <c r="I2252" t="str">
        <f>VLOOKUP(D2252,Referência!$A$2:$D$28,3,FALSE)</f>
        <v>imposto</v>
      </c>
      <c r="J2252" t="str">
        <f>VLOOKUP(D2252,Referência!$A$2:$D$28,4,FALSE)</f>
        <v>alto</v>
      </c>
      <c r="K2252" t="str">
        <f>VLOOKUP(C2252,Referência!$F$2:$G$21,2,FALSE)</f>
        <v>longo</v>
      </c>
      <c r="L2252" t="str">
        <f>VLOOKUP(A2252,Referência!$I$2:$K$10,2,FALSE)</f>
        <v>não linear</v>
      </c>
      <c r="M2252" t="str">
        <f>VLOOKUP(A2252,Referência!$I$2:$K$10,3,FALSE)</f>
        <v>univariado</v>
      </c>
    </row>
    <row r="2253" spans="1:13" x14ac:dyDescent="0.25">
      <c r="A2253" t="s">
        <v>37</v>
      </c>
      <c r="B2253" t="s">
        <v>7</v>
      </c>
      <c r="C2253">
        <v>12</v>
      </c>
      <c r="D2253" t="s">
        <v>12</v>
      </c>
      <c r="E2253" s="1">
        <v>2455185879.4973402</v>
      </c>
      <c r="F2253" s="1">
        <v>2236182783</v>
      </c>
      <c r="G2253">
        <f t="shared" si="35"/>
        <v>4.7962356275423304E+16</v>
      </c>
      <c r="H2253" t="str">
        <f>VLOOKUP(D2253,Referência!$A$2:$D$28,2,FALSE)</f>
        <v>S</v>
      </c>
      <c r="I2253" t="str">
        <f>VLOOKUP(D2253,Referência!$A$2:$D$28,3,FALSE)</f>
        <v>imposto</v>
      </c>
      <c r="J2253" t="str">
        <f>VLOOKUP(D2253,Referência!$A$2:$D$28,4,FALSE)</f>
        <v>alto</v>
      </c>
      <c r="K2253" t="str">
        <f>VLOOKUP(C2253,Referência!$F$2:$G$21,2,FALSE)</f>
        <v>longo</v>
      </c>
      <c r="L2253" t="str">
        <f>VLOOKUP(A2253,Referência!$I$2:$K$10,2,FALSE)</f>
        <v>não linear</v>
      </c>
      <c r="M2253" t="str">
        <f>VLOOKUP(A2253,Referência!$I$2:$K$10,3,FALSE)</f>
        <v>univariado</v>
      </c>
    </row>
    <row r="2254" spans="1:13" x14ac:dyDescent="0.25">
      <c r="A2254" t="s">
        <v>37</v>
      </c>
      <c r="B2254" t="s">
        <v>7</v>
      </c>
      <c r="C2254">
        <v>13</v>
      </c>
      <c r="D2254" t="s">
        <v>12</v>
      </c>
      <c r="E2254" s="1">
        <v>2420921474.1402721</v>
      </c>
      <c r="F2254" s="1">
        <v>2402109402</v>
      </c>
      <c r="G2254">
        <f t="shared" si="35"/>
        <v>353894058210803.25</v>
      </c>
      <c r="H2254" t="str">
        <f>VLOOKUP(D2254,Referência!$A$2:$D$28,2,FALSE)</f>
        <v>S</v>
      </c>
      <c r="I2254" t="str">
        <f>VLOOKUP(D2254,Referência!$A$2:$D$28,3,FALSE)</f>
        <v>imposto</v>
      </c>
      <c r="J2254" t="str">
        <f>VLOOKUP(D2254,Referência!$A$2:$D$28,4,FALSE)</f>
        <v>alto</v>
      </c>
      <c r="K2254" t="str">
        <f>VLOOKUP(C2254,Referência!$F$2:$G$21,2,FALSE)</f>
        <v>longo</v>
      </c>
      <c r="L2254" t="str">
        <f>VLOOKUP(A2254,Referência!$I$2:$K$10,2,FALSE)</f>
        <v>não linear</v>
      </c>
      <c r="M2254" t="str">
        <f>VLOOKUP(A2254,Referência!$I$2:$K$10,3,FALSE)</f>
        <v>univariado</v>
      </c>
    </row>
    <row r="2255" spans="1:13" x14ac:dyDescent="0.25">
      <c r="A2255" t="s">
        <v>37</v>
      </c>
      <c r="B2255" t="s">
        <v>7</v>
      </c>
      <c r="C2255">
        <v>14</v>
      </c>
      <c r="D2255" t="s">
        <v>12</v>
      </c>
      <c r="E2255" s="1">
        <v>2505069810.4708405</v>
      </c>
      <c r="F2255" s="1">
        <v>2321834131</v>
      </c>
      <c r="G2255">
        <f t="shared" si="35"/>
        <v>3.357531423114058E+16</v>
      </c>
      <c r="H2255" t="str">
        <f>VLOOKUP(D2255,Referência!$A$2:$D$28,2,FALSE)</f>
        <v>S</v>
      </c>
      <c r="I2255" t="str">
        <f>VLOOKUP(D2255,Referência!$A$2:$D$28,3,FALSE)</f>
        <v>imposto</v>
      </c>
      <c r="J2255" t="str">
        <f>VLOOKUP(D2255,Referência!$A$2:$D$28,4,FALSE)</f>
        <v>alto</v>
      </c>
      <c r="K2255" t="str">
        <f>VLOOKUP(C2255,Referência!$F$2:$G$21,2,FALSE)</f>
        <v>longo</v>
      </c>
      <c r="L2255" t="str">
        <f>VLOOKUP(A2255,Referência!$I$2:$K$10,2,FALSE)</f>
        <v>não linear</v>
      </c>
      <c r="M2255" t="str">
        <f>VLOOKUP(A2255,Referência!$I$2:$K$10,3,FALSE)</f>
        <v>univariado</v>
      </c>
    </row>
    <row r="2256" spans="1:13" x14ac:dyDescent="0.25">
      <c r="A2256" t="s">
        <v>37</v>
      </c>
      <c r="B2256" t="s">
        <v>7</v>
      </c>
      <c r="C2256">
        <v>15</v>
      </c>
      <c r="D2256" t="s">
        <v>12</v>
      </c>
      <c r="E2256" s="1">
        <v>2389058576.6476088</v>
      </c>
      <c r="F2256" s="1">
        <v>2138079793</v>
      </c>
      <c r="G2256">
        <f t="shared" si="35"/>
        <v>6.2990349841233208E+16</v>
      </c>
      <c r="H2256" t="str">
        <f>VLOOKUP(D2256,Referência!$A$2:$D$28,2,FALSE)</f>
        <v>S</v>
      </c>
      <c r="I2256" t="str">
        <f>VLOOKUP(D2256,Referência!$A$2:$D$28,3,FALSE)</f>
        <v>imposto</v>
      </c>
      <c r="J2256" t="str">
        <f>VLOOKUP(D2256,Referência!$A$2:$D$28,4,FALSE)</f>
        <v>alto</v>
      </c>
      <c r="K2256" t="str">
        <f>VLOOKUP(C2256,Referência!$F$2:$G$21,2,FALSE)</f>
        <v>longo</v>
      </c>
      <c r="L2256" t="str">
        <f>VLOOKUP(A2256,Referência!$I$2:$K$10,2,FALSE)</f>
        <v>não linear</v>
      </c>
      <c r="M2256" t="str">
        <f>VLOOKUP(A2256,Referência!$I$2:$K$10,3,FALSE)</f>
        <v>univariado</v>
      </c>
    </row>
    <row r="2257" spans="1:13" x14ac:dyDescent="0.25">
      <c r="A2257" t="s">
        <v>37</v>
      </c>
      <c r="B2257" t="s">
        <v>7</v>
      </c>
      <c r="C2257">
        <v>16</v>
      </c>
      <c r="D2257" t="s">
        <v>12</v>
      </c>
      <c r="E2257" s="1">
        <v>2344769337.0223017</v>
      </c>
      <c r="F2257" s="1">
        <v>2248449379</v>
      </c>
      <c r="G2257">
        <f t="shared" si="35"/>
        <v>9277534313417956</v>
      </c>
      <c r="H2257" t="str">
        <f>VLOOKUP(D2257,Referência!$A$2:$D$28,2,FALSE)</f>
        <v>S</v>
      </c>
      <c r="I2257" t="str">
        <f>VLOOKUP(D2257,Referência!$A$2:$D$28,3,FALSE)</f>
        <v>imposto</v>
      </c>
      <c r="J2257" t="str">
        <f>VLOOKUP(D2257,Referência!$A$2:$D$28,4,FALSE)</f>
        <v>alto</v>
      </c>
      <c r="K2257" t="str">
        <f>VLOOKUP(C2257,Referência!$F$2:$G$21,2,FALSE)</f>
        <v>longo</v>
      </c>
      <c r="L2257" t="str">
        <f>VLOOKUP(A2257,Referência!$I$2:$K$10,2,FALSE)</f>
        <v>não linear</v>
      </c>
      <c r="M2257" t="str">
        <f>VLOOKUP(A2257,Referência!$I$2:$K$10,3,FALSE)</f>
        <v>univariado</v>
      </c>
    </row>
    <row r="2258" spans="1:13" x14ac:dyDescent="0.25">
      <c r="A2258" t="s">
        <v>37</v>
      </c>
      <c r="B2258" t="s">
        <v>7</v>
      </c>
      <c r="C2258">
        <v>17</v>
      </c>
      <c r="D2258" t="s">
        <v>12</v>
      </c>
      <c r="E2258" s="1">
        <v>2389362757.9238958</v>
      </c>
      <c r="F2258" s="1">
        <v>2402022616</v>
      </c>
      <c r="G2258">
        <f t="shared" si="35"/>
        <v>160272006507099.81</v>
      </c>
      <c r="H2258" t="str">
        <f>VLOOKUP(D2258,Referência!$A$2:$D$28,2,FALSE)</f>
        <v>S</v>
      </c>
      <c r="I2258" t="str">
        <f>VLOOKUP(D2258,Referência!$A$2:$D$28,3,FALSE)</f>
        <v>imposto</v>
      </c>
      <c r="J2258" t="str">
        <f>VLOOKUP(D2258,Referência!$A$2:$D$28,4,FALSE)</f>
        <v>alto</v>
      </c>
      <c r="K2258" t="str">
        <f>VLOOKUP(C2258,Referência!$F$2:$G$21,2,FALSE)</f>
        <v>longo</v>
      </c>
      <c r="L2258" t="str">
        <f>VLOOKUP(A2258,Referência!$I$2:$K$10,2,FALSE)</f>
        <v>não linear</v>
      </c>
      <c r="M2258" t="str">
        <f>VLOOKUP(A2258,Referência!$I$2:$K$10,3,FALSE)</f>
        <v>univariado</v>
      </c>
    </row>
    <row r="2259" spans="1:13" x14ac:dyDescent="0.25">
      <c r="A2259" t="s">
        <v>37</v>
      </c>
      <c r="B2259" t="s">
        <v>7</v>
      </c>
      <c r="C2259">
        <v>18</v>
      </c>
      <c r="D2259" t="s">
        <v>12</v>
      </c>
      <c r="E2259" s="1">
        <v>2502735332.0379462</v>
      </c>
      <c r="F2259" s="1">
        <v>2282510078</v>
      </c>
      <c r="G2259">
        <f t="shared" si="35"/>
        <v>4.8499162516077952E+16</v>
      </c>
      <c r="H2259" t="str">
        <f>VLOOKUP(D2259,Referência!$A$2:$D$28,2,FALSE)</f>
        <v>S</v>
      </c>
      <c r="I2259" t="str">
        <f>VLOOKUP(D2259,Referência!$A$2:$D$28,3,FALSE)</f>
        <v>imposto</v>
      </c>
      <c r="J2259" t="str">
        <f>VLOOKUP(D2259,Referência!$A$2:$D$28,4,FALSE)</f>
        <v>alto</v>
      </c>
      <c r="K2259" t="str">
        <f>VLOOKUP(C2259,Referência!$F$2:$G$21,2,FALSE)</f>
        <v>longo</v>
      </c>
      <c r="L2259" t="str">
        <f>VLOOKUP(A2259,Referência!$I$2:$K$10,2,FALSE)</f>
        <v>não linear</v>
      </c>
      <c r="M2259" t="str">
        <f>VLOOKUP(A2259,Referência!$I$2:$K$10,3,FALSE)</f>
        <v>univariado</v>
      </c>
    </row>
    <row r="2260" spans="1:13" x14ac:dyDescent="0.25">
      <c r="A2260" t="s">
        <v>37</v>
      </c>
      <c r="B2260" t="s">
        <v>7</v>
      </c>
      <c r="C2260">
        <v>19</v>
      </c>
      <c r="D2260" t="s">
        <v>12</v>
      </c>
      <c r="E2260" s="1">
        <v>2549893731.0331044</v>
      </c>
      <c r="F2260" s="1">
        <v>2459884212</v>
      </c>
      <c r="G2260">
        <f t="shared" si="35"/>
        <v>8101713516570787</v>
      </c>
      <c r="H2260" t="str">
        <f>VLOOKUP(D2260,Referência!$A$2:$D$28,2,FALSE)</f>
        <v>S</v>
      </c>
      <c r="I2260" t="str">
        <f>VLOOKUP(D2260,Referência!$A$2:$D$28,3,FALSE)</f>
        <v>imposto</v>
      </c>
      <c r="J2260" t="str">
        <f>VLOOKUP(D2260,Referência!$A$2:$D$28,4,FALSE)</f>
        <v>alto</v>
      </c>
      <c r="K2260" t="str">
        <f>VLOOKUP(C2260,Referência!$F$2:$G$21,2,FALSE)</f>
        <v>longo</v>
      </c>
      <c r="L2260" t="str">
        <f>VLOOKUP(A2260,Referência!$I$2:$K$10,2,FALSE)</f>
        <v>não linear</v>
      </c>
      <c r="M2260" t="str">
        <f>VLOOKUP(A2260,Referência!$I$2:$K$10,3,FALSE)</f>
        <v>univariado</v>
      </c>
    </row>
    <row r="2261" spans="1:13" x14ac:dyDescent="0.25">
      <c r="A2261" t="s">
        <v>37</v>
      </c>
      <c r="B2261" t="s">
        <v>7</v>
      </c>
      <c r="C2261">
        <v>20</v>
      </c>
      <c r="D2261" t="s">
        <v>12</v>
      </c>
      <c r="E2261" s="1">
        <v>3170351073.2196388</v>
      </c>
      <c r="F2261" s="1">
        <v>3092153144</v>
      </c>
      <c r="G2261">
        <f t="shared" si="35"/>
        <v>6114916134239643</v>
      </c>
      <c r="H2261" t="str">
        <f>VLOOKUP(D2261,Referência!$A$2:$D$28,2,FALSE)</f>
        <v>S</v>
      </c>
      <c r="I2261" t="str">
        <f>VLOOKUP(D2261,Referência!$A$2:$D$28,3,FALSE)</f>
        <v>imposto</v>
      </c>
      <c r="J2261" t="str">
        <f>VLOOKUP(D2261,Referência!$A$2:$D$28,4,FALSE)</f>
        <v>alto</v>
      </c>
      <c r="K2261" t="str">
        <f>VLOOKUP(C2261,Referência!$F$2:$G$21,2,FALSE)</f>
        <v>longo</v>
      </c>
      <c r="L2261" t="str">
        <f>VLOOKUP(A2261,Referência!$I$2:$K$10,2,FALSE)</f>
        <v>não linear</v>
      </c>
      <c r="M2261" t="str">
        <f>VLOOKUP(A2261,Referência!$I$2:$K$10,3,FALSE)</f>
        <v>univariado</v>
      </c>
    </row>
    <row r="2262" spans="1:13" x14ac:dyDescent="0.25">
      <c r="A2262" t="s">
        <v>37</v>
      </c>
      <c r="B2262" t="s">
        <v>7</v>
      </c>
      <c r="C2262">
        <v>1</v>
      </c>
      <c r="D2262" t="s">
        <v>13</v>
      </c>
      <c r="E2262" s="1">
        <v>1897626050.7410209</v>
      </c>
      <c r="F2262" s="1">
        <v>1982512350</v>
      </c>
      <c r="G2262">
        <f t="shared" si="35"/>
        <v>7205683801884953</v>
      </c>
      <c r="H2262" t="str">
        <f>VLOOKUP(D2262,Referência!$A$2:$D$28,2,FALSE)</f>
        <v>S</v>
      </c>
      <c r="I2262" t="str">
        <f>VLOOKUP(D2262,Referência!$A$2:$D$28,3,FALSE)</f>
        <v>imposto</v>
      </c>
      <c r="J2262" t="str">
        <f>VLOOKUP(D2262,Referência!$A$2:$D$28,4,FALSE)</f>
        <v>alto</v>
      </c>
      <c r="K2262" t="str">
        <f>VLOOKUP(C2262,Referência!$F$2:$G$21,2,FALSE)</f>
        <v>curto</v>
      </c>
      <c r="L2262" t="str">
        <f>VLOOKUP(A2262,Referência!$I$2:$K$10,2,FALSE)</f>
        <v>não linear</v>
      </c>
      <c r="M2262" t="str">
        <f>VLOOKUP(A2262,Referência!$I$2:$K$10,3,FALSE)</f>
        <v>univariado</v>
      </c>
    </row>
    <row r="2263" spans="1:13" x14ac:dyDescent="0.25">
      <c r="A2263" t="s">
        <v>37</v>
      </c>
      <c r="B2263" t="s">
        <v>7</v>
      </c>
      <c r="C2263">
        <v>2</v>
      </c>
      <c r="D2263" t="s">
        <v>13</v>
      </c>
      <c r="E2263" s="1">
        <v>1944412424.6605983</v>
      </c>
      <c r="F2263" s="1">
        <v>2179445520</v>
      </c>
      <c r="G2263">
        <f t="shared" si="35"/>
        <v>5.5240555904820296E+16</v>
      </c>
      <c r="H2263" t="str">
        <f>VLOOKUP(D2263,Referência!$A$2:$D$28,2,FALSE)</f>
        <v>S</v>
      </c>
      <c r="I2263" t="str">
        <f>VLOOKUP(D2263,Referência!$A$2:$D$28,3,FALSE)</f>
        <v>imposto</v>
      </c>
      <c r="J2263" t="str">
        <f>VLOOKUP(D2263,Referência!$A$2:$D$28,4,FALSE)</f>
        <v>alto</v>
      </c>
      <c r="K2263" t="str">
        <f>VLOOKUP(C2263,Referência!$F$2:$G$21,2,FALSE)</f>
        <v>curto</v>
      </c>
      <c r="L2263" t="str">
        <f>VLOOKUP(A2263,Referência!$I$2:$K$10,2,FALSE)</f>
        <v>não linear</v>
      </c>
      <c r="M2263" t="str">
        <f>VLOOKUP(A2263,Referência!$I$2:$K$10,3,FALSE)</f>
        <v>univariado</v>
      </c>
    </row>
    <row r="2264" spans="1:13" x14ac:dyDescent="0.25">
      <c r="A2264" t="s">
        <v>37</v>
      </c>
      <c r="B2264" t="s">
        <v>7</v>
      </c>
      <c r="C2264">
        <v>3</v>
      </c>
      <c r="D2264" t="s">
        <v>13</v>
      </c>
      <c r="E2264" s="1">
        <v>1934623217.1402943</v>
      </c>
      <c r="F2264" s="1">
        <v>2018154602</v>
      </c>
      <c r="G2264">
        <f t="shared" si="35"/>
        <v>6977492256580268</v>
      </c>
      <c r="H2264" t="str">
        <f>VLOOKUP(D2264,Referência!$A$2:$D$28,2,FALSE)</f>
        <v>S</v>
      </c>
      <c r="I2264" t="str">
        <f>VLOOKUP(D2264,Referência!$A$2:$D$28,3,FALSE)</f>
        <v>imposto</v>
      </c>
      <c r="J2264" t="str">
        <f>VLOOKUP(D2264,Referência!$A$2:$D$28,4,FALSE)</f>
        <v>alto</v>
      </c>
      <c r="K2264" t="str">
        <f>VLOOKUP(C2264,Referência!$F$2:$G$21,2,FALSE)</f>
        <v>curto</v>
      </c>
      <c r="L2264" t="str">
        <f>VLOOKUP(A2264,Referência!$I$2:$K$10,2,FALSE)</f>
        <v>não linear</v>
      </c>
      <c r="M2264" t="str">
        <f>VLOOKUP(A2264,Referência!$I$2:$K$10,3,FALSE)</f>
        <v>univariado</v>
      </c>
    </row>
    <row r="2265" spans="1:13" x14ac:dyDescent="0.25">
      <c r="A2265" t="s">
        <v>37</v>
      </c>
      <c r="B2265" t="s">
        <v>7</v>
      </c>
      <c r="C2265">
        <v>4</v>
      </c>
      <c r="D2265" t="s">
        <v>13</v>
      </c>
      <c r="E2265" s="1">
        <v>2035676915.4614158</v>
      </c>
      <c r="F2265" s="1">
        <v>1939427380</v>
      </c>
      <c r="G2265">
        <f t="shared" si="35"/>
        <v>9263973076538332</v>
      </c>
      <c r="H2265" t="str">
        <f>VLOOKUP(D2265,Referência!$A$2:$D$28,2,FALSE)</f>
        <v>S</v>
      </c>
      <c r="I2265" t="str">
        <f>VLOOKUP(D2265,Referência!$A$2:$D$28,3,FALSE)</f>
        <v>imposto</v>
      </c>
      <c r="J2265" t="str">
        <f>VLOOKUP(D2265,Referência!$A$2:$D$28,4,FALSE)</f>
        <v>alto</v>
      </c>
      <c r="K2265" t="str">
        <f>VLOOKUP(C2265,Referência!$F$2:$G$21,2,FALSE)</f>
        <v>curto</v>
      </c>
      <c r="L2265" t="str">
        <f>VLOOKUP(A2265,Referência!$I$2:$K$10,2,FALSE)</f>
        <v>não linear</v>
      </c>
      <c r="M2265" t="str">
        <f>VLOOKUP(A2265,Referência!$I$2:$K$10,3,FALSE)</f>
        <v>univariado</v>
      </c>
    </row>
    <row r="2266" spans="1:13" x14ac:dyDescent="0.25">
      <c r="A2266" t="s">
        <v>37</v>
      </c>
      <c r="B2266" t="s">
        <v>7</v>
      </c>
      <c r="C2266">
        <v>5</v>
      </c>
      <c r="D2266" t="s">
        <v>13</v>
      </c>
      <c r="E2266" s="1">
        <v>2045486329.342514</v>
      </c>
      <c r="F2266" s="1">
        <v>2018813594</v>
      </c>
      <c r="G2266">
        <f t="shared" si="35"/>
        <v>711434810651797.5</v>
      </c>
      <c r="H2266" t="str">
        <f>VLOOKUP(D2266,Referência!$A$2:$D$28,2,FALSE)</f>
        <v>S</v>
      </c>
      <c r="I2266" t="str">
        <f>VLOOKUP(D2266,Referência!$A$2:$D$28,3,FALSE)</f>
        <v>imposto</v>
      </c>
      <c r="J2266" t="str">
        <f>VLOOKUP(D2266,Referência!$A$2:$D$28,4,FALSE)</f>
        <v>alto</v>
      </c>
      <c r="K2266" t="str">
        <f>VLOOKUP(C2266,Referência!$F$2:$G$21,2,FALSE)</f>
        <v>médio</v>
      </c>
      <c r="L2266" t="str">
        <f>VLOOKUP(A2266,Referência!$I$2:$K$10,2,FALSE)</f>
        <v>não linear</v>
      </c>
      <c r="M2266" t="str">
        <f>VLOOKUP(A2266,Referência!$I$2:$K$10,3,FALSE)</f>
        <v>univariado</v>
      </c>
    </row>
    <row r="2267" spans="1:13" x14ac:dyDescent="0.25">
      <c r="A2267" t="s">
        <v>37</v>
      </c>
      <c r="B2267" t="s">
        <v>7</v>
      </c>
      <c r="C2267">
        <v>6</v>
      </c>
      <c r="D2267" t="s">
        <v>13</v>
      </c>
      <c r="E2267" s="1">
        <v>2119122283.7724755</v>
      </c>
      <c r="F2267" s="1">
        <v>2133874691</v>
      </c>
      <c r="G2267">
        <f t="shared" si="35"/>
        <v>217633519006717.66</v>
      </c>
      <c r="H2267" t="str">
        <f>VLOOKUP(D2267,Referência!$A$2:$D$28,2,FALSE)</f>
        <v>S</v>
      </c>
      <c r="I2267" t="str">
        <f>VLOOKUP(D2267,Referência!$A$2:$D$28,3,FALSE)</f>
        <v>imposto</v>
      </c>
      <c r="J2267" t="str">
        <f>VLOOKUP(D2267,Referência!$A$2:$D$28,4,FALSE)</f>
        <v>alto</v>
      </c>
      <c r="K2267" t="str">
        <f>VLOOKUP(C2267,Referência!$F$2:$G$21,2,FALSE)</f>
        <v>médio</v>
      </c>
      <c r="L2267" t="str">
        <f>VLOOKUP(A2267,Referência!$I$2:$K$10,2,FALSE)</f>
        <v>não linear</v>
      </c>
      <c r="M2267" t="str">
        <f>VLOOKUP(A2267,Referência!$I$2:$K$10,3,FALSE)</f>
        <v>univariado</v>
      </c>
    </row>
    <row r="2268" spans="1:13" x14ac:dyDescent="0.25">
      <c r="A2268" t="s">
        <v>37</v>
      </c>
      <c r="B2268" t="s">
        <v>7</v>
      </c>
      <c r="C2268">
        <v>7</v>
      </c>
      <c r="D2268" t="s">
        <v>13</v>
      </c>
      <c r="E2268" s="1">
        <v>2159488328.2865653</v>
      </c>
      <c r="F2268" s="1">
        <v>2177051769</v>
      </c>
      <c r="G2268">
        <f t="shared" si="35"/>
        <v>308474449694335.5</v>
      </c>
      <c r="H2268" t="str">
        <f>VLOOKUP(D2268,Referência!$A$2:$D$28,2,FALSE)</f>
        <v>S</v>
      </c>
      <c r="I2268" t="str">
        <f>VLOOKUP(D2268,Referência!$A$2:$D$28,3,FALSE)</f>
        <v>imposto</v>
      </c>
      <c r="J2268" t="str">
        <f>VLOOKUP(D2268,Referência!$A$2:$D$28,4,FALSE)</f>
        <v>alto</v>
      </c>
      <c r="K2268" t="str">
        <f>VLOOKUP(C2268,Referência!$F$2:$G$21,2,FALSE)</f>
        <v>médio</v>
      </c>
      <c r="L2268" t="str">
        <f>VLOOKUP(A2268,Referência!$I$2:$K$10,2,FALSE)</f>
        <v>não linear</v>
      </c>
      <c r="M2268" t="str">
        <f>VLOOKUP(A2268,Referência!$I$2:$K$10,3,FALSE)</f>
        <v>univariado</v>
      </c>
    </row>
    <row r="2269" spans="1:13" x14ac:dyDescent="0.25">
      <c r="A2269" t="s">
        <v>37</v>
      </c>
      <c r="B2269" t="s">
        <v>7</v>
      </c>
      <c r="C2269">
        <v>8</v>
      </c>
      <c r="D2269" t="s">
        <v>13</v>
      </c>
      <c r="E2269" s="1">
        <v>2402924488.9300942</v>
      </c>
      <c r="F2269" s="1">
        <v>2927117578</v>
      </c>
      <c r="G2269">
        <f t="shared" si="35"/>
        <v>2.7477839462865014E+17</v>
      </c>
      <c r="H2269" t="str">
        <f>VLOOKUP(D2269,Referência!$A$2:$D$28,2,FALSE)</f>
        <v>S</v>
      </c>
      <c r="I2269" t="str">
        <f>VLOOKUP(D2269,Referência!$A$2:$D$28,3,FALSE)</f>
        <v>imposto</v>
      </c>
      <c r="J2269" t="str">
        <f>VLOOKUP(D2269,Referência!$A$2:$D$28,4,FALSE)</f>
        <v>alto</v>
      </c>
      <c r="K2269" t="str">
        <f>VLOOKUP(C2269,Referência!$F$2:$G$21,2,FALSE)</f>
        <v>médio</v>
      </c>
      <c r="L2269" t="str">
        <f>VLOOKUP(A2269,Referência!$I$2:$K$10,2,FALSE)</f>
        <v>não linear</v>
      </c>
      <c r="M2269" t="str">
        <f>VLOOKUP(A2269,Referência!$I$2:$K$10,3,FALSE)</f>
        <v>univariado</v>
      </c>
    </row>
    <row r="2270" spans="1:13" x14ac:dyDescent="0.25">
      <c r="A2270" t="s">
        <v>37</v>
      </c>
      <c r="B2270" t="s">
        <v>7</v>
      </c>
      <c r="C2270">
        <v>9</v>
      </c>
      <c r="D2270" t="s">
        <v>13</v>
      </c>
      <c r="E2270" s="1">
        <v>2222088117.6205783</v>
      </c>
      <c r="F2270" s="1">
        <v>2375634955</v>
      </c>
      <c r="G2270">
        <f t="shared" si="35"/>
        <v>2.3576631269222576E+16</v>
      </c>
      <c r="H2270" t="str">
        <f>VLOOKUP(D2270,Referência!$A$2:$D$28,2,FALSE)</f>
        <v>S</v>
      </c>
      <c r="I2270" t="str">
        <f>VLOOKUP(D2270,Referência!$A$2:$D$28,3,FALSE)</f>
        <v>imposto</v>
      </c>
      <c r="J2270" t="str">
        <f>VLOOKUP(D2270,Referência!$A$2:$D$28,4,FALSE)</f>
        <v>alto</v>
      </c>
      <c r="K2270" t="str">
        <f>VLOOKUP(C2270,Referência!$F$2:$G$21,2,FALSE)</f>
        <v>longo</v>
      </c>
      <c r="L2270" t="str">
        <f>VLOOKUP(A2270,Referência!$I$2:$K$10,2,FALSE)</f>
        <v>não linear</v>
      </c>
      <c r="M2270" t="str">
        <f>VLOOKUP(A2270,Referência!$I$2:$K$10,3,FALSE)</f>
        <v>univariado</v>
      </c>
    </row>
    <row r="2271" spans="1:13" x14ac:dyDescent="0.25">
      <c r="A2271" t="s">
        <v>37</v>
      </c>
      <c r="B2271" t="s">
        <v>7</v>
      </c>
      <c r="C2271">
        <v>10</v>
      </c>
      <c r="D2271" t="s">
        <v>13</v>
      </c>
      <c r="E2271" s="1">
        <v>2271481375.3986664</v>
      </c>
      <c r="F2271" s="1">
        <v>2271089742</v>
      </c>
      <c r="G2271">
        <f t="shared" si="35"/>
        <v>153376718950.98117</v>
      </c>
      <c r="H2271" t="str">
        <f>VLOOKUP(D2271,Referência!$A$2:$D$28,2,FALSE)</f>
        <v>S</v>
      </c>
      <c r="I2271" t="str">
        <f>VLOOKUP(D2271,Referência!$A$2:$D$28,3,FALSE)</f>
        <v>imposto</v>
      </c>
      <c r="J2271" t="str">
        <f>VLOOKUP(D2271,Referência!$A$2:$D$28,4,FALSE)</f>
        <v>alto</v>
      </c>
      <c r="K2271" t="str">
        <f>VLOOKUP(C2271,Referência!$F$2:$G$21,2,FALSE)</f>
        <v>longo</v>
      </c>
      <c r="L2271" t="str">
        <f>VLOOKUP(A2271,Referência!$I$2:$K$10,2,FALSE)</f>
        <v>não linear</v>
      </c>
      <c r="M2271" t="str">
        <f>VLOOKUP(A2271,Referência!$I$2:$K$10,3,FALSE)</f>
        <v>univariado</v>
      </c>
    </row>
    <row r="2272" spans="1:13" x14ac:dyDescent="0.25">
      <c r="A2272" t="s">
        <v>37</v>
      </c>
      <c r="B2272" t="s">
        <v>7</v>
      </c>
      <c r="C2272">
        <v>11</v>
      </c>
      <c r="D2272" t="s">
        <v>13</v>
      </c>
      <c r="E2272" s="1">
        <v>2180021587.1151285</v>
      </c>
      <c r="F2272" s="1">
        <v>2043958110</v>
      </c>
      <c r="G2272">
        <f t="shared" si="35"/>
        <v>1.85132698046591E+16</v>
      </c>
      <c r="H2272" t="str">
        <f>VLOOKUP(D2272,Referência!$A$2:$D$28,2,FALSE)</f>
        <v>S</v>
      </c>
      <c r="I2272" t="str">
        <f>VLOOKUP(D2272,Referência!$A$2:$D$28,3,FALSE)</f>
        <v>imposto</v>
      </c>
      <c r="J2272" t="str">
        <f>VLOOKUP(D2272,Referência!$A$2:$D$28,4,FALSE)</f>
        <v>alto</v>
      </c>
      <c r="K2272" t="str">
        <f>VLOOKUP(C2272,Referência!$F$2:$G$21,2,FALSE)</f>
        <v>longo</v>
      </c>
      <c r="L2272" t="str">
        <f>VLOOKUP(A2272,Referência!$I$2:$K$10,2,FALSE)</f>
        <v>não linear</v>
      </c>
      <c r="M2272" t="str">
        <f>VLOOKUP(A2272,Referência!$I$2:$K$10,3,FALSE)</f>
        <v>univariado</v>
      </c>
    </row>
    <row r="2273" spans="1:13" x14ac:dyDescent="0.25">
      <c r="A2273" t="s">
        <v>37</v>
      </c>
      <c r="B2273" t="s">
        <v>7</v>
      </c>
      <c r="C2273">
        <v>12</v>
      </c>
      <c r="D2273" t="s">
        <v>13</v>
      </c>
      <c r="E2273" s="1">
        <v>2294482792.8031321</v>
      </c>
      <c r="F2273" s="1">
        <v>2358111259</v>
      </c>
      <c r="G2273">
        <f t="shared" si="35"/>
        <v>4048581710565966.5</v>
      </c>
      <c r="H2273" t="str">
        <f>VLOOKUP(D2273,Referência!$A$2:$D$28,2,FALSE)</f>
        <v>S</v>
      </c>
      <c r="I2273" t="str">
        <f>VLOOKUP(D2273,Referência!$A$2:$D$28,3,FALSE)</f>
        <v>imposto</v>
      </c>
      <c r="J2273" t="str">
        <f>VLOOKUP(D2273,Referência!$A$2:$D$28,4,FALSE)</f>
        <v>alto</v>
      </c>
      <c r="K2273" t="str">
        <f>VLOOKUP(C2273,Referência!$F$2:$G$21,2,FALSE)</f>
        <v>longo</v>
      </c>
      <c r="L2273" t="str">
        <f>VLOOKUP(A2273,Referência!$I$2:$K$10,2,FALSE)</f>
        <v>não linear</v>
      </c>
      <c r="M2273" t="str">
        <f>VLOOKUP(A2273,Referência!$I$2:$K$10,3,FALSE)</f>
        <v>univariado</v>
      </c>
    </row>
    <row r="2274" spans="1:13" x14ac:dyDescent="0.25">
      <c r="A2274" t="s">
        <v>37</v>
      </c>
      <c r="B2274" t="s">
        <v>7</v>
      </c>
      <c r="C2274">
        <v>13</v>
      </c>
      <c r="D2274" t="s">
        <v>13</v>
      </c>
      <c r="E2274" s="1">
        <v>2279072541.6589646</v>
      </c>
      <c r="F2274" s="1">
        <v>2281691272</v>
      </c>
      <c r="G2274">
        <f t="shared" si="35"/>
        <v>6857748599059.2051</v>
      </c>
      <c r="H2274" t="str">
        <f>VLOOKUP(D2274,Referência!$A$2:$D$28,2,FALSE)</f>
        <v>S</v>
      </c>
      <c r="I2274" t="str">
        <f>VLOOKUP(D2274,Referência!$A$2:$D$28,3,FALSE)</f>
        <v>imposto</v>
      </c>
      <c r="J2274" t="str">
        <f>VLOOKUP(D2274,Referência!$A$2:$D$28,4,FALSE)</f>
        <v>alto</v>
      </c>
      <c r="K2274" t="str">
        <f>VLOOKUP(C2274,Referência!$F$2:$G$21,2,FALSE)</f>
        <v>longo</v>
      </c>
      <c r="L2274" t="str">
        <f>VLOOKUP(A2274,Referência!$I$2:$K$10,2,FALSE)</f>
        <v>não linear</v>
      </c>
      <c r="M2274" t="str">
        <f>VLOOKUP(A2274,Referência!$I$2:$K$10,3,FALSE)</f>
        <v>univariado</v>
      </c>
    </row>
    <row r="2275" spans="1:13" x14ac:dyDescent="0.25">
      <c r="A2275" t="s">
        <v>37</v>
      </c>
      <c r="B2275" t="s">
        <v>7</v>
      </c>
      <c r="C2275">
        <v>14</v>
      </c>
      <c r="D2275" t="s">
        <v>13</v>
      </c>
      <c r="E2275" s="1">
        <v>2226680537.1561422</v>
      </c>
      <c r="F2275" s="1">
        <v>2085815903</v>
      </c>
      <c r="G2275">
        <f t="shared" si="35"/>
        <v>1.9842845155943792E+16</v>
      </c>
      <c r="H2275" t="str">
        <f>VLOOKUP(D2275,Referência!$A$2:$D$28,2,FALSE)</f>
        <v>S</v>
      </c>
      <c r="I2275" t="str">
        <f>VLOOKUP(D2275,Referência!$A$2:$D$28,3,FALSE)</f>
        <v>imposto</v>
      </c>
      <c r="J2275" t="str">
        <f>VLOOKUP(D2275,Referência!$A$2:$D$28,4,FALSE)</f>
        <v>alto</v>
      </c>
      <c r="K2275" t="str">
        <f>VLOOKUP(C2275,Referência!$F$2:$G$21,2,FALSE)</f>
        <v>longo</v>
      </c>
      <c r="L2275" t="str">
        <f>VLOOKUP(A2275,Referência!$I$2:$K$10,2,FALSE)</f>
        <v>não linear</v>
      </c>
      <c r="M2275" t="str">
        <f>VLOOKUP(A2275,Referência!$I$2:$K$10,3,FALSE)</f>
        <v>univariado</v>
      </c>
    </row>
    <row r="2276" spans="1:13" x14ac:dyDescent="0.25">
      <c r="A2276" t="s">
        <v>37</v>
      </c>
      <c r="B2276" t="s">
        <v>7</v>
      </c>
      <c r="C2276">
        <v>15</v>
      </c>
      <c r="D2276" t="s">
        <v>13</v>
      </c>
      <c r="E2276" s="1">
        <v>2272477742.4501243</v>
      </c>
      <c r="F2276" s="1">
        <v>2114937214</v>
      </c>
      <c r="G2276">
        <f t="shared" si="35"/>
        <v>2.4819018104344412E+16</v>
      </c>
      <c r="H2276" t="str">
        <f>VLOOKUP(D2276,Referência!$A$2:$D$28,2,FALSE)</f>
        <v>S</v>
      </c>
      <c r="I2276" t="str">
        <f>VLOOKUP(D2276,Referência!$A$2:$D$28,3,FALSE)</f>
        <v>imposto</v>
      </c>
      <c r="J2276" t="str">
        <f>VLOOKUP(D2276,Referência!$A$2:$D$28,4,FALSE)</f>
        <v>alto</v>
      </c>
      <c r="K2276" t="str">
        <f>VLOOKUP(C2276,Referência!$F$2:$G$21,2,FALSE)</f>
        <v>longo</v>
      </c>
      <c r="L2276" t="str">
        <f>VLOOKUP(A2276,Referência!$I$2:$K$10,2,FALSE)</f>
        <v>não linear</v>
      </c>
      <c r="M2276" t="str">
        <f>VLOOKUP(A2276,Referência!$I$2:$K$10,3,FALSE)</f>
        <v>univariado</v>
      </c>
    </row>
    <row r="2277" spans="1:13" x14ac:dyDescent="0.25">
      <c r="A2277" t="s">
        <v>37</v>
      </c>
      <c r="B2277" t="s">
        <v>7</v>
      </c>
      <c r="C2277">
        <v>16</v>
      </c>
      <c r="D2277" t="s">
        <v>13</v>
      </c>
      <c r="E2277" s="1">
        <v>2376034672.5519538</v>
      </c>
      <c r="F2277" s="1">
        <v>2182588057</v>
      </c>
      <c r="G2277">
        <f t="shared" si="35"/>
        <v>3.7421593068505408E+16</v>
      </c>
      <c r="H2277" t="str">
        <f>VLOOKUP(D2277,Referência!$A$2:$D$28,2,FALSE)</f>
        <v>S</v>
      </c>
      <c r="I2277" t="str">
        <f>VLOOKUP(D2277,Referência!$A$2:$D$28,3,FALSE)</f>
        <v>imposto</v>
      </c>
      <c r="J2277" t="str">
        <f>VLOOKUP(D2277,Referência!$A$2:$D$28,4,FALSE)</f>
        <v>alto</v>
      </c>
      <c r="K2277" t="str">
        <f>VLOOKUP(C2277,Referência!$F$2:$G$21,2,FALSE)</f>
        <v>longo</v>
      </c>
      <c r="L2277" t="str">
        <f>VLOOKUP(A2277,Referência!$I$2:$K$10,2,FALSE)</f>
        <v>não linear</v>
      </c>
      <c r="M2277" t="str">
        <f>VLOOKUP(A2277,Referência!$I$2:$K$10,3,FALSE)</f>
        <v>univariado</v>
      </c>
    </row>
    <row r="2278" spans="1:13" x14ac:dyDescent="0.25">
      <c r="A2278" t="s">
        <v>37</v>
      </c>
      <c r="B2278" t="s">
        <v>7</v>
      </c>
      <c r="C2278">
        <v>17</v>
      </c>
      <c r="D2278" t="s">
        <v>13</v>
      </c>
      <c r="E2278" s="1">
        <v>2382596649.8562813</v>
      </c>
      <c r="F2278" s="1">
        <v>2266185055</v>
      </c>
      <c r="G2278">
        <f t="shared" si="35"/>
        <v>1.3551659416982974E+16</v>
      </c>
      <c r="H2278" t="str">
        <f>VLOOKUP(D2278,Referência!$A$2:$D$28,2,FALSE)</f>
        <v>S</v>
      </c>
      <c r="I2278" t="str">
        <f>VLOOKUP(D2278,Referência!$A$2:$D$28,3,FALSE)</f>
        <v>imposto</v>
      </c>
      <c r="J2278" t="str">
        <f>VLOOKUP(D2278,Referência!$A$2:$D$28,4,FALSE)</f>
        <v>alto</v>
      </c>
      <c r="K2278" t="str">
        <f>VLOOKUP(C2278,Referência!$F$2:$G$21,2,FALSE)</f>
        <v>longo</v>
      </c>
      <c r="L2278" t="str">
        <f>VLOOKUP(A2278,Referência!$I$2:$K$10,2,FALSE)</f>
        <v>não linear</v>
      </c>
      <c r="M2278" t="str">
        <f>VLOOKUP(A2278,Referência!$I$2:$K$10,3,FALSE)</f>
        <v>univariado</v>
      </c>
    </row>
    <row r="2279" spans="1:13" x14ac:dyDescent="0.25">
      <c r="A2279" t="s">
        <v>37</v>
      </c>
      <c r="B2279" t="s">
        <v>7</v>
      </c>
      <c r="C2279">
        <v>18</v>
      </c>
      <c r="D2279" t="s">
        <v>13</v>
      </c>
      <c r="E2279" s="1">
        <v>2476428056.4830108</v>
      </c>
      <c r="F2279" s="1">
        <v>2310861469</v>
      </c>
      <c r="G2279">
        <f t="shared" si="35"/>
        <v>2.741229489076946E+16</v>
      </c>
      <c r="H2279" t="str">
        <f>VLOOKUP(D2279,Referência!$A$2:$D$28,2,FALSE)</f>
        <v>S</v>
      </c>
      <c r="I2279" t="str">
        <f>VLOOKUP(D2279,Referência!$A$2:$D$28,3,FALSE)</f>
        <v>imposto</v>
      </c>
      <c r="J2279" t="str">
        <f>VLOOKUP(D2279,Referência!$A$2:$D$28,4,FALSE)</f>
        <v>alto</v>
      </c>
      <c r="K2279" t="str">
        <f>VLOOKUP(C2279,Referência!$F$2:$G$21,2,FALSE)</f>
        <v>longo</v>
      </c>
      <c r="L2279" t="str">
        <f>VLOOKUP(A2279,Referência!$I$2:$K$10,2,FALSE)</f>
        <v>não linear</v>
      </c>
      <c r="M2279" t="str">
        <f>VLOOKUP(A2279,Referência!$I$2:$K$10,3,FALSE)</f>
        <v>univariado</v>
      </c>
    </row>
    <row r="2280" spans="1:13" x14ac:dyDescent="0.25">
      <c r="A2280" t="s">
        <v>37</v>
      </c>
      <c r="B2280" t="s">
        <v>7</v>
      </c>
      <c r="C2280">
        <v>19</v>
      </c>
      <c r="D2280" t="s">
        <v>13</v>
      </c>
      <c r="E2280" s="1">
        <v>2518786109.1948729</v>
      </c>
      <c r="F2280" s="1">
        <v>2334294830</v>
      </c>
      <c r="G2280">
        <f t="shared" si="35"/>
        <v>3.4037032098960524E+16</v>
      </c>
      <c r="H2280" t="str">
        <f>VLOOKUP(D2280,Referência!$A$2:$D$28,2,FALSE)</f>
        <v>S</v>
      </c>
      <c r="I2280" t="str">
        <f>VLOOKUP(D2280,Referência!$A$2:$D$28,3,FALSE)</f>
        <v>imposto</v>
      </c>
      <c r="J2280" t="str">
        <f>VLOOKUP(D2280,Referência!$A$2:$D$28,4,FALSE)</f>
        <v>alto</v>
      </c>
      <c r="K2280" t="str">
        <f>VLOOKUP(C2280,Referência!$F$2:$G$21,2,FALSE)</f>
        <v>longo</v>
      </c>
      <c r="L2280" t="str">
        <f>VLOOKUP(A2280,Referência!$I$2:$K$10,2,FALSE)</f>
        <v>não linear</v>
      </c>
      <c r="M2280" t="str">
        <f>VLOOKUP(A2280,Referência!$I$2:$K$10,3,FALSE)</f>
        <v>univariado</v>
      </c>
    </row>
    <row r="2281" spans="1:13" x14ac:dyDescent="0.25">
      <c r="A2281" t="s">
        <v>37</v>
      </c>
      <c r="B2281" t="s">
        <v>7</v>
      </c>
      <c r="C2281">
        <v>20</v>
      </c>
      <c r="D2281" t="s">
        <v>13</v>
      </c>
      <c r="E2281" s="1">
        <v>2804304865.1491518</v>
      </c>
      <c r="F2281" s="1">
        <v>3711530999</v>
      </c>
      <c r="G2281">
        <f t="shared" si="35"/>
        <v>8.2305925794195712E+17</v>
      </c>
      <c r="H2281" t="str">
        <f>VLOOKUP(D2281,Referência!$A$2:$D$28,2,FALSE)</f>
        <v>S</v>
      </c>
      <c r="I2281" t="str">
        <f>VLOOKUP(D2281,Referência!$A$2:$D$28,3,FALSE)</f>
        <v>imposto</v>
      </c>
      <c r="J2281" t="str">
        <f>VLOOKUP(D2281,Referência!$A$2:$D$28,4,FALSE)</f>
        <v>alto</v>
      </c>
      <c r="K2281" t="str">
        <f>VLOOKUP(C2281,Referência!$F$2:$G$21,2,FALSE)</f>
        <v>longo</v>
      </c>
      <c r="L2281" t="str">
        <f>VLOOKUP(A2281,Referência!$I$2:$K$10,2,FALSE)</f>
        <v>não linear</v>
      </c>
      <c r="M2281" t="str">
        <f>VLOOKUP(A2281,Referência!$I$2:$K$10,3,FALSE)</f>
        <v>univariado</v>
      </c>
    </row>
    <row r="2282" spans="1:13" x14ac:dyDescent="0.25">
      <c r="A2282" t="s">
        <v>37</v>
      </c>
      <c r="B2282" t="s">
        <v>7</v>
      </c>
      <c r="C2282">
        <v>1</v>
      </c>
      <c r="D2282" t="s">
        <v>14</v>
      </c>
      <c r="E2282" s="1">
        <v>1253962476.517267</v>
      </c>
      <c r="F2282" s="1">
        <v>1323846262</v>
      </c>
      <c r="G2282">
        <f t="shared" si="35"/>
        <v>4883743473396645</v>
      </c>
      <c r="H2282" t="str">
        <f>VLOOKUP(D2282,Referência!$A$2:$D$28,2,FALSE)</f>
        <v>S</v>
      </c>
      <c r="I2282" t="str">
        <f>VLOOKUP(D2282,Referência!$A$2:$D$28,3,FALSE)</f>
        <v>imposto</v>
      </c>
      <c r="J2282" t="str">
        <f>VLOOKUP(D2282,Referência!$A$2:$D$28,4,FALSE)</f>
        <v>alto</v>
      </c>
      <c r="K2282" t="str">
        <f>VLOOKUP(C2282,Referência!$F$2:$G$21,2,FALSE)</f>
        <v>curto</v>
      </c>
      <c r="L2282" t="str">
        <f>VLOOKUP(A2282,Referência!$I$2:$K$10,2,FALSE)</f>
        <v>não linear</v>
      </c>
      <c r="M2282" t="str">
        <f>VLOOKUP(A2282,Referência!$I$2:$K$10,3,FALSE)</f>
        <v>univariado</v>
      </c>
    </row>
    <row r="2283" spans="1:13" x14ac:dyDescent="0.25">
      <c r="A2283" t="s">
        <v>37</v>
      </c>
      <c r="B2283" t="s">
        <v>7</v>
      </c>
      <c r="C2283">
        <v>2</v>
      </c>
      <c r="D2283" t="s">
        <v>14</v>
      </c>
      <c r="E2283" s="1">
        <v>1342421757.2142892</v>
      </c>
      <c r="F2283" s="1">
        <v>1242278300</v>
      </c>
      <c r="G2283">
        <f t="shared" si="35"/>
        <v>1.002871202283017E+16</v>
      </c>
      <c r="H2283" t="str">
        <f>VLOOKUP(D2283,Referência!$A$2:$D$28,2,FALSE)</f>
        <v>S</v>
      </c>
      <c r="I2283" t="str">
        <f>VLOOKUP(D2283,Referência!$A$2:$D$28,3,FALSE)</f>
        <v>imposto</v>
      </c>
      <c r="J2283" t="str">
        <f>VLOOKUP(D2283,Referência!$A$2:$D$28,4,FALSE)</f>
        <v>alto</v>
      </c>
      <c r="K2283" t="str">
        <f>VLOOKUP(C2283,Referência!$F$2:$G$21,2,FALSE)</f>
        <v>curto</v>
      </c>
      <c r="L2283" t="str">
        <f>VLOOKUP(A2283,Referência!$I$2:$K$10,2,FALSE)</f>
        <v>não linear</v>
      </c>
      <c r="M2283" t="str">
        <f>VLOOKUP(A2283,Referência!$I$2:$K$10,3,FALSE)</f>
        <v>univariado</v>
      </c>
    </row>
    <row r="2284" spans="1:13" x14ac:dyDescent="0.25">
      <c r="A2284" t="s">
        <v>37</v>
      </c>
      <c r="B2284" t="s">
        <v>7</v>
      </c>
      <c r="C2284">
        <v>3</v>
      </c>
      <c r="D2284" t="s">
        <v>14</v>
      </c>
      <c r="E2284" s="1">
        <v>1265778598.0094833</v>
      </c>
      <c r="F2284" s="1">
        <v>1257131575</v>
      </c>
      <c r="G2284">
        <f t="shared" si="35"/>
        <v>74771006926534.266</v>
      </c>
      <c r="H2284" t="str">
        <f>VLOOKUP(D2284,Referência!$A$2:$D$28,2,FALSE)</f>
        <v>S</v>
      </c>
      <c r="I2284" t="str">
        <f>VLOOKUP(D2284,Referência!$A$2:$D$28,3,FALSE)</f>
        <v>imposto</v>
      </c>
      <c r="J2284" t="str">
        <f>VLOOKUP(D2284,Referência!$A$2:$D$28,4,FALSE)</f>
        <v>alto</v>
      </c>
      <c r="K2284" t="str">
        <f>VLOOKUP(C2284,Referência!$F$2:$G$21,2,FALSE)</f>
        <v>curto</v>
      </c>
      <c r="L2284" t="str">
        <f>VLOOKUP(A2284,Referência!$I$2:$K$10,2,FALSE)</f>
        <v>não linear</v>
      </c>
      <c r="M2284" t="str">
        <f>VLOOKUP(A2284,Referência!$I$2:$K$10,3,FALSE)</f>
        <v>univariado</v>
      </c>
    </row>
    <row r="2285" spans="1:13" x14ac:dyDescent="0.25">
      <c r="A2285" t="s">
        <v>37</v>
      </c>
      <c r="B2285" t="s">
        <v>7</v>
      </c>
      <c r="C2285">
        <v>4</v>
      </c>
      <c r="D2285" t="s">
        <v>14</v>
      </c>
      <c r="E2285" s="1">
        <v>1291849711.1104784</v>
      </c>
      <c r="F2285" s="1">
        <v>1307402407</v>
      </c>
      <c r="G2285">
        <f t="shared" si="35"/>
        <v>241886349431942.03</v>
      </c>
      <c r="H2285" t="str">
        <f>VLOOKUP(D2285,Referência!$A$2:$D$28,2,FALSE)</f>
        <v>S</v>
      </c>
      <c r="I2285" t="str">
        <f>VLOOKUP(D2285,Referência!$A$2:$D$28,3,FALSE)</f>
        <v>imposto</v>
      </c>
      <c r="J2285" t="str">
        <f>VLOOKUP(D2285,Referência!$A$2:$D$28,4,FALSE)</f>
        <v>alto</v>
      </c>
      <c r="K2285" t="str">
        <f>VLOOKUP(C2285,Referência!$F$2:$G$21,2,FALSE)</f>
        <v>curto</v>
      </c>
      <c r="L2285" t="str">
        <f>VLOOKUP(A2285,Referência!$I$2:$K$10,2,FALSE)</f>
        <v>não linear</v>
      </c>
      <c r="M2285" t="str">
        <f>VLOOKUP(A2285,Referência!$I$2:$K$10,3,FALSE)</f>
        <v>univariado</v>
      </c>
    </row>
    <row r="2286" spans="1:13" x14ac:dyDescent="0.25">
      <c r="A2286" t="s">
        <v>37</v>
      </c>
      <c r="B2286" t="s">
        <v>7</v>
      </c>
      <c r="C2286">
        <v>5</v>
      </c>
      <c r="D2286" t="s">
        <v>14</v>
      </c>
      <c r="E2286" s="1">
        <v>1330331241.0447257</v>
      </c>
      <c r="F2286" s="1">
        <v>1360596845</v>
      </c>
      <c r="G2286">
        <f t="shared" si="35"/>
        <v>916006782777518</v>
      </c>
      <c r="H2286" t="str">
        <f>VLOOKUP(D2286,Referência!$A$2:$D$28,2,FALSE)</f>
        <v>S</v>
      </c>
      <c r="I2286" t="str">
        <f>VLOOKUP(D2286,Referência!$A$2:$D$28,3,FALSE)</f>
        <v>imposto</v>
      </c>
      <c r="J2286" t="str">
        <f>VLOOKUP(D2286,Referência!$A$2:$D$28,4,FALSE)</f>
        <v>alto</v>
      </c>
      <c r="K2286" t="str">
        <f>VLOOKUP(C2286,Referência!$F$2:$G$21,2,FALSE)</f>
        <v>médio</v>
      </c>
      <c r="L2286" t="str">
        <f>VLOOKUP(A2286,Referência!$I$2:$K$10,2,FALSE)</f>
        <v>não linear</v>
      </c>
      <c r="M2286" t="str">
        <f>VLOOKUP(A2286,Referência!$I$2:$K$10,3,FALSE)</f>
        <v>univariado</v>
      </c>
    </row>
    <row r="2287" spans="1:13" x14ac:dyDescent="0.25">
      <c r="A2287" t="s">
        <v>37</v>
      </c>
      <c r="B2287" t="s">
        <v>7</v>
      </c>
      <c r="C2287">
        <v>6</v>
      </c>
      <c r="D2287" t="s">
        <v>14</v>
      </c>
      <c r="E2287" s="1">
        <v>1431146399.2385209</v>
      </c>
      <c r="F2287" s="1">
        <v>1337777433</v>
      </c>
      <c r="G2287">
        <f t="shared" si="35"/>
        <v>8717763856450048</v>
      </c>
      <c r="H2287" t="str">
        <f>VLOOKUP(D2287,Referência!$A$2:$D$28,2,FALSE)</f>
        <v>S</v>
      </c>
      <c r="I2287" t="str">
        <f>VLOOKUP(D2287,Referência!$A$2:$D$28,3,FALSE)</f>
        <v>imposto</v>
      </c>
      <c r="J2287" t="str">
        <f>VLOOKUP(D2287,Referência!$A$2:$D$28,4,FALSE)</f>
        <v>alto</v>
      </c>
      <c r="K2287" t="str">
        <f>VLOOKUP(C2287,Referência!$F$2:$G$21,2,FALSE)</f>
        <v>médio</v>
      </c>
      <c r="L2287" t="str">
        <f>VLOOKUP(A2287,Referência!$I$2:$K$10,2,FALSE)</f>
        <v>não linear</v>
      </c>
      <c r="M2287" t="str">
        <f>VLOOKUP(A2287,Referência!$I$2:$K$10,3,FALSE)</f>
        <v>univariado</v>
      </c>
    </row>
    <row r="2288" spans="1:13" x14ac:dyDescent="0.25">
      <c r="A2288" t="s">
        <v>37</v>
      </c>
      <c r="B2288" t="s">
        <v>7</v>
      </c>
      <c r="C2288">
        <v>7</v>
      </c>
      <c r="D2288" t="s">
        <v>14</v>
      </c>
      <c r="E2288" s="1">
        <v>1366918882.1169341</v>
      </c>
      <c r="F2288" s="1">
        <v>1544205944</v>
      </c>
      <c r="G2288">
        <f t="shared" si="35"/>
        <v>3.1430702311130052E+16</v>
      </c>
      <c r="H2288" t="str">
        <f>VLOOKUP(D2288,Referência!$A$2:$D$28,2,FALSE)</f>
        <v>S</v>
      </c>
      <c r="I2288" t="str">
        <f>VLOOKUP(D2288,Referência!$A$2:$D$28,3,FALSE)</f>
        <v>imposto</v>
      </c>
      <c r="J2288" t="str">
        <f>VLOOKUP(D2288,Referência!$A$2:$D$28,4,FALSE)</f>
        <v>alto</v>
      </c>
      <c r="K2288" t="str">
        <f>VLOOKUP(C2288,Referência!$F$2:$G$21,2,FALSE)</f>
        <v>médio</v>
      </c>
      <c r="L2288" t="str">
        <f>VLOOKUP(A2288,Referência!$I$2:$K$10,2,FALSE)</f>
        <v>não linear</v>
      </c>
      <c r="M2288" t="str">
        <f>VLOOKUP(A2288,Referência!$I$2:$K$10,3,FALSE)</f>
        <v>univariado</v>
      </c>
    </row>
    <row r="2289" spans="1:13" x14ac:dyDescent="0.25">
      <c r="A2289" t="s">
        <v>37</v>
      </c>
      <c r="B2289" t="s">
        <v>7</v>
      </c>
      <c r="C2289">
        <v>8</v>
      </c>
      <c r="D2289" t="s">
        <v>14</v>
      </c>
      <c r="E2289" s="1">
        <v>1550582596.0068526</v>
      </c>
      <c r="F2289" s="1">
        <v>1611930088</v>
      </c>
      <c r="G2289">
        <f t="shared" si="35"/>
        <v>3763514773849281</v>
      </c>
      <c r="H2289" t="str">
        <f>VLOOKUP(D2289,Referência!$A$2:$D$28,2,FALSE)</f>
        <v>S</v>
      </c>
      <c r="I2289" t="str">
        <f>VLOOKUP(D2289,Referência!$A$2:$D$28,3,FALSE)</f>
        <v>imposto</v>
      </c>
      <c r="J2289" t="str">
        <f>VLOOKUP(D2289,Referência!$A$2:$D$28,4,FALSE)</f>
        <v>alto</v>
      </c>
      <c r="K2289" t="str">
        <f>VLOOKUP(C2289,Referência!$F$2:$G$21,2,FALSE)</f>
        <v>médio</v>
      </c>
      <c r="L2289" t="str">
        <f>VLOOKUP(A2289,Referência!$I$2:$K$10,2,FALSE)</f>
        <v>não linear</v>
      </c>
      <c r="M2289" t="str">
        <f>VLOOKUP(A2289,Referência!$I$2:$K$10,3,FALSE)</f>
        <v>univariado</v>
      </c>
    </row>
    <row r="2290" spans="1:13" x14ac:dyDescent="0.25">
      <c r="A2290" t="s">
        <v>37</v>
      </c>
      <c r="B2290" t="s">
        <v>7</v>
      </c>
      <c r="C2290">
        <v>9</v>
      </c>
      <c r="D2290" t="s">
        <v>14</v>
      </c>
      <c r="E2290" s="1">
        <v>1432576368.6912031</v>
      </c>
      <c r="F2290" s="1">
        <v>1526515773</v>
      </c>
      <c r="G2290">
        <f t="shared" si="35"/>
        <v>8824611681891606</v>
      </c>
      <c r="H2290" t="str">
        <f>VLOOKUP(D2290,Referência!$A$2:$D$28,2,FALSE)</f>
        <v>S</v>
      </c>
      <c r="I2290" t="str">
        <f>VLOOKUP(D2290,Referência!$A$2:$D$28,3,FALSE)</f>
        <v>imposto</v>
      </c>
      <c r="J2290" t="str">
        <f>VLOOKUP(D2290,Referência!$A$2:$D$28,4,FALSE)</f>
        <v>alto</v>
      </c>
      <c r="K2290" t="str">
        <f>VLOOKUP(C2290,Referência!$F$2:$G$21,2,FALSE)</f>
        <v>longo</v>
      </c>
      <c r="L2290" t="str">
        <f>VLOOKUP(A2290,Referência!$I$2:$K$10,2,FALSE)</f>
        <v>não linear</v>
      </c>
      <c r="M2290" t="str">
        <f>VLOOKUP(A2290,Referência!$I$2:$K$10,3,FALSE)</f>
        <v>univariado</v>
      </c>
    </row>
    <row r="2291" spans="1:13" x14ac:dyDescent="0.25">
      <c r="A2291" t="s">
        <v>37</v>
      </c>
      <c r="B2291" t="s">
        <v>7</v>
      </c>
      <c r="C2291">
        <v>10</v>
      </c>
      <c r="D2291" t="s">
        <v>14</v>
      </c>
      <c r="E2291" s="1">
        <v>1295471030.9265428</v>
      </c>
      <c r="F2291" s="1">
        <v>1429253116</v>
      </c>
      <c r="G2291">
        <f t="shared" si="35"/>
        <v>1.789764628660175E+16</v>
      </c>
      <c r="H2291" t="str">
        <f>VLOOKUP(D2291,Referência!$A$2:$D$28,2,FALSE)</f>
        <v>S</v>
      </c>
      <c r="I2291" t="str">
        <f>VLOOKUP(D2291,Referência!$A$2:$D$28,3,FALSE)</f>
        <v>imposto</v>
      </c>
      <c r="J2291" t="str">
        <f>VLOOKUP(D2291,Referência!$A$2:$D$28,4,FALSE)</f>
        <v>alto</v>
      </c>
      <c r="K2291" t="str">
        <f>VLOOKUP(C2291,Referência!$F$2:$G$21,2,FALSE)</f>
        <v>longo</v>
      </c>
      <c r="L2291" t="str">
        <f>VLOOKUP(A2291,Referência!$I$2:$K$10,2,FALSE)</f>
        <v>não linear</v>
      </c>
      <c r="M2291" t="str">
        <f>VLOOKUP(A2291,Referência!$I$2:$K$10,3,FALSE)</f>
        <v>univariado</v>
      </c>
    </row>
    <row r="2292" spans="1:13" x14ac:dyDescent="0.25">
      <c r="A2292" t="s">
        <v>37</v>
      </c>
      <c r="B2292" t="s">
        <v>7</v>
      </c>
      <c r="C2292">
        <v>11</v>
      </c>
      <c r="D2292" t="s">
        <v>14</v>
      </c>
      <c r="E2292" s="1">
        <v>1362130569.2532182</v>
      </c>
      <c r="F2292" s="1">
        <v>1367373572</v>
      </c>
      <c r="G2292">
        <f t="shared" si="35"/>
        <v>27489077802761.773</v>
      </c>
      <c r="H2292" t="str">
        <f>VLOOKUP(D2292,Referência!$A$2:$D$28,2,FALSE)</f>
        <v>S</v>
      </c>
      <c r="I2292" t="str">
        <f>VLOOKUP(D2292,Referência!$A$2:$D$28,3,FALSE)</f>
        <v>imposto</v>
      </c>
      <c r="J2292" t="str">
        <f>VLOOKUP(D2292,Referência!$A$2:$D$28,4,FALSE)</f>
        <v>alto</v>
      </c>
      <c r="K2292" t="str">
        <f>VLOOKUP(C2292,Referência!$F$2:$G$21,2,FALSE)</f>
        <v>longo</v>
      </c>
      <c r="L2292" t="str">
        <f>VLOOKUP(A2292,Referência!$I$2:$K$10,2,FALSE)</f>
        <v>não linear</v>
      </c>
      <c r="M2292" t="str">
        <f>VLOOKUP(A2292,Referência!$I$2:$K$10,3,FALSE)</f>
        <v>univariado</v>
      </c>
    </row>
    <row r="2293" spans="1:13" x14ac:dyDescent="0.25">
      <c r="A2293" t="s">
        <v>37</v>
      </c>
      <c r="B2293" t="s">
        <v>7</v>
      </c>
      <c r="C2293">
        <v>12</v>
      </c>
      <c r="D2293" t="s">
        <v>14</v>
      </c>
      <c r="E2293" s="1">
        <v>1405714980.5935924</v>
      </c>
      <c r="F2293" s="1">
        <v>1417551434</v>
      </c>
      <c r="G2293">
        <f t="shared" si="35"/>
        <v>140101629242057.95</v>
      </c>
      <c r="H2293" t="str">
        <f>VLOOKUP(D2293,Referência!$A$2:$D$28,2,FALSE)</f>
        <v>S</v>
      </c>
      <c r="I2293" t="str">
        <f>VLOOKUP(D2293,Referência!$A$2:$D$28,3,FALSE)</f>
        <v>imposto</v>
      </c>
      <c r="J2293" t="str">
        <f>VLOOKUP(D2293,Referência!$A$2:$D$28,4,FALSE)</f>
        <v>alto</v>
      </c>
      <c r="K2293" t="str">
        <f>VLOOKUP(C2293,Referência!$F$2:$G$21,2,FALSE)</f>
        <v>longo</v>
      </c>
      <c r="L2293" t="str">
        <f>VLOOKUP(A2293,Referência!$I$2:$K$10,2,FALSE)</f>
        <v>não linear</v>
      </c>
      <c r="M2293" t="str">
        <f>VLOOKUP(A2293,Referência!$I$2:$K$10,3,FALSE)</f>
        <v>univariado</v>
      </c>
    </row>
    <row r="2294" spans="1:13" x14ac:dyDescent="0.25">
      <c r="A2294" t="s">
        <v>37</v>
      </c>
      <c r="B2294" t="s">
        <v>7</v>
      </c>
      <c r="C2294">
        <v>13</v>
      </c>
      <c r="D2294" t="s">
        <v>14</v>
      </c>
      <c r="E2294" s="1">
        <v>1446064075.6341631</v>
      </c>
      <c r="F2294" s="1">
        <v>1465976985</v>
      </c>
      <c r="G2294">
        <f t="shared" si="35"/>
        <v>396523959412033.31</v>
      </c>
      <c r="H2294" t="str">
        <f>VLOOKUP(D2294,Referência!$A$2:$D$28,2,FALSE)</f>
        <v>S</v>
      </c>
      <c r="I2294" t="str">
        <f>VLOOKUP(D2294,Referência!$A$2:$D$28,3,FALSE)</f>
        <v>imposto</v>
      </c>
      <c r="J2294" t="str">
        <f>VLOOKUP(D2294,Referência!$A$2:$D$28,4,FALSE)</f>
        <v>alto</v>
      </c>
      <c r="K2294" t="str">
        <f>VLOOKUP(C2294,Referência!$F$2:$G$21,2,FALSE)</f>
        <v>longo</v>
      </c>
      <c r="L2294" t="str">
        <f>VLOOKUP(A2294,Referência!$I$2:$K$10,2,FALSE)</f>
        <v>não linear</v>
      </c>
      <c r="M2294" t="str">
        <f>VLOOKUP(A2294,Referência!$I$2:$K$10,3,FALSE)</f>
        <v>univariado</v>
      </c>
    </row>
    <row r="2295" spans="1:13" x14ac:dyDescent="0.25">
      <c r="A2295" t="s">
        <v>37</v>
      </c>
      <c r="B2295" t="s">
        <v>7</v>
      </c>
      <c r="C2295">
        <v>14</v>
      </c>
      <c r="D2295" t="s">
        <v>14</v>
      </c>
      <c r="E2295" s="1">
        <v>1504106629.3964581</v>
      </c>
      <c r="F2295" s="1">
        <v>1461146063</v>
      </c>
      <c r="G2295">
        <f t="shared" si="35"/>
        <v>1845610265104489</v>
      </c>
      <c r="H2295" t="str">
        <f>VLOOKUP(D2295,Referência!$A$2:$D$28,2,FALSE)</f>
        <v>S</v>
      </c>
      <c r="I2295" t="str">
        <f>VLOOKUP(D2295,Referência!$A$2:$D$28,3,FALSE)</f>
        <v>imposto</v>
      </c>
      <c r="J2295" t="str">
        <f>VLOOKUP(D2295,Referência!$A$2:$D$28,4,FALSE)</f>
        <v>alto</v>
      </c>
      <c r="K2295" t="str">
        <f>VLOOKUP(C2295,Referência!$F$2:$G$21,2,FALSE)</f>
        <v>longo</v>
      </c>
      <c r="L2295" t="str">
        <f>VLOOKUP(A2295,Referência!$I$2:$K$10,2,FALSE)</f>
        <v>não linear</v>
      </c>
      <c r="M2295" t="str">
        <f>VLOOKUP(A2295,Referência!$I$2:$K$10,3,FALSE)</f>
        <v>univariado</v>
      </c>
    </row>
    <row r="2296" spans="1:13" x14ac:dyDescent="0.25">
      <c r="A2296" t="s">
        <v>37</v>
      </c>
      <c r="B2296" t="s">
        <v>7</v>
      </c>
      <c r="C2296">
        <v>15</v>
      </c>
      <c r="D2296" t="s">
        <v>14</v>
      </c>
      <c r="E2296" s="1">
        <v>1441014479.4013724</v>
      </c>
      <c r="F2296" s="1">
        <v>1390321113</v>
      </c>
      <c r="G2296">
        <f t="shared" si="35"/>
        <v>2569817397103795.5</v>
      </c>
      <c r="H2296" t="str">
        <f>VLOOKUP(D2296,Referência!$A$2:$D$28,2,FALSE)</f>
        <v>S</v>
      </c>
      <c r="I2296" t="str">
        <f>VLOOKUP(D2296,Referência!$A$2:$D$28,3,FALSE)</f>
        <v>imposto</v>
      </c>
      <c r="J2296" t="str">
        <f>VLOOKUP(D2296,Referência!$A$2:$D$28,4,FALSE)</f>
        <v>alto</v>
      </c>
      <c r="K2296" t="str">
        <f>VLOOKUP(C2296,Referência!$F$2:$G$21,2,FALSE)</f>
        <v>longo</v>
      </c>
      <c r="L2296" t="str">
        <f>VLOOKUP(A2296,Referência!$I$2:$K$10,2,FALSE)</f>
        <v>não linear</v>
      </c>
      <c r="M2296" t="str">
        <f>VLOOKUP(A2296,Referência!$I$2:$K$10,3,FALSE)</f>
        <v>univariado</v>
      </c>
    </row>
    <row r="2297" spans="1:13" x14ac:dyDescent="0.25">
      <c r="A2297" t="s">
        <v>37</v>
      </c>
      <c r="B2297" t="s">
        <v>7</v>
      </c>
      <c r="C2297">
        <v>16</v>
      </c>
      <c r="D2297" t="s">
        <v>14</v>
      </c>
      <c r="E2297" s="1">
        <v>1458031573.5461738</v>
      </c>
      <c r="F2297" s="1">
        <v>1438671575</v>
      </c>
      <c r="G2297">
        <f t="shared" si="35"/>
        <v>374809543707852.06</v>
      </c>
      <c r="H2297" t="str">
        <f>VLOOKUP(D2297,Referência!$A$2:$D$28,2,FALSE)</f>
        <v>S</v>
      </c>
      <c r="I2297" t="str">
        <f>VLOOKUP(D2297,Referência!$A$2:$D$28,3,FALSE)</f>
        <v>imposto</v>
      </c>
      <c r="J2297" t="str">
        <f>VLOOKUP(D2297,Referência!$A$2:$D$28,4,FALSE)</f>
        <v>alto</v>
      </c>
      <c r="K2297" t="str">
        <f>VLOOKUP(C2297,Referência!$F$2:$G$21,2,FALSE)</f>
        <v>longo</v>
      </c>
      <c r="L2297" t="str">
        <f>VLOOKUP(A2297,Referência!$I$2:$K$10,2,FALSE)</f>
        <v>não linear</v>
      </c>
      <c r="M2297" t="str">
        <f>VLOOKUP(A2297,Referência!$I$2:$K$10,3,FALSE)</f>
        <v>univariado</v>
      </c>
    </row>
    <row r="2298" spans="1:13" x14ac:dyDescent="0.25">
      <c r="A2298" t="s">
        <v>37</v>
      </c>
      <c r="B2298" t="s">
        <v>7</v>
      </c>
      <c r="C2298">
        <v>17</v>
      </c>
      <c r="D2298" t="s">
        <v>14</v>
      </c>
      <c r="E2298" s="1">
        <v>1508471172.8849332</v>
      </c>
      <c r="F2298" s="1">
        <v>1521984403</v>
      </c>
      <c r="G2298">
        <f t="shared" si="35"/>
        <v>182607388142747.37</v>
      </c>
      <c r="H2298" t="str">
        <f>VLOOKUP(D2298,Referência!$A$2:$D$28,2,FALSE)</f>
        <v>S</v>
      </c>
      <c r="I2298" t="str">
        <f>VLOOKUP(D2298,Referência!$A$2:$D$28,3,FALSE)</f>
        <v>imposto</v>
      </c>
      <c r="J2298" t="str">
        <f>VLOOKUP(D2298,Referência!$A$2:$D$28,4,FALSE)</f>
        <v>alto</v>
      </c>
      <c r="K2298" t="str">
        <f>VLOOKUP(C2298,Referência!$F$2:$G$21,2,FALSE)</f>
        <v>longo</v>
      </c>
      <c r="L2298" t="str">
        <f>VLOOKUP(A2298,Referência!$I$2:$K$10,2,FALSE)</f>
        <v>não linear</v>
      </c>
      <c r="M2298" t="str">
        <f>VLOOKUP(A2298,Referência!$I$2:$K$10,3,FALSE)</f>
        <v>univariado</v>
      </c>
    </row>
    <row r="2299" spans="1:13" x14ac:dyDescent="0.25">
      <c r="A2299" t="s">
        <v>37</v>
      </c>
      <c r="B2299" t="s">
        <v>7</v>
      </c>
      <c r="C2299">
        <v>18</v>
      </c>
      <c r="D2299" t="s">
        <v>14</v>
      </c>
      <c r="E2299" s="1">
        <v>1618735330.8901031</v>
      </c>
      <c r="F2299" s="1">
        <v>1574621865</v>
      </c>
      <c r="G2299">
        <f t="shared" si="35"/>
        <v>1945997872837289.7</v>
      </c>
      <c r="H2299" t="str">
        <f>VLOOKUP(D2299,Referência!$A$2:$D$28,2,FALSE)</f>
        <v>S</v>
      </c>
      <c r="I2299" t="str">
        <f>VLOOKUP(D2299,Referência!$A$2:$D$28,3,FALSE)</f>
        <v>imposto</v>
      </c>
      <c r="J2299" t="str">
        <f>VLOOKUP(D2299,Referência!$A$2:$D$28,4,FALSE)</f>
        <v>alto</v>
      </c>
      <c r="K2299" t="str">
        <f>VLOOKUP(C2299,Referência!$F$2:$G$21,2,FALSE)</f>
        <v>longo</v>
      </c>
      <c r="L2299" t="str">
        <f>VLOOKUP(A2299,Referência!$I$2:$K$10,2,FALSE)</f>
        <v>não linear</v>
      </c>
      <c r="M2299" t="str">
        <f>VLOOKUP(A2299,Referência!$I$2:$K$10,3,FALSE)</f>
        <v>univariado</v>
      </c>
    </row>
    <row r="2300" spans="1:13" x14ac:dyDescent="0.25">
      <c r="A2300" t="s">
        <v>37</v>
      </c>
      <c r="B2300" t="s">
        <v>7</v>
      </c>
      <c r="C2300">
        <v>19</v>
      </c>
      <c r="D2300" t="s">
        <v>14</v>
      </c>
      <c r="E2300" s="1">
        <v>1548161792.1361723</v>
      </c>
      <c r="F2300" s="1">
        <v>1585717768</v>
      </c>
      <c r="G2300">
        <f t="shared" si="35"/>
        <v>1410451323084409.2</v>
      </c>
      <c r="H2300" t="str">
        <f>VLOOKUP(D2300,Referência!$A$2:$D$28,2,FALSE)</f>
        <v>S</v>
      </c>
      <c r="I2300" t="str">
        <f>VLOOKUP(D2300,Referência!$A$2:$D$28,3,FALSE)</f>
        <v>imposto</v>
      </c>
      <c r="J2300" t="str">
        <f>VLOOKUP(D2300,Referência!$A$2:$D$28,4,FALSE)</f>
        <v>alto</v>
      </c>
      <c r="K2300" t="str">
        <f>VLOOKUP(C2300,Referência!$F$2:$G$21,2,FALSE)</f>
        <v>longo</v>
      </c>
      <c r="L2300" t="str">
        <f>VLOOKUP(A2300,Referência!$I$2:$K$10,2,FALSE)</f>
        <v>não linear</v>
      </c>
      <c r="M2300" t="str">
        <f>VLOOKUP(A2300,Referência!$I$2:$K$10,3,FALSE)</f>
        <v>univariado</v>
      </c>
    </row>
    <row r="2301" spans="1:13" x14ac:dyDescent="0.25">
      <c r="A2301" t="s">
        <v>37</v>
      </c>
      <c r="B2301" t="s">
        <v>7</v>
      </c>
      <c r="C2301">
        <v>20</v>
      </c>
      <c r="D2301" t="s">
        <v>14</v>
      </c>
      <c r="E2301" s="1">
        <v>1754917948.5051091</v>
      </c>
      <c r="F2301" s="1">
        <v>1656377360</v>
      </c>
      <c r="G2301">
        <f t="shared" si="35"/>
        <v>9710247582933234</v>
      </c>
      <c r="H2301" t="str">
        <f>VLOOKUP(D2301,Referência!$A$2:$D$28,2,FALSE)</f>
        <v>S</v>
      </c>
      <c r="I2301" t="str">
        <f>VLOOKUP(D2301,Referência!$A$2:$D$28,3,FALSE)</f>
        <v>imposto</v>
      </c>
      <c r="J2301" t="str">
        <f>VLOOKUP(D2301,Referência!$A$2:$D$28,4,FALSE)</f>
        <v>alto</v>
      </c>
      <c r="K2301" t="str">
        <f>VLOOKUP(C2301,Referência!$F$2:$G$21,2,FALSE)</f>
        <v>longo</v>
      </c>
      <c r="L2301" t="str">
        <f>VLOOKUP(A2301,Referência!$I$2:$K$10,2,FALSE)</f>
        <v>não linear</v>
      </c>
      <c r="M2301" t="str">
        <f>VLOOKUP(A2301,Referência!$I$2:$K$10,3,FALSE)</f>
        <v>univariado</v>
      </c>
    </row>
    <row r="2302" spans="1:13" x14ac:dyDescent="0.25">
      <c r="A2302" t="s">
        <v>37</v>
      </c>
      <c r="B2302" t="s">
        <v>7</v>
      </c>
      <c r="C2302">
        <v>1</v>
      </c>
      <c r="D2302" t="s">
        <v>15</v>
      </c>
      <c r="E2302" s="1">
        <v>578923564.28063655</v>
      </c>
      <c r="F2302" s="1">
        <v>574268508</v>
      </c>
      <c r="G2302">
        <f t="shared" si="35"/>
        <v>21669548975893.781</v>
      </c>
      <c r="H2302" t="str">
        <f>VLOOKUP(D2302,Referência!$A$2:$D$28,2,FALSE)</f>
        <v>CO</v>
      </c>
      <c r="I2302" t="str">
        <f>VLOOKUP(D2302,Referência!$A$2:$D$28,3,FALSE)</f>
        <v>imposto</v>
      </c>
      <c r="J2302" t="str">
        <f>VLOOKUP(D2302,Referência!$A$2:$D$28,4,FALSE)</f>
        <v>alto</v>
      </c>
      <c r="K2302" t="str">
        <f>VLOOKUP(C2302,Referência!$F$2:$G$21,2,FALSE)</f>
        <v>curto</v>
      </c>
      <c r="L2302" t="str">
        <f>VLOOKUP(A2302,Referência!$I$2:$K$10,2,FALSE)</f>
        <v>não linear</v>
      </c>
      <c r="M2302" t="str">
        <f>VLOOKUP(A2302,Referência!$I$2:$K$10,3,FALSE)</f>
        <v>univariado</v>
      </c>
    </row>
    <row r="2303" spans="1:13" x14ac:dyDescent="0.25">
      <c r="A2303" t="s">
        <v>37</v>
      </c>
      <c r="B2303" t="s">
        <v>7</v>
      </c>
      <c r="C2303">
        <v>2</v>
      </c>
      <c r="D2303" t="s">
        <v>15</v>
      </c>
      <c r="E2303" s="1">
        <v>572472561.98693275</v>
      </c>
      <c r="F2303" s="1">
        <v>593178917</v>
      </c>
      <c r="G2303">
        <f t="shared" si="35"/>
        <v>428753137927175.06</v>
      </c>
      <c r="H2303" t="str">
        <f>VLOOKUP(D2303,Referência!$A$2:$D$28,2,FALSE)</f>
        <v>CO</v>
      </c>
      <c r="I2303" t="str">
        <f>VLOOKUP(D2303,Referência!$A$2:$D$28,3,FALSE)</f>
        <v>imposto</v>
      </c>
      <c r="J2303" t="str">
        <f>VLOOKUP(D2303,Referência!$A$2:$D$28,4,FALSE)</f>
        <v>alto</v>
      </c>
      <c r="K2303" t="str">
        <f>VLOOKUP(C2303,Referência!$F$2:$G$21,2,FALSE)</f>
        <v>curto</v>
      </c>
      <c r="L2303" t="str">
        <f>VLOOKUP(A2303,Referência!$I$2:$K$10,2,FALSE)</f>
        <v>não linear</v>
      </c>
      <c r="M2303" t="str">
        <f>VLOOKUP(A2303,Referência!$I$2:$K$10,3,FALSE)</f>
        <v>univariado</v>
      </c>
    </row>
    <row r="2304" spans="1:13" x14ac:dyDescent="0.25">
      <c r="A2304" t="s">
        <v>37</v>
      </c>
      <c r="B2304" t="s">
        <v>7</v>
      </c>
      <c r="C2304">
        <v>3</v>
      </c>
      <c r="D2304" t="s">
        <v>15</v>
      </c>
      <c r="E2304" s="1">
        <v>599268117.10212779</v>
      </c>
      <c r="F2304" s="1">
        <v>586002291</v>
      </c>
      <c r="G2304">
        <f t="shared" si="35"/>
        <v>175982142171895</v>
      </c>
      <c r="H2304" t="str">
        <f>VLOOKUP(D2304,Referência!$A$2:$D$28,2,FALSE)</f>
        <v>CO</v>
      </c>
      <c r="I2304" t="str">
        <f>VLOOKUP(D2304,Referência!$A$2:$D$28,3,FALSE)</f>
        <v>imposto</v>
      </c>
      <c r="J2304" t="str">
        <f>VLOOKUP(D2304,Referência!$A$2:$D$28,4,FALSE)</f>
        <v>alto</v>
      </c>
      <c r="K2304" t="str">
        <f>VLOOKUP(C2304,Referência!$F$2:$G$21,2,FALSE)</f>
        <v>curto</v>
      </c>
      <c r="L2304" t="str">
        <f>VLOOKUP(A2304,Referência!$I$2:$K$10,2,FALSE)</f>
        <v>não linear</v>
      </c>
      <c r="M2304" t="str">
        <f>VLOOKUP(A2304,Referência!$I$2:$K$10,3,FALSE)</f>
        <v>univariado</v>
      </c>
    </row>
    <row r="2305" spans="1:13" x14ac:dyDescent="0.25">
      <c r="A2305" t="s">
        <v>37</v>
      </c>
      <c r="B2305" t="s">
        <v>7</v>
      </c>
      <c r="C2305">
        <v>4</v>
      </c>
      <c r="D2305" t="s">
        <v>15</v>
      </c>
      <c r="E2305" s="1">
        <v>580839601.64193368</v>
      </c>
      <c r="F2305" s="1">
        <v>595483135</v>
      </c>
      <c r="G2305">
        <f t="shared" si="35"/>
        <v>214433069208801.09</v>
      </c>
      <c r="H2305" t="str">
        <f>VLOOKUP(D2305,Referência!$A$2:$D$28,2,FALSE)</f>
        <v>CO</v>
      </c>
      <c r="I2305" t="str">
        <f>VLOOKUP(D2305,Referência!$A$2:$D$28,3,FALSE)</f>
        <v>imposto</v>
      </c>
      <c r="J2305" t="str">
        <f>VLOOKUP(D2305,Referência!$A$2:$D$28,4,FALSE)</f>
        <v>alto</v>
      </c>
      <c r="K2305" t="str">
        <f>VLOOKUP(C2305,Referência!$F$2:$G$21,2,FALSE)</f>
        <v>curto</v>
      </c>
      <c r="L2305" t="str">
        <f>VLOOKUP(A2305,Referência!$I$2:$K$10,2,FALSE)</f>
        <v>não linear</v>
      </c>
      <c r="M2305" t="str">
        <f>VLOOKUP(A2305,Referência!$I$2:$K$10,3,FALSE)</f>
        <v>univariado</v>
      </c>
    </row>
    <row r="2306" spans="1:13" x14ac:dyDescent="0.25">
      <c r="A2306" t="s">
        <v>37</v>
      </c>
      <c r="B2306" t="s">
        <v>7</v>
      </c>
      <c r="C2306">
        <v>5</v>
      </c>
      <c r="D2306" t="s">
        <v>15</v>
      </c>
      <c r="E2306" s="1">
        <v>583963604.80352581</v>
      </c>
      <c r="F2306" s="1">
        <v>584141888</v>
      </c>
      <c r="G2306">
        <f t="shared" si="35"/>
        <v>31784898145.056248</v>
      </c>
      <c r="H2306" t="str">
        <f>VLOOKUP(D2306,Referência!$A$2:$D$28,2,FALSE)</f>
        <v>CO</v>
      </c>
      <c r="I2306" t="str">
        <f>VLOOKUP(D2306,Referência!$A$2:$D$28,3,FALSE)</f>
        <v>imposto</v>
      </c>
      <c r="J2306" t="str">
        <f>VLOOKUP(D2306,Referência!$A$2:$D$28,4,FALSE)</f>
        <v>alto</v>
      </c>
      <c r="K2306" t="str">
        <f>VLOOKUP(C2306,Referência!$F$2:$G$21,2,FALSE)</f>
        <v>médio</v>
      </c>
      <c r="L2306" t="str">
        <f>VLOOKUP(A2306,Referência!$I$2:$K$10,2,FALSE)</f>
        <v>não linear</v>
      </c>
      <c r="M2306" t="str">
        <f>VLOOKUP(A2306,Referência!$I$2:$K$10,3,FALSE)</f>
        <v>univariado</v>
      </c>
    </row>
    <row r="2307" spans="1:13" x14ac:dyDescent="0.25">
      <c r="A2307" t="s">
        <v>37</v>
      </c>
      <c r="B2307" t="s">
        <v>7</v>
      </c>
      <c r="C2307">
        <v>6</v>
      </c>
      <c r="D2307" t="s">
        <v>15</v>
      </c>
      <c r="E2307" s="1">
        <v>599124268.57726717</v>
      </c>
      <c r="F2307" s="1">
        <v>620417002</v>
      </c>
      <c r="G2307">
        <f t="shared" ref="G2307:G2370" si="36">(F2307-E2307)^2</f>
        <v>453380496611563.75</v>
      </c>
      <c r="H2307" t="str">
        <f>VLOOKUP(D2307,Referência!$A$2:$D$28,2,FALSE)</f>
        <v>CO</v>
      </c>
      <c r="I2307" t="str">
        <f>VLOOKUP(D2307,Referência!$A$2:$D$28,3,FALSE)</f>
        <v>imposto</v>
      </c>
      <c r="J2307" t="str">
        <f>VLOOKUP(D2307,Referência!$A$2:$D$28,4,FALSE)</f>
        <v>alto</v>
      </c>
      <c r="K2307" t="str">
        <f>VLOOKUP(C2307,Referência!$F$2:$G$21,2,FALSE)</f>
        <v>médio</v>
      </c>
      <c r="L2307" t="str">
        <f>VLOOKUP(A2307,Referência!$I$2:$K$10,2,FALSE)</f>
        <v>não linear</v>
      </c>
      <c r="M2307" t="str">
        <f>VLOOKUP(A2307,Referência!$I$2:$K$10,3,FALSE)</f>
        <v>univariado</v>
      </c>
    </row>
    <row r="2308" spans="1:13" x14ac:dyDescent="0.25">
      <c r="A2308" t="s">
        <v>37</v>
      </c>
      <c r="B2308" t="s">
        <v>7</v>
      </c>
      <c r="C2308">
        <v>7</v>
      </c>
      <c r="D2308" t="s">
        <v>15</v>
      </c>
      <c r="E2308" s="1">
        <v>615417248.66618979</v>
      </c>
      <c r="F2308" s="1">
        <v>614982249</v>
      </c>
      <c r="G2308">
        <f t="shared" si="36"/>
        <v>189224709585.22855</v>
      </c>
      <c r="H2308" t="str">
        <f>VLOOKUP(D2308,Referência!$A$2:$D$28,2,FALSE)</f>
        <v>CO</v>
      </c>
      <c r="I2308" t="str">
        <f>VLOOKUP(D2308,Referência!$A$2:$D$28,3,FALSE)</f>
        <v>imposto</v>
      </c>
      <c r="J2308" t="str">
        <f>VLOOKUP(D2308,Referência!$A$2:$D$28,4,FALSE)</f>
        <v>alto</v>
      </c>
      <c r="K2308" t="str">
        <f>VLOOKUP(C2308,Referência!$F$2:$G$21,2,FALSE)</f>
        <v>médio</v>
      </c>
      <c r="L2308" t="str">
        <f>VLOOKUP(A2308,Referência!$I$2:$K$10,2,FALSE)</f>
        <v>não linear</v>
      </c>
      <c r="M2308" t="str">
        <f>VLOOKUP(A2308,Referência!$I$2:$K$10,3,FALSE)</f>
        <v>univariado</v>
      </c>
    </row>
    <row r="2309" spans="1:13" x14ac:dyDescent="0.25">
      <c r="A2309" t="s">
        <v>37</v>
      </c>
      <c r="B2309" t="s">
        <v>7</v>
      </c>
      <c r="C2309">
        <v>8</v>
      </c>
      <c r="D2309" t="s">
        <v>15</v>
      </c>
      <c r="E2309" s="1">
        <v>738709542.63580954</v>
      </c>
      <c r="F2309" s="1">
        <v>656230734</v>
      </c>
      <c r="G2309">
        <f t="shared" si="36"/>
        <v>6802753873982490</v>
      </c>
      <c r="H2309" t="str">
        <f>VLOOKUP(D2309,Referência!$A$2:$D$28,2,FALSE)</f>
        <v>CO</v>
      </c>
      <c r="I2309" t="str">
        <f>VLOOKUP(D2309,Referência!$A$2:$D$28,3,FALSE)</f>
        <v>imposto</v>
      </c>
      <c r="J2309" t="str">
        <f>VLOOKUP(D2309,Referência!$A$2:$D$28,4,FALSE)</f>
        <v>alto</v>
      </c>
      <c r="K2309" t="str">
        <f>VLOOKUP(C2309,Referência!$F$2:$G$21,2,FALSE)</f>
        <v>médio</v>
      </c>
      <c r="L2309" t="str">
        <f>VLOOKUP(A2309,Referência!$I$2:$K$10,2,FALSE)</f>
        <v>não linear</v>
      </c>
      <c r="M2309" t="str">
        <f>VLOOKUP(A2309,Referência!$I$2:$K$10,3,FALSE)</f>
        <v>univariado</v>
      </c>
    </row>
    <row r="2310" spans="1:13" x14ac:dyDescent="0.25">
      <c r="A2310" t="s">
        <v>37</v>
      </c>
      <c r="B2310" t="s">
        <v>7</v>
      </c>
      <c r="C2310">
        <v>9</v>
      </c>
      <c r="D2310" t="s">
        <v>15</v>
      </c>
      <c r="E2310" s="1">
        <v>697003121.3146776</v>
      </c>
      <c r="F2310" s="1">
        <v>767141671</v>
      </c>
      <c r="G2310">
        <f t="shared" si="36"/>
        <v>4919416151960439</v>
      </c>
      <c r="H2310" t="str">
        <f>VLOOKUP(D2310,Referência!$A$2:$D$28,2,FALSE)</f>
        <v>CO</v>
      </c>
      <c r="I2310" t="str">
        <f>VLOOKUP(D2310,Referência!$A$2:$D$28,3,FALSE)</f>
        <v>imposto</v>
      </c>
      <c r="J2310" t="str">
        <f>VLOOKUP(D2310,Referência!$A$2:$D$28,4,FALSE)</f>
        <v>alto</v>
      </c>
      <c r="K2310" t="str">
        <f>VLOOKUP(C2310,Referência!$F$2:$G$21,2,FALSE)</f>
        <v>longo</v>
      </c>
      <c r="L2310" t="str">
        <f>VLOOKUP(A2310,Referência!$I$2:$K$10,2,FALSE)</f>
        <v>não linear</v>
      </c>
      <c r="M2310" t="str">
        <f>VLOOKUP(A2310,Referência!$I$2:$K$10,3,FALSE)</f>
        <v>univariado</v>
      </c>
    </row>
    <row r="2311" spans="1:13" x14ac:dyDescent="0.25">
      <c r="A2311" t="s">
        <v>37</v>
      </c>
      <c r="B2311" t="s">
        <v>7</v>
      </c>
      <c r="C2311">
        <v>10</v>
      </c>
      <c r="D2311" t="s">
        <v>15</v>
      </c>
      <c r="E2311" s="1">
        <v>595522044.27573466</v>
      </c>
      <c r="F2311" s="1">
        <v>645720476</v>
      </c>
      <c r="G2311">
        <f t="shared" si="36"/>
        <v>2519882547575728.5</v>
      </c>
      <c r="H2311" t="str">
        <f>VLOOKUP(D2311,Referência!$A$2:$D$28,2,FALSE)</f>
        <v>CO</v>
      </c>
      <c r="I2311" t="str">
        <f>VLOOKUP(D2311,Referência!$A$2:$D$28,3,FALSE)</f>
        <v>imposto</v>
      </c>
      <c r="J2311" t="str">
        <f>VLOOKUP(D2311,Referência!$A$2:$D$28,4,FALSE)</f>
        <v>alto</v>
      </c>
      <c r="K2311" t="str">
        <f>VLOOKUP(C2311,Referência!$F$2:$G$21,2,FALSE)</f>
        <v>longo</v>
      </c>
      <c r="L2311" t="str">
        <f>VLOOKUP(A2311,Referência!$I$2:$K$10,2,FALSE)</f>
        <v>não linear</v>
      </c>
      <c r="M2311" t="str">
        <f>VLOOKUP(A2311,Referência!$I$2:$K$10,3,FALSE)</f>
        <v>univariado</v>
      </c>
    </row>
    <row r="2312" spans="1:13" x14ac:dyDescent="0.25">
      <c r="A2312" t="s">
        <v>37</v>
      </c>
      <c r="B2312" t="s">
        <v>7</v>
      </c>
      <c r="C2312">
        <v>11</v>
      </c>
      <c r="D2312" t="s">
        <v>15</v>
      </c>
      <c r="E2312" s="1">
        <v>629725144.15592504</v>
      </c>
      <c r="F2312" s="1">
        <v>583161133</v>
      </c>
      <c r="G2312">
        <f t="shared" si="36"/>
        <v>2168207134929111.2</v>
      </c>
      <c r="H2312" t="str">
        <f>VLOOKUP(D2312,Referência!$A$2:$D$28,2,FALSE)</f>
        <v>CO</v>
      </c>
      <c r="I2312" t="str">
        <f>VLOOKUP(D2312,Referência!$A$2:$D$28,3,FALSE)</f>
        <v>imposto</v>
      </c>
      <c r="J2312" t="str">
        <f>VLOOKUP(D2312,Referência!$A$2:$D$28,4,FALSE)</f>
        <v>alto</v>
      </c>
      <c r="K2312" t="str">
        <f>VLOOKUP(C2312,Referência!$F$2:$G$21,2,FALSE)</f>
        <v>longo</v>
      </c>
      <c r="L2312" t="str">
        <f>VLOOKUP(A2312,Referência!$I$2:$K$10,2,FALSE)</f>
        <v>não linear</v>
      </c>
      <c r="M2312" t="str">
        <f>VLOOKUP(A2312,Referência!$I$2:$K$10,3,FALSE)</f>
        <v>univariado</v>
      </c>
    </row>
    <row r="2313" spans="1:13" x14ac:dyDescent="0.25">
      <c r="A2313" t="s">
        <v>37</v>
      </c>
      <c r="B2313" t="s">
        <v>7</v>
      </c>
      <c r="C2313">
        <v>12</v>
      </c>
      <c r="D2313" t="s">
        <v>15</v>
      </c>
      <c r="E2313" s="1">
        <v>657531001.81587744</v>
      </c>
      <c r="F2313" s="1">
        <v>637477419</v>
      </c>
      <c r="G2313">
        <f t="shared" si="36"/>
        <v>402146183753254.87</v>
      </c>
      <c r="H2313" t="str">
        <f>VLOOKUP(D2313,Referência!$A$2:$D$28,2,FALSE)</f>
        <v>CO</v>
      </c>
      <c r="I2313" t="str">
        <f>VLOOKUP(D2313,Referência!$A$2:$D$28,3,FALSE)</f>
        <v>imposto</v>
      </c>
      <c r="J2313" t="str">
        <f>VLOOKUP(D2313,Referência!$A$2:$D$28,4,FALSE)</f>
        <v>alto</v>
      </c>
      <c r="K2313" t="str">
        <f>VLOOKUP(C2313,Referência!$F$2:$G$21,2,FALSE)</f>
        <v>longo</v>
      </c>
      <c r="L2313" t="str">
        <f>VLOOKUP(A2313,Referência!$I$2:$K$10,2,FALSE)</f>
        <v>não linear</v>
      </c>
      <c r="M2313" t="str">
        <f>VLOOKUP(A2313,Referência!$I$2:$K$10,3,FALSE)</f>
        <v>univariado</v>
      </c>
    </row>
    <row r="2314" spans="1:13" x14ac:dyDescent="0.25">
      <c r="A2314" t="s">
        <v>37</v>
      </c>
      <c r="B2314" t="s">
        <v>7</v>
      </c>
      <c r="C2314">
        <v>13</v>
      </c>
      <c r="D2314" t="s">
        <v>15</v>
      </c>
      <c r="E2314" s="1">
        <v>652612575.55299497</v>
      </c>
      <c r="F2314" s="1">
        <v>649357017</v>
      </c>
      <c r="G2314">
        <f t="shared" si="36"/>
        <v>10598661491978.68</v>
      </c>
      <c r="H2314" t="str">
        <f>VLOOKUP(D2314,Referência!$A$2:$D$28,2,FALSE)</f>
        <v>CO</v>
      </c>
      <c r="I2314" t="str">
        <f>VLOOKUP(D2314,Referência!$A$2:$D$28,3,FALSE)</f>
        <v>imposto</v>
      </c>
      <c r="J2314" t="str">
        <f>VLOOKUP(D2314,Referência!$A$2:$D$28,4,FALSE)</f>
        <v>alto</v>
      </c>
      <c r="K2314" t="str">
        <f>VLOOKUP(C2314,Referência!$F$2:$G$21,2,FALSE)</f>
        <v>longo</v>
      </c>
      <c r="L2314" t="str">
        <f>VLOOKUP(A2314,Referência!$I$2:$K$10,2,FALSE)</f>
        <v>não linear</v>
      </c>
      <c r="M2314" t="str">
        <f>VLOOKUP(A2314,Referência!$I$2:$K$10,3,FALSE)</f>
        <v>univariado</v>
      </c>
    </row>
    <row r="2315" spans="1:13" x14ac:dyDescent="0.25">
      <c r="A2315" t="s">
        <v>37</v>
      </c>
      <c r="B2315" t="s">
        <v>7</v>
      </c>
      <c r="C2315">
        <v>14</v>
      </c>
      <c r="D2315" t="s">
        <v>15</v>
      </c>
      <c r="E2315" s="1">
        <v>657877892.80872738</v>
      </c>
      <c r="F2315" s="1">
        <v>654660060</v>
      </c>
      <c r="G2315">
        <f t="shared" si="36"/>
        <v>10354447984922.363</v>
      </c>
      <c r="H2315" t="str">
        <f>VLOOKUP(D2315,Referência!$A$2:$D$28,2,FALSE)</f>
        <v>CO</v>
      </c>
      <c r="I2315" t="str">
        <f>VLOOKUP(D2315,Referência!$A$2:$D$28,3,FALSE)</f>
        <v>imposto</v>
      </c>
      <c r="J2315" t="str">
        <f>VLOOKUP(D2315,Referência!$A$2:$D$28,4,FALSE)</f>
        <v>alto</v>
      </c>
      <c r="K2315" t="str">
        <f>VLOOKUP(C2315,Referência!$F$2:$G$21,2,FALSE)</f>
        <v>longo</v>
      </c>
      <c r="L2315" t="str">
        <f>VLOOKUP(A2315,Referência!$I$2:$K$10,2,FALSE)</f>
        <v>não linear</v>
      </c>
      <c r="M2315" t="str">
        <f>VLOOKUP(A2315,Referência!$I$2:$K$10,3,FALSE)</f>
        <v>univariado</v>
      </c>
    </row>
    <row r="2316" spans="1:13" x14ac:dyDescent="0.25">
      <c r="A2316" t="s">
        <v>37</v>
      </c>
      <c r="B2316" t="s">
        <v>7</v>
      </c>
      <c r="C2316">
        <v>15</v>
      </c>
      <c r="D2316" t="s">
        <v>15</v>
      </c>
      <c r="E2316" s="1">
        <v>691033776.52093232</v>
      </c>
      <c r="F2316" s="1">
        <v>620449557</v>
      </c>
      <c r="G2316">
        <f t="shared" si="36"/>
        <v>4982132045379163</v>
      </c>
      <c r="H2316" t="str">
        <f>VLOOKUP(D2316,Referência!$A$2:$D$28,2,FALSE)</f>
        <v>CO</v>
      </c>
      <c r="I2316" t="str">
        <f>VLOOKUP(D2316,Referência!$A$2:$D$28,3,FALSE)</f>
        <v>imposto</v>
      </c>
      <c r="J2316" t="str">
        <f>VLOOKUP(D2316,Referência!$A$2:$D$28,4,FALSE)</f>
        <v>alto</v>
      </c>
      <c r="K2316" t="str">
        <f>VLOOKUP(C2316,Referência!$F$2:$G$21,2,FALSE)</f>
        <v>longo</v>
      </c>
      <c r="L2316" t="str">
        <f>VLOOKUP(A2316,Referência!$I$2:$K$10,2,FALSE)</f>
        <v>não linear</v>
      </c>
      <c r="M2316" t="str">
        <f>VLOOKUP(A2316,Referência!$I$2:$K$10,3,FALSE)</f>
        <v>univariado</v>
      </c>
    </row>
    <row r="2317" spans="1:13" x14ac:dyDescent="0.25">
      <c r="A2317" t="s">
        <v>37</v>
      </c>
      <c r="B2317" t="s">
        <v>7</v>
      </c>
      <c r="C2317">
        <v>16</v>
      </c>
      <c r="D2317" t="s">
        <v>15</v>
      </c>
      <c r="E2317" s="1">
        <v>664534164.58507776</v>
      </c>
      <c r="F2317" s="1">
        <v>639078506</v>
      </c>
      <c r="G2317">
        <f t="shared" si="36"/>
        <v>647990554000043.25</v>
      </c>
      <c r="H2317" t="str">
        <f>VLOOKUP(D2317,Referência!$A$2:$D$28,2,FALSE)</f>
        <v>CO</v>
      </c>
      <c r="I2317" t="str">
        <f>VLOOKUP(D2317,Referência!$A$2:$D$28,3,FALSE)</f>
        <v>imposto</v>
      </c>
      <c r="J2317" t="str">
        <f>VLOOKUP(D2317,Referência!$A$2:$D$28,4,FALSE)</f>
        <v>alto</v>
      </c>
      <c r="K2317" t="str">
        <f>VLOOKUP(C2317,Referência!$F$2:$G$21,2,FALSE)</f>
        <v>longo</v>
      </c>
      <c r="L2317" t="str">
        <f>VLOOKUP(A2317,Referência!$I$2:$K$10,2,FALSE)</f>
        <v>não linear</v>
      </c>
      <c r="M2317" t="str">
        <f>VLOOKUP(A2317,Referência!$I$2:$K$10,3,FALSE)</f>
        <v>univariado</v>
      </c>
    </row>
    <row r="2318" spans="1:13" x14ac:dyDescent="0.25">
      <c r="A2318" t="s">
        <v>37</v>
      </c>
      <c r="B2318" t="s">
        <v>7</v>
      </c>
      <c r="C2318">
        <v>17</v>
      </c>
      <c r="D2318" t="s">
        <v>15</v>
      </c>
      <c r="E2318" s="1">
        <v>670533651.72402465</v>
      </c>
      <c r="F2318" s="1">
        <v>712156114</v>
      </c>
      <c r="G2318">
        <f t="shared" si="36"/>
        <v>1732429365914990.7</v>
      </c>
      <c r="H2318" t="str">
        <f>VLOOKUP(D2318,Referência!$A$2:$D$28,2,FALSE)</f>
        <v>CO</v>
      </c>
      <c r="I2318" t="str">
        <f>VLOOKUP(D2318,Referência!$A$2:$D$28,3,FALSE)</f>
        <v>imposto</v>
      </c>
      <c r="J2318" t="str">
        <f>VLOOKUP(D2318,Referência!$A$2:$D$28,4,FALSE)</f>
        <v>alto</v>
      </c>
      <c r="K2318" t="str">
        <f>VLOOKUP(C2318,Referência!$F$2:$G$21,2,FALSE)</f>
        <v>longo</v>
      </c>
      <c r="L2318" t="str">
        <f>VLOOKUP(A2318,Referência!$I$2:$K$10,2,FALSE)</f>
        <v>não linear</v>
      </c>
      <c r="M2318" t="str">
        <f>VLOOKUP(A2318,Referência!$I$2:$K$10,3,FALSE)</f>
        <v>univariado</v>
      </c>
    </row>
    <row r="2319" spans="1:13" x14ac:dyDescent="0.25">
      <c r="A2319" t="s">
        <v>37</v>
      </c>
      <c r="B2319" t="s">
        <v>7</v>
      </c>
      <c r="C2319">
        <v>18</v>
      </c>
      <c r="D2319" t="s">
        <v>15</v>
      </c>
      <c r="E2319" s="1">
        <v>688106815.44137919</v>
      </c>
      <c r="F2319" s="1">
        <v>661780269</v>
      </c>
      <c r="G2319">
        <f t="shared" si="36"/>
        <v>693087047530095.25</v>
      </c>
      <c r="H2319" t="str">
        <f>VLOOKUP(D2319,Referência!$A$2:$D$28,2,FALSE)</f>
        <v>CO</v>
      </c>
      <c r="I2319" t="str">
        <f>VLOOKUP(D2319,Referência!$A$2:$D$28,3,FALSE)</f>
        <v>imposto</v>
      </c>
      <c r="J2319" t="str">
        <f>VLOOKUP(D2319,Referência!$A$2:$D$28,4,FALSE)</f>
        <v>alto</v>
      </c>
      <c r="K2319" t="str">
        <f>VLOOKUP(C2319,Referência!$F$2:$G$21,2,FALSE)</f>
        <v>longo</v>
      </c>
      <c r="L2319" t="str">
        <f>VLOOKUP(A2319,Referência!$I$2:$K$10,2,FALSE)</f>
        <v>não linear</v>
      </c>
      <c r="M2319" t="str">
        <f>VLOOKUP(A2319,Referência!$I$2:$K$10,3,FALSE)</f>
        <v>univariado</v>
      </c>
    </row>
    <row r="2320" spans="1:13" x14ac:dyDescent="0.25">
      <c r="A2320" t="s">
        <v>37</v>
      </c>
      <c r="B2320" t="s">
        <v>7</v>
      </c>
      <c r="C2320">
        <v>19</v>
      </c>
      <c r="D2320" t="s">
        <v>15</v>
      </c>
      <c r="E2320" s="1">
        <v>705942617.81255627</v>
      </c>
      <c r="F2320" s="1">
        <v>678759593</v>
      </c>
      <c r="G2320">
        <f t="shared" si="36"/>
        <v>738916837960049.62</v>
      </c>
      <c r="H2320" t="str">
        <f>VLOOKUP(D2320,Referência!$A$2:$D$28,2,FALSE)</f>
        <v>CO</v>
      </c>
      <c r="I2320" t="str">
        <f>VLOOKUP(D2320,Referência!$A$2:$D$28,3,FALSE)</f>
        <v>imposto</v>
      </c>
      <c r="J2320" t="str">
        <f>VLOOKUP(D2320,Referência!$A$2:$D$28,4,FALSE)</f>
        <v>alto</v>
      </c>
      <c r="K2320" t="str">
        <f>VLOOKUP(C2320,Referência!$F$2:$G$21,2,FALSE)</f>
        <v>longo</v>
      </c>
      <c r="L2320" t="str">
        <f>VLOOKUP(A2320,Referência!$I$2:$K$10,2,FALSE)</f>
        <v>não linear</v>
      </c>
      <c r="M2320" t="str">
        <f>VLOOKUP(A2320,Referência!$I$2:$K$10,3,FALSE)</f>
        <v>univariado</v>
      </c>
    </row>
    <row r="2321" spans="1:13" x14ac:dyDescent="0.25">
      <c r="A2321" t="s">
        <v>37</v>
      </c>
      <c r="B2321" t="s">
        <v>7</v>
      </c>
      <c r="C2321">
        <v>20</v>
      </c>
      <c r="D2321" t="s">
        <v>15</v>
      </c>
      <c r="E2321" s="1">
        <v>847932730.01157367</v>
      </c>
      <c r="F2321" s="1">
        <v>845847442</v>
      </c>
      <c r="G2321">
        <f t="shared" si="36"/>
        <v>4348426091212.8799</v>
      </c>
      <c r="H2321" t="str">
        <f>VLOOKUP(D2321,Referência!$A$2:$D$28,2,FALSE)</f>
        <v>CO</v>
      </c>
      <c r="I2321" t="str">
        <f>VLOOKUP(D2321,Referência!$A$2:$D$28,3,FALSE)</f>
        <v>imposto</v>
      </c>
      <c r="J2321" t="str">
        <f>VLOOKUP(D2321,Referência!$A$2:$D$28,4,FALSE)</f>
        <v>alto</v>
      </c>
      <c r="K2321" t="str">
        <f>VLOOKUP(C2321,Referência!$F$2:$G$21,2,FALSE)</f>
        <v>longo</v>
      </c>
      <c r="L2321" t="str">
        <f>VLOOKUP(A2321,Referência!$I$2:$K$10,2,FALSE)</f>
        <v>não linear</v>
      </c>
      <c r="M2321" t="str">
        <f>VLOOKUP(A2321,Referência!$I$2:$K$10,3,FALSE)</f>
        <v>univariado</v>
      </c>
    </row>
    <row r="2322" spans="1:13" x14ac:dyDescent="0.25">
      <c r="A2322" t="s">
        <v>37</v>
      </c>
      <c r="B2322" t="s">
        <v>7</v>
      </c>
      <c r="C2322">
        <v>1</v>
      </c>
      <c r="D2322" t="s">
        <v>16</v>
      </c>
      <c r="E2322" s="1">
        <v>871490284.075912</v>
      </c>
      <c r="F2322" s="1">
        <v>911426751</v>
      </c>
      <c r="G2322">
        <f t="shared" si="36"/>
        <v>1594921390378775</v>
      </c>
      <c r="H2322" t="str">
        <f>VLOOKUP(D2322,Referência!$A$2:$D$28,2,FALSE)</f>
        <v>CO</v>
      </c>
      <c r="I2322" t="str">
        <f>VLOOKUP(D2322,Referência!$A$2:$D$28,3,FALSE)</f>
        <v>imposto</v>
      </c>
      <c r="J2322" t="str">
        <f>VLOOKUP(D2322,Referência!$A$2:$D$28,4,FALSE)</f>
        <v>alto</v>
      </c>
      <c r="K2322" t="str">
        <f>VLOOKUP(C2322,Referência!$F$2:$G$21,2,FALSE)</f>
        <v>curto</v>
      </c>
      <c r="L2322" t="str">
        <f>VLOOKUP(A2322,Referência!$I$2:$K$10,2,FALSE)</f>
        <v>não linear</v>
      </c>
      <c r="M2322" t="str">
        <f>VLOOKUP(A2322,Referência!$I$2:$K$10,3,FALSE)</f>
        <v>univariado</v>
      </c>
    </row>
    <row r="2323" spans="1:13" x14ac:dyDescent="0.25">
      <c r="A2323" t="s">
        <v>37</v>
      </c>
      <c r="B2323" t="s">
        <v>7</v>
      </c>
      <c r="C2323">
        <v>2</v>
      </c>
      <c r="D2323" t="s">
        <v>16</v>
      </c>
      <c r="E2323" s="1">
        <v>876835957.28865933</v>
      </c>
      <c r="F2323" s="1">
        <v>783961524</v>
      </c>
      <c r="G2323">
        <f t="shared" si="36"/>
        <v>8625660358689633</v>
      </c>
      <c r="H2323" t="str">
        <f>VLOOKUP(D2323,Referência!$A$2:$D$28,2,FALSE)</f>
        <v>CO</v>
      </c>
      <c r="I2323" t="str">
        <f>VLOOKUP(D2323,Referência!$A$2:$D$28,3,FALSE)</f>
        <v>imposto</v>
      </c>
      <c r="J2323" t="str">
        <f>VLOOKUP(D2323,Referência!$A$2:$D$28,4,FALSE)</f>
        <v>alto</v>
      </c>
      <c r="K2323" t="str">
        <f>VLOOKUP(C2323,Referência!$F$2:$G$21,2,FALSE)</f>
        <v>curto</v>
      </c>
      <c r="L2323" t="str">
        <f>VLOOKUP(A2323,Referência!$I$2:$K$10,2,FALSE)</f>
        <v>não linear</v>
      </c>
      <c r="M2323" t="str">
        <f>VLOOKUP(A2323,Referência!$I$2:$K$10,3,FALSE)</f>
        <v>univariado</v>
      </c>
    </row>
    <row r="2324" spans="1:13" x14ac:dyDescent="0.25">
      <c r="A2324" t="s">
        <v>37</v>
      </c>
      <c r="B2324" t="s">
        <v>7</v>
      </c>
      <c r="C2324">
        <v>3</v>
      </c>
      <c r="D2324" t="s">
        <v>16</v>
      </c>
      <c r="E2324" s="1">
        <v>863951654.0428977</v>
      </c>
      <c r="F2324" s="1">
        <v>793926967</v>
      </c>
      <c r="G2324">
        <f t="shared" si="36"/>
        <v>4903456795455765</v>
      </c>
      <c r="H2324" t="str">
        <f>VLOOKUP(D2324,Referência!$A$2:$D$28,2,FALSE)</f>
        <v>CO</v>
      </c>
      <c r="I2324" t="str">
        <f>VLOOKUP(D2324,Referência!$A$2:$D$28,3,FALSE)</f>
        <v>imposto</v>
      </c>
      <c r="J2324" t="str">
        <f>VLOOKUP(D2324,Referência!$A$2:$D$28,4,FALSE)</f>
        <v>alto</v>
      </c>
      <c r="K2324" t="str">
        <f>VLOOKUP(C2324,Referência!$F$2:$G$21,2,FALSE)</f>
        <v>curto</v>
      </c>
      <c r="L2324" t="str">
        <f>VLOOKUP(A2324,Referência!$I$2:$K$10,2,FALSE)</f>
        <v>não linear</v>
      </c>
      <c r="M2324" t="str">
        <f>VLOOKUP(A2324,Referência!$I$2:$K$10,3,FALSE)</f>
        <v>univariado</v>
      </c>
    </row>
    <row r="2325" spans="1:13" x14ac:dyDescent="0.25">
      <c r="A2325" t="s">
        <v>37</v>
      </c>
      <c r="B2325" t="s">
        <v>7</v>
      </c>
      <c r="C2325">
        <v>4</v>
      </c>
      <c r="D2325" t="s">
        <v>16</v>
      </c>
      <c r="E2325" s="1">
        <v>874762983.09805429</v>
      </c>
      <c r="F2325" s="1">
        <v>803912055</v>
      </c>
      <c r="G2325">
        <f t="shared" si="36"/>
        <v>5019854012355659</v>
      </c>
      <c r="H2325" t="str">
        <f>VLOOKUP(D2325,Referência!$A$2:$D$28,2,FALSE)</f>
        <v>CO</v>
      </c>
      <c r="I2325" t="str">
        <f>VLOOKUP(D2325,Referência!$A$2:$D$28,3,FALSE)</f>
        <v>imposto</v>
      </c>
      <c r="J2325" t="str">
        <f>VLOOKUP(D2325,Referência!$A$2:$D$28,4,FALSE)</f>
        <v>alto</v>
      </c>
      <c r="K2325" t="str">
        <f>VLOOKUP(C2325,Referência!$F$2:$G$21,2,FALSE)</f>
        <v>curto</v>
      </c>
      <c r="L2325" t="str">
        <f>VLOOKUP(A2325,Referência!$I$2:$K$10,2,FALSE)</f>
        <v>não linear</v>
      </c>
      <c r="M2325" t="str">
        <f>VLOOKUP(A2325,Referência!$I$2:$K$10,3,FALSE)</f>
        <v>univariado</v>
      </c>
    </row>
    <row r="2326" spans="1:13" x14ac:dyDescent="0.25">
      <c r="A2326" t="s">
        <v>37</v>
      </c>
      <c r="B2326" t="s">
        <v>7</v>
      </c>
      <c r="C2326">
        <v>5</v>
      </c>
      <c r="D2326" t="s">
        <v>16</v>
      </c>
      <c r="E2326" s="1">
        <v>851471012.73656046</v>
      </c>
      <c r="F2326" s="1">
        <v>778866311</v>
      </c>
      <c r="G2326">
        <f t="shared" si="36"/>
        <v>5271442714254906</v>
      </c>
      <c r="H2326" t="str">
        <f>VLOOKUP(D2326,Referência!$A$2:$D$28,2,FALSE)</f>
        <v>CO</v>
      </c>
      <c r="I2326" t="str">
        <f>VLOOKUP(D2326,Referência!$A$2:$D$28,3,FALSE)</f>
        <v>imposto</v>
      </c>
      <c r="J2326" t="str">
        <f>VLOOKUP(D2326,Referência!$A$2:$D$28,4,FALSE)</f>
        <v>alto</v>
      </c>
      <c r="K2326" t="str">
        <f>VLOOKUP(C2326,Referência!$F$2:$G$21,2,FALSE)</f>
        <v>médio</v>
      </c>
      <c r="L2326" t="str">
        <f>VLOOKUP(A2326,Referência!$I$2:$K$10,2,FALSE)</f>
        <v>não linear</v>
      </c>
      <c r="M2326" t="str">
        <f>VLOOKUP(A2326,Referência!$I$2:$K$10,3,FALSE)</f>
        <v>univariado</v>
      </c>
    </row>
    <row r="2327" spans="1:13" x14ac:dyDescent="0.25">
      <c r="A2327" t="s">
        <v>37</v>
      </c>
      <c r="B2327" t="s">
        <v>7</v>
      </c>
      <c r="C2327">
        <v>6</v>
      </c>
      <c r="D2327" t="s">
        <v>16</v>
      </c>
      <c r="E2327" s="1">
        <v>911303968.61274695</v>
      </c>
      <c r="F2327" s="1">
        <v>817490738</v>
      </c>
      <c r="G2327">
        <f t="shared" si="36"/>
        <v>8800922238000442</v>
      </c>
      <c r="H2327" t="str">
        <f>VLOOKUP(D2327,Referência!$A$2:$D$28,2,FALSE)</f>
        <v>CO</v>
      </c>
      <c r="I2327" t="str">
        <f>VLOOKUP(D2327,Referência!$A$2:$D$28,3,FALSE)</f>
        <v>imposto</v>
      </c>
      <c r="J2327" t="str">
        <f>VLOOKUP(D2327,Referência!$A$2:$D$28,4,FALSE)</f>
        <v>alto</v>
      </c>
      <c r="K2327" t="str">
        <f>VLOOKUP(C2327,Referência!$F$2:$G$21,2,FALSE)</f>
        <v>médio</v>
      </c>
      <c r="L2327" t="str">
        <f>VLOOKUP(A2327,Referência!$I$2:$K$10,2,FALSE)</f>
        <v>não linear</v>
      </c>
      <c r="M2327" t="str">
        <f>VLOOKUP(A2327,Referência!$I$2:$K$10,3,FALSE)</f>
        <v>univariado</v>
      </c>
    </row>
    <row r="2328" spans="1:13" x14ac:dyDescent="0.25">
      <c r="A2328" t="s">
        <v>37</v>
      </c>
      <c r="B2328" t="s">
        <v>7</v>
      </c>
      <c r="C2328">
        <v>7</v>
      </c>
      <c r="D2328" t="s">
        <v>16</v>
      </c>
      <c r="E2328" s="1">
        <v>935873193.18234277</v>
      </c>
      <c r="F2328" s="1">
        <v>876891667</v>
      </c>
      <c r="G2328">
        <f t="shared" si="36"/>
        <v>3478820430798385.5</v>
      </c>
      <c r="H2328" t="str">
        <f>VLOOKUP(D2328,Referência!$A$2:$D$28,2,FALSE)</f>
        <v>CO</v>
      </c>
      <c r="I2328" t="str">
        <f>VLOOKUP(D2328,Referência!$A$2:$D$28,3,FALSE)</f>
        <v>imposto</v>
      </c>
      <c r="J2328" t="str">
        <f>VLOOKUP(D2328,Referência!$A$2:$D$28,4,FALSE)</f>
        <v>alto</v>
      </c>
      <c r="K2328" t="str">
        <f>VLOOKUP(C2328,Referência!$F$2:$G$21,2,FALSE)</f>
        <v>médio</v>
      </c>
      <c r="L2328" t="str">
        <f>VLOOKUP(A2328,Referência!$I$2:$K$10,2,FALSE)</f>
        <v>não linear</v>
      </c>
      <c r="M2328" t="str">
        <f>VLOOKUP(A2328,Referência!$I$2:$K$10,3,FALSE)</f>
        <v>univariado</v>
      </c>
    </row>
    <row r="2329" spans="1:13" x14ac:dyDescent="0.25">
      <c r="A2329" t="s">
        <v>37</v>
      </c>
      <c r="B2329" t="s">
        <v>7</v>
      </c>
      <c r="C2329">
        <v>8</v>
      </c>
      <c r="D2329" t="s">
        <v>16</v>
      </c>
      <c r="E2329" s="1">
        <v>1060261190.6762127</v>
      </c>
      <c r="F2329" s="1">
        <v>799181670</v>
      </c>
      <c r="G2329">
        <f t="shared" si="36"/>
        <v>6.816251611652096E+16</v>
      </c>
      <c r="H2329" t="str">
        <f>VLOOKUP(D2329,Referência!$A$2:$D$28,2,FALSE)</f>
        <v>CO</v>
      </c>
      <c r="I2329" t="str">
        <f>VLOOKUP(D2329,Referência!$A$2:$D$28,3,FALSE)</f>
        <v>imposto</v>
      </c>
      <c r="J2329" t="str">
        <f>VLOOKUP(D2329,Referência!$A$2:$D$28,4,FALSE)</f>
        <v>alto</v>
      </c>
      <c r="K2329" t="str">
        <f>VLOOKUP(C2329,Referência!$F$2:$G$21,2,FALSE)</f>
        <v>médio</v>
      </c>
      <c r="L2329" t="str">
        <f>VLOOKUP(A2329,Referência!$I$2:$K$10,2,FALSE)</f>
        <v>não linear</v>
      </c>
      <c r="M2329" t="str">
        <f>VLOOKUP(A2329,Referência!$I$2:$K$10,3,FALSE)</f>
        <v>univariado</v>
      </c>
    </row>
    <row r="2330" spans="1:13" x14ac:dyDescent="0.25">
      <c r="A2330" t="s">
        <v>37</v>
      </c>
      <c r="B2330" t="s">
        <v>7</v>
      </c>
      <c r="C2330">
        <v>9</v>
      </c>
      <c r="D2330" t="s">
        <v>16</v>
      </c>
      <c r="E2330" s="1">
        <v>874870180.45057571</v>
      </c>
      <c r="F2330" s="1">
        <v>1128284508</v>
      </c>
      <c r="G2330">
        <f t="shared" si="36"/>
        <v>6.4218821407326904E+16</v>
      </c>
      <c r="H2330" t="str">
        <f>VLOOKUP(D2330,Referência!$A$2:$D$28,2,FALSE)</f>
        <v>CO</v>
      </c>
      <c r="I2330" t="str">
        <f>VLOOKUP(D2330,Referência!$A$2:$D$28,3,FALSE)</f>
        <v>imposto</v>
      </c>
      <c r="J2330" t="str">
        <f>VLOOKUP(D2330,Referência!$A$2:$D$28,4,FALSE)</f>
        <v>alto</v>
      </c>
      <c r="K2330" t="str">
        <f>VLOOKUP(C2330,Referência!$F$2:$G$21,2,FALSE)</f>
        <v>longo</v>
      </c>
      <c r="L2330" t="str">
        <f>VLOOKUP(A2330,Referência!$I$2:$K$10,2,FALSE)</f>
        <v>não linear</v>
      </c>
      <c r="M2330" t="str">
        <f>VLOOKUP(A2330,Referência!$I$2:$K$10,3,FALSE)</f>
        <v>univariado</v>
      </c>
    </row>
    <row r="2331" spans="1:13" x14ac:dyDescent="0.25">
      <c r="A2331" t="s">
        <v>37</v>
      </c>
      <c r="B2331" t="s">
        <v>7</v>
      </c>
      <c r="C2331">
        <v>10</v>
      </c>
      <c r="D2331" t="s">
        <v>16</v>
      </c>
      <c r="E2331" s="1">
        <v>836020313.09734166</v>
      </c>
      <c r="F2331" s="1">
        <v>873830295</v>
      </c>
      <c r="G2331">
        <f t="shared" si="36"/>
        <v>1429594731479351.5</v>
      </c>
      <c r="H2331" t="str">
        <f>VLOOKUP(D2331,Referência!$A$2:$D$28,2,FALSE)</f>
        <v>CO</v>
      </c>
      <c r="I2331" t="str">
        <f>VLOOKUP(D2331,Referência!$A$2:$D$28,3,FALSE)</f>
        <v>imposto</v>
      </c>
      <c r="J2331" t="str">
        <f>VLOOKUP(D2331,Referência!$A$2:$D$28,4,FALSE)</f>
        <v>alto</v>
      </c>
      <c r="K2331" t="str">
        <f>VLOOKUP(C2331,Referência!$F$2:$G$21,2,FALSE)</f>
        <v>longo</v>
      </c>
      <c r="L2331" t="str">
        <f>VLOOKUP(A2331,Referência!$I$2:$K$10,2,FALSE)</f>
        <v>não linear</v>
      </c>
      <c r="M2331" t="str">
        <f>VLOOKUP(A2331,Referência!$I$2:$K$10,3,FALSE)</f>
        <v>univariado</v>
      </c>
    </row>
    <row r="2332" spans="1:13" x14ac:dyDescent="0.25">
      <c r="A2332" t="s">
        <v>37</v>
      </c>
      <c r="B2332" t="s">
        <v>7</v>
      </c>
      <c r="C2332">
        <v>11</v>
      </c>
      <c r="D2332" t="s">
        <v>16</v>
      </c>
      <c r="E2332" s="1">
        <v>908817212.18148017</v>
      </c>
      <c r="F2332" s="1">
        <v>841027036</v>
      </c>
      <c r="G2332">
        <f t="shared" si="36"/>
        <v>4595507986716121</v>
      </c>
      <c r="H2332" t="str">
        <f>VLOOKUP(D2332,Referência!$A$2:$D$28,2,FALSE)</f>
        <v>CO</v>
      </c>
      <c r="I2332" t="str">
        <f>VLOOKUP(D2332,Referência!$A$2:$D$28,3,FALSE)</f>
        <v>imposto</v>
      </c>
      <c r="J2332" t="str">
        <f>VLOOKUP(D2332,Referência!$A$2:$D$28,4,FALSE)</f>
        <v>alto</v>
      </c>
      <c r="K2332" t="str">
        <f>VLOOKUP(C2332,Referência!$F$2:$G$21,2,FALSE)</f>
        <v>longo</v>
      </c>
      <c r="L2332" t="str">
        <f>VLOOKUP(A2332,Referência!$I$2:$K$10,2,FALSE)</f>
        <v>não linear</v>
      </c>
      <c r="M2332" t="str">
        <f>VLOOKUP(A2332,Referência!$I$2:$K$10,3,FALSE)</f>
        <v>univariado</v>
      </c>
    </row>
    <row r="2333" spans="1:13" x14ac:dyDescent="0.25">
      <c r="A2333" t="s">
        <v>37</v>
      </c>
      <c r="B2333" t="s">
        <v>7</v>
      </c>
      <c r="C2333">
        <v>12</v>
      </c>
      <c r="D2333" t="s">
        <v>16</v>
      </c>
      <c r="E2333" s="1">
        <v>968264534.08811581</v>
      </c>
      <c r="F2333" s="1">
        <v>939521437</v>
      </c>
      <c r="G2333">
        <f t="shared" si="36"/>
        <v>826165630216851.62</v>
      </c>
      <c r="H2333" t="str">
        <f>VLOOKUP(D2333,Referência!$A$2:$D$28,2,FALSE)</f>
        <v>CO</v>
      </c>
      <c r="I2333" t="str">
        <f>VLOOKUP(D2333,Referência!$A$2:$D$28,3,FALSE)</f>
        <v>imposto</v>
      </c>
      <c r="J2333" t="str">
        <f>VLOOKUP(D2333,Referência!$A$2:$D$28,4,FALSE)</f>
        <v>alto</v>
      </c>
      <c r="K2333" t="str">
        <f>VLOOKUP(C2333,Referência!$F$2:$G$21,2,FALSE)</f>
        <v>longo</v>
      </c>
      <c r="L2333" t="str">
        <f>VLOOKUP(A2333,Referência!$I$2:$K$10,2,FALSE)</f>
        <v>não linear</v>
      </c>
      <c r="M2333" t="str">
        <f>VLOOKUP(A2333,Referência!$I$2:$K$10,3,FALSE)</f>
        <v>univariado</v>
      </c>
    </row>
    <row r="2334" spans="1:13" x14ac:dyDescent="0.25">
      <c r="A2334" t="s">
        <v>37</v>
      </c>
      <c r="B2334" t="s">
        <v>7</v>
      </c>
      <c r="C2334">
        <v>13</v>
      </c>
      <c r="D2334" t="s">
        <v>16</v>
      </c>
      <c r="E2334" s="1">
        <v>976878528.40776145</v>
      </c>
      <c r="F2334" s="1">
        <v>918861385</v>
      </c>
      <c r="G2334">
        <f t="shared" si="36"/>
        <v>3365988929196758.5</v>
      </c>
      <c r="H2334" t="str">
        <f>VLOOKUP(D2334,Referência!$A$2:$D$28,2,FALSE)</f>
        <v>CO</v>
      </c>
      <c r="I2334" t="str">
        <f>VLOOKUP(D2334,Referência!$A$2:$D$28,3,FALSE)</f>
        <v>imposto</v>
      </c>
      <c r="J2334" t="str">
        <f>VLOOKUP(D2334,Referência!$A$2:$D$28,4,FALSE)</f>
        <v>alto</v>
      </c>
      <c r="K2334" t="str">
        <f>VLOOKUP(C2334,Referência!$F$2:$G$21,2,FALSE)</f>
        <v>longo</v>
      </c>
      <c r="L2334" t="str">
        <f>VLOOKUP(A2334,Referência!$I$2:$K$10,2,FALSE)</f>
        <v>não linear</v>
      </c>
      <c r="M2334" t="str">
        <f>VLOOKUP(A2334,Referência!$I$2:$K$10,3,FALSE)</f>
        <v>univariado</v>
      </c>
    </row>
    <row r="2335" spans="1:13" x14ac:dyDescent="0.25">
      <c r="A2335" t="s">
        <v>37</v>
      </c>
      <c r="B2335" t="s">
        <v>7</v>
      </c>
      <c r="C2335">
        <v>14</v>
      </c>
      <c r="D2335" t="s">
        <v>16</v>
      </c>
      <c r="E2335" s="1">
        <v>989305673.58163142</v>
      </c>
      <c r="F2335" s="1">
        <v>905053073</v>
      </c>
      <c r="G2335">
        <f t="shared" si="36"/>
        <v>7098500704767919</v>
      </c>
      <c r="H2335" t="str">
        <f>VLOOKUP(D2335,Referência!$A$2:$D$28,2,FALSE)</f>
        <v>CO</v>
      </c>
      <c r="I2335" t="str">
        <f>VLOOKUP(D2335,Referência!$A$2:$D$28,3,FALSE)</f>
        <v>imposto</v>
      </c>
      <c r="J2335" t="str">
        <f>VLOOKUP(D2335,Referência!$A$2:$D$28,4,FALSE)</f>
        <v>alto</v>
      </c>
      <c r="K2335" t="str">
        <f>VLOOKUP(C2335,Referência!$F$2:$G$21,2,FALSE)</f>
        <v>longo</v>
      </c>
      <c r="L2335" t="str">
        <f>VLOOKUP(A2335,Referência!$I$2:$K$10,2,FALSE)</f>
        <v>não linear</v>
      </c>
      <c r="M2335" t="str">
        <f>VLOOKUP(A2335,Referência!$I$2:$K$10,3,FALSE)</f>
        <v>univariado</v>
      </c>
    </row>
    <row r="2336" spans="1:13" x14ac:dyDescent="0.25">
      <c r="A2336" t="s">
        <v>37</v>
      </c>
      <c r="B2336" t="s">
        <v>7</v>
      </c>
      <c r="C2336">
        <v>15</v>
      </c>
      <c r="D2336" t="s">
        <v>16</v>
      </c>
      <c r="E2336" s="1">
        <v>979449095.78454185</v>
      </c>
      <c r="F2336" s="1">
        <v>876050868</v>
      </c>
      <c r="G2336">
        <f t="shared" si="36"/>
        <v>1.0691193508984002E+16</v>
      </c>
      <c r="H2336" t="str">
        <f>VLOOKUP(D2336,Referência!$A$2:$D$28,2,FALSE)</f>
        <v>CO</v>
      </c>
      <c r="I2336" t="str">
        <f>VLOOKUP(D2336,Referência!$A$2:$D$28,3,FALSE)</f>
        <v>imposto</v>
      </c>
      <c r="J2336" t="str">
        <f>VLOOKUP(D2336,Referência!$A$2:$D$28,4,FALSE)</f>
        <v>alto</v>
      </c>
      <c r="K2336" t="str">
        <f>VLOOKUP(C2336,Referência!$F$2:$G$21,2,FALSE)</f>
        <v>longo</v>
      </c>
      <c r="L2336" t="str">
        <f>VLOOKUP(A2336,Referência!$I$2:$K$10,2,FALSE)</f>
        <v>não linear</v>
      </c>
      <c r="M2336" t="str">
        <f>VLOOKUP(A2336,Referência!$I$2:$K$10,3,FALSE)</f>
        <v>univariado</v>
      </c>
    </row>
    <row r="2337" spans="1:13" x14ac:dyDescent="0.25">
      <c r="A2337" t="s">
        <v>37</v>
      </c>
      <c r="B2337" t="s">
        <v>7</v>
      </c>
      <c r="C2337">
        <v>16</v>
      </c>
      <c r="D2337" t="s">
        <v>16</v>
      </c>
      <c r="E2337" s="1">
        <v>987918889.59853387</v>
      </c>
      <c r="F2337" s="1">
        <v>860030808</v>
      </c>
      <c r="G2337">
        <f t="shared" si="36"/>
        <v>1.6355361414953258E+16</v>
      </c>
      <c r="H2337" t="str">
        <f>VLOOKUP(D2337,Referência!$A$2:$D$28,2,FALSE)</f>
        <v>CO</v>
      </c>
      <c r="I2337" t="str">
        <f>VLOOKUP(D2337,Referência!$A$2:$D$28,3,FALSE)</f>
        <v>imposto</v>
      </c>
      <c r="J2337" t="str">
        <f>VLOOKUP(D2337,Referência!$A$2:$D$28,4,FALSE)</f>
        <v>alto</v>
      </c>
      <c r="K2337" t="str">
        <f>VLOOKUP(C2337,Referência!$F$2:$G$21,2,FALSE)</f>
        <v>longo</v>
      </c>
      <c r="L2337" t="str">
        <f>VLOOKUP(A2337,Referência!$I$2:$K$10,2,FALSE)</f>
        <v>não linear</v>
      </c>
      <c r="M2337" t="str">
        <f>VLOOKUP(A2337,Referência!$I$2:$K$10,3,FALSE)</f>
        <v>univariado</v>
      </c>
    </row>
    <row r="2338" spans="1:13" x14ac:dyDescent="0.25">
      <c r="A2338" t="s">
        <v>37</v>
      </c>
      <c r="B2338" t="s">
        <v>7</v>
      </c>
      <c r="C2338">
        <v>17</v>
      </c>
      <c r="D2338" t="s">
        <v>16</v>
      </c>
      <c r="E2338" s="1">
        <v>962068623.77809227</v>
      </c>
      <c r="F2338" s="1">
        <v>851658759</v>
      </c>
      <c r="G2338">
        <f t="shared" si="36"/>
        <v>1.2190338240316618E+16</v>
      </c>
      <c r="H2338" t="str">
        <f>VLOOKUP(D2338,Referência!$A$2:$D$28,2,FALSE)</f>
        <v>CO</v>
      </c>
      <c r="I2338" t="str">
        <f>VLOOKUP(D2338,Referência!$A$2:$D$28,3,FALSE)</f>
        <v>imposto</v>
      </c>
      <c r="J2338" t="str">
        <f>VLOOKUP(D2338,Referência!$A$2:$D$28,4,FALSE)</f>
        <v>alto</v>
      </c>
      <c r="K2338" t="str">
        <f>VLOOKUP(C2338,Referência!$F$2:$G$21,2,FALSE)</f>
        <v>longo</v>
      </c>
      <c r="L2338" t="str">
        <f>VLOOKUP(A2338,Referência!$I$2:$K$10,2,FALSE)</f>
        <v>não linear</v>
      </c>
      <c r="M2338" t="str">
        <f>VLOOKUP(A2338,Referência!$I$2:$K$10,3,FALSE)</f>
        <v>univariado</v>
      </c>
    </row>
    <row r="2339" spans="1:13" x14ac:dyDescent="0.25">
      <c r="A2339" t="s">
        <v>37</v>
      </c>
      <c r="B2339" t="s">
        <v>7</v>
      </c>
      <c r="C2339">
        <v>18</v>
      </c>
      <c r="D2339" t="s">
        <v>16</v>
      </c>
      <c r="E2339" s="1">
        <v>1030473400.1254486</v>
      </c>
      <c r="F2339" s="1">
        <v>887638348</v>
      </c>
      <c r="G2339">
        <f t="shared" si="36"/>
        <v>2.0401852115679616E+16</v>
      </c>
      <c r="H2339" t="str">
        <f>VLOOKUP(D2339,Referência!$A$2:$D$28,2,FALSE)</f>
        <v>CO</v>
      </c>
      <c r="I2339" t="str">
        <f>VLOOKUP(D2339,Referência!$A$2:$D$28,3,FALSE)</f>
        <v>imposto</v>
      </c>
      <c r="J2339" t="str">
        <f>VLOOKUP(D2339,Referência!$A$2:$D$28,4,FALSE)</f>
        <v>alto</v>
      </c>
      <c r="K2339" t="str">
        <f>VLOOKUP(C2339,Referência!$F$2:$G$21,2,FALSE)</f>
        <v>longo</v>
      </c>
      <c r="L2339" t="str">
        <f>VLOOKUP(A2339,Referência!$I$2:$K$10,2,FALSE)</f>
        <v>não linear</v>
      </c>
      <c r="M2339" t="str">
        <f>VLOOKUP(A2339,Referência!$I$2:$K$10,3,FALSE)</f>
        <v>univariado</v>
      </c>
    </row>
    <row r="2340" spans="1:13" x14ac:dyDescent="0.25">
      <c r="A2340" t="s">
        <v>37</v>
      </c>
      <c r="B2340" t="s">
        <v>7</v>
      </c>
      <c r="C2340">
        <v>19</v>
      </c>
      <c r="D2340" t="s">
        <v>16</v>
      </c>
      <c r="E2340" s="1">
        <v>1057759087.9974055</v>
      </c>
      <c r="F2340" s="1">
        <v>898743610</v>
      </c>
      <c r="G2340">
        <f t="shared" si="36"/>
        <v>2.528592224274336E+16</v>
      </c>
      <c r="H2340" t="str">
        <f>VLOOKUP(D2340,Referência!$A$2:$D$28,2,FALSE)</f>
        <v>CO</v>
      </c>
      <c r="I2340" t="str">
        <f>VLOOKUP(D2340,Referência!$A$2:$D$28,3,FALSE)</f>
        <v>imposto</v>
      </c>
      <c r="J2340" t="str">
        <f>VLOOKUP(D2340,Referência!$A$2:$D$28,4,FALSE)</f>
        <v>alto</v>
      </c>
      <c r="K2340" t="str">
        <f>VLOOKUP(C2340,Referência!$F$2:$G$21,2,FALSE)</f>
        <v>longo</v>
      </c>
      <c r="L2340" t="str">
        <f>VLOOKUP(A2340,Referência!$I$2:$K$10,2,FALSE)</f>
        <v>não linear</v>
      </c>
      <c r="M2340" t="str">
        <f>VLOOKUP(A2340,Referência!$I$2:$K$10,3,FALSE)</f>
        <v>univariado</v>
      </c>
    </row>
    <row r="2341" spans="1:13" x14ac:dyDescent="0.25">
      <c r="A2341" t="s">
        <v>37</v>
      </c>
      <c r="B2341" t="s">
        <v>7</v>
      </c>
      <c r="C2341">
        <v>20</v>
      </c>
      <c r="D2341" t="s">
        <v>16</v>
      </c>
      <c r="E2341" s="1">
        <v>1198357963.0347888</v>
      </c>
      <c r="F2341" s="1">
        <v>947031183</v>
      </c>
      <c r="G2341">
        <f t="shared" si="36"/>
        <v>6.3165150362655136E+16</v>
      </c>
      <c r="H2341" t="str">
        <f>VLOOKUP(D2341,Referência!$A$2:$D$28,2,FALSE)</f>
        <v>CO</v>
      </c>
      <c r="I2341" t="str">
        <f>VLOOKUP(D2341,Referência!$A$2:$D$28,3,FALSE)</f>
        <v>imposto</v>
      </c>
      <c r="J2341" t="str">
        <f>VLOOKUP(D2341,Referência!$A$2:$D$28,4,FALSE)</f>
        <v>alto</v>
      </c>
      <c r="K2341" t="str">
        <f>VLOOKUP(C2341,Referência!$F$2:$G$21,2,FALSE)</f>
        <v>longo</v>
      </c>
      <c r="L2341" t="str">
        <f>VLOOKUP(A2341,Referência!$I$2:$K$10,2,FALSE)</f>
        <v>não linear</v>
      </c>
      <c r="M2341" t="str">
        <f>VLOOKUP(A2341,Referência!$I$2:$K$10,3,FALSE)</f>
        <v>univariado</v>
      </c>
    </row>
    <row r="2342" spans="1:13" x14ac:dyDescent="0.25">
      <c r="A2342" t="s">
        <v>37</v>
      </c>
      <c r="B2342" t="s">
        <v>7</v>
      </c>
      <c r="C2342">
        <v>1</v>
      </c>
      <c r="D2342" t="s">
        <v>17</v>
      </c>
      <c r="E2342" s="1">
        <v>1236577394.1509645</v>
      </c>
      <c r="F2342" s="1">
        <v>1221135548</v>
      </c>
      <c r="G2342">
        <f t="shared" si="36"/>
        <v>238450612550057.09</v>
      </c>
      <c r="H2342" t="str">
        <f>VLOOKUP(D2342,Referência!$A$2:$D$28,2,FALSE)</f>
        <v>CO</v>
      </c>
      <c r="I2342" t="str">
        <f>VLOOKUP(D2342,Referência!$A$2:$D$28,3,FALSE)</f>
        <v>imposto</v>
      </c>
      <c r="J2342" t="str">
        <f>VLOOKUP(D2342,Referência!$A$2:$D$28,4,FALSE)</f>
        <v>alto</v>
      </c>
      <c r="K2342" t="str">
        <f>VLOOKUP(C2342,Referência!$F$2:$G$21,2,FALSE)</f>
        <v>curto</v>
      </c>
      <c r="L2342" t="str">
        <f>VLOOKUP(A2342,Referência!$I$2:$K$10,2,FALSE)</f>
        <v>não linear</v>
      </c>
      <c r="M2342" t="str">
        <f>VLOOKUP(A2342,Referência!$I$2:$K$10,3,FALSE)</f>
        <v>univariado</v>
      </c>
    </row>
    <row r="2343" spans="1:13" x14ac:dyDescent="0.25">
      <c r="A2343" t="s">
        <v>37</v>
      </c>
      <c r="B2343" t="s">
        <v>7</v>
      </c>
      <c r="C2343">
        <v>2</v>
      </c>
      <c r="D2343" t="s">
        <v>17</v>
      </c>
      <c r="E2343" s="1">
        <v>1217185426.3526804</v>
      </c>
      <c r="F2343" s="1">
        <v>1329171703</v>
      </c>
      <c r="G2343">
        <f t="shared" si="36"/>
        <v>1.254092615732999E+16</v>
      </c>
      <c r="H2343" t="str">
        <f>VLOOKUP(D2343,Referência!$A$2:$D$28,2,FALSE)</f>
        <v>CO</v>
      </c>
      <c r="I2343" t="str">
        <f>VLOOKUP(D2343,Referência!$A$2:$D$28,3,FALSE)</f>
        <v>imposto</v>
      </c>
      <c r="J2343" t="str">
        <f>VLOOKUP(D2343,Referência!$A$2:$D$28,4,FALSE)</f>
        <v>alto</v>
      </c>
      <c r="K2343" t="str">
        <f>VLOOKUP(C2343,Referência!$F$2:$G$21,2,FALSE)</f>
        <v>curto</v>
      </c>
      <c r="L2343" t="str">
        <f>VLOOKUP(A2343,Referência!$I$2:$K$10,2,FALSE)</f>
        <v>não linear</v>
      </c>
      <c r="M2343" t="str">
        <f>VLOOKUP(A2343,Referência!$I$2:$K$10,3,FALSE)</f>
        <v>univariado</v>
      </c>
    </row>
    <row r="2344" spans="1:13" x14ac:dyDescent="0.25">
      <c r="A2344" t="s">
        <v>37</v>
      </c>
      <c r="B2344" t="s">
        <v>7</v>
      </c>
      <c r="C2344">
        <v>3</v>
      </c>
      <c r="D2344" t="s">
        <v>17</v>
      </c>
      <c r="E2344" s="1">
        <v>1186731076.6828547</v>
      </c>
      <c r="F2344" s="1">
        <v>1183105033</v>
      </c>
      <c r="G2344">
        <f t="shared" si="36"/>
        <v>13148192789970.131</v>
      </c>
      <c r="H2344" t="str">
        <f>VLOOKUP(D2344,Referência!$A$2:$D$28,2,FALSE)</f>
        <v>CO</v>
      </c>
      <c r="I2344" t="str">
        <f>VLOOKUP(D2344,Referência!$A$2:$D$28,3,FALSE)</f>
        <v>imposto</v>
      </c>
      <c r="J2344" t="str">
        <f>VLOOKUP(D2344,Referência!$A$2:$D$28,4,FALSE)</f>
        <v>alto</v>
      </c>
      <c r="K2344" t="str">
        <f>VLOOKUP(C2344,Referência!$F$2:$G$21,2,FALSE)</f>
        <v>curto</v>
      </c>
      <c r="L2344" t="str">
        <f>VLOOKUP(A2344,Referência!$I$2:$K$10,2,FALSE)</f>
        <v>não linear</v>
      </c>
      <c r="M2344" t="str">
        <f>VLOOKUP(A2344,Referência!$I$2:$K$10,3,FALSE)</f>
        <v>univariado</v>
      </c>
    </row>
    <row r="2345" spans="1:13" x14ac:dyDescent="0.25">
      <c r="A2345" t="s">
        <v>37</v>
      </c>
      <c r="B2345" t="s">
        <v>7</v>
      </c>
      <c r="C2345">
        <v>4</v>
      </c>
      <c r="D2345" t="s">
        <v>17</v>
      </c>
      <c r="E2345" s="1">
        <v>1226862240.0233479</v>
      </c>
      <c r="F2345" s="1">
        <v>1187314008</v>
      </c>
      <c r="G2345">
        <f t="shared" si="36"/>
        <v>1564062656172556.7</v>
      </c>
      <c r="H2345" t="str">
        <f>VLOOKUP(D2345,Referência!$A$2:$D$28,2,FALSE)</f>
        <v>CO</v>
      </c>
      <c r="I2345" t="str">
        <f>VLOOKUP(D2345,Referência!$A$2:$D$28,3,FALSE)</f>
        <v>imposto</v>
      </c>
      <c r="J2345" t="str">
        <f>VLOOKUP(D2345,Referência!$A$2:$D$28,4,FALSE)</f>
        <v>alto</v>
      </c>
      <c r="K2345" t="str">
        <f>VLOOKUP(C2345,Referência!$F$2:$G$21,2,FALSE)</f>
        <v>curto</v>
      </c>
      <c r="L2345" t="str">
        <f>VLOOKUP(A2345,Referência!$I$2:$K$10,2,FALSE)</f>
        <v>não linear</v>
      </c>
      <c r="M2345" t="str">
        <f>VLOOKUP(A2345,Referência!$I$2:$K$10,3,FALSE)</f>
        <v>univariado</v>
      </c>
    </row>
    <row r="2346" spans="1:13" x14ac:dyDescent="0.25">
      <c r="A2346" t="s">
        <v>37</v>
      </c>
      <c r="B2346" t="s">
        <v>7</v>
      </c>
      <c r="C2346">
        <v>5</v>
      </c>
      <c r="D2346" t="s">
        <v>17</v>
      </c>
      <c r="E2346" s="1">
        <v>1199989887.6697721</v>
      </c>
      <c r="F2346" s="1">
        <v>1262217954</v>
      </c>
      <c r="G2346">
        <f t="shared" si="36"/>
        <v>3872332239199237</v>
      </c>
      <c r="H2346" t="str">
        <f>VLOOKUP(D2346,Referência!$A$2:$D$28,2,FALSE)</f>
        <v>CO</v>
      </c>
      <c r="I2346" t="str">
        <f>VLOOKUP(D2346,Referência!$A$2:$D$28,3,FALSE)</f>
        <v>imposto</v>
      </c>
      <c r="J2346" t="str">
        <f>VLOOKUP(D2346,Referência!$A$2:$D$28,4,FALSE)</f>
        <v>alto</v>
      </c>
      <c r="K2346" t="str">
        <f>VLOOKUP(C2346,Referência!$F$2:$G$21,2,FALSE)</f>
        <v>médio</v>
      </c>
      <c r="L2346" t="str">
        <f>VLOOKUP(A2346,Referência!$I$2:$K$10,2,FALSE)</f>
        <v>não linear</v>
      </c>
      <c r="M2346" t="str">
        <f>VLOOKUP(A2346,Referência!$I$2:$K$10,3,FALSE)</f>
        <v>univariado</v>
      </c>
    </row>
    <row r="2347" spans="1:13" x14ac:dyDescent="0.25">
      <c r="A2347" t="s">
        <v>37</v>
      </c>
      <c r="B2347" t="s">
        <v>7</v>
      </c>
      <c r="C2347">
        <v>6</v>
      </c>
      <c r="D2347" t="s">
        <v>17</v>
      </c>
      <c r="E2347" s="1">
        <v>1241391272.636729</v>
      </c>
      <c r="F2347" s="1">
        <v>1439575283</v>
      </c>
      <c r="G2347">
        <f t="shared" si="36"/>
        <v>3.9276901963669104E+16</v>
      </c>
      <c r="H2347" t="str">
        <f>VLOOKUP(D2347,Referência!$A$2:$D$28,2,FALSE)</f>
        <v>CO</v>
      </c>
      <c r="I2347" t="str">
        <f>VLOOKUP(D2347,Referência!$A$2:$D$28,3,FALSE)</f>
        <v>imposto</v>
      </c>
      <c r="J2347" t="str">
        <f>VLOOKUP(D2347,Referência!$A$2:$D$28,4,FALSE)</f>
        <v>alto</v>
      </c>
      <c r="K2347" t="str">
        <f>VLOOKUP(C2347,Referência!$F$2:$G$21,2,FALSE)</f>
        <v>médio</v>
      </c>
      <c r="L2347" t="str">
        <f>VLOOKUP(A2347,Referência!$I$2:$K$10,2,FALSE)</f>
        <v>não linear</v>
      </c>
      <c r="M2347" t="str">
        <f>VLOOKUP(A2347,Referência!$I$2:$K$10,3,FALSE)</f>
        <v>univariado</v>
      </c>
    </row>
    <row r="2348" spans="1:13" x14ac:dyDescent="0.25">
      <c r="A2348" t="s">
        <v>37</v>
      </c>
      <c r="B2348" t="s">
        <v>7</v>
      </c>
      <c r="C2348">
        <v>7</v>
      </c>
      <c r="D2348" t="s">
        <v>17</v>
      </c>
      <c r="E2348" s="1">
        <v>1292106042.5652916</v>
      </c>
      <c r="F2348" s="1">
        <v>1359317961</v>
      </c>
      <c r="G2348">
        <f t="shared" si="36"/>
        <v>4517441979673889</v>
      </c>
      <c r="H2348" t="str">
        <f>VLOOKUP(D2348,Referência!$A$2:$D$28,2,FALSE)</f>
        <v>CO</v>
      </c>
      <c r="I2348" t="str">
        <f>VLOOKUP(D2348,Referência!$A$2:$D$28,3,FALSE)</f>
        <v>imposto</v>
      </c>
      <c r="J2348" t="str">
        <f>VLOOKUP(D2348,Referência!$A$2:$D$28,4,FALSE)</f>
        <v>alto</v>
      </c>
      <c r="K2348" t="str">
        <f>VLOOKUP(C2348,Referência!$F$2:$G$21,2,FALSE)</f>
        <v>médio</v>
      </c>
      <c r="L2348" t="str">
        <f>VLOOKUP(A2348,Referência!$I$2:$K$10,2,FALSE)</f>
        <v>não linear</v>
      </c>
      <c r="M2348" t="str">
        <f>VLOOKUP(A2348,Referência!$I$2:$K$10,3,FALSE)</f>
        <v>univariado</v>
      </c>
    </row>
    <row r="2349" spans="1:13" x14ac:dyDescent="0.25">
      <c r="A2349" t="s">
        <v>37</v>
      </c>
      <c r="B2349" t="s">
        <v>7</v>
      </c>
      <c r="C2349">
        <v>8</v>
      </c>
      <c r="D2349" t="s">
        <v>17</v>
      </c>
      <c r="E2349" s="1">
        <v>1377490041.2089319</v>
      </c>
      <c r="F2349" s="1">
        <v>1629682191</v>
      </c>
      <c r="G2349">
        <f t="shared" si="36"/>
        <v>6.360088041624052E+16</v>
      </c>
      <c r="H2349" t="str">
        <f>VLOOKUP(D2349,Referência!$A$2:$D$28,2,FALSE)</f>
        <v>CO</v>
      </c>
      <c r="I2349" t="str">
        <f>VLOOKUP(D2349,Referência!$A$2:$D$28,3,FALSE)</f>
        <v>imposto</v>
      </c>
      <c r="J2349" t="str">
        <f>VLOOKUP(D2349,Referência!$A$2:$D$28,4,FALSE)</f>
        <v>alto</v>
      </c>
      <c r="K2349" t="str">
        <f>VLOOKUP(C2349,Referência!$F$2:$G$21,2,FALSE)</f>
        <v>médio</v>
      </c>
      <c r="L2349" t="str">
        <f>VLOOKUP(A2349,Referência!$I$2:$K$10,2,FALSE)</f>
        <v>não linear</v>
      </c>
      <c r="M2349" t="str">
        <f>VLOOKUP(A2349,Referência!$I$2:$K$10,3,FALSE)</f>
        <v>univariado</v>
      </c>
    </row>
    <row r="2350" spans="1:13" x14ac:dyDescent="0.25">
      <c r="A2350" t="s">
        <v>37</v>
      </c>
      <c r="B2350" t="s">
        <v>7</v>
      </c>
      <c r="C2350">
        <v>9</v>
      </c>
      <c r="D2350" t="s">
        <v>17</v>
      </c>
      <c r="E2350" s="1">
        <v>1223981435.3777382</v>
      </c>
      <c r="F2350" s="1">
        <v>1254134984</v>
      </c>
      <c r="G2350">
        <f t="shared" si="36"/>
        <v>909236494515104.25</v>
      </c>
      <c r="H2350" t="str">
        <f>VLOOKUP(D2350,Referência!$A$2:$D$28,2,FALSE)</f>
        <v>CO</v>
      </c>
      <c r="I2350" t="str">
        <f>VLOOKUP(D2350,Referência!$A$2:$D$28,3,FALSE)</f>
        <v>imposto</v>
      </c>
      <c r="J2350" t="str">
        <f>VLOOKUP(D2350,Referência!$A$2:$D$28,4,FALSE)</f>
        <v>alto</v>
      </c>
      <c r="K2350" t="str">
        <f>VLOOKUP(C2350,Referência!$F$2:$G$21,2,FALSE)</f>
        <v>longo</v>
      </c>
      <c r="L2350" t="str">
        <f>VLOOKUP(A2350,Referência!$I$2:$K$10,2,FALSE)</f>
        <v>não linear</v>
      </c>
      <c r="M2350" t="str">
        <f>VLOOKUP(A2350,Referência!$I$2:$K$10,3,FALSE)</f>
        <v>univariado</v>
      </c>
    </row>
    <row r="2351" spans="1:13" x14ac:dyDescent="0.25">
      <c r="A2351" t="s">
        <v>37</v>
      </c>
      <c r="B2351" t="s">
        <v>7</v>
      </c>
      <c r="C2351">
        <v>10</v>
      </c>
      <c r="D2351" t="s">
        <v>17</v>
      </c>
      <c r="E2351" s="1">
        <v>1196955339.9807067</v>
      </c>
      <c r="F2351" s="1">
        <v>1275603539</v>
      </c>
      <c r="G2351">
        <f t="shared" si="36"/>
        <v>6185539208978369</v>
      </c>
      <c r="H2351" t="str">
        <f>VLOOKUP(D2351,Referência!$A$2:$D$28,2,FALSE)</f>
        <v>CO</v>
      </c>
      <c r="I2351" t="str">
        <f>VLOOKUP(D2351,Referência!$A$2:$D$28,3,FALSE)</f>
        <v>imposto</v>
      </c>
      <c r="J2351" t="str">
        <f>VLOOKUP(D2351,Referência!$A$2:$D$28,4,FALSE)</f>
        <v>alto</v>
      </c>
      <c r="K2351" t="str">
        <f>VLOOKUP(C2351,Referência!$F$2:$G$21,2,FALSE)</f>
        <v>longo</v>
      </c>
      <c r="L2351" t="str">
        <f>VLOOKUP(A2351,Referência!$I$2:$K$10,2,FALSE)</f>
        <v>não linear</v>
      </c>
      <c r="M2351" t="str">
        <f>VLOOKUP(A2351,Referência!$I$2:$K$10,3,FALSE)</f>
        <v>univariado</v>
      </c>
    </row>
    <row r="2352" spans="1:13" x14ac:dyDescent="0.25">
      <c r="A2352" t="s">
        <v>37</v>
      </c>
      <c r="B2352" t="s">
        <v>7</v>
      </c>
      <c r="C2352">
        <v>11</v>
      </c>
      <c r="D2352" t="s">
        <v>17</v>
      </c>
      <c r="E2352" s="1">
        <v>1236733091.1736968</v>
      </c>
      <c r="F2352" s="1">
        <v>1155796303</v>
      </c>
      <c r="G2352">
        <f t="shared" si="36"/>
        <v>6550763679873859</v>
      </c>
      <c r="H2352" t="str">
        <f>VLOOKUP(D2352,Referência!$A$2:$D$28,2,FALSE)</f>
        <v>CO</v>
      </c>
      <c r="I2352" t="str">
        <f>VLOOKUP(D2352,Referência!$A$2:$D$28,3,FALSE)</f>
        <v>imposto</v>
      </c>
      <c r="J2352" t="str">
        <f>VLOOKUP(D2352,Referência!$A$2:$D$28,4,FALSE)</f>
        <v>alto</v>
      </c>
      <c r="K2352" t="str">
        <f>VLOOKUP(C2352,Referência!$F$2:$G$21,2,FALSE)</f>
        <v>longo</v>
      </c>
      <c r="L2352" t="str">
        <f>VLOOKUP(A2352,Referência!$I$2:$K$10,2,FALSE)</f>
        <v>não linear</v>
      </c>
      <c r="M2352" t="str">
        <f>VLOOKUP(A2352,Referência!$I$2:$K$10,3,FALSE)</f>
        <v>univariado</v>
      </c>
    </row>
    <row r="2353" spans="1:13" x14ac:dyDescent="0.25">
      <c r="A2353" t="s">
        <v>37</v>
      </c>
      <c r="B2353" t="s">
        <v>7</v>
      </c>
      <c r="C2353">
        <v>12</v>
      </c>
      <c r="D2353" t="s">
        <v>17</v>
      </c>
      <c r="E2353" s="1">
        <v>1226861800.9952476</v>
      </c>
      <c r="F2353" s="1">
        <v>1397055072</v>
      </c>
      <c r="G2353">
        <f t="shared" si="36"/>
        <v>2.8965749495297092E+16</v>
      </c>
      <c r="H2353" t="str">
        <f>VLOOKUP(D2353,Referência!$A$2:$D$28,2,FALSE)</f>
        <v>CO</v>
      </c>
      <c r="I2353" t="str">
        <f>VLOOKUP(D2353,Referência!$A$2:$D$28,3,FALSE)</f>
        <v>imposto</v>
      </c>
      <c r="J2353" t="str">
        <f>VLOOKUP(D2353,Referência!$A$2:$D$28,4,FALSE)</f>
        <v>alto</v>
      </c>
      <c r="K2353" t="str">
        <f>VLOOKUP(C2353,Referência!$F$2:$G$21,2,FALSE)</f>
        <v>longo</v>
      </c>
      <c r="L2353" t="str">
        <f>VLOOKUP(A2353,Referência!$I$2:$K$10,2,FALSE)</f>
        <v>não linear</v>
      </c>
      <c r="M2353" t="str">
        <f>VLOOKUP(A2353,Referência!$I$2:$K$10,3,FALSE)</f>
        <v>univariado</v>
      </c>
    </row>
    <row r="2354" spans="1:13" x14ac:dyDescent="0.25">
      <c r="A2354" t="s">
        <v>37</v>
      </c>
      <c r="B2354" t="s">
        <v>7</v>
      </c>
      <c r="C2354">
        <v>13</v>
      </c>
      <c r="D2354" t="s">
        <v>17</v>
      </c>
      <c r="E2354" s="1">
        <v>1351215727.1539843</v>
      </c>
      <c r="F2354" s="1">
        <v>1392608120</v>
      </c>
      <c r="G2354">
        <f t="shared" si="36"/>
        <v>1713330185518891</v>
      </c>
      <c r="H2354" t="str">
        <f>VLOOKUP(D2354,Referência!$A$2:$D$28,2,FALSE)</f>
        <v>CO</v>
      </c>
      <c r="I2354" t="str">
        <f>VLOOKUP(D2354,Referência!$A$2:$D$28,3,FALSE)</f>
        <v>imposto</v>
      </c>
      <c r="J2354" t="str">
        <f>VLOOKUP(D2354,Referência!$A$2:$D$28,4,FALSE)</f>
        <v>alto</v>
      </c>
      <c r="K2354" t="str">
        <f>VLOOKUP(C2354,Referência!$F$2:$G$21,2,FALSE)</f>
        <v>longo</v>
      </c>
      <c r="L2354" t="str">
        <f>VLOOKUP(A2354,Referência!$I$2:$K$10,2,FALSE)</f>
        <v>não linear</v>
      </c>
      <c r="M2354" t="str">
        <f>VLOOKUP(A2354,Referência!$I$2:$K$10,3,FALSE)</f>
        <v>univariado</v>
      </c>
    </row>
    <row r="2355" spans="1:13" x14ac:dyDescent="0.25">
      <c r="A2355" t="s">
        <v>37</v>
      </c>
      <c r="B2355" t="s">
        <v>7</v>
      </c>
      <c r="C2355">
        <v>14</v>
      </c>
      <c r="D2355" t="s">
        <v>17</v>
      </c>
      <c r="E2355" s="1">
        <v>1361438887.6443098</v>
      </c>
      <c r="F2355" s="1">
        <v>1367244610</v>
      </c>
      <c r="G2355">
        <f t="shared" si="36"/>
        <v>33706412071361.441</v>
      </c>
      <c r="H2355" t="str">
        <f>VLOOKUP(D2355,Referência!$A$2:$D$28,2,FALSE)</f>
        <v>CO</v>
      </c>
      <c r="I2355" t="str">
        <f>VLOOKUP(D2355,Referência!$A$2:$D$28,3,FALSE)</f>
        <v>imposto</v>
      </c>
      <c r="J2355" t="str">
        <f>VLOOKUP(D2355,Referência!$A$2:$D$28,4,FALSE)</f>
        <v>alto</v>
      </c>
      <c r="K2355" t="str">
        <f>VLOOKUP(C2355,Referência!$F$2:$G$21,2,FALSE)</f>
        <v>longo</v>
      </c>
      <c r="L2355" t="str">
        <f>VLOOKUP(A2355,Referência!$I$2:$K$10,2,FALSE)</f>
        <v>não linear</v>
      </c>
      <c r="M2355" t="str">
        <f>VLOOKUP(A2355,Referência!$I$2:$K$10,3,FALSE)</f>
        <v>univariado</v>
      </c>
    </row>
    <row r="2356" spans="1:13" x14ac:dyDescent="0.25">
      <c r="A2356" t="s">
        <v>37</v>
      </c>
      <c r="B2356" t="s">
        <v>7</v>
      </c>
      <c r="C2356">
        <v>15</v>
      </c>
      <c r="D2356" t="s">
        <v>17</v>
      </c>
      <c r="E2356" s="1">
        <v>1312890260.3888016</v>
      </c>
      <c r="F2356" s="1">
        <v>1345577819</v>
      </c>
      <c r="G2356">
        <f t="shared" si="36"/>
        <v>1068476487960532.4</v>
      </c>
      <c r="H2356" t="str">
        <f>VLOOKUP(D2356,Referência!$A$2:$D$28,2,FALSE)</f>
        <v>CO</v>
      </c>
      <c r="I2356" t="str">
        <f>VLOOKUP(D2356,Referência!$A$2:$D$28,3,FALSE)</f>
        <v>imposto</v>
      </c>
      <c r="J2356" t="str">
        <f>VLOOKUP(D2356,Referência!$A$2:$D$28,4,FALSE)</f>
        <v>alto</v>
      </c>
      <c r="K2356" t="str">
        <f>VLOOKUP(C2356,Referência!$F$2:$G$21,2,FALSE)</f>
        <v>longo</v>
      </c>
      <c r="L2356" t="str">
        <f>VLOOKUP(A2356,Referência!$I$2:$K$10,2,FALSE)</f>
        <v>não linear</v>
      </c>
      <c r="M2356" t="str">
        <f>VLOOKUP(A2356,Referência!$I$2:$K$10,3,FALSE)</f>
        <v>univariado</v>
      </c>
    </row>
    <row r="2357" spans="1:13" x14ac:dyDescent="0.25">
      <c r="A2357" t="s">
        <v>37</v>
      </c>
      <c r="B2357" t="s">
        <v>7</v>
      </c>
      <c r="C2357">
        <v>16</v>
      </c>
      <c r="D2357" t="s">
        <v>17</v>
      </c>
      <c r="E2357" s="1">
        <v>1357371939.056778</v>
      </c>
      <c r="F2357" s="1">
        <v>1369170776</v>
      </c>
      <c r="G2357">
        <f t="shared" si="36"/>
        <v>139212553212741.36</v>
      </c>
      <c r="H2357" t="str">
        <f>VLOOKUP(D2357,Referência!$A$2:$D$28,2,FALSE)</f>
        <v>CO</v>
      </c>
      <c r="I2357" t="str">
        <f>VLOOKUP(D2357,Referência!$A$2:$D$28,3,FALSE)</f>
        <v>imposto</v>
      </c>
      <c r="J2357" t="str">
        <f>VLOOKUP(D2357,Referência!$A$2:$D$28,4,FALSE)</f>
        <v>alto</v>
      </c>
      <c r="K2357" t="str">
        <f>VLOOKUP(C2357,Referência!$F$2:$G$21,2,FALSE)</f>
        <v>longo</v>
      </c>
      <c r="L2357" t="str">
        <f>VLOOKUP(A2357,Referência!$I$2:$K$10,2,FALSE)</f>
        <v>não linear</v>
      </c>
      <c r="M2357" t="str">
        <f>VLOOKUP(A2357,Referência!$I$2:$K$10,3,FALSE)</f>
        <v>univariado</v>
      </c>
    </row>
    <row r="2358" spans="1:13" x14ac:dyDescent="0.25">
      <c r="A2358" t="s">
        <v>37</v>
      </c>
      <c r="B2358" t="s">
        <v>7</v>
      </c>
      <c r="C2358">
        <v>17</v>
      </c>
      <c r="D2358" t="s">
        <v>17</v>
      </c>
      <c r="E2358" s="1">
        <v>1331263303.004307</v>
      </c>
      <c r="F2358" s="1">
        <v>1509616129</v>
      </c>
      <c r="G2358">
        <f t="shared" si="36"/>
        <v>3.1809730540649932E+16</v>
      </c>
      <c r="H2358" t="str">
        <f>VLOOKUP(D2358,Referência!$A$2:$D$28,2,FALSE)</f>
        <v>CO</v>
      </c>
      <c r="I2358" t="str">
        <f>VLOOKUP(D2358,Referência!$A$2:$D$28,3,FALSE)</f>
        <v>imposto</v>
      </c>
      <c r="J2358" t="str">
        <f>VLOOKUP(D2358,Referência!$A$2:$D$28,4,FALSE)</f>
        <v>alto</v>
      </c>
      <c r="K2358" t="str">
        <f>VLOOKUP(C2358,Referência!$F$2:$G$21,2,FALSE)</f>
        <v>longo</v>
      </c>
      <c r="L2358" t="str">
        <f>VLOOKUP(A2358,Referência!$I$2:$K$10,2,FALSE)</f>
        <v>não linear</v>
      </c>
      <c r="M2358" t="str">
        <f>VLOOKUP(A2358,Referência!$I$2:$K$10,3,FALSE)</f>
        <v>univariado</v>
      </c>
    </row>
    <row r="2359" spans="1:13" x14ac:dyDescent="0.25">
      <c r="A2359" t="s">
        <v>37</v>
      </c>
      <c r="B2359" t="s">
        <v>7</v>
      </c>
      <c r="C2359">
        <v>18</v>
      </c>
      <c r="D2359" t="s">
        <v>17</v>
      </c>
      <c r="E2359" s="1">
        <v>1375145870.8725302</v>
      </c>
      <c r="F2359" s="1">
        <v>1419883463</v>
      </c>
      <c r="G2359">
        <f t="shared" si="36"/>
        <v>2001452149363845.7</v>
      </c>
      <c r="H2359" t="str">
        <f>VLOOKUP(D2359,Referência!$A$2:$D$28,2,FALSE)</f>
        <v>CO</v>
      </c>
      <c r="I2359" t="str">
        <f>VLOOKUP(D2359,Referência!$A$2:$D$28,3,FALSE)</f>
        <v>imposto</v>
      </c>
      <c r="J2359" t="str">
        <f>VLOOKUP(D2359,Referência!$A$2:$D$28,4,FALSE)</f>
        <v>alto</v>
      </c>
      <c r="K2359" t="str">
        <f>VLOOKUP(C2359,Referência!$F$2:$G$21,2,FALSE)</f>
        <v>longo</v>
      </c>
      <c r="L2359" t="str">
        <f>VLOOKUP(A2359,Referência!$I$2:$K$10,2,FALSE)</f>
        <v>não linear</v>
      </c>
      <c r="M2359" t="str">
        <f>VLOOKUP(A2359,Referência!$I$2:$K$10,3,FALSE)</f>
        <v>univariado</v>
      </c>
    </row>
    <row r="2360" spans="1:13" x14ac:dyDescent="0.25">
      <c r="A2360" t="s">
        <v>37</v>
      </c>
      <c r="B2360" t="s">
        <v>7</v>
      </c>
      <c r="C2360">
        <v>19</v>
      </c>
      <c r="D2360" t="s">
        <v>17</v>
      </c>
      <c r="E2360" s="1">
        <v>1431495783.8763654</v>
      </c>
      <c r="F2360" s="1">
        <v>1568561268</v>
      </c>
      <c r="G2360">
        <f t="shared" si="36"/>
        <v>1.8786946938046324E+16</v>
      </c>
      <c r="H2360" t="str">
        <f>VLOOKUP(D2360,Referência!$A$2:$D$28,2,FALSE)</f>
        <v>CO</v>
      </c>
      <c r="I2360" t="str">
        <f>VLOOKUP(D2360,Referência!$A$2:$D$28,3,FALSE)</f>
        <v>imposto</v>
      </c>
      <c r="J2360" t="str">
        <f>VLOOKUP(D2360,Referência!$A$2:$D$28,4,FALSE)</f>
        <v>alto</v>
      </c>
      <c r="K2360" t="str">
        <f>VLOOKUP(C2360,Referência!$F$2:$G$21,2,FALSE)</f>
        <v>longo</v>
      </c>
      <c r="L2360" t="str">
        <f>VLOOKUP(A2360,Referência!$I$2:$K$10,2,FALSE)</f>
        <v>não linear</v>
      </c>
      <c r="M2360" t="str">
        <f>VLOOKUP(A2360,Referência!$I$2:$K$10,3,FALSE)</f>
        <v>univariado</v>
      </c>
    </row>
    <row r="2361" spans="1:13" x14ac:dyDescent="0.25">
      <c r="A2361" t="s">
        <v>37</v>
      </c>
      <c r="B2361" t="s">
        <v>7</v>
      </c>
      <c r="C2361">
        <v>20</v>
      </c>
      <c r="D2361" t="s">
        <v>17</v>
      </c>
      <c r="E2361" s="1">
        <v>1526563349.6190777</v>
      </c>
      <c r="F2361" s="1">
        <v>1601240068</v>
      </c>
      <c r="G2361">
        <f t="shared" si="36"/>
        <v>5576612268143581</v>
      </c>
      <c r="H2361" t="str">
        <f>VLOOKUP(D2361,Referência!$A$2:$D$28,2,FALSE)</f>
        <v>CO</v>
      </c>
      <c r="I2361" t="str">
        <f>VLOOKUP(D2361,Referência!$A$2:$D$28,3,FALSE)</f>
        <v>imposto</v>
      </c>
      <c r="J2361" t="str">
        <f>VLOOKUP(D2361,Referência!$A$2:$D$28,4,FALSE)</f>
        <v>alto</v>
      </c>
      <c r="K2361" t="str">
        <f>VLOOKUP(C2361,Referência!$F$2:$G$21,2,FALSE)</f>
        <v>longo</v>
      </c>
      <c r="L2361" t="str">
        <f>VLOOKUP(A2361,Referência!$I$2:$K$10,2,FALSE)</f>
        <v>não linear</v>
      </c>
      <c r="M2361" t="str">
        <f>VLOOKUP(A2361,Referência!$I$2:$K$10,3,FALSE)</f>
        <v>univariado</v>
      </c>
    </row>
    <row r="2362" spans="1:13" x14ac:dyDescent="0.25">
      <c r="A2362" t="s">
        <v>37</v>
      </c>
      <c r="B2362" t="s">
        <v>7</v>
      </c>
      <c r="C2362">
        <v>1</v>
      </c>
      <c r="D2362" t="s">
        <v>18</v>
      </c>
      <c r="E2362" s="1">
        <v>1361162317.8054571</v>
      </c>
      <c r="F2362" s="1">
        <v>1670262630</v>
      </c>
      <c r="G2362">
        <f t="shared" si="36"/>
        <v>9.5543002998763872E+16</v>
      </c>
      <c r="H2362" t="str">
        <f>VLOOKUP(D2362,Referência!$A$2:$D$28,2,FALSE)</f>
        <v>CO</v>
      </c>
      <c r="I2362" t="str">
        <f>VLOOKUP(D2362,Referência!$A$2:$D$28,3,FALSE)</f>
        <v>imposto</v>
      </c>
      <c r="J2362" t="str">
        <f>VLOOKUP(D2362,Referência!$A$2:$D$28,4,FALSE)</f>
        <v>alto</v>
      </c>
      <c r="K2362" t="str">
        <f>VLOOKUP(C2362,Referência!$F$2:$G$21,2,FALSE)</f>
        <v>curto</v>
      </c>
      <c r="L2362" t="str">
        <f>VLOOKUP(A2362,Referência!$I$2:$K$10,2,FALSE)</f>
        <v>não linear</v>
      </c>
      <c r="M2362" t="str">
        <f>VLOOKUP(A2362,Referência!$I$2:$K$10,3,FALSE)</f>
        <v>univariado</v>
      </c>
    </row>
    <row r="2363" spans="1:13" x14ac:dyDescent="0.25">
      <c r="A2363" t="s">
        <v>37</v>
      </c>
      <c r="B2363" t="s">
        <v>7</v>
      </c>
      <c r="C2363">
        <v>2</v>
      </c>
      <c r="D2363" t="s">
        <v>18</v>
      </c>
      <c r="E2363" s="1">
        <v>1347498736.2361021</v>
      </c>
      <c r="F2363" s="1">
        <v>1337419006</v>
      </c>
      <c r="G2363">
        <f t="shared" si="36"/>
        <v>101600961632590.98</v>
      </c>
      <c r="H2363" t="str">
        <f>VLOOKUP(D2363,Referência!$A$2:$D$28,2,FALSE)</f>
        <v>CO</v>
      </c>
      <c r="I2363" t="str">
        <f>VLOOKUP(D2363,Referência!$A$2:$D$28,3,FALSE)</f>
        <v>imposto</v>
      </c>
      <c r="J2363" t="str">
        <f>VLOOKUP(D2363,Referência!$A$2:$D$28,4,FALSE)</f>
        <v>alto</v>
      </c>
      <c r="K2363" t="str">
        <f>VLOOKUP(C2363,Referência!$F$2:$G$21,2,FALSE)</f>
        <v>curto</v>
      </c>
      <c r="L2363" t="str">
        <f>VLOOKUP(A2363,Referência!$I$2:$K$10,2,FALSE)</f>
        <v>não linear</v>
      </c>
      <c r="M2363" t="str">
        <f>VLOOKUP(A2363,Referência!$I$2:$K$10,3,FALSE)</f>
        <v>univariado</v>
      </c>
    </row>
    <row r="2364" spans="1:13" x14ac:dyDescent="0.25">
      <c r="A2364" t="s">
        <v>37</v>
      </c>
      <c r="B2364" t="s">
        <v>7</v>
      </c>
      <c r="C2364">
        <v>3</v>
      </c>
      <c r="D2364" t="s">
        <v>18</v>
      </c>
      <c r="E2364" s="1">
        <v>1305051934.6675301</v>
      </c>
      <c r="F2364" s="1">
        <v>1335556131</v>
      </c>
      <c r="G2364">
        <f t="shared" si="36"/>
        <v>930505993889872.5</v>
      </c>
      <c r="H2364" t="str">
        <f>VLOOKUP(D2364,Referência!$A$2:$D$28,2,FALSE)</f>
        <v>CO</v>
      </c>
      <c r="I2364" t="str">
        <f>VLOOKUP(D2364,Referência!$A$2:$D$28,3,FALSE)</f>
        <v>imposto</v>
      </c>
      <c r="J2364" t="str">
        <f>VLOOKUP(D2364,Referência!$A$2:$D$28,4,FALSE)</f>
        <v>alto</v>
      </c>
      <c r="K2364" t="str">
        <f>VLOOKUP(C2364,Referência!$F$2:$G$21,2,FALSE)</f>
        <v>curto</v>
      </c>
      <c r="L2364" t="str">
        <f>VLOOKUP(A2364,Referência!$I$2:$K$10,2,FALSE)</f>
        <v>não linear</v>
      </c>
      <c r="M2364" t="str">
        <f>VLOOKUP(A2364,Referência!$I$2:$K$10,3,FALSE)</f>
        <v>univariado</v>
      </c>
    </row>
    <row r="2365" spans="1:13" x14ac:dyDescent="0.25">
      <c r="A2365" t="s">
        <v>37</v>
      </c>
      <c r="B2365" t="s">
        <v>7</v>
      </c>
      <c r="C2365">
        <v>4</v>
      </c>
      <c r="D2365" t="s">
        <v>18</v>
      </c>
      <c r="E2365" s="1">
        <v>1241740377.2261212</v>
      </c>
      <c r="F2365" s="1">
        <v>1233550944</v>
      </c>
      <c r="G2365">
        <f t="shared" si="36"/>
        <v>67066816565097.68</v>
      </c>
      <c r="H2365" t="str">
        <f>VLOOKUP(D2365,Referência!$A$2:$D$28,2,FALSE)</f>
        <v>CO</v>
      </c>
      <c r="I2365" t="str">
        <f>VLOOKUP(D2365,Referência!$A$2:$D$28,3,FALSE)</f>
        <v>imposto</v>
      </c>
      <c r="J2365" t="str">
        <f>VLOOKUP(D2365,Referência!$A$2:$D$28,4,FALSE)</f>
        <v>alto</v>
      </c>
      <c r="K2365" t="str">
        <f>VLOOKUP(C2365,Referência!$F$2:$G$21,2,FALSE)</f>
        <v>curto</v>
      </c>
      <c r="L2365" t="str">
        <f>VLOOKUP(A2365,Referência!$I$2:$K$10,2,FALSE)</f>
        <v>não linear</v>
      </c>
      <c r="M2365" t="str">
        <f>VLOOKUP(A2365,Referência!$I$2:$K$10,3,FALSE)</f>
        <v>univariado</v>
      </c>
    </row>
    <row r="2366" spans="1:13" x14ac:dyDescent="0.25">
      <c r="A2366" t="s">
        <v>37</v>
      </c>
      <c r="B2366" t="s">
        <v>7</v>
      </c>
      <c r="C2366">
        <v>5</v>
      </c>
      <c r="D2366" t="s">
        <v>18</v>
      </c>
      <c r="E2366" s="1">
        <v>1248200566.5845234</v>
      </c>
      <c r="F2366" s="1">
        <v>1322702230</v>
      </c>
      <c r="G2366">
        <f t="shared" si="36"/>
        <v>5550497851672959</v>
      </c>
      <c r="H2366" t="str">
        <f>VLOOKUP(D2366,Referência!$A$2:$D$28,2,FALSE)</f>
        <v>CO</v>
      </c>
      <c r="I2366" t="str">
        <f>VLOOKUP(D2366,Referência!$A$2:$D$28,3,FALSE)</f>
        <v>imposto</v>
      </c>
      <c r="J2366" t="str">
        <f>VLOOKUP(D2366,Referência!$A$2:$D$28,4,FALSE)</f>
        <v>alto</v>
      </c>
      <c r="K2366" t="str">
        <f>VLOOKUP(C2366,Referência!$F$2:$G$21,2,FALSE)</f>
        <v>médio</v>
      </c>
      <c r="L2366" t="str">
        <f>VLOOKUP(A2366,Referência!$I$2:$K$10,2,FALSE)</f>
        <v>não linear</v>
      </c>
      <c r="M2366" t="str">
        <f>VLOOKUP(A2366,Referência!$I$2:$K$10,3,FALSE)</f>
        <v>univariado</v>
      </c>
    </row>
    <row r="2367" spans="1:13" x14ac:dyDescent="0.25">
      <c r="A2367" t="s">
        <v>37</v>
      </c>
      <c r="B2367" t="s">
        <v>7</v>
      </c>
      <c r="C2367">
        <v>6</v>
      </c>
      <c r="D2367" t="s">
        <v>18</v>
      </c>
      <c r="E2367" s="1">
        <v>1231153227.9675305</v>
      </c>
      <c r="F2367" s="1">
        <v>1377490762</v>
      </c>
      <c r="G2367">
        <f t="shared" si="36"/>
        <v>2.1414673866704172E+16</v>
      </c>
      <c r="H2367" t="str">
        <f>VLOOKUP(D2367,Referência!$A$2:$D$28,2,FALSE)</f>
        <v>CO</v>
      </c>
      <c r="I2367" t="str">
        <f>VLOOKUP(D2367,Referência!$A$2:$D$28,3,FALSE)</f>
        <v>imposto</v>
      </c>
      <c r="J2367" t="str">
        <f>VLOOKUP(D2367,Referência!$A$2:$D$28,4,FALSE)</f>
        <v>alto</v>
      </c>
      <c r="K2367" t="str">
        <f>VLOOKUP(C2367,Referência!$F$2:$G$21,2,FALSE)</f>
        <v>médio</v>
      </c>
      <c r="L2367" t="str">
        <f>VLOOKUP(A2367,Referência!$I$2:$K$10,2,FALSE)</f>
        <v>não linear</v>
      </c>
      <c r="M2367" t="str">
        <f>VLOOKUP(A2367,Referência!$I$2:$K$10,3,FALSE)</f>
        <v>univariado</v>
      </c>
    </row>
    <row r="2368" spans="1:13" x14ac:dyDescent="0.25">
      <c r="A2368" t="s">
        <v>37</v>
      </c>
      <c r="B2368" t="s">
        <v>7</v>
      </c>
      <c r="C2368">
        <v>7</v>
      </c>
      <c r="D2368" t="s">
        <v>18</v>
      </c>
      <c r="E2368" s="1">
        <v>1238653612.0403514</v>
      </c>
      <c r="F2368" s="1">
        <v>1286099707</v>
      </c>
      <c r="G2368">
        <f t="shared" si="36"/>
        <v>2251131926919993.2</v>
      </c>
      <c r="H2368" t="str">
        <f>VLOOKUP(D2368,Referência!$A$2:$D$28,2,FALSE)</f>
        <v>CO</v>
      </c>
      <c r="I2368" t="str">
        <f>VLOOKUP(D2368,Referência!$A$2:$D$28,3,FALSE)</f>
        <v>imposto</v>
      </c>
      <c r="J2368" t="str">
        <f>VLOOKUP(D2368,Referência!$A$2:$D$28,4,FALSE)</f>
        <v>alto</v>
      </c>
      <c r="K2368" t="str">
        <f>VLOOKUP(C2368,Referência!$F$2:$G$21,2,FALSE)</f>
        <v>médio</v>
      </c>
      <c r="L2368" t="str">
        <f>VLOOKUP(A2368,Referência!$I$2:$K$10,2,FALSE)</f>
        <v>não linear</v>
      </c>
      <c r="M2368" t="str">
        <f>VLOOKUP(A2368,Referência!$I$2:$K$10,3,FALSE)</f>
        <v>univariado</v>
      </c>
    </row>
    <row r="2369" spans="1:13" x14ac:dyDescent="0.25">
      <c r="A2369" t="s">
        <v>37</v>
      </c>
      <c r="B2369" t="s">
        <v>7</v>
      </c>
      <c r="C2369">
        <v>8</v>
      </c>
      <c r="D2369" t="s">
        <v>18</v>
      </c>
      <c r="E2369" s="1">
        <v>1468129164.8292379</v>
      </c>
      <c r="F2369" s="1">
        <v>1521885106</v>
      </c>
      <c r="G2369">
        <f t="shared" si="36"/>
        <v>2889701211154431.5</v>
      </c>
      <c r="H2369" t="str">
        <f>VLOOKUP(D2369,Referência!$A$2:$D$28,2,FALSE)</f>
        <v>CO</v>
      </c>
      <c r="I2369" t="str">
        <f>VLOOKUP(D2369,Referência!$A$2:$D$28,3,FALSE)</f>
        <v>imposto</v>
      </c>
      <c r="J2369" t="str">
        <f>VLOOKUP(D2369,Referência!$A$2:$D$28,4,FALSE)</f>
        <v>alto</v>
      </c>
      <c r="K2369" t="str">
        <f>VLOOKUP(C2369,Referência!$F$2:$G$21,2,FALSE)</f>
        <v>médio</v>
      </c>
      <c r="L2369" t="str">
        <f>VLOOKUP(A2369,Referência!$I$2:$K$10,2,FALSE)</f>
        <v>não linear</v>
      </c>
      <c r="M2369" t="str">
        <f>VLOOKUP(A2369,Referência!$I$2:$K$10,3,FALSE)</f>
        <v>univariado</v>
      </c>
    </row>
    <row r="2370" spans="1:13" x14ac:dyDescent="0.25">
      <c r="A2370" t="s">
        <v>37</v>
      </c>
      <c r="B2370" t="s">
        <v>7</v>
      </c>
      <c r="C2370">
        <v>9</v>
      </c>
      <c r="D2370" t="s">
        <v>18</v>
      </c>
      <c r="E2370" s="1">
        <v>1309057417.196111</v>
      </c>
      <c r="F2370" s="1">
        <v>1245052755</v>
      </c>
      <c r="G2370">
        <f t="shared" si="36"/>
        <v>4096596782838276</v>
      </c>
      <c r="H2370" t="str">
        <f>VLOOKUP(D2370,Referência!$A$2:$D$28,2,FALSE)</f>
        <v>CO</v>
      </c>
      <c r="I2370" t="str">
        <f>VLOOKUP(D2370,Referência!$A$2:$D$28,3,FALSE)</f>
        <v>imposto</v>
      </c>
      <c r="J2370" t="str">
        <f>VLOOKUP(D2370,Referência!$A$2:$D$28,4,FALSE)</f>
        <v>alto</v>
      </c>
      <c r="K2370" t="str">
        <f>VLOOKUP(C2370,Referência!$F$2:$G$21,2,FALSE)</f>
        <v>longo</v>
      </c>
      <c r="L2370" t="str">
        <f>VLOOKUP(A2370,Referência!$I$2:$K$10,2,FALSE)</f>
        <v>não linear</v>
      </c>
      <c r="M2370" t="str">
        <f>VLOOKUP(A2370,Referência!$I$2:$K$10,3,FALSE)</f>
        <v>univariado</v>
      </c>
    </row>
    <row r="2371" spans="1:13" x14ac:dyDescent="0.25">
      <c r="A2371" t="s">
        <v>37</v>
      </c>
      <c r="B2371" t="s">
        <v>7</v>
      </c>
      <c r="C2371">
        <v>10</v>
      </c>
      <c r="D2371" t="s">
        <v>18</v>
      </c>
      <c r="E2371" s="1">
        <v>1259396498.1945271</v>
      </c>
      <c r="F2371" s="1">
        <v>1190685422</v>
      </c>
      <c r="G2371">
        <f t="shared" ref="G2371:G2434" si="37">(F2371-E2371)^2</f>
        <v>4721211991810116</v>
      </c>
      <c r="H2371" t="str">
        <f>VLOOKUP(D2371,Referência!$A$2:$D$28,2,FALSE)</f>
        <v>CO</v>
      </c>
      <c r="I2371" t="str">
        <f>VLOOKUP(D2371,Referência!$A$2:$D$28,3,FALSE)</f>
        <v>imposto</v>
      </c>
      <c r="J2371" t="str">
        <f>VLOOKUP(D2371,Referência!$A$2:$D$28,4,FALSE)</f>
        <v>alto</v>
      </c>
      <c r="K2371" t="str">
        <f>VLOOKUP(C2371,Referência!$F$2:$G$21,2,FALSE)</f>
        <v>longo</v>
      </c>
      <c r="L2371" t="str">
        <f>VLOOKUP(A2371,Referência!$I$2:$K$10,2,FALSE)</f>
        <v>não linear</v>
      </c>
      <c r="M2371" t="str">
        <f>VLOOKUP(A2371,Referência!$I$2:$K$10,3,FALSE)</f>
        <v>univariado</v>
      </c>
    </row>
    <row r="2372" spans="1:13" x14ac:dyDescent="0.25">
      <c r="A2372" t="s">
        <v>37</v>
      </c>
      <c r="B2372" t="s">
        <v>7</v>
      </c>
      <c r="C2372">
        <v>11</v>
      </c>
      <c r="D2372" t="s">
        <v>18</v>
      </c>
      <c r="E2372" s="1">
        <v>1335322469.0933907</v>
      </c>
      <c r="F2372" s="1">
        <v>1258355469</v>
      </c>
      <c r="G2372">
        <f t="shared" si="37"/>
        <v>5923919103376005</v>
      </c>
      <c r="H2372" t="str">
        <f>VLOOKUP(D2372,Referência!$A$2:$D$28,2,FALSE)</f>
        <v>CO</v>
      </c>
      <c r="I2372" t="str">
        <f>VLOOKUP(D2372,Referência!$A$2:$D$28,3,FALSE)</f>
        <v>imposto</v>
      </c>
      <c r="J2372" t="str">
        <f>VLOOKUP(D2372,Referência!$A$2:$D$28,4,FALSE)</f>
        <v>alto</v>
      </c>
      <c r="K2372" t="str">
        <f>VLOOKUP(C2372,Referência!$F$2:$G$21,2,FALSE)</f>
        <v>longo</v>
      </c>
      <c r="L2372" t="str">
        <f>VLOOKUP(A2372,Referência!$I$2:$K$10,2,FALSE)</f>
        <v>não linear</v>
      </c>
      <c r="M2372" t="str">
        <f>VLOOKUP(A2372,Referência!$I$2:$K$10,3,FALSE)</f>
        <v>univariado</v>
      </c>
    </row>
    <row r="2373" spans="1:13" x14ac:dyDescent="0.25">
      <c r="A2373" t="s">
        <v>37</v>
      </c>
      <c r="B2373" t="s">
        <v>7</v>
      </c>
      <c r="C2373">
        <v>12</v>
      </c>
      <c r="D2373" t="s">
        <v>18</v>
      </c>
      <c r="E2373" s="1">
        <v>1484141274.9609661</v>
      </c>
      <c r="F2373" s="1">
        <v>1545815300</v>
      </c>
      <c r="G2373">
        <f t="shared" si="37"/>
        <v>3803685364515379</v>
      </c>
      <c r="H2373" t="str">
        <f>VLOOKUP(D2373,Referência!$A$2:$D$28,2,FALSE)</f>
        <v>CO</v>
      </c>
      <c r="I2373" t="str">
        <f>VLOOKUP(D2373,Referência!$A$2:$D$28,3,FALSE)</f>
        <v>imposto</v>
      </c>
      <c r="J2373" t="str">
        <f>VLOOKUP(D2373,Referência!$A$2:$D$28,4,FALSE)</f>
        <v>alto</v>
      </c>
      <c r="K2373" t="str">
        <f>VLOOKUP(C2373,Referência!$F$2:$G$21,2,FALSE)</f>
        <v>longo</v>
      </c>
      <c r="L2373" t="str">
        <f>VLOOKUP(A2373,Referência!$I$2:$K$10,2,FALSE)</f>
        <v>não linear</v>
      </c>
      <c r="M2373" t="str">
        <f>VLOOKUP(A2373,Referência!$I$2:$K$10,3,FALSE)</f>
        <v>univariado</v>
      </c>
    </row>
    <row r="2374" spans="1:13" x14ac:dyDescent="0.25">
      <c r="A2374" t="s">
        <v>37</v>
      </c>
      <c r="B2374" t="s">
        <v>7</v>
      </c>
      <c r="C2374">
        <v>13</v>
      </c>
      <c r="D2374" t="s">
        <v>18</v>
      </c>
      <c r="E2374" s="1">
        <v>1516087811.4787877</v>
      </c>
      <c r="F2374" s="1">
        <v>1681016044</v>
      </c>
      <c r="G2374">
        <f t="shared" si="37"/>
        <v>2.7201321882571084E+16</v>
      </c>
      <c r="H2374" t="str">
        <f>VLOOKUP(D2374,Referência!$A$2:$D$28,2,FALSE)</f>
        <v>CO</v>
      </c>
      <c r="I2374" t="str">
        <f>VLOOKUP(D2374,Referência!$A$2:$D$28,3,FALSE)</f>
        <v>imposto</v>
      </c>
      <c r="J2374" t="str">
        <f>VLOOKUP(D2374,Referência!$A$2:$D$28,4,FALSE)</f>
        <v>alto</v>
      </c>
      <c r="K2374" t="str">
        <f>VLOOKUP(C2374,Referência!$F$2:$G$21,2,FALSE)</f>
        <v>longo</v>
      </c>
      <c r="L2374" t="str">
        <f>VLOOKUP(A2374,Referência!$I$2:$K$10,2,FALSE)</f>
        <v>não linear</v>
      </c>
      <c r="M2374" t="str">
        <f>VLOOKUP(A2374,Referência!$I$2:$K$10,3,FALSE)</f>
        <v>univariado</v>
      </c>
    </row>
    <row r="2375" spans="1:13" x14ac:dyDescent="0.25">
      <c r="A2375" t="s">
        <v>37</v>
      </c>
      <c r="B2375" t="s">
        <v>7</v>
      </c>
      <c r="C2375">
        <v>14</v>
      </c>
      <c r="D2375" t="s">
        <v>18</v>
      </c>
      <c r="E2375" s="1">
        <v>1484120352.559824</v>
      </c>
      <c r="F2375" s="1">
        <v>1458658264</v>
      </c>
      <c r="G2375">
        <f t="shared" si="37"/>
        <v>648317953828319.75</v>
      </c>
      <c r="H2375" t="str">
        <f>VLOOKUP(D2375,Referência!$A$2:$D$28,2,FALSE)</f>
        <v>CO</v>
      </c>
      <c r="I2375" t="str">
        <f>VLOOKUP(D2375,Referência!$A$2:$D$28,3,FALSE)</f>
        <v>imposto</v>
      </c>
      <c r="J2375" t="str">
        <f>VLOOKUP(D2375,Referência!$A$2:$D$28,4,FALSE)</f>
        <v>alto</v>
      </c>
      <c r="K2375" t="str">
        <f>VLOOKUP(C2375,Referência!$F$2:$G$21,2,FALSE)</f>
        <v>longo</v>
      </c>
      <c r="L2375" t="str">
        <f>VLOOKUP(A2375,Referência!$I$2:$K$10,2,FALSE)</f>
        <v>não linear</v>
      </c>
      <c r="M2375" t="str">
        <f>VLOOKUP(A2375,Referência!$I$2:$K$10,3,FALSE)</f>
        <v>univariado</v>
      </c>
    </row>
    <row r="2376" spans="1:13" x14ac:dyDescent="0.25">
      <c r="A2376" t="s">
        <v>37</v>
      </c>
      <c r="B2376" t="s">
        <v>7</v>
      </c>
      <c r="C2376">
        <v>15</v>
      </c>
      <c r="D2376" t="s">
        <v>18</v>
      </c>
      <c r="E2376" s="1">
        <v>1430309226.1519592</v>
      </c>
      <c r="F2376" s="1">
        <v>1406484852</v>
      </c>
      <c r="G2376">
        <f t="shared" si="37"/>
        <v>567600803732540.75</v>
      </c>
      <c r="H2376" t="str">
        <f>VLOOKUP(D2376,Referência!$A$2:$D$28,2,FALSE)</f>
        <v>CO</v>
      </c>
      <c r="I2376" t="str">
        <f>VLOOKUP(D2376,Referência!$A$2:$D$28,3,FALSE)</f>
        <v>imposto</v>
      </c>
      <c r="J2376" t="str">
        <f>VLOOKUP(D2376,Referência!$A$2:$D$28,4,FALSE)</f>
        <v>alto</v>
      </c>
      <c r="K2376" t="str">
        <f>VLOOKUP(C2376,Referência!$F$2:$G$21,2,FALSE)</f>
        <v>longo</v>
      </c>
      <c r="L2376" t="str">
        <f>VLOOKUP(A2376,Referência!$I$2:$K$10,2,FALSE)</f>
        <v>não linear</v>
      </c>
      <c r="M2376" t="str">
        <f>VLOOKUP(A2376,Referência!$I$2:$K$10,3,FALSE)</f>
        <v>univariado</v>
      </c>
    </row>
    <row r="2377" spans="1:13" x14ac:dyDescent="0.25">
      <c r="A2377" t="s">
        <v>37</v>
      </c>
      <c r="B2377" t="s">
        <v>7</v>
      </c>
      <c r="C2377">
        <v>16</v>
      </c>
      <c r="D2377" t="s">
        <v>18</v>
      </c>
      <c r="E2377" s="1">
        <v>1366260326.9760916</v>
      </c>
      <c r="F2377" s="1">
        <v>1508541864</v>
      </c>
      <c r="G2377">
        <f t="shared" si="37"/>
        <v>2.0244035777885812E+16</v>
      </c>
      <c r="H2377" t="str">
        <f>VLOOKUP(D2377,Referência!$A$2:$D$28,2,FALSE)</f>
        <v>CO</v>
      </c>
      <c r="I2377" t="str">
        <f>VLOOKUP(D2377,Referência!$A$2:$D$28,3,FALSE)</f>
        <v>imposto</v>
      </c>
      <c r="J2377" t="str">
        <f>VLOOKUP(D2377,Referência!$A$2:$D$28,4,FALSE)</f>
        <v>alto</v>
      </c>
      <c r="K2377" t="str">
        <f>VLOOKUP(C2377,Referência!$F$2:$G$21,2,FALSE)</f>
        <v>longo</v>
      </c>
      <c r="L2377" t="str">
        <f>VLOOKUP(A2377,Referência!$I$2:$K$10,2,FALSE)</f>
        <v>não linear</v>
      </c>
      <c r="M2377" t="str">
        <f>VLOOKUP(A2377,Referência!$I$2:$K$10,3,FALSE)</f>
        <v>univariado</v>
      </c>
    </row>
    <row r="2378" spans="1:13" x14ac:dyDescent="0.25">
      <c r="A2378" t="s">
        <v>37</v>
      </c>
      <c r="B2378" t="s">
        <v>7</v>
      </c>
      <c r="C2378">
        <v>17</v>
      </c>
      <c r="D2378" t="s">
        <v>18</v>
      </c>
      <c r="E2378" s="1">
        <v>1371752489.9028375</v>
      </c>
      <c r="F2378" s="1">
        <v>1569653479</v>
      </c>
      <c r="G2378">
        <f t="shared" si="37"/>
        <v>3.9164801485635224E+16</v>
      </c>
      <c r="H2378" t="str">
        <f>VLOOKUP(D2378,Referência!$A$2:$D$28,2,FALSE)</f>
        <v>CO</v>
      </c>
      <c r="I2378" t="str">
        <f>VLOOKUP(D2378,Referência!$A$2:$D$28,3,FALSE)</f>
        <v>imposto</v>
      </c>
      <c r="J2378" t="str">
        <f>VLOOKUP(D2378,Referência!$A$2:$D$28,4,FALSE)</f>
        <v>alto</v>
      </c>
      <c r="K2378" t="str">
        <f>VLOOKUP(C2378,Referência!$F$2:$G$21,2,FALSE)</f>
        <v>longo</v>
      </c>
      <c r="L2378" t="str">
        <f>VLOOKUP(A2378,Referência!$I$2:$K$10,2,FALSE)</f>
        <v>não linear</v>
      </c>
      <c r="M2378" t="str">
        <f>VLOOKUP(A2378,Referência!$I$2:$K$10,3,FALSE)</f>
        <v>univariado</v>
      </c>
    </row>
    <row r="2379" spans="1:13" x14ac:dyDescent="0.25">
      <c r="A2379" t="s">
        <v>37</v>
      </c>
      <c r="B2379" t="s">
        <v>7</v>
      </c>
      <c r="C2379">
        <v>18</v>
      </c>
      <c r="D2379" t="s">
        <v>18</v>
      </c>
      <c r="E2379" s="1">
        <v>1353035972.143791</v>
      </c>
      <c r="F2379" s="1">
        <v>1582447206</v>
      </c>
      <c r="G2379">
        <f t="shared" si="37"/>
        <v>5.2629514219428232E+16</v>
      </c>
      <c r="H2379" t="str">
        <f>VLOOKUP(D2379,Referência!$A$2:$D$28,2,FALSE)</f>
        <v>CO</v>
      </c>
      <c r="I2379" t="str">
        <f>VLOOKUP(D2379,Referência!$A$2:$D$28,3,FALSE)</f>
        <v>imposto</v>
      </c>
      <c r="J2379" t="str">
        <f>VLOOKUP(D2379,Referência!$A$2:$D$28,4,FALSE)</f>
        <v>alto</v>
      </c>
      <c r="K2379" t="str">
        <f>VLOOKUP(C2379,Referência!$F$2:$G$21,2,FALSE)</f>
        <v>longo</v>
      </c>
      <c r="L2379" t="str">
        <f>VLOOKUP(A2379,Referência!$I$2:$K$10,2,FALSE)</f>
        <v>não linear</v>
      </c>
      <c r="M2379" t="str">
        <f>VLOOKUP(A2379,Referência!$I$2:$K$10,3,FALSE)</f>
        <v>univariado</v>
      </c>
    </row>
    <row r="2380" spans="1:13" x14ac:dyDescent="0.25">
      <c r="A2380" t="s">
        <v>37</v>
      </c>
      <c r="B2380" t="s">
        <v>7</v>
      </c>
      <c r="C2380">
        <v>19</v>
      </c>
      <c r="D2380" t="s">
        <v>18</v>
      </c>
      <c r="E2380" s="1">
        <v>1361494235.8515558</v>
      </c>
      <c r="F2380" s="1">
        <v>1397025896</v>
      </c>
      <c r="G2380">
        <f t="shared" si="37"/>
        <v>1262498872904536</v>
      </c>
      <c r="H2380" t="str">
        <f>VLOOKUP(D2380,Referência!$A$2:$D$28,2,FALSE)</f>
        <v>CO</v>
      </c>
      <c r="I2380" t="str">
        <f>VLOOKUP(D2380,Referência!$A$2:$D$28,3,FALSE)</f>
        <v>imposto</v>
      </c>
      <c r="J2380" t="str">
        <f>VLOOKUP(D2380,Referência!$A$2:$D$28,4,FALSE)</f>
        <v>alto</v>
      </c>
      <c r="K2380" t="str">
        <f>VLOOKUP(C2380,Referência!$F$2:$G$21,2,FALSE)</f>
        <v>longo</v>
      </c>
      <c r="L2380" t="str">
        <f>VLOOKUP(A2380,Referência!$I$2:$K$10,2,FALSE)</f>
        <v>não linear</v>
      </c>
      <c r="M2380" t="str">
        <f>VLOOKUP(A2380,Referência!$I$2:$K$10,3,FALSE)</f>
        <v>univariado</v>
      </c>
    </row>
    <row r="2381" spans="1:13" x14ac:dyDescent="0.25">
      <c r="A2381" t="s">
        <v>37</v>
      </c>
      <c r="B2381" t="s">
        <v>7</v>
      </c>
      <c r="C2381">
        <v>20</v>
      </c>
      <c r="D2381" t="s">
        <v>18</v>
      </c>
      <c r="E2381" s="1">
        <v>1613602827.1531358</v>
      </c>
      <c r="F2381" s="1">
        <v>1660533072</v>
      </c>
      <c r="G2381">
        <f t="shared" si="37"/>
        <v>2202447881386626</v>
      </c>
      <c r="H2381" t="str">
        <f>VLOOKUP(D2381,Referência!$A$2:$D$28,2,FALSE)</f>
        <v>CO</v>
      </c>
      <c r="I2381" t="str">
        <f>VLOOKUP(D2381,Referência!$A$2:$D$28,3,FALSE)</f>
        <v>imposto</v>
      </c>
      <c r="J2381" t="str">
        <f>VLOOKUP(D2381,Referência!$A$2:$D$28,4,FALSE)</f>
        <v>alto</v>
      </c>
      <c r="K2381" t="str">
        <f>VLOOKUP(C2381,Referência!$F$2:$G$21,2,FALSE)</f>
        <v>longo</v>
      </c>
      <c r="L2381" t="str">
        <f>VLOOKUP(A2381,Referência!$I$2:$K$10,2,FALSE)</f>
        <v>não linear</v>
      </c>
      <c r="M2381" t="str">
        <f>VLOOKUP(A2381,Referência!$I$2:$K$10,3,FALSE)</f>
        <v>univariado</v>
      </c>
    </row>
    <row r="2382" spans="1:13" x14ac:dyDescent="0.25">
      <c r="A2382" t="s">
        <v>37</v>
      </c>
      <c r="B2382" t="s">
        <v>7</v>
      </c>
      <c r="C2382">
        <v>1</v>
      </c>
      <c r="D2382" t="s">
        <v>19</v>
      </c>
      <c r="E2382" s="1">
        <v>309432249.12767202</v>
      </c>
      <c r="F2382" s="1">
        <v>312167408</v>
      </c>
      <c r="G2382">
        <f t="shared" si="37"/>
        <v>7481094056874.4854</v>
      </c>
      <c r="H2382" t="str">
        <f>VLOOKUP(D2382,Referência!$A$2:$D$28,2,FALSE)</f>
        <v>N</v>
      </c>
      <c r="I2382" t="str">
        <f>VLOOKUP(D2382,Referência!$A$2:$D$28,3,FALSE)</f>
        <v>transferência</v>
      </c>
      <c r="J2382" t="str">
        <f>VLOOKUP(D2382,Referência!$A$2:$D$28,4,FALSE)</f>
        <v>baixo</v>
      </c>
      <c r="K2382" t="str">
        <f>VLOOKUP(C2382,Referência!$F$2:$G$21,2,FALSE)</f>
        <v>curto</v>
      </c>
      <c r="L2382" t="str">
        <f>VLOOKUP(A2382,Referência!$I$2:$K$10,2,FALSE)</f>
        <v>não linear</v>
      </c>
      <c r="M2382" t="str">
        <f>VLOOKUP(A2382,Referência!$I$2:$K$10,3,FALSE)</f>
        <v>univariado</v>
      </c>
    </row>
    <row r="2383" spans="1:13" x14ac:dyDescent="0.25">
      <c r="A2383" t="s">
        <v>37</v>
      </c>
      <c r="B2383" t="s">
        <v>7</v>
      </c>
      <c r="C2383">
        <v>2</v>
      </c>
      <c r="D2383" t="s">
        <v>19</v>
      </c>
      <c r="E2383" s="1">
        <v>265458359.40352574</v>
      </c>
      <c r="F2383" s="1">
        <v>291680743</v>
      </c>
      <c r="G2383">
        <f t="shared" si="37"/>
        <v>687613401480642.37</v>
      </c>
      <c r="H2383" t="str">
        <f>VLOOKUP(D2383,Referência!$A$2:$D$28,2,FALSE)</f>
        <v>N</v>
      </c>
      <c r="I2383" t="str">
        <f>VLOOKUP(D2383,Referência!$A$2:$D$28,3,FALSE)</f>
        <v>transferência</v>
      </c>
      <c r="J2383" t="str">
        <f>VLOOKUP(D2383,Referência!$A$2:$D$28,4,FALSE)</f>
        <v>baixo</v>
      </c>
      <c r="K2383" t="str">
        <f>VLOOKUP(C2383,Referência!$F$2:$G$21,2,FALSE)</f>
        <v>curto</v>
      </c>
      <c r="L2383" t="str">
        <f>VLOOKUP(A2383,Referência!$I$2:$K$10,2,FALSE)</f>
        <v>não linear</v>
      </c>
      <c r="M2383" t="str">
        <f>VLOOKUP(A2383,Referência!$I$2:$K$10,3,FALSE)</f>
        <v>univariado</v>
      </c>
    </row>
    <row r="2384" spans="1:13" x14ac:dyDescent="0.25">
      <c r="A2384" t="s">
        <v>37</v>
      </c>
      <c r="B2384" t="s">
        <v>7</v>
      </c>
      <c r="C2384">
        <v>3</v>
      </c>
      <c r="D2384" t="s">
        <v>19</v>
      </c>
      <c r="E2384" s="1">
        <v>259171046.17219228</v>
      </c>
      <c r="F2384" s="1">
        <v>231422374</v>
      </c>
      <c r="G2384">
        <f t="shared" si="37"/>
        <v>769988807319798</v>
      </c>
      <c r="H2384" t="str">
        <f>VLOOKUP(D2384,Referência!$A$2:$D$28,2,FALSE)</f>
        <v>N</v>
      </c>
      <c r="I2384" t="str">
        <f>VLOOKUP(D2384,Referência!$A$2:$D$28,3,FALSE)</f>
        <v>transferência</v>
      </c>
      <c r="J2384" t="str">
        <f>VLOOKUP(D2384,Referência!$A$2:$D$28,4,FALSE)</f>
        <v>baixo</v>
      </c>
      <c r="K2384" t="str">
        <f>VLOOKUP(C2384,Referência!$F$2:$G$21,2,FALSE)</f>
        <v>curto</v>
      </c>
      <c r="L2384" t="str">
        <f>VLOOKUP(A2384,Referência!$I$2:$K$10,2,FALSE)</f>
        <v>não linear</v>
      </c>
      <c r="M2384" t="str">
        <f>VLOOKUP(A2384,Referência!$I$2:$K$10,3,FALSE)</f>
        <v>univariado</v>
      </c>
    </row>
    <row r="2385" spans="1:13" x14ac:dyDescent="0.25">
      <c r="A2385" t="s">
        <v>37</v>
      </c>
      <c r="B2385" t="s">
        <v>7</v>
      </c>
      <c r="C2385">
        <v>4</v>
      </c>
      <c r="D2385" t="s">
        <v>19</v>
      </c>
      <c r="E2385" s="1">
        <v>267012346.91295469</v>
      </c>
      <c r="F2385" s="1">
        <v>286663710</v>
      </c>
      <c r="G2385">
        <f t="shared" si="37"/>
        <v>386176071178887.06</v>
      </c>
      <c r="H2385" t="str">
        <f>VLOOKUP(D2385,Referência!$A$2:$D$28,2,FALSE)</f>
        <v>N</v>
      </c>
      <c r="I2385" t="str">
        <f>VLOOKUP(D2385,Referência!$A$2:$D$28,3,FALSE)</f>
        <v>transferência</v>
      </c>
      <c r="J2385" t="str">
        <f>VLOOKUP(D2385,Referência!$A$2:$D$28,4,FALSE)</f>
        <v>baixo</v>
      </c>
      <c r="K2385" t="str">
        <f>VLOOKUP(C2385,Referência!$F$2:$G$21,2,FALSE)</f>
        <v>curto</v>
      </c>
      <c r="L2385" t="str">
        <f>VLOOKUP(A2385,Referência!$I$2:$K$10,2,FALSE)</f>
        <v>não linear</v>
      </c>
      <c r="M2385" t="str">
        <f>VLOOKUP(A2385,Referência!$I$2:$K$10,3,FALSE)</f>
        <v>univariado</v>
      </c>
    </row>
    <row r="2386" spans="1:13" x14ac:dyDescent="0.25">
      <c r="A2386" t="s">
        <v>37</v>
      </c>
      <c r="B2386" t="s">
        <v>7</v>
      </c>
      <c r="C2386">
        <v>5</v>
      </c>
      <c r="D2386" t="s">
        <v>19</v>
      </c>
      <c r="E2386" s="1">
        <v>254882302.33976379</v>
      </c>
      <c r="F2386" s="1">
        <v>283255487</v>
      </c>
      <c r="G2386">
        <f t="shared" si="37"/>
        <v>805037607763863.37</v>
      </c>
      <c r="H2386" t="str">
        <f>VLOOKUP(D2386,Referência!$A$2:$D$28,2,FALSE)</f>
        <v>N</v>
      </c>
      <c r="I2386" t="str">
        <f>VLOOKUP(D2386,Referência!$A$2:$D$28,3,FALSE)</f>
        <v>transferência</v>
      </c>
      <c r="J2386" t="str">
        <f>VLOOKUP(D2386,Referência!$A$2:$D$28,4,FALSE)</f>
        <v>baixo</v>
      </c>
      <c r="K2386" t="str">
        <f>VLOOKUP(C2386,Referência!$F$2:$G$21,2,FALSE)</f>
        <v>médio</v>
      </c>
      <c r="L2386" t="str">
        <f>VLOOKUP(A2386,Referência!$I$2:$K$10,2,FALSE)</f>
        <v>não linear</v>
      </c>
      <c r="M2386" t="str">
        <f>VLOOKUP(A2386,Referência!$I$2:$K$10,3,FALSE)</f>
        <v>univariado</v>
      </c>
    </row>
    <row r="2387" spans="1:13" x14ac:dyDescent="0.25">
      <c r="A2387" t="s">
        <v>37</v>
      </c>
      <c r="B2387" t="s">
        <v>7</v>
      </c>
      <c r="C2387">
        <v>6</v>
      </c>
      <c r="D2387" t="s">
        <v>19</v>
      </c>
      <c r="E2387" s="1">
        <v>282222434.54089183</v>
      </c>
      <c r="F2387" s="1">
        <v>273991364</v>
      </c>
      <c r="G2387">
        <f t="shared" si="37"/>
        <v>67750522249137.258</v>
      </c>
      <c r="H2387" t="str">
        <f>VLOOKUP(D2387,Referência!$A$2:$D$28,2,FALSE)</f>
        <v>N</v>
      </c>
      <c r="I2387" t="str">
        <f>VLOOKUP(D2387,Referência!$A$2:$D$28,3,FALSE)</f>
        <v>transferência</v>
      </c>
      <c r="J2387" t="str">
        <f>VLOOKUP(D2387,Referência!$A$2:$D$28,4,FALSE)</f>
        <v>baixo</v>
      </c>
      <c r="K2387" t="str">
        <f>VLOOKUP(C2387,Referência!$F$2:$G$21,2,FALSE)</f>
        <v>médio</v>
      </c>
      <c r="L2387" t="str">
        <f>VLOOKUP(A2387,Referência!$I$2:$K$10,2,FALSE)</f>
        <v>não linear</v>
      </c>
      <c r="M2387" t="str">
        <f>VLOOKUP(A2387,Referência!$I$2:$K$10,3,FALSE)</f>
        <v>univariado</v>
      </c>
    </row>
    <row r="2388" spans="1:13" x14ac:dyDescent="0.25">
      <c r="A2388" t="s">
        <v>37</v>
      </c>
      <c r="B2388" t="s">
        <v>7</v>
      </c>
      <c r="C2388">
        <v>7</v>
      </c>
      <c r="D2388" t="s">
        <v>19</v>
      </c>
      <c r="E2388" s="1">
        <v>282184583.90122986</v>
      </c>
      <c r="F2388" s="1">
        <v>341908729</v>
      </c>
      <c r="G2388">
        <f t="shared" si="37"/>
        <v>3566973507778949.5</v>
      </c>
      <c r="H2388" t="str">
        <f>VLOOKUP(D2388,Referência!$A$2:$D$28,2,FALSE)</f>
        <v>N</v>
      </c>
      <c r="I2388" t="str">
        <f>VLOOKUP(D2388,Referência!$A$2:$D$28,3,FALSE)</f>
        <v>transferência</v>
      </c>
      <c r="J2388" t="str">
        <f>VLOOKUP(D2388,Referência!$A$2:$D$28,4,FALSE)</f>
        <v>baixo</v>
      </c>
      <c r="K2388" t="str">
        <f>VLOOKUP(C2388,Referência!$F$2:$G$21,2,FALSE)</f>
        <v>médio</v>
      </c>
      <c r="L2388" t="str">
        <f>VLOOKUP(A2388,Referência!$I$2:$K$10,2,FALSE)</f>
        <v>não linear</v>
      </c>
      <c r="M2388" t="str">
        <f>VLOOKUP(A2388,Referência!$I$2:$K$10,3,FALSE)</f>
        <v>univariado</v>
      </c>
    </row>
    <row r="2389" spans="1:13" x14ac:dyDescent="0.25">
      <c r="A2389" t="s">
        <v>37</v>
      </c>
      <c r="B2389" t="s">
        <v>7</v>
      </c>
      <c r="C2389">
        <v>8</v>
      </c>
      <c r="D2389" t="s">
        <v>19</v>
      </c>
      <c r="E2389" s="1">
        <v>379134108.68303245</v>
      </c>
      <c r="F2389" s="1">
        <v>531831548</v>
      </c>
      <c r="G2389">
        <f t="shared" si="37"/>
        <v>2.3316507973958988E+16</v>
      </c>
      <c r="H2389" t="str">
        <f>VLOOKUP(D2389,Referência!$A$2:$D$28,2,FALSE)</f>
        <v>N</v>
      </c>
      <c r="I2389" t="str">
        <f>VLOOKUP(D2389,Referência!$A$2:$D$28,3,FALSE)</f>
        <v>transferência</v>
      </c>
      <c r="J2389" t="str">
        <f>VLOOKUP(D2389,Referência!$A$2:$D$28,4,FALSE)</f>
        <v>baixo</v>
      </c>
      <c r="K2389" t="str">
        <f>VLOOKUP(C2389,Referência!$F$2:$G$21,2,FALSE)</f>
        <v>médio</v>
      </c>
      <c r="L2389" t="str">
        <f>VLOOKUP(A2389,Referência!$I$2:$K$10,2,FALSE)</f>
        <v>não linear</v>
      </c>
      <c r="M2389" t="str">
        <f>VLOOKUP(A2389,Referência!$I$2:$K$10,3,FALSE)</f>
        <v>univariado</v>
      </c>
    </row>
    <row r="2390" spans="1:13" x14ac:dyDescent="0.25">
      <c r="A2390" t="s">
        <v>37</v>
      </c>
      <c r="B2390" t="s">
        <v>7</v>
      </c>
      <c r="C2390">
        <v>9</v>
      </c>
      <c r="D2390" t="s">
        <v>19</v>
      </c>
      <c r="E2390" s="1">
        <v>317928620.68266904</v>
      </c>
      <c r="F2390" s="1">
        <v>459334557</v>
      </c>
      <c r="G2390">
        <f t="shared" si="37"/>
        <v>1.9995638825781056E+16</v>
      </c>
      <c r="H2390" t="str">
        <f>VLOOKUP(D2390,Referência!$A$2:$D$28,2,FALSE)</f>
        <v>N</v>
      </c>
      <c r="I2390" t="str">
        <f>VLOOKUP(D2390,Referência!$A$2:$D$28,3,FALSE)</f>
        <v>transferência</v>
      </c>
      <c r="J2390" t="str">
        <f>VLOOKUP(D2390,Referência!$A$2:$D$28,4,FALSE)</f>
        <v>baixo</v>
      </c>
      <c r="K2390" t="str">
        <f>VLOOKUP(C2390,Referência!$F$2:$G$21,2,FALSE)</f>
        <v>longo</v>
      </c>
      <c r="L2390" t="str">
        <f>VLOOKUP(A2390,Referência!$I$2:$K$10,2,FALSE)</f>
        <v>não linear</v>
      </c>
      <c r="M2390" t="str">
        <f>VLOOKUP(A2390,Referência!$I$2:$K$10,3,FALSE)</f>
        <v>univariado</v>
      </c>
    </row>
    <row r="2391" spans="1:13" x14ac:dyDescent="0.25">
      <c r="A2391" t="s">
        <v>37</v>
      </c>
      <c r="B2391" t="s">
        <v>7</v>
      </c>
      <c r="C2391">
        <v>10</v>
      </c>
      <c r="D2391" t="s">
        <v>19</v>
      </c>
      <c r="E2391" s="1">
        <v>332811290.91325563</v>
      </c>
      <c r="F2391" s="1">
        <v>418233920</v>
      </c>
      <c r="G2391">
        <f t="shared" si="37"/>
        <v>7297025560091505</v>
      </c>
      <c r="H2391" t="str">
        <f>VLOOKUP(D2391,Referência!$A$2:$D$28,2,FALSE)</f>
        <v>N</v>
      </c>
      <c r="I2391" t="str">
        <f>VLOOKUP(D2391,Referência!$A$2:$D$28,3,FALSE)</f>
        <v>transferência</v>
      </c>
      <c r="J2391" t="str">
        <f>VLOOKUP(D2391,Referência!$A$2:$D$28,4,FALSE)</f>
        <v>baixo</v>
      </c>
      <c r="K2391" t="str">
        <f>VLOOKUP(C2391,Referência!$F$2:$G$21,2,FALSE)</f>
        <v>longo</v>
      </c>
      <c r="L2391" t="str">
        <f>VLOOKUP(A2391,Referência!$I$2:$K$10,2,FALSE)</f>
        <v>não linear</v>
      </c>
      <c r="M2391" t="str">
        <f>VLOOKUP(A2391,Referência!$I$2:$K$10,3,FALSE)</f>
        <v>univariado</v>
      </c>
    </row>
    <row r="2392" spans="1:13" x14ac:dyDescent="0.25">
      <c r="A2392" t="s">
        <v>37</v>
      </c>
      <c r="B2392" t="s">
        <v>7</v>
      </c>
      <c r="C2392">
        <v>11</v>
      </c>
      <c r="D2392" t="s">
        <v>19</v>
      </c>
      <c r="E2392" s="1">
        <v>292051416.36934942</v>
      </c>
      <c r="F2392" s="1">
        <v>275269060</v>
      </c>
      <c r="G2392">
        <f t="shared" si="37"/>
        <v>281647485307843.06</v>
      </c>
      <c r="H2392" t="str">
        <f>VLOOKUP(D2392,Referência!$A$2:$D$28,2,FALSE)</f>
        <v>N</v>
      </c>
      <c r="I2392" t="str">
        <f>VLOOKUP(D2392,Referência!$A$2:$D$28,3,FALSE)</f>
        <v>transferência</v>
      </c>
      <c r="J2392" t="str">
        <f>VLOOKUP(D2392,Referência!$A$2:$D$28,4,FALSE)</f>
        <v>baixo</v>
      </c>
      <c r="K2392" t="str">
        <f>VLOOKUP(C2392,Referência!$F$2:$G$21,2,FALSE)</f>
        <v>longo</v>
      </c>
      <c r="L2392" t="str">
        <f>VLOOKUP(A2392,Referência!$I$2:$K$10,2,FALSE)</f>
        <v>não linear</v>
      </c>
      <c r="M2392" t="str">
        <f>VLOOKUP(A2392,Referência!$I$2:$K$10,3,FALSE)</f>
        <v>univariado</v>
      </c>
    </row>
    <row r="2393" spans="1:13" x14ac:dyDescent="0.25">
      <c r="A2393" t="s">
        <v>37</v>
      </c>
      <c r="B2393" t="s">
        <v>7</v>
      </c>
      <c r="C2393">
        <v>12</v>
      </c>
      <c r="D2393" t="s">
        <v>19</v>
      </c>
      <c r="E2393" s="1">
        <v>357413838.53432745</v>
      </c>
      <c r="F2393" s="1">
        <v>282024689</v>
      </c>
      <c r="G2393">
        <f t="shared" si="37"/>
        <v>5683523867509184</v>
      </c>
      <c r="H2393" t="str">
        <f>VLOOKUP(D2393,Referência!$A$2:$D$28,2,FALSE)</f>
        <v>N</v>
      </c>
      <c r="I2393" t="str">
        <f>VLOOKUP(D2393,Referência!$A$2:$D$28,3,FALSE)</f>
        <v>transferência</v>
      </c>
      <c r="J2393" t="str">
        <f>VLOOKUP(D2393,Referência!$A$2:$D$28,4,FALSE)</f>
        <v>baixo</v>
      </c>
      <c r="K2393" t="str">
        <f>VLOOKUP(C2393,Referência!$F$2:$G$21,2,FALSE)</f>
        <v>longo</v>
      </c>
      <c r="L2393" t="str">
        <f>VLOOKUP(A2393,Referência!$I$2:$K$10,2,FALSE)</f>
        <v>não linear</v>
      </c>
      <c r="M2393" t="str">
        <f>VLOOKUP(A2393,Referência!$I$2:$K$10,3,FALSE)</f>
        <v>univariado</v>
      </c>
    </row>
    <row r="2394" spans="1:13" x14ac:dyDescent="0.25">
      <c r="A2394" t="s">
        <v>37</v>
      </c>
      <c r="B2394" t="s">
        <v>7</v>
      </c>
      <c r="C2394">
        <v>13</v>
      </c>
      <c r="D2394" t="s">
        <v>19</v>
      </c>
      <c r="E2394" s="1">
        <v>349763041.55111033</v>
      </c>
      <c r="F2394" s="1">
        <v>367542657</v>
      </c>
      <c r="G2394">
        <f t="shared" si="37"/>
        <v>316114725510396.31</v>
      </c>
      <c r="H2394" t="str">
        <f>VLOOKUP(D2394,Referência!$A$2:$D$28,2,FALSE)</f>
        <v>N</v>
      </c>
      <c r="I2394" t="str">
        <f>VLOOKUP(D2394,Referência!$A$2:$D$28,3,FALSE)</f>
        <v>transferência</v>
      </c>
      <c r="J2394" t="str">
        <f>VLOOKUP(D2394,Referência!$A$2:$D$28,4,FALSE)</f>
        <v>baixo</v>
      </c>
      <c r="K2394" t="str">
        <f>VLOOKUP(C2394,Referência!$F$2:$G$21,2,FALSE)</f>
        <v>longo</v>
      </c>
      <c r="L2394" t="str">
        <f>VLOOKUP(A2394,Referência!$I$2:$K$10,2,FALSE)</f>
        <v>não linear</v>
      </c>
      <c r="M2394" t="str">
        <f>VLOOKUP(A2394,Referência!$I$2:$K$10,3,FALSE)</f>
        <v>univariado</v>
      </c>
    </row>
    <row r="2395" spans="1:13" x14ac:dyDescent="0.25">
      <c r="A2395" t="s">
        <v>37</v>
      </c>
      <c r="B2395" t="s">
        <v>7</v>
      </c>
      <c r="C2395">
        <v>14</v>
      </c>
      <c r="D2395" t="s">
        <v>19</v>
      </c>
      <c r="E2395" s="1">
        <v>330993876.25196302</v>
      </c>
      <c r="F2395" s="1">
        <v>311524365</v>
      </c>
      <c r="G2395">
        <f t="shared" si="37"/>
        <v>379061868390314.62</v>
      </c>
      <c r="H2395" t="str">
        <f>VLOOKUP(D2395,Referência!$A$2:$D$28,2,FALSE)</f>
        <v>N</v>
      </c>
      <c r="I2395" t="str">
        <f>VLOOKUP(D2395,Referência!$A$2:$D$28,3,FALSE)</f>
        <v>transferência</v>
      </c>
      <c r="J2395" t="str">
        <f>VLOOKUP(D2395,Referência!$A$2:$D$28,4,FALSE)</f>
        <v>baixo</v>
      </c>
      <c r="K2395" t="str">
        <f>VLOOKUP(C2395,Referência!$F$2:$G$21,2,FALSE)</f>
        <v>longo</v>
      </c>
      <c r="L2395" t="str">
        <f>VLOOKUP(A2395,Referência!$I$2:$K$10,2,FALSE)</f>
        <v>não linear</v>
      </c>
      <c r="M2395" t="str">
        <f>VLOOKUP(A2395,Referência!$I$2:$K$10,3,FALSE)</f>
        <v>univariado</v>
      </c>
    </row>
    <row r="2396" spans="1:13" x14ac:dyDescent="0.25">
      <c r="A2396" t="s">
        <v>37</v>
      </c>
      <c r="B2396" t="s">
        <v>7</v>
      </c>
      <c r="C2396">
        <v>15</v>
      </c>
      <c r="D2396" t="s">
        <v>19</v>
      </c>
      <c r="E2396" s="1">
        <v>328543143.83361822</v>
      </c>
      <c r="F2396" s="1">
        <v>320542995</v>
      </c>
      <c r="G2396">
        <f t="shared" si="37"/>
        <v>64002381360043.023</v>
      </c>
      <c r="H2396" t="str">
        <f>VLOOKUP(D2396,Referência!$A$2:$D$28,2,FALSE)</f>
        <v>N</v>
      </c>
      <c r="I2396" t="str">
        <f>VLOOKUP(D2396,Referência!$A$2:$D$28,3,FALSE)</f>
        <v>transferência</v>
      </c>
      <c r="J2396" t="str">
        <f>VLOOKUP(D2396,Referência!$A$2:$D$28,4,FALSE)</f>
        <v>baixo</v>
      </c>
      <c r="K2396" t="str">
        <f>VLOOKUP(C2396,Referência!$F$2:$G$21,2,FALSE)</f>
        <v>longo</v>
      </c>
      <c r="L2396" t="str">
        <f>VLOOKUP(A2396,Referência!$I$2:$K$10,2,FALSE)</f>
        <v>não linear</v>
      </c>
      <c r="M2396" t="str">
        <f>VLOOKUP(A2396,Referência!$I$2:$K$10,3,FALSE)</f>
        <v>univariado</v>
      </c>
    </row>
    <row r="2397" spans="1:13" x14ac:dyDescent="0.25">
      <c r="A2397" t="s">
        <v>37</v>
      </c>
      <c r="B2397" t="s">
        <v>7</v>
      </c>
      <c r="C2397">
        <v>16</v>
      </c>
      <c r="D2397" t="s">
        <v>19</v>
      </c>
      <c r="E2397" s="1">
        <v>335930210.37075776</v>
      </c>
      <c r="F2397" s="1">
        <v>365815350</v>
      </c>
      <c r="G2397">
        <f t="shared" si="37"/>
        <v>893121570659305.12</v>
      </c>
      <c r="H2397" t="str">
        <f>VLOOKUP(D2397,Referência!$A$2:$D$28,2,FALSE)</f>
        <v>N</v>
      </c>
      <c r="I2397" t="str">
        <f>VLOOKUP(D2397,Referência!$A$2:$D$28,3,FALSE)</f>
        <v>transferência</v>
      </c>
      <c r="J2397" t="str">
        <f>VLOOKUP(D2397,Referência!$A$2:$D$28,4,FALSE)</f>
        <v>baixo</v>
      </c>
      <c r="K2397" t="str">
        <f>VLOOKUP(C2397,Referência!$F$2:$G$21,2,FALSE)</f>
        <v>longo</v>
      </c>
      <c r="L2397" t="str">
        <f>VLOOKUP(A2397,Referência!$I$2:$K$10,2,FALSE)</f>
        <v>não linear</v>
      </c>
      <c r="M2397" t="str">
        <f>VLOOKUP(A2397,Referência!$I$2:$K$10,3,FALSE)</f>
        <v>univariado</v>
      </c>
    </row>
    <row r="2398" spans="1:13" x14ac:dyDescent="0.25">
      <c r="A2398" t="s">
        <v>37</v>
      </c>
      <c r="B2398" t="s">
        <v>7</v>
      </c>
      <c r="C2398">
        <v>17</v>
      </c>
      <c r="D2398" t="s">
        <v>19</v>
      </c>
      <c r="E2398" s="1">
        <v>322357241.84555417</v>
      </c>
      <c r="F2398" s="1">
        <v>322443975</v>
      </c>
      <c r="G2398">
        <f t="shared" si="37"/>
        <v>7522640080.1236811</v>
      </c>
      <c r="H2398" t="str">
        <f>VLOOKUP(D2398,Referência!$A$2:$D$28,2,FALSE)</f>
        <v>N</v>
      </c>
      <c r="I2398" t="str">
        <f>VLOOKUP(D2398,Referência!$A$2:$D$28,3,FALSE)</f>
        <v>transferência</v>
      </c>
      <c r="J2398" t="str">
        <f>VLOOKUP(D2398,Referência!$A$2:$D$28,4,FALSE)</f>
        <v>baixo</v>
      </c>
      <c r="K2398" t="str">
        <f>VLOOKUP(C2398,Referência!$F$2:$G$21,2,FALSE)</f>
        <v>longo</v>
      </c>
      <c r="L2398" t="str">
        <f>VLOOKUP(A2398,Referência!$I$2:$K$10,2,FALSE)</f>
        <v>não linear</v>
      </c>
      <c r="M2398" t="str">
        <f>VLOOKUP(A2398,Referência!$I$2:$K$10,3,FALSE)</f>
        <v>univariado</v>
      </c>
    </row>
    <row r="2399" spans="1:13" x14ac:dyDescent="0.25">
      <c r="A2399" t="s">
        <v>37</v>
      </c>
      <c r="B2399" t="s">
        <v>7</v>
      </c>
      <c r="C2399">
        <v>18</v>
      </c>
      <c r="D2399" t="s">
        <v>19</v>
      </c>
      <c r="E2399" s="1">
        <v>355678342.9623003</v>
      </c>
      <c r="F2399" s="1">
        <v>295414016</v>
      </c>
      <c r="G2399">
        <f t="shared" si="37"/>
        <v>3631789104219035</v>
      </c>
      <c r="H2399" t="str">
        <f>VLOOKUP(D2399,Referência!$A$2:$D$28,2,FALSE)</f>
        <v>N</v>
      </c>
      <c r="I2399" t="str">
        <f>VLOOKUP(D2399,Referência!$A$2:$D$28,3,FALSE)</f>
        <v>transferência</v>
      </c>
      <c r="J2399" t="str">
        <f>VLOOKUP(D2399,Referência!$A$2:$D$28,4,FALSE)</f>
        <v>baixo</v>
      </c>
      <c r="K2399" t="str">
        <f>VLOOKUP(C2399,Referência!$F$2:$G$21,2,FALSE)</f>
        <v>longo</v>
      </c>
      <c r="L2399" t="str">
        <f>VLOOKUP(A2399,Referência!$I$2:$K$10,2,FALSE)</f>
        <v>não linear</v>
      </c>
      <c r="M2399" t="str">
        <f>VLOOKUP(A2399,Referência!$I$2:$K$10,3,FALSE)</f>
        <v>univariado</v>
      </c>
    </row>
    <row r="2400" spans="1:13" x14ac:dyDescent="0.25">
      <c r="A2400" t="s">
        <v>37</v>
      </c>
      <c r="B2400" t="s">
        <v>7</v>
      </c>
      <c r="C2400">
        <v>19</v>
      </c>
      <c r="D2400" t="s">
        <v>19</v>
      </c>
      <c r="E2400" s="1">
        <v>356476104.6374169</v>
      </c>
      <c r="F2400" s="1">
        <v>328627855</v>
      </c>
      <c r="G2400">
        <f t="shared" si="37"/>
        <v>775525007867890.5</v>
      </c>
      <c r="H2400" t="str">
        <f>VLOOKUP(D2400,Referência!$A$2:$D$28,2,FALSE)</f>
        <v>N</v>
      </c>
      <c r="I2400" t="str">
        <f>VLOOKUP(D2400,Referência!$A$2:$D$28,3,FALSE)</f>
        <v>transferência</v>
      </c>
      <c r="J2400" t="str">
        <f>VLOOKUP(D2400,Referência!$A$2:$D$28,4,FALSE)</f>
        <v>baixo</v>
      </c>
      <c r="K2400" t="str">
        <f>VLOOKUP(C2400,Referência!$F$2:$G$21,2,FALSE)</f>
        <v>longo</v>
      </c>
      <c r="L2400" t="str">
        <f>VLOOKUP(A2400,Referência!$I$2:$K$10,2,FALSE)</f>
        <v>não linear</v>
      </c>
      <c r="M2400" t="str">
        <f>VLOOKUP(A2400,Referência!$I$2:$K$10,3,FALSE)</f>
        <v>univariado</v>
      </c>
    </row>
    <row r="2401" spans="1:13" x14ac:dyDescent="0.25">
      <c r="A2401" t="s">
        <v>37</v>
      </c>
      <c r="B2401" t="s">
        <v>7</v>
      </c>
      <c r="C2401">
        <v>20</v>
      </c>
      <c r="D2401" t="s">
        <v>19</v>
      </c>
      <c r="E2401" s="1">
        <v>478184886.63835931</v>
      </c>
      <c r="F2401" s="1">
        <v>520457258</v>
      </c>
      <c r="G2401">
        <f t="shared" si="37"/>
        <v>1786953380536460</v>
      </c>
      <c r="H2401" t="str">
        <f>VLOOKUP(D2401,Referência!$A$2:$D$28,2,FALSE)</f>
        <v>N</v>
      </c>
      <c r="I2401" t="str">
        <f>VLOOKUP(D2401,Referência!$A$2:$D$28,3,FALSE)</f>
        <v>transferência</v>
      </c>
      <c r="J2401" t="str">
        <f>VLOOKUP(D2401,Referência!$A$2:$D$28,4,FALSE)</f>
        <v>baixo</v>
      </c>
      <c r="K2401" t="str">
        <f>VLOOKUP(C2401,Referência!$F$2:$G$21,2,FALSE)</f>
        <v>longo</v>
      </c>
      <c r="L2401" t="str">
        <f>VLOOKUP(A2401,Referência!$I$2:$K$10,2,FALSE)</f>
        <v>não linear</v>
      </c>
      <c r="M2401" t="str">
        <f>VLOOKUP(A2401,Referência!$I$2:$K$10,3,FALSE)</f>
        <v>univariado</v>
      </c>
    </row>
    <row r="2402" spans="1:13" x14ac:dyDescent="0.25">
      <c r="A2402" t="s">
        <v>37</v>
      </c>
      <c r="B2402" t="s">
        <v>7</v>
      </c>
      <c r="C2402">
        <v>1</v>
      </c>
      <c r="D2402" t="s">
        <v>20</v>
      </c>
      <c r="E2402" s="1">
        <v>251425976.65797895</v>
      </c>
      <c r="F2402" s="1">
        <v>308513493</v>
      </c>
      <c r="G2402">
        <f t="shared" si="37"/>
        <v>3258984522100520</v>
      </c>
      <c r="H2402" t="str">
        <f>VLOOKUP(D2402,Referência!$A$2:$D$28,2,FALSE)</f>
        <v>N</v>
      </c>
      <c r="I2402" t="str">
        <f>VLOOKUP(D2402,Referência!$A$2:$D$28,3,FALSE)</f>
        <v>transferência</v>
      </c>
      <c r="J2402" t="str">
        <f>VLOOKUP(D2402,Referência!$A$2:$D$28,4,FALSE)</f>
        <v>baixo</v>
      </c>
      <c r="K2402" t="str">
        <f>VLOOKUP(C2402,Referência!$F$2:$G$21,2,FALSE)</f>
        <v>curto</v>
      </c>
      <c r="L2402" t="str">
        <f>VLOOKUP(A2402,Referência!$I$2:$K$10,2,FALSE)</f>
        <v>não linear</v>
      </c>
      <c r="M2402" t="str">
        <f>VLOOKUP(A2402,Referência!$I$2:$K$10,3,FALSE)</f>
        <v>univariado</v>
      </c>
    </row>
    <row r="2403" spans="1:13" x14ac:dyDescent="0.25">
      <c r="A2403" t="s">
        <v>37</v>
      </c>
      <c r="B2403" t="s">
        <v>7</v>
      </c>
      <c r="C2403">
        <v>2</v>
      </c>
      <c r="D2403" t="s">
        <v>20</v>
      </c>
      <c r="E2403" s="1">
        <v>230854991.87207925</v>
      </c>
      <c r="F2403" s="1">
        <v>189623150</v>
      </c>
      <c r="G2403">
        <f t="shared" si="37"/>
        <v>1700064784164148</v>
      </c>
      <c r="H2403" t="str">
        <f>VLOOKUP(D2403,Referência!$A$2:$D$28,2,FALSE)</f>
        <v>N</v>
      </c>
      <c r="I2403" t="str">
        <f>VLOOKUP(D2403,Referência!$A$2:$D$28,3,FALSE)</f>
        <v>transferência</v>
      </c>
      <c r="J2403" t="str">
        <f>VLOOKUP(D2403,Referência!$A$2:$D$28,4,FALSE)</f>
        <v>baixo</v>
      </c>
      <c r="K2403" t="str">
        <f>VLOOKUP(C2403,Referência!$F$2:$G$21,2,FALSE)</f>
        <v>curto</v>
      </c>
      <c r="L2403" t="str">
        <f>VLOOKUP(A2403,Referência!$I$2:$K$10,2,FALSE)</f>
        <v>não linear</v>
      </c>
      <c r="M2403" t="str">
        <f>VLOOKUP(A2403,Referência!$I$2:$K$10,3,FALSE)</f>
        <v>univariado</v>
      </c>
    </row>
    <row r="2404" spans="1:13" x14ac:dyDescent="0.25">
      <c r="A2404" t="s">
        <v>37</v>
      </c>
      <c r="B2404" t="s">
        <v>7</v>
      </c>
      <c r="C2404">
        <v>3</v>
      </c>
      <c r="D2404" t="s">
        <v>20</v>
      </c>
      <c r="E2404" s="1">
        <v>238222032.93044567</v>
      </c>
      <c r="F2404" s="1">
        <v>233711910</v>
      </c>
      <c r="G2404">
        <f t="shared" si="37"/>
        <v>20341208847731.848</v>
      </c>
      <c r="H2404" t="str">
        <f>VLOOKUP(D2404,Referência!$A$2:$D$28,2,FALSE)</f>
        <v>N</v>
      </c>
      <c r="I2404" t="str">
        <f>VLOOKUP(D2404,Referência!$A$2:$D$28,3,FALSE)</f>
        <v>transferência</v>
      </c>
      <c r="J2404" t="str">
        <f>VLOOKUP(D2404,Referência!$A$2:$D$28,4,FALSE)</f>
        <v>baixo</v>
      </c>
      <c r="K2404" t="str">
        <f>VLOOKUP(C2404,Referência!$F$2:$G$21,2,FALSE)</f>
        <v>curto</v>
      </c>
      <c r="L2404" t="str">
        <f>VLOOKUP(A2404,Referência!$I$2:$K$10,2,FALSE)</f>
        <v>não linear</v>
      </c>
      <c r="M2404" t="str">
        <f>VLOOKUP(A2404,Referência!$I$2:$K$10,3,FALSE)</f>
        <v>univariado</v>
      </c>
    </row>
    <row r="2405" spans="1:13" x14ac:dyDescent="0.25">
      <c r="A2405" t="s">
        <v>37</v>
      </c>
      <c r="B2405" t="s">
        <v>7</v>
      </c>
      <c r="C2405">
        <v>4</v>
      </c>
      <c r="D2405" t="s">
        <v>20</v>
      </c>
      <c r="E2405" s="1">
        <v>222616984.14200717</v>
      </c>
      <c r="F2405" s="1">
        <v>422360440</v>
      </c>
      <c r="G2405">
        <f t="shared" si="37"/>
        <v>3.9897448158093928E+16</v>
      </c>
      <c r="H2405" t="str">
        <f>VLOOKUP(D2405,Referência!$A$2:$D$28,2,FALSE)</f>
        <v>N</v>
      </c>
      <c r="I2405" t="str">
        <f>VLOOKUP(D2405,Referência!$A$2:$D$28,3,FALSE)</f>
        <v>transferência</v>
      </c>
      <c r="J2405" t="str">
        <f>VLOOKUP(D2405,Referência!$A$2:$D$28,4,FALSE)</f>
        <v>baixo</v>
      </c>
      <c r="K2405" t="str">
        <f>VLOOKUP(C2405,Referência!$F$2:$G$21,2,FALSE)</f>
        <v>curto</v>
      </c>
      <c r="L2405" t="str">
        <f>VLOOKUP(A2405,Referência!$I$2:$K$10,2,FALSE)</f>
        <v>não linear</v>
      </c>
      <c r="M2405" t="str">
        <f>VLOOKUP(A2405,Referência!$I$2:$K$10,3,FALSE)</f>
        <v>univariado</v>
      </c>
    </row>
    <row r="2406" spans="1:13" x14ac:dyDescent="0.25">
      <c r="A2406" t="s">
        <v>37</v>
      </c>
      <c r="B2406" t="s">
        <v>7</v>
      </c>
      <c r="C2406">
        <v>5</v>
      </c>
      <c r="D2406" t="s">
        <v>20</v>
      </c>
      <c r="E2406" s="1">
        <v>251834278.06230223</v>
      </c>
      <c r="F2406" s="1">
        <v>247581716</v>
      </c>
      <c r="G2406">
        <f t="shared" si="37"/>
        <v>18084284093732.211</v>
      </c>
      <c r="H2406" t="str">
        <f>VLOOKUP(D2406,Referência!$A$2:$D$28,2,FALSE)</f>
        <v>N</v>
      </c>
      <c r="I2406" t="str">
        <f>VLOOKUP(D2406,Referência!$A$2:$D$28,3,FALSE)</f>
        <v>transferência</v>
      </c>
      <c r="J2406" t="str">
        <f>VLOOKUP(D2406,Referência!$A$2:$D$28,4,FALSE)</f>
        <v>baixo</v>
      </c>
      <c r="K2406" t="str">
        <f>VLOOKUP(C2406,Referência!$F$2:$G$21,2,FALSE)</f>
        <v>médio</v>
      </c>
      <c r="L2406" t="str">
        <f>VLOOKUP(A2406,Referência!$I$2:$K$10,2,FALSE)</f>
        <v>não linear</v>
      </c>
      <c r="M2406" t="str">
        <f>VLOOKUP(A2406,Referência!$I$2:$K$10,3,FALSE)</f>
        <v>univariado</v>
      </c>
    </row>
    <row r="2407" spans="1:13" x14ac:dyDescent="0.25">
      <c r="A2407" t="s">
        <v>37</v>
      </c>
      <c r="B2407" t="s">
        <v>7</v>
      </c>
      <c r="C2407">
        <v>6</v>
      </c>
      <c r="D2407" t="s">
        <v>20</v>
      </c>
      <c r="E2407" s="1">
        <v>275483187.91176158</v>
      </c>
      <c r="F2407" s="1">
        <v>282606973</v>
      </c>
      <c r="G2407">
        <f t="shared" si="37"/>
        <v>50748313983408.047</v>
      </c>
      <c r="H2407" t="str">
        <f>VLOOKUP(D2407,Referência!$A$2:$D$28,2,FALSE)</f>
        <v>N</v>
      </c>
      <c r="I2407" t="str">
        <f>VLOOKUP(D2407,Referência!$A$2:$D$28,3,FALSE)</f>
        <v>transferência</v>
      </c>
      <c r="J2407" t="str">
        <f>VLOOKUP(D2407,Referência!$A$2:$D$28,4,FALSE)</f>
        <v>baixo</v>
      </c>
      <c r="K2407" t="str">
        <f>VLOOKUP(C2407,Referência!$F$2:$G$21,2,FALSE)</f>
        <v>médio</v>
      </c>
      <c r="L2407" t="str">
        <f>VLOOKUP(A2407,Referência!$I$2:$K$10,2,FALSE)</f>
        <v>não linear</v>
      </c>
      <c r="M2407" t="str">
        <f>VLOOKUP(A2407,Referência!$I$2:$K$10,3,FALSE)</f>
        <v>univariado</v>
      </c>
    </row>
    <row r="2408" spans="1:13" x14ac:dyDescent="0.25">
      <c r="A2408" t="s">
        <v>37</v>
      </c>
      <c r="B2408" t="s">
        <v>7</v>
      </c>
      <c r="C2408">
        <v>7</v>
      </c>
      <c r="D2408" t="s">
        <v>20</v>
      </c>
      <c r="E2408" s="1">
        <v>318393762.11609405</v>
      </c>
      <c r="F2408" s="1">
        <v>314411246</v>
      </c>
      <c r="G2408">
        <f t="shared" si="37"/>
        <v>15860434614948.859</v>
      </c>
      <c r="H2408" t="str">
        <f>VLOOKUP(D2408,Referência!$A$2:$D$28,2,FALSE)</f>
        <v>N</v>
      </c>
      <c r="I2408" t="str">
        <f>VLOOKUP(D2408,Referência!$A$2:$D$28,3,FALSE)</f>
        <v>transferência</v>
      </c>
      <c r="J2408" t="str">
        <f>VLOOKUP(D2408,Referência!$A$2:$D$28,4,FALSE)</f>
        <v>baixo</v>
      </c>
      <c r="K2408" t="str">
        <f>VLOOKUP(C2408,Referência!$F$2:$G$21,2,FALSE)</f>
        <v>médio</v>
      </c>
      <c r="L2408" t="str">
        <f>VLOOKUP(A2408,Referência!$I$2:$K$10,2,FALSE)</f>
        <v>não linear</v>
      </c>
      <c r="M2408" t="str">
        <f>VLOOKUP(A2408,Referência!$I$2:$K$10,3,FALSE)</f>
        <v>univariado</v>
      </c>
    </row>
    <row r="2409" spans="1:13" x14ac:dyDescent="0.25">
      <c r="A2409" t="s">
        <v>37</v>
      </c>
      <c r="B2409" t="s">
        <v>7</v>
      </c>
      <c r="C2409">
        <v>8</v>
      </c>
      <c r="D2409" t="s">
        <v>20</v>
      </c>
      <c r="E2409" s="1">
        <v>289058849.05893427</v>
      </c>
      <c r="F2409" s="1">
        <v>426007596</v>
      </c>
      <c r="G2409">
        <f t="shared" si="37"/>
        <v>1.875495928872806E+16</v>
      </c>
      <c r="H2409" t="str">
        <f>VLOOKUP(D2409,Referência!$A$2:$D$28,2,FALSE)</f>
        <v>N</v>
      </c>
      <c r="I2409" t="str">
        <f>VLOOKUP(D2409,Referência!$A$2:$D$28,3,FALSE)</f>
        <v>transferência</v>
      </c>
      <c r="J2409" t="str">
        <f>VLOOKUP(D2409,Referência!$A$2:$D$28,4,FALSE)</f>
        <v>baixo</v>
      </c>
      <c r="K2409" t="str">
        <f>VLOOKUP(C2409,Referência!$F$2:$G$21,2,FALSE)</f>
        <v>médio</v>
      </c>
      <c r="L2409" t="str">
        <f>VLOOKUP(A2409,Referência!$I$2:$K$10,2,FALSE)</f>
        <v>não linear</v>
      </c>
      <c r="M2409" t="str">
        <f>VLOOKUP(A2409,Referência!$I$2:$K$10,3,FALSE)</f>
        <v>univariado</v>
      </c>
    </row>
    <row r="2410" spans="1:13" x14ac:dyDescent="0.25">
      <c r="A2410" t="s">
        <v>37</v>
      </c>
      <c r="B2410" t="s">
        <v>7</v>
      </c>
      <c r="C2410">
        <v>9</v>
      </c>
      <c r="D2410" t="s">
        <v>20</v>
      </c>
      <c r="E2410" s="1">
        <v>290403317.60867804</v>
      </c>
      <c r="F2410" s="1">
        <v>346365589</v>
      </c>
      <c r="G2410">
        <f t="shared" si="37"/>
        <v>3131775819275972</v>
      </c>
      <c r="H2410" t="str">
        <f>VLOOKUP(D2410,Referência!$A$2:$D$28,2,FALSE)</f>
        <v>N</v>
      </c>
      <c r="I2410" t="str">
        <f>VLOOKUP(D2410,Referência!$A$2:$D$28,3,FALSE)</f>
        <v>transferência</v>
      </c>
      <c r="J2410" t="str">
        <f>VLOOKUP(D2410,Referência!$A$2:$D$28,4,FALSE)</f>
        <v>baixo</v>
      </c>
      <c r="K2410" t="str">
        <f>VLOOKUP(C2410,Referência!$F$2:$G$21,2,FALSE)</f>
        <v>longo</v>
      </c>
      <c r="L2410" t="str">
        <f>VLOOKUP(A2410,Referência!$I$2:$K$10,2,FALSE)</f>
        <v>não linear</v>
      </c>
      <c r="M2410" t="str">
        <f>VLOOKUP(A2410,Referência!$I$2:$K$10,3,FALSE)</f>
        <v>univariado</v>
      </c>
    </row>
    <row r="2411" spans="1:13" x14ac:dyDescent="0.25">
      <c r="A2411" t="s">
        <v>37</v>
      </c>
      <c r="B2411" t="s">
        <v>7</v>
      </c>
      <c r="C2411">
        <v>10</v>
      </c>
      <c r="D2411" t="s">
        <v>20</v>
      </c>
      <c r="E2411" s="1">
        <v>272054463.40449607</v>
      </c>
      <c r="F2411" s="1">
        <v>367304404</v>
      </c>
      <c r="G2411">
        <f t="shared" si="37"/>
        <v>9072551183447026</v>
      </c>
      <c r="H2411" t="str">
        <f>VLOOKUP(D2411,Referência!$A$2:$D$28,2,FALSE)</f>
        <v>N</v>
      </c>
      <c r="I2411" t="str">
        <f>VLOOKUP(D2411,Referência!$A$2:$D$28,3,FALSE)</f>
        <v>transferência</v>
      </c>
      <c r="J2411" t="str">
        <f>VLOOKUP(D2411,Referência!$A$2:$D$28,4,FALSE)</f>
        <v>baixo</v>
      </c>
      <c r="K2411" t="str">
        <f>VLOOKUP(C2411,Referência!$F$2:$G$21,2,FALSE)</f>
        <v>longo</v>
      </c>
      <c r="L2411" t="str">
        <f>VLOOKUP(A2411,Referência!$I$2:$K$10,2,FALSE)</f>
        <v>não linear</v>
      </c>
      <c r="M2411" t="str">
        <f>VLOOKUP(A2411,Referência!$I$2:$K$10,3,FALSE)</f>
        <v>univariado</v>
      </c>
    </row>
    <row r="2412" spans="1:13" x14ac:dyDescent="0.25">
      <c r="A2412" t="s">
        <v>37</v>
      </c>
      <c r="B2412" t="s">
        <v>7</v>
      </c>
      <c r="C2412">
        <v>11</v>
      </c>
      <c r="D2412" t="s">
        <v>20</v>
      </c>
      <c r="E2412" s="1">
        <v>300568203.76958382</v>
      </c>
      <c r="F2412" s="1">
        <v>276882178</v>
      </c>
      <c r="G2412">
        <f t="shared" si="37"/>
        <v>561027816757388.87</v>
      </c>
      <c r="H2412" t="str">
        <f>VLOOKUP(D2412,Referência!$A$2:$D$28,2,FALSE)</f>
        <v>N</v>
      </c>
      <c r="I2412" t="str">
        <f>VLOOKUP(D2412,Referência!$A$2:$D$28,3,FALSE)</f>
        <v>transferência</v>
      </c>
      <c r="J2412" t="str">
        <f>VLOOKUP(D2412,Referência!$A$2:$D$28,4,FALSE)</f>
        <v>baixo</v>
      </c>
      <c r="K2412" t="str">
        <f>VLOOKUP(C2412,Referência!$F$2:$G$21,2,FALSE)</f>
        <v>longo</v>
      </c>
      <c r="L2412" t="str">
        <f>VLOOKUP(A2412,Referência!$I$2:$K$10,2,FALSE)</f>
        <v>não linear</v>
      </c>
      <c r="M2412" t="str">
        <f>VLOOKUP(A2412,Referência!$I$2:$K$10,3,FALSE)</f>
        <v>univariado</v>
      </c>
    </row>
    <row r="2413" spans="1:13" x14ac:dyDescent="0.25">
      <c r="A2413" t="s">
        <v>37</v>
      </c>
      <c r="B2413" t="s">
        <v>7</v>
      </c>
      <c r="C2413">
        <v>12</v>
      </c>
      <c r="D2413" t="s">
        <v>20</v>
      </c>
      <c r="E2413" s="1">
        <v>304820802.07794625</v>
      </c>
      <c r="F2413" s="1">
        <v>252291991</v>
      </c>
      <c r="G2413">
        <f t="shared" si="37"/>
        <v>2759275993262568</v>
      </c>
      <c r="H2413" t="str">
        <f>VLOOKUP(D2413,Referência!$A$2:$D$28,2,FALSE)</f>
        <v>N</v>
      </c>
      <c r="I2413" t="str">
        <f>VLOOKUP(D2413,Referência!$A$2:$D$28,3,FALSE)</f>
        <v>transferência</v>
      </c>
      <c r="J2413" t="str">
        <f>VLOOKUP(D2413,Referência!$A$2:$D$28,4,FALSE)</f>
        <v>baixo</v>
      </c>
      <c r="K2413" t="str">
        <f>VLOOKUP(C2413,Referência!$F$2:$G$21,2,FALSE)</f>
        <v>longo</v>
      </c>
      <c r="L2413" t="str">
        <f>VLOOKUP(A2413,Referência!$I$2:$K$10,2,FALSE)</f>
        <v>não linear</v>
      </c>
      <c r="M2413" t="str">
        <f>VLOOKUP(A2413,Referência!$I$2:$K$10,3,FALSE)</f>
        <v>univariado</v>
      </c>
    </row>
    <row r="2414" spans="1:13" x14ac:dyDescent="0.25">
      <c r="A2414" t="s">
        <v>37</v>
      </c>
      <c r="B2414" t="s">
        <v>7</v>
      </c>
      <c r="C2414">
        <v>13</v>
      </c>
      <c r="D2414" t="s">
        <v>20</v>
      </c>
      <c r="E2414" s="1">
        <v>295905425.46757036</v>
      </c>
      <c r="F2414" s="1">
        <v>511703058</v>
      </c>
      <c r="G2414">
        <f t="shared" si="37"/>
        <v>4.6568618206601536E+16</v>
      </c>
      <c r="H2414" t="str">
        <f>VLOOKUP(D2414,Referência!$A$2:$D$28,2,FALSE)</f>
        <v>N</v>
      </c>
      <c r="I2414" t="str">
        <f>VLOOKUP(D2414,Referência!$A$2:$D$28,3,FALSE)</f>
        <v>transferência</v>
      </c>
      <c r="J2414" t="str">
        <f>VLOOKUP(D2414,Referência!$A$2:$D$28,4,FALSE)</f>
        <v>baixo</v>
      </c>
      <c r="K2414" t="str">
        <f>VLOOKUP(C2414,Referência!$F$2:$G$21,2,FALSE)</f>
        <v>longo</v>
      </c>
      <c r="L2414" t="str">
        <f>VLOOKUP(A2414,Referência!$I$2:$K$10,2,FALSE)</f>
        <v>não linear</v>
      </c>
      <c r="M2414" t="str">
        <f>VLOOKUP(A2414,Referência!$I$2:$K$10,3,FALSE)</f>
        <v>univariado</v>
      </c>
    </row>
    <row r="2415" spans="1:13" x14ac:dyDescent="0.25">
      <c r="A2415" t="s">
        <v>37</v>
      </c>
      <c r="B2415" t="s">
        <v>7</v>
      </c>
      <c r="C2415">
        <v>14</v>
      </c>
      <c r="D2415" t="s">
        <v>20</v>
      </c>
      <c r="E2415" s="1">
        <v>276222319.15417725</v>
      </c>
      <c r="F2415" s="1">
        <v>259863287</v>
      </c>
      <c r="G2415">
        <f t="shared" si="37"/>
        <v>267617933021405.09</v>
      </c>
      <c r="H2415" t="str">
        <f>VLOOKUP(D2415,Referência!$A$2:$D$28,2,FALSE)</f>
        <v>N</v>
      </c>
      <c r="I2415" t="str">
        <f>VLOOKUP(D2415,Referência!$A$2:$D$28,3,FALSE)</f>
        <v>transferência</v>
      </c>
      <c r="J2415" t="str">
        <f>VLOOKUP(D2415,Referência!$A$2:$D$28,4,FALSE)</f>
        <v>baixo</v>
      </c>
      <c r="K2415" t="str">
        <f>VLOOKUP(C2415,Referência!$F$2:$G$21,2,FALSE)</f>
        <v>longo</v>
      </c>
      <c r="L2415" t="str">
        <f>VLOOKUP(A2415,Referência!$I$2:$K$10,2,FALSE)</f>
        <v>não linear</v>
      </c>
      <c r="M2415" t="str">
        <f>VLOOKUP(A2415,Referência!$I$2:$K$10,3,FALSE)</f>
        <v>univariado</v>
      </c>
    </row>
    <row r="2416" spans="1:13" x14ac:dyDescent="0.25">
      <c r="A2416" t="s">
        <v>37</v>
      </c>
      <c r="B2416" t="s">
        <v>7</v>
      </c>
      <c r="C2416">
        <v>15</v>
      </c>
      <c r="D2416" t="s">
        <v>20</v>
      </c>
      <c r="E2416" s="1">
        <v>280053606.81244534</v>
      </c>
      <c r="F2416" s="1">
        <v>323218498</v>
      </c>
      <c r="G2416">
        <f t="shared" si="37"/>
        <v>1863207831233433.7</v>
      </c>
      <c r="H2416" t="str">
        <f>VLOOKUP(D2416,Referência!$A$2:$D$28,2,FALSE)</f>
        <v>N</v>
      </c>
      <c r="I2416" t="str">
        <f>VLOOKUP(D2416,Referência!$A$2:$D$28,3,FALSE)</f>
        <v>transferência</v>
      </c>
      <c r="J2416" t="str">
        <f>VLOOKUP(D2416,Referência!$A$2:$D$28,4,FALSE)</f>
        <v>baixo</v>
      </c>
      <c r="K2416" t="str">
        <f>VLOOKUP(C2416,Referência!$F$2:$G$21,2,FALSE)</f>
        <v>longo</v>
      </c>
      <c r="L2416" t="str">
        <f>VLOOKUP(A2416,Referência!$I$2:$K$10,2,FALSE)</f>
        <v>não linear</v>
      </c>
      <c r="M2416" t="str">
        <f>VLOOKUP(A2416,Referência!$I$2:$K$10,3,FALSE)</f>
        <v>univariado</v>
      </c>
    </row>
    <row r="2417" spans="1:13" x14ac:dyDescent="0.25">
      <c r="A2417" t="s">
        <v>37</v>
      </c>
      <c r="B2417" t="s">
        <v>7</v>
      </c>
      <c r="C2417">
        <v>16</v>
      </c>
      <c r="D2417" t="s">
        <v>20</v>
      </c>
      <c r="E2417" s="1">
        <v>264183841.74598876</v>
      </c>
      <c r="F2417" s="1">
        <v>366055806</v>
      </c>
      <c r="G2417">
        <f t="shared" si="37"/>
        <v>1.0377897100970544E+16</v>
      </c>
      <c r="H2417" t="str">
        <f>VLOOKUP(D2417,Referência!$A$2:$D$28,2,FALSE)</f>
        <v>N</v>
      </c>
      <c r="I2417" t="str">
        <f>VLOOKUP(D2417,Referência!$A$2:$D$28,3,FALSE)</f>
        <v>transferência</v>
      </c>
      <c r="J2417" t="str">
        <f>VLOOKUP(D2417,Referência!$A$2:$D$28,4,FALSE)</f>
        <v>baixo</v>
      </c>
      <c r="K2417" t="str">
        <f>VLOOKUP(C2417,Referência!$F$2:$G$21,2,FALSE)</f>
        <v>longo</v>
      </c>
      <c r="L2417" t="str">
        <f>VLOOKUP(A2417,Referência!$I$2:$K$10,2,FALSE)</f>
        <v>não linear</v>
      </c>
      <c r="M2417" t="str">
        <f>VLOOKUP(A2417,Referência!$I$2:$K$10,3,FALSE)</f>
        <v>univariado</v>
      </c>
    </row>
    <row r="2418" spans="1:13" x14ac:dyDescent="0.25">
      <c r="A2418" t="s">
        <v>37</v>
      </c>
      <c r="B2418" t="s">
        <v>7</v>
      </c>
      <c r="C2418">
        <v>17</v>
      </c>
      <c r="D2418" t="s">
        <v>20</v>
      </c>
      <c r="E2418" s="1">
        <v>297951667.13506377</v>
      </c>
      <c r="F2418" s="1">
        <v>303375098</v>
      </c>
      <c r="G2418">
        <f t="shared" si="37"/>
        <v>29413602346742.973</v>
      </c>
      <c r="H2418" t="str">
        <f>VLOOKUP(D2418,Referência!$A$2:$D$28,2,FALSE)</f>
        <v>N</v>
      </c>
      <c r="I2418" t="str">
        <f>VLOOKUP(D2418,Referência!$A$2:$D$28,3,FALSE)</f>
        <v>transferência</v>
      </c>
      <c r="J2418" t="str">
        <f>VLOOKUP(D2418,Referência!$A$2:$D$28,4,FALSE)</f>
        <v>baixo</v>
      </c>
      <c r="K2418" t="str">
        <f>VLOOKUP(C2418,Referência!$F$2:$G$21,2,FALSE)</f>
        <v>longo</v>
      </c>
      <c r="L2418" t="str">
        <f>VLOOKUP(A2418,Referência!$I$2:$K$10,2,FALSE)</f>
        <v>não linear</v>
      </c>
      <c r="M2418" t="str">
        <f>VLOOKUP(A2418,Referência!$I$2:$K$10,3,FALSE)</f>
        <v>univariado</v>
      </c>
    </row>
    <row r="2419" spans="1:13" x14ac:dyDescent="0.25">
      <c r="A2419" t="s">
        <v>37</v>
      </c>
      <c r="B2419" t="s">
        <v>7</v>
      </c>
      <c r="C2419">
        <v>18</v>
      </c>
      <c r="D2419" t="s">
        <v>20</v>
      </c>
      <c r="E2419" s="1">
        <v>325974702.55756181</v>
      </c>
      <c r="F2419" s="1">
        <v>238075455</v>
      </c>
      <c r="G2419">
        <f t="shared" si="37"/>
        <v>7726277721185537</v>
      </c>
      <c r="H2419" t="str">
        <f>VLOOKUP(D2419,Referência!$A$2:$D$28,2,FALSE)</f>
        <v>N</v>
      </c>
      <c r="I2419" t="str">
        <f>VLOOKUP(D2419,Referência!$A$2:$D$28,3,FALSE)</f>
        <v>transferência</v>
      </c>
      <c r="J2419" t="str">
        <f>VLOOKUP(D2419,Referência!$A$2:$D$28,4,FALSE)</f>
        <v>baixo</v>
      </c>
      <c r="K2419" t="str">
        <f>VLOOKUP(C2419,Referência!$F$2:$G$21,2,FALSE)</f>
        <v>longo</v>
      </c>
      <c r="L2419" t="str">
        <f>VLOOKUP(A2419,Referência!$I$2:$K$10,2,FALSE)</f>
        <v>não linear</v>
      </c>
      <c r="M2419" t="str">
        <f>VLOOKUP(A2419,Referência!$I$2:$K$10,3,FALSE)</f>
        <v>univariado</v>
      </c>
    </row>
    <row r="2420" spans="1:13" x14ac:dyDescent="0.25">
      <c r="A2420" t="s">
        <v>37</v>
      </c>
      <c r="B2420" t="s">
        <v>7</v>
      </c>
      <c r="C2420">
        <v>19</v>
      </c>
      <c r="D2420" t="s">
        <v>20</v>
      </c>
      <c r="E2420" s="1">
        <v>376970918.7949459</v>
      </c>
      <c r="F2420" s="1">
        <v>371070822</v>
      </c>
      <c r="G2420">
        <f t="shared" si="37"/>
        <v>34811142189730.832</v>
      </c>
      <c r="H2420" t="str">
        <f>VLOOKUP(D2420,Referência!$A$2:$D$28,2,FALSE)</f>
        <v>N</v>
      </c>
      <c r="I2420" t="str">
        <f>VLOOKUP(D2420,Referência!$A$2:$D$28,3,FALSE)</f>
        <v>transferência</v>
      </c>
      <c r="J2420" t="str">
        <f>VLOOKUP(D2420,Referência!$A$2:$D$28,4,FALSE)</f>
        <v>baixo</v>
      </c>
      <c r="K2420" t="str">
        <f>VLOOKUP(C2420,Referência!$F$2:$G$21,2,FALSE)</f>
        <v>longo</v>
      </c>
      <c r="L2420" t="str">
        <f>VLOOKUP(A2420,Referência!$I$2:$K$10,2,FALSE)</f>
        <v>não linear</v>
      </c>
      <c r="M2420" t="str">
        <f>VLOOKUP(A2420,Referência!$I$2:$K$10,3,FALSE)</f>
        <v>univariado</v>
      </c>
    </row>
    <row r="2421" spans="1:13" x14ac:dyDescent="0.25">
      <c r="A2421" t="s">
        <v>37</v>
      </c>
      <c r="B2421" t="s">
        <v>7</v>
      </c>
      <c r="C2421">
        <v>20</v>
      </c>
      <c r="D2421" t="s">
        <v>20</v>
      </c>
      <c r="E2421" s="1">
        <v>342079287.82375115</v>
      </c>
      <c r="F2421" s="1">
        <v>403923855</v>
      </c>
      <c r="G2421">
        <f t="shared" si="37"/>
        <v>3824750489217556.5</v>
      </c>
      <c r="H2421" t="str">
        <f>VLOOKUP(D2421,Referência!$A$2:$D$28,2,FALSE)</f>
        <v>N</v>
      </c>
      <c r="I2421" t="str">
        <f>VLOOKUP(D2421,Referência!$A$2:$D$28,3,FALSE)</f>
        <v>transferência</v>
      </c>
      <c r="J2421" t="str">
        <f>VLOOKUP(D2421,Referência!$A$2:$D$28,4,FALSE)</f>
        <v>baixo</v>
      </c>
      <c r="K2421" t="str">
        <f>VLOOKUP(C2421,Referência!$F$2:$G$21,2,FALSE)</f>
        <v>longo</v>
      </c>
      <c r="L2421" t="str">
        <f>VLOOKUP(A2421,Referência!$I$2:$K$10,2,FALSE)</f>
        <v>não linear</v>
      </c>
      <c r="M2421" t="str">
        <f>VLOOKUP(A2421,Referência!$I$2:$K$10,3,FALSE)</f>
        <v>univariado</v>
      </c>
    </row>
    <row r="2422" spans="1:13" x14ac:dyDescent="0.25">
      <c r="A2422" t="s">
        <v>37</v>
      </c>
      <c r="B2422" t="s">
        <v>7</v>
      </c>
      <c r="C2422">
        <v>1</v>
      </c>
      <c r="D2422" t="s">
        <v>21</v>
      </c>
      <c r="E2422" s="1">
        <v>591268162.9819262</v>
      </c>
      <c r="F2422" s="1">
        <v>892168393</v>
      </c>
      <c r="G2422">
        <f t="shared" si="37"/>
        <v>9.0540948424929712E+16</v>
      </c>
      <c r="H2422" t="str">
        <f>VLOOKUP(D2422,Referência!$A$2:$D$28,2,FALSE)</f>
        <v>N</v>
      </c>
      <c r="I2422" t="str">
        <f>VLOOKUP(D2422,Referência!$A$2:$D$28,3,FALSE)</f>
        <v>imposto</v>
      </c>
      <c r="J2422" t="str">
        <f>VLOOKUP(D2422,Referência!$A$2:$D$28,4,FALSE)</f>
        <v>alto</v>
      </c>
      <c r="K2422" t="str">
        <f>VLOOKUP(C2422,Referência!$F$2:$G$21,2,FALSE)</f>
        <v>curto</v>
      </c>
      <c r="L2422" t="str">
        <f>VLOOKUP(A2422,Referência!$I$2:$K$10,2,FALSE)</f>
        <v>não linear</v>
      </c>
      <c r="M2422" t="str">
        <f>VLOOKUP(A2422,Referência!$I$2:$K$10,3,FALSE)</f>
        <v>univariado</v>
      </c>
    </row>
    <row r="2423" spans="1:13" x14ac:dyDescent="0.25">
      <c r="A2423" t="s">
        <v>37</v>
      </c>
      <c r="B2423" t="s">
        <v>7</v>
      </c>
      <c r="C2423">
        <v>2</v>
      </c>
      <c r="D2423" t="s">
        <v>21</v>
      </c>
      <c r="E2423" s="1">
        <v>719410711.16478968</v>
      </c>
      <c r="F2423" s="1">
        <v>811941570</v>
      </c>
      <c r="G2423">
        <f t="shared" si="37"/>
        <v>8561959836781620</v>
      </c>
      <c r="H2423" t="str">
        <f>VLOOKUP(D2423,Referência!$A$2:$D$28,2,FALSE)</f>
        <v>N</v>
      </c>
      <c r="I2423" t="str">
        <f>VLOOKUP(D2423,Referência!$A$2:$D$28,3,FALSE)</f>
        <v>imposto</v>
      </c>
      <c r="J2423" t="str">
        <f>VLOOKUP(D2423,Referência!$A$2:$D$28,4,FALSE)</f>
        <v>alto</v>
      </c>
      <c r="K2423" t="str">
        <f>VLOOKUP(C2423,Referência!$F$2:$G$21,2,FALSE)</f>
        <v>curto</v>
      </c>
      <c r="L2423" t="str">
        <f>VLOOKUP(A2423,Referência!$I$2:$K$10,2,FALSE)</f>
        <v>não linear</v>
      </c>
      <c r="M2423" t="str">
        <f>VLOOKUP(A2423,Referência!$I$2:$K$10,3,FALSE)</f>
        <v>univariado</v>
      </c>
    </row>
    <row r="2424" spans="1:13" x14ac:dyDescent="0.25">
      <c r="A2424" t="s">
        <v>37</v>
      </c>
      <c r="B2424" t="s">
        <v>7</v>
      </c>
      <c r="C2424">
        <v>3</v>
      </c>
      <c r="D2424" t="s">
        <v>21</v>
      </c>
      <c r="E2424" s="1">
        <v>514409312.13259041</v>
      </c>
      <c r="F2424" s="1">
        <v>861928839</v>
      </c>
      <c r="G2424">
        <f t="shared" si="37"/>
        <v>1.2076982155414821E+17</v>
      </c>
      <c r="H2424" t="str">
        <f>VLOOKUP(D2424,Referência!$A$2:$D$28,2,FALSE)</f>
        <v>N</v>
      </c>
      <c r="I2424" t="str">
        <f>VLOOKUP(D2424,Referência!$A$2:$D$28,3,FALSE)</f>
        <v>imposto</v>
      </c>
      <c r="J2424" t="str">
        <f>VLOOKUP(D2424,Referência!$A$2:$D$28,4,FALSE)</f>
        <v>alto</v>
      </c>
      <c r="K2424" t="str">
        <f>VLOOKUP(C2424,Referência!$F$2:$G$21,2,FALSE)</f>
        <v>curto</v>
      </c>
      <c r="L2424" t="str">
        <f>VLOOKUP(A2424,Referência!$I$2:$K$10,2,FALSE)</f>
        <v>não linear</v>
      </c>
      <c r="M2424" t="str">
        <f>VLOOKUP(A2424,Referência!$I$2:$K$10,3,FALSE)</f>
        <v>univariado</v>
      </c>
    </row>
    <row r="2425" spans="1:13" x14ac:dyDescent="0.25">
      <c r="A2425" t="s">
        <v>37</v>
      </c>
      <c r="B2425" t="s">
        <v>7</v>
      </c>
      <c r="C2425">
        <v>4</v>
      </c>
      <c r="D2425" t="s">
        <v>21</v>
      </c>
      <c r="E2425" s="1">
        <v>608959475.83734298</v>
      </c>
      <c r="F2425" s="1">
        <v>884995971</v>
      </c>
      <c r="G2425">
        <f t="shared" si="37"/>
        <v>7.6196146661683568E+16</v>
      </c>
      <c r="H2425" t="str">
        <f>VLOOKUP(D2425,Referência!$A$2:$D$28,2,FALSE)</f>
        <v>N</v>
      </c>
      <c r="I2425" t="str">
        <f>VLOOKUP(D2425,Referência!$A$2:$D$28,3,FALSE)</f>
        <v>imposto</v>
      </c>
      <c r="J2425" t="str">
        <f>VLOOKUP(D2425,Referência!$A$2:$D$28,4,FALSE)</f>
        <v>alto</v>
      </c>
      <c r="K2425" t="str">
        <f>VLOOKUP(C2425,Referência!$F$2:$G$21,2,FALSE)</f>
        <v>curto</v>
      </c>
      <c r="L2425" t="str">
        <f>VLOOKUP(A2425,Referência!$I$2:$K$10,2,FALSE)</f>
        <v>não linear</v>
      </c>
      <c r="M2425" t="str">
        <f>VLOOKUP(A2425,Referência!$I$2:$K$10,3,FALSE)</f>
        <v>univariado</v>
      </c>
    </row>
    <row r="2426" spans="1:13" x14ac:dyDescent="0.25">
      <c r="A2426" t="s">
        <v>37</v>
      </c>
      <c r="B2426" t="s">
        <v>7</v>
      </c>
      <c r="C2426">
        <v>5</v>
      </c>
      <c r="D2426" t="s">
        <v>21</v>
      </c>
      <c r="E2426" s="1">
        <v>586271779.16064191</v>
      </c>
      <c r="F2426" s="1">
        <v>887164024</v>
      </c>
      <c r="G2426">
        <f t="shared" si="37"/>
        <v>9.0536143004468208E+16</v>
      </c>
      <c r="H2426" t="str">
        <f>VLOOKUP(D2426,Referência!$A$2:$D$28,2,FALSE)</f>
        <v>N</v>
      </c>
      <c r="I2426" t="str">
        <f>VLOOKUP(D2426,Referência!$A$2:$D$28,3,FALSE)</f>
        <v>imposto</v>
      </c>
      <c r="J2426" t="str">
        <f>VLOOKUP(D2426,Referência!$A$2:$D$28,4,FALSE)</f>
        <v>alto</v>
      </c>
      <c r="K2426" t="str">
        <f>VLOOKUP(C2426,Referência!$F$2:$G$21,2,FALSE)</f>
        <v>médio</v>
      </c>
      <c r="L2426" t="str">
        <f>VLOOKUP(A2426,Referência!$I$2:$K$10,2,FALSE)</f>
        <v>não linear</v>
      </c>
      <c r="M2426" t="str">
        <f>VLOOKUP(A2426,Referência!$I$2:$K$10,3,FALSE)</f>
        <v>univariado</v>
      </c>
    </row>
    <row r="2427" spans="1:13" x14ac:dyDescent="0.25">
      <c r="A2427" t="s">
        <v>37</v>
      </c>
      <c r="B2427" t="s">
        <v>7</v>
      </c>
      <c r="C2427">
        <v>6</v>
      </c>
      <c r="D2427" t="s">
        <v>21</v>
      </c>
      <c r="E2427" s="1">
        <v>611530151.73118329</v>
      </c>
      <c r="F2427" s="1">
        <v>925856833</v>
      </c>
      <c r="G2427">
        <f t="shared" si="37"/>
        <v>9.8801262557468288E+16</v>
      </c>
      <c r="H2427" t="str">
        <f>VLOOKUP(D2427,Referência!$A$2:$D$28,2,FALSE)</f>
        <v>N</v>
      </c>
      <c r="I2427" t="str">
        <f>VLOOKUP(D2427,Referência!$A$2:$D$28,3,FALSE)</f>
        <v>imposto</v>
      </c>
      <c r="J2427" t="str">
        <f>VLOOKUP(D2427,Referência!$A$2:$D$28,4,FALSE)</f>
        <v>alto</v>
      </c>
      <c r="K2427" t="str">
        <f>VLOOKUP(C2427,Referência!$F$2:$G$21,2,FALSE)</f>
        <v>médio</v>
      </c>
      <c r="L2427" t="str">
        <f>VLOOKUP(A2427,Referência!$I$2:$K$10,2,FALSE)</f>
        <v>não linear</v>
      </c>
      <c r="M2427" t="str">
        <f>VLOOKUP(A2427,Referência!$I$2:$K$10,3,FALSE)</f>
        <v>univariado</v>
      </c>
    </row>
    <row r="2428" spans="1:13" x14ac:dyDescent="0.25">
      <c r="A2428" t="s">
        <v>37</v>
      </c>
      <c r="B2428" t="s">
        <v>7</v>
      </c>
      <c r="C2428">
        <v>7</v>
      </c>
      <c r="D2428" t="s">
        <v>21</v>
      </c>
      <c r="E2428" s="1">
        <v>652812660.2393806</v>
      </c>
      <c r="F2428" s="1">
        <v>1068011007</v>
      </c>
      <c r="G2428">
        <f t="shared" si="37"/>
        <v>1.7238966715275155E+17</v>
      </c>
      <c r="H2428" t="str">
        <f>VLOOKUP(D2428,Referência!$A$2:$D$28,2,FALSE)</f>
        <v>N</v>
      </c>
      <c r="I2428" t="str">
        <f>VLOOKUP(D2428,Referência!$A$2:$D$28,3,FALSE)</f>
        <v>imposto</v>
      </c>
      <c r="J2428" t="str">
        <f>VLOOKUP(D2428,Referência!$A$2:$D$28,4,FALSE)</f>
        <v>alto</v>
      </c>
      <c r="K2428" t="str">
        <f>VLOOKUP(C2428,Referência!$F$2:$G$21,2,FALSE)</f>
        <v>médio</v>
      </c>
      <c r="L2428" t="str">
        <f>VLOOKUP(A2428,Referência!$I$2:$K$10,2,FALSE)</f>
        <v>não linear</v>
      </c>
      <c r="M2428" t="str">
        <f>VLOOKUP(A2428,Referência!$I$2:$K$10,3,FALSE)</f>
        <v>univariado</v>
      </c>
    </row>
    <row r="2429" spans="1:13" x14ac:dyDescent="0.25">
      <c r="A2429" t="s">
        <v>37</v>
      </c>
      <c r="B2429" t="s">
        <v>7</v>
      </c>
      <c r="C2429">
        <v>8</v>
      </c>
      <c r="D2429" t="s">
        <v>21</v>
      </c>
      <c r="E2429" s="1">
        <v>715172727.49583399</v>
      </c>
      <c r="F2429" s="1">
        <v>933482574</v>
      </c>
      <c r="G2429">
        <f t="shared" si="37"/>
        <v>4.765918908067252E+16</v>
      </c>
      <c r="H2429" t="str">
        <f>VLOOKUP(D2429,Referência!$A$2:$D$28,2,FALSE)</f>
        <v>N</v>
      </c>
      <c r="I2429" t="str">
        <f>VLOOKUP(D2429,Referência!$A$2:$D$28,3,FALSE)</f>
        <v>imposto</v>
      </c>
      <c r="J2429" t="str">
        <f>VLOOKUP(D2429,Referência!$A$2:$D$28,4,FALSE)</f>
        <v>alto</v>
      </c>
      <c r="K2429" t="str">
        <f>VLOOKUP(C2429,Referência!$F$2:$G$21,2,FALSE)</f>
        <v>médio</v>
      </c>
      <c r="L2429" t="str">
        <f>VLOOKUP(A2429,Referência!$I$2:$K$10,2,FALSE)</f>
        <v>não linear</v>
      </c>
      <c r="M2429" t="str">
        <f>VLOOKUP(A2429,Referência!$I$2:$K$10,3,FALSE)</f>
        <v>univariado</v>
      </c>
    </row>
    <row r="2430" spans="1:13" x14ac:dyDescent="0.25">
      <c r="A2430" t="s">
        <v>37</v>
      </c>
      <c r="B2430" t="s">
        <v>7</v>
      </c>
      <c r="C2430">
        <v>9</v>
      </c>
      <c r="D2430" t="s">
        <v>21</v>
      </c>
      <c r="E2430" s="1">
        <v>561730168.21486378</v>
      </c>
      <c r="F2430" s="1">
        <v>951532296</v>
      </c>
      <c r="G2430">
        <f t="shared" si="37"/>
        <v>1.5194569882581968E+17</v>
      </c>
      <c r="H2430" t="str">
        <f>VLOOKUP(D2430,Referência!$A$2:$D$28,2,FALSE)</f>
        <v>N</v>
      </c>
      <c r="I2430" t="str">
        <f>VLOOKUP(D2430,Referência!$A$2:$D$28,3,FALSE)</f>
        <v>imposto</v>
      </c>
      <c r="J2430" t="str">
        <f>VLOOKUP(D2430,Referência!$A$2:$D$28,4,FALSE)</f>
        <v>alto</v>
      </c>
      <c r="K2430" t="str">
        <f>VLOOKUP(C2430,Referência!$F$2:$G$21,2,FALSE)</f>
        <v>longo</v>
      </c>
      <c r="L2430" t="str">
        <f>VLOOKUP(A2430,Referência!$I$2:$K$10,2,FALSE)</f>
        <v>não linear</v>
      </c>
      <c r="M2430" t="str">
        <f>VLOOKUP(A2430,Referência!$I$2:$K$10,3,FALSE)</f>
        <v>univariado</v>
      </c>
    </row>
    <row r="2431" spans="1:13" x14ac:dyDescent="0.25">
      <c r="A2431" t="s">
        <v>37</v>
      </c>
      <c r="B2431" t="s">
        <v>7</v>
      </c>
      <c r="C2431">
        <v>10</v>
      </c>
      <c r="D2431" t="s">
        <v>21</v>
      </c>
      <c r="E2431" s="1">
        <v>578155865.25292003</v>
      </c>
      <c r="F2431" s="1">
        <v>1045402858</v>
      </c>
      <c r="G2431">
        <f t="shared" si="37"/>
        <v>2.1831975223118979E+17</v>
      </c>
      <c r="H2431" t="str">
        <f>VLOOKUP(D2431,Referência!$A$2:$D$28,2,FALSE)</f>
        <v>N</v>
      </c>
      <c r="I2431" t="str">
        <f>VLOOKUP(D2431,Referência!$A$2:$D$28,3,FALSE)</f>
        <v>imposto</v>
      </c>
      <c r="J2431" t="str">
        <f>VLOOKUP(D2431,Referência!$A$2:$D$28,4,FALSE)</f>
        <v>alto</v>
      </c>
      <c r="K2431" t="str">
        <f>VLOOKUP(C2431,Referência!$F$2:$G$21,2,FALSE)</f>
        <v>longo</v>
      </c>
      <c r="L2431" t="str">
        <f>VLOOKUP(A2431,Referência!$I$2:$K$10,2,FALSE)</f>
        <v>não linear</v>
      </c>
      <c r="M2431" t="str">
        <f>VLOOKUP(A2431,Referência!$I$2:$K$10,3,FALSE)</f>
        <v>univariado</v>
      </c>
    </row>
    <row r="2432" spans="1:13" x14ac:dyDescent="0.25">
      <c r="A2432" t="s">
        <v>37</v>
      </c>
      <c r="B2432" t="s">
        <v>7</v>
      </c>
      <c r="C2432">
        <v>11</v>
      </c>
      <c r="D2432" t="s">
        <v>21</v>
      </c>
      <c r="E2432" s="1">
        <v>581927900.77147162</v>
      </c>
      <c r="F2432" s="1">
        <v>941789643</v>
      </c>
      <c r="G2432">
        <f t="shared" si="37"/>
        <v>1.2950047351975181E+17</v>
      </c>
      <c r="H2432" t="str">
        <f>VLOOKUP(D2432,Referência!$A$2:$D$28,2,FALSE)</f>
        <v>N</v>
      </c>
      <c r="I2432" t="str">
        <f>VLOOKUP(D2432,Referência!$A$2:$D$28,3,FALSE)</f>
        <v>imposto</v>
      </c>
      <c r="J2432" t="str">
        <f>VLOOKUP(D2432,Referência!$A$2:$D$28,4,FALSE)</f>
        <v>alto</v>
      </c>
      <c r="K2432" t="str">
        <f>VLOOKUP(C2432,Referência!$F$2:$G$21,2,FALSE)</f>
        <v>longo</v>
      </c>
      <c r="L2432" t="str">
        <f>VLOOKUP(A2432,Referência!$I$2:$K$10,2,FALSE)</f>
        <v>não linear</v>
      </c>
      <c r="M2432" t="str">
        <f>VLOOKUP(A2432,Referência!$I$2:$K$10,3,FALSE)</f>
        <v>univariado</v>
      </c>
    </row>
    <row r="2433" spans="1:13" x14ac:dyDescent="0.25">
      <c r="A2433" t="s">
        <v>37</v>
      </c>
      <c r="B2433" t="s">
        <v>7</v>
      </c>
      <c r="C2433">
        <v>12</v>
      </c>
      <c r="D2433" t="s">
        <v>21</v>
      </c>
      <c r="E2433" s="1">
        <v>614855487.83189452</v>
      </c>
      <c r="F2433" s="1">
        <v>873908785</v>
      </c>
      <c r="G2433">
        <f t="shared" si="37"/>
        <v>6.7108610773666768E+16</v>
      </c>
      <c r="H2433" t="str">
        <f>VLOOKUP(D2433,Referência!$A$2:$D$28,2,FALSE)</f>
        <v>N</v>
      </c>
      <c r="I2433" t="str">
        <f>VLOOKUP(D2433,Referência!$A$2:$D$28,3,FALSE)</f>
        <v>imposto</v>
      </c>
      <c r="J2433" t="str">
        <f>VLOOKUP(D2433,Referência!$A$2:$D$28,4,FALSE)</f>
        <v>alto</v>
      </c>
      <c r="K2433" t="str">
        <f>VLOOKUP(C2433,Referência!$F$2:$G$21,2,FALSE)</f>
        <v>longo</v>
      </c>
      <c r="L2433" t="str">
        <f>VLOOKUP(A2433,Referência!$I$2:$K$10,2,FALSE)</f>
        <v>não linear</v>
      </c>
      <c r="M2433" t="str">
        <f>VLOOKUP(A2433,Referência!$I$2:$K$10,3,FALSE)</f>
        <v>univariado</v>
      </c>
    </row>
    <row r="2434" spans="1:13" x14ac:dyDescent="0.25">
      <c r="A2434" t="s">
        <v>37</v>
      </c>
      <c r="B2434" t="s">
        <v>7</v>
      </c>
      <c r="C2434">
        <v>13</v>
      </c>
      <c r="D2434" t="s">
        <v>21</v>
      </c>
      <c r="E2434" s="1">
        <v>656298131.71124113</v>
      </c>
      <c r="F2434" s="1">
        <v>980079414</v>
      </c>
      <c r="G2434">
        <f t="shared" si="37"/>
        <v>1.0483431876055296E+17</v>
      </c>
      <c r="H2434" t="str">
        <f>VLOOKUP(D2434,Referência!$A$2:$D$28,2,FALSE)</f>
        <v>N</v>
      </c>
      <c r="I2434" t="str">
        <f>VLOOKUP(D2434,Referência!$A$2:$D$28,3,FALSE)</f>
        <v>imposto</v>
      </c>
      <c r="J2434" t="str">
        <f>VLOOKUP(D2434,Referência!$A$2:$D$28,4,FALSE)</f>
        <v>alto</v>
      </c>
      <c r="K2434" t="str">
        <f>VLOOKUP(C2434,Referência!$F$2:$G$21,2,FALSE)</f>
        <v>longo</v>
      </c>
      <c r="L2434" t="str">
        <f>VLOOKUP(A2434,Referência!$I$2:$K$10,2,FALSE)</f>
        <v>não linear</v>
      </c>
      <c r="M2434" t="str">
        <f>VLOOKUP(A2434,Referência!$I$2:$K$10,3,FALSE)</f>
        <v>univariado</v>
      </c>
    </row>
    <row r="2435" spans="1:13" x14ac:dyDescent="0.25">
      <c r="A2435" t="s">
        <v>37</v>
      </c>
      <c r="B2435" t="s">
        <v>7</v>
      </c>
      <c r="C2435">
        <v>14</v>
      </c>
      <c r="D2435" t="s">
        <v>21</v>
      </c>
      <c r="E2435" s="1">
        <v>640921160.34963572</v>
      </c>
      <c r="F2435" s="1">
        <v>863624928</v>
      </c>
      <c r="G2435">
        <f t="shared" ref="G2435:G2498" si="38">(F2435-E2435)^2</f>
        <v>4.959696812566744E+16</v>
      </c>
      <c r="H2435" t="str">
        <f>VLOOKUP(D2435,Referência!$A$2:$D$28,2,FALSE)</f>
        <v>N</v>
      </c>
      <c r="I2435" t="str">
        <f>VLOOKUP(D2435,Referência!$A$2:$D$28,3,FALSE)</f>
        <v>imposto</v>
      </c>
      <c r="J2435" t="str">
        <f>VLOOKUP(D2435,Referência!$A$2:$D$28,4,FALSE)</f>
        <v>alto</v>
      </c>
      <c r="K2435" t="str">
        <f>VLOOKUP(C2435,Referência!$F$2:$G$21,2,FALSE)</f>
        <v>longo</v>
      </c>
      <c r="L2435" t="str">
        <f>VLOOKUP(A2435,Referência!$I$2:$K$10,2,FALSE)</f>
        <v>não linear</v>
      </c>
      <c r="M2435" t="str">
        <f>VLOOKUP(A2435,Referência!$I$2:$K$10,3,FALSE)</f>
        <v>univariado</v>
      </c>
    </row>
    <row r="2436" spans="1:13" x14ac:dyDescent="0.25">
      <c r="A2436" t="s">
        <v>37</v>
      </c>
      <c r="B2436" t="s">
        <v>7</v>
      </c>
      <c r="C2436">
        <v>15</v>
      </c>
      <c r="D2436" t="s">
        <v>21</v>
      </c>
      <c r="E2436" s="1">
        <v>628348090.43985403</v>
      </c>
      <c r="F2436" s="1">
        <v>757027193</v>
      </c>
      <c r="G2436">
        <f t="shared" si="38"/>
        <v>1.6558311435684566E+16</v>
      </c>
      <c r="H2436" t="str">
        <f>VLOOKUP(D2436,Referência!$A$2:$D$28,2,FALSE)</f>
        <v>N</v>
      </c>
      <c r="I2436" t="str">
        <f>VLOOKUP(D2436,Referência!$A$2:$D$28,3,FALSE)</f>
        <v>imposto</v>
      </c>
      <c r="J2436" t="str">
        <f>VLOOKUP(D2436,Referência!$A$2:$D$28,4,FALSE)</f>
        <v>alto</v>
      </c>
      <c r="K2436" t="str">
        <f>VLOOKUP(C2436,Referência!$F$2:$G$21,2,FALSE)</f>
        <v>longo</v>
      </c>
      <c r="L2436" t="str">
        <f>VLOOKUP(A2436,Referência!$I$2:$K$10,2,FALSE)</f>
        <v>não linear</v>
      </c>
      <c r="M2436" t="str">
        <f>VLOOKUP(A2436,Referência!$I$2:$K$10,3,FALSE)</f>
        <v>univariado</v>
      </c>
    </row>
    <row r="2437" spans="1:13" x14ac:dyDescent="0.25">
      <c r="A2437" t="s">
        <v>37</v>
      </c>
      <c r="B2437" t="s">
        <v>7</v>
      </c>
      <c r="C2437">
        <v>16</v>
      </c>
      <c r="D2437" t="s">
        <v>21</v>
      </c>
      <c r="E2437" s="1">
        <v>641615208.32735419</v>
      </c>
      <c r="F2437" s="1">
        <v>901227246</v>
      </c>
      <c r="G2437">
        <f t="shared" si="38"/>
        <v>6.7398410104543264E+16</v>
      </c>
      <c r="H2437" t="str">
        <f>VLOOKUP(D2437,Referência!$A$2:$D$28,2,FALSE)</f>
        <v>N</v>
      </c>
      <c r="I2437" t="str">
        <f>VLOOKUP(D2437,Referência!$A$2:$D$28,3,FALSE)</f>
        <v>imposto</v>
      </c>
      <c r="J2437" t="str">
        <f>VLOOKUP(D2437,Referência!$A$2:$D$28,4,FALSE)</f>
        <v>alto</v>
      </c>
      <c r="K2437" t="str">
        <f>VLOOKUP(C2437,Referência!$F$2:$G$21,2,FALSE)</f>
        <v>longo</v>
      </c>
      <c r="L2437" t="str">
        <f>VLOOKUP(A2437,Referência!$I$2:$K$10,2,FALSE)</f>
        <v>não linear</v>
      </c>
      <c r="M2437" t="str">
        <f>VLOOKUP(A2437,Referência!$I$2:$K$10,3,FALSE)</f>
        <v>univariado</v>
      </c>
    </row>
    <row r="2438" spans="1:13" x14ac:dyDescent="0.25">
      <c r="A2438" t="s">
        <v>37</v>
      </c>
      <c r="B2438" t="s">
        <v>7</v>
      </c>
      <c r="C2438">
        <v>17</v>
      </c>
      <c r="D2438" t="s">
        <v>21</v>
      </c>
      <c r="E2438" s="1">
        <v>676195934.14677727</v>
      </c>
      <c r="F2438" s="1">
        <v>862729092</v>
      </c>
      <c r="G2438">
        <f t="shared" si="38"/>
        <v>3.4794618978695308E+16</v>
      </c>
      <c r="H2438" t="str">
        <f>VLOOKUP(D2438,Referência!$A$2:$D$28,2,FALSE)</f>
        <v>N</v>
      </c>
      <c r="I2438" t="str">
        <f>VLOOKUP(D2438,Referência!$A$2:$D$28,3,FALSE)</f>
        <v>imposto</v>
      </c>
      <c r="J2438" t="str">
        <f>VLOOKUP(D2438,Referência!$A$2:$D$28,4,FALSE)</f>
        <v>alto</v>
      </c>
      <c r="K2438" t="str">
        <f>VLOOKUP(C2438,Referência!$F$2:$G$21,2,FALSE)</f>
        <v>longo</v>
      </c>
      <c r="L2438" t="str">
        <f>VLOOKUP(A2438,Referência!$I$2:$K$10,2,FALSE)</f>
        <v>não linear</v>
      </c>
      <c r="M2438" t="str">
        <f>VLOOKUP(A2438,Referência!$I$2:$K$10,3,FALSE)</f>
        <v>univariado</v>
      </c>
    </row>
    <row r="2439" spans="1:13" x14ac:dyDescent="0.25">
      <c r="A2439" t="s">
        <v>37</v>
      </c>
      <c r="B2439" t="s">
        <v>7</v>
      </c>
      <c r="C2439">
        <v>18</v>
      </c>
      <c r="D2439" t="s">
        <v>21</v>
      </c>
      <c r="E2439" s="1">
        <v>694418669.06944883</v>
      </c>
      <c r="F2439" s="1">
        <v>886006649</v>
      </c>
      <c r="G2439">
        <f t="shared" si="38"/>
        <v>3.670595405386928E+16</v>
      </c>
      <c r="H2439" t="str">
        <f>VLOOKUP(D2439,Referência!$A$2:$D$28,2,FALSE)</f>
        <v>N</v>
      </c>
      <c r="I2439" t="str">
        <f>VLOOKUP(D2439,Referência!$A$2:$D$28,3,FALSE)</f>
        <v>imposto</v>
      </c>
      <c r="J2439" t="str">
        <f>VLOOKUP(D2439,Referência!$A$2:$D$28,4,FALSE)</f>
        <v>alto</v>
      </c>
      <c r="K2439" t="str">
        <f>VLOOKUP(C2439,Referência!$F$2:$G$21,2,FALSE)</f>
        <v>longo</v>
      </c>
      <c r="L2439" t="str">
        <f>VLOOKUP(A2439,Referência!$I$2:$K$10,2,FALSE)</f>
        <v>não linear</v>
      </c>
      <c r="M2439" t="str">
        <f>VLOOKUP(A2439,Referência!$I$2:$K$10,3,FALSE)</f>
        <v>univariado</v>
      </c>
    </row>
    <row r="2440" spans="1:13" x14ac:dyDescent="0.25">
      <c r="A2440" t="s">
        <v>37</v>
      </c>
      <c r="B2440" t="s">
        <v>7</v>
      </c>
      <c r="C2440">
        <v>19</v>
      </c>
      <c r="D2440" t="s">
        <v>21</v>
      </c>
      <c r="E2440" s="1">
        <v>728190460.87463856</v>
      </c>
      <c r="F2440" s="1">
        <v>1039698264</v>
      </c>
      <c r="G2440">
        <f t="shared" si="38"/>
        <v>9.7037111407988944E+16</v>
      </c>
      <c r="H2440" t="str">
        <f>VLOOKUP(D2440,Referência!$A$2:$D$28,2,FALSE)</f>
        <v>N</v>
      </c>
      <c r="I2440" t="str">
        <f>VLOOKUP(D2440,Referência!$A$2:$D$28,3,FALSE)</f>
        <v>imposto</v>
      </c>
      <c r="J2440" t="str">
        <f>VLOOKUP(D2440,Referência!$A$2:$D$28,4,FALSE)</f>
        <v>alto</v>
      </c>
      <c r="K2440" t="str">
        <f>VLOOKUP(C2440,Referência!$F$2:$G$21,2,FALSE)</f>
        <v>longo</v>
      </c>
      <c r="L2440" t="str">
        <f>VLOOKUP(A2440,Referência!$I$2:$K$10,2,FALSE)</f>
        <v>não linear</v>
      </c>
      <c r="M2440" t="str">
        <f>VLOOKUP(A2440,Referência!$I$2:$K$10,3,FALSE)</f>
        <v>univariado</v>
      </c>
    </row>
    <row r="2441" spans="1:13" x14ac:dyDescent="0.25">
      <c r="A2441" t="s">
        <v>37</v>
      </c>
      <c r="B2441" t="s">
        <v>7</v>
      </c>
      <c r="C2441">
        <v>20</v>
      </c>
      <c r="D2441" t="s">
        <v>21</v>
      </c>
      <c r="E2441" s="1">
        <v>811594544.79291558</v>
      </c>
      <c r="F2441" s="1">
        <v>936929897</v>
      </c>
      <c r="G2441">
        <f t="shared" si="38"/>
        <v>1.57089505128739E+16</v>
      </c>
      <c r="H2441" t="str">
        <f>VLOOKUP(D2441,Referência!$A$2:$D$28,2,FALSE)</f>
        <v>N</v>
      </c>
      <c r="I2441" t="str">
        <f>VLOOKUP(D2441,Referência!$A$2:$D$28,3,FALSE)</f>
        <v>imposto</v>
      </c>
      <c r="J2441" t="str">
        <f>VLOOKUP(D2441,Referência!$A$2:$D$28,4,FALSE)</f>
        <v>alto</v>
      </c>
      <c r="K2441" t="str">
        <f>VLOOKUP(C2441,Referência!$F$2:$G$21,2,FALSE)</f>
        <v>longo</v>
      </c>
      <c r="L2441" t="str">
        <f>VLOOKUP(A2441,Referência!$I$2:$K$10,2,FALSE)</f>
        <v>não linear</v>
      </c>
      <c r="M2441" t="str">
        <f>VLOOKUP(A2441,Referência!$I$2:$K$10,3,FALSE)</f>
        <v>univariado</v>
      </c>
    </row>
    <row r="2442" spans="1:13" x14ac:dyDescent="0.25">
      <c r="A2442" t="s">
        <v>37</v>
      </c>
      <c r="B2442" t="s">
        <v>7</v>
      </c>
      <c r="C2442">
        <v>1</v>
      </c>
      <c r="D2442" t="s">
        <v>22</v>
      </c>
      <c r="E2442" s="1">
        <v>1170773943.3028588</v>
      </c>
      <c r="F2442" s="1">
        <v>1119320501</v>
      </c>
      <c r="G2442">
        <f t="shared" si="38"/>
        <v>2647456724813622.5</v>
      </c>
      <c r="H2442" t="str">
        <f>VLOOKUP(D2442,Referência!$A$2:$D$28,2,FALSE)</f>
        <v>N</v>
      </c>
      <c r="I2442" t="str">
        <f>VLOOKUP(D2442,Referência!$A$2:$D$28,3,FALSE)</f>
        <v>imposto</v>
      </c>
      <c r="J2442" t="str">
        <f>VLOOKUP(D2442,Referência!$A$2:$D$28,4,FALSE)</f>
        <v>baixo</v>
      </c>
      <c r="K2442" t="str">
        <f>VLOOKUP(C2442,Referência!$F$2:$G$21,2,FALSE)</f>
        <v>curto</v>
      </c>
      <c r="L2442" t="str">
        <f>VLOOKUP(A2442,Referência!$I$2:$K$10,2,FALSE)</f>
        <v>não linear</v>
      </c>
      <c r="M2442" t="str">
        <f>VLOOKUP(A2442,Referência!$I$2:$K$10,3,FALSE)</f>
        <v>univariado</v>
      </c>
    </row>
    <row r="2443" spans="1:13" x14ac:dyDescent="0.25">
      <c r="A2443" t="s">
        <v>37</v>
      </c>
      <c r="B2443" t="s">
        <v>7</v>
      </c>
      <c r="C2443">
        <v>2</v>
      </c>
      <c r="D2443" t="s">
        <v>22</v>
      </c>
      <c r="E2443" s="1">
        <v>1171005910.2425787</v>
      </c>
      <c r="F2443" s="1">
        <v>1065577731</v>
      </c>
      <c r="G2443">
        <f t="shared" si="38"/>
        <v>1.1115100978405312E+16</v>
      </c>
      <c r="H2443" t="str">
        <f>VLOOKUP(D2443,Referência!$A$2:$D$28,2,FALSE)</f>
        <v>N</v>
      </c>
      <c r="I2443" t="str">
        <f>VLOOKUP(D2443,Referência!$A$2:$D$28,3,FALSE)</f>
        <v>imposto</v>
      </c>
      <c r="J2443" t="str">
        <f>VLOOKUP(D2443,Referência!$A$2:$D$28,4,FALSE)</f>
        <v>baixo</v>
      </c>
      <c r="K2443" t="str">
        <f>VLOOKUP(C2443,Referência!$F$2:$G$21,2,FALSE)</f>
        <v>curto</v>
      </c>
      <c r="L2443" t="str">
        <f>VLOOKUP(A2443,Referência!$I$2:$K$10,2,FALSE)</f>
        <v>não linear</v>
      </c>
      <c r="M2443" t="str">
        <f>VLOOKUP(A2443,Referência!$I$2:$K$10,3,FALSE)</f>
        <v>univariado</v>
      </c>
    </row>
    <row r="2444" spans="1:13" x14ac:dyDescent="0.25">
      <c r="A2444" t="s">
        <v>37</v>
      </c>
      <c r="B2444" t="s">
        <v>7</v>
      </c>
      <c r="C2444">
        <v>3</v>
      </c>
      <c r="D2444" t="s">
        <v>22</v>
      </c>
      <c r="E2444" s="1">
        <v>1081400420.6570287</v>
      </c>
      <c r="F2444" s="1">
        <v>1010953870</v>
      </c>
      <c r="G2444">
        <f t="shared" si="38"/>
        <v>4962716499473307</v>
      </c>
      <c r="H2444" t="str">
        <f>VLOOKUP(D2444,Referência!$A$2:$D$28,2,FALSE)</f>
        <v>N</v>
      </c>
      <c r="I2444" t="str">
        <f>VLOOKUP(D2444,Referência!$A$2:$D$28,3,FALSE)</f>
        <v>imposto</v>
      </c>
      <c r="J2444" t="str">
        <f>VLOOKUP(D2444,Referência!$A$2:$D$28,4,FALSE)</f>
        <v>baixo</v>
      </c>
      <c r="K2444" t="str">
        <f>VLOOKUP(C2444,Referência!$F$2:$G$21,2,FALSE)</f>
        <v>curto</v>
      </c>
      <c r="L2444" t="str">
        <f>VLOOKUP(A2444,Referência!$I$2:$K$10,2,FALSE)</f>
        <v>não linear</v>
      </c>
      <c r="M2444" t="str">
        <f>VLOOKUP(A2444,Referência!$I$2:$K$10,3,FALSE)</f>
        <v>univariado</v>
      </c>
    </row>
    <row r="2445" spans="1:13" x14ac:dyDescent="0.25">
      <c r="A2445" t="s">
        <v>37</v>
      </c>
      <c r="B2445" t="s">
        <v>7</v>
      </c>
      <c r="C2445">
        <v>4</v>
      </c>
      <c r="D2445" t="s">
        <v>22</v>
      </c>
      <c r="E2445" s="1">
        <v>1177371843.0458152</v>
      </c>
      <c r="F2445" s="1">
        <v>1079222052</v>
      </c>
      <c r="G2445">
        <f t="shared" si="38"/>
        <v>9633381482337192</v>
      </c>
      <c r="H2445" t="str">
        <f>VLOOKUP(D2445,Referência!$A$2:$D$28,2,FALSE)</f>
        <v>N</v>
      </c>
      <c r="I2445" t="str">
        <f>VLOOKUP(D2445,Referência!$A$2:$D$28,3,FALSE)</f>
        <v>imposto</v>
      </c>
      <c r="J2445" t="str">
        <f>VLOOKUP(D2445,Referência!$A$2:$D$28,4,FALSE)</f>
        <v>baixo</v>
      </c>
      <c r="K2445" t="str">
        <f>VLOOKUP(C2445,Referência!$F$2:$G$21,2,FALSE)</f>
        <v>curto</v>
      </c>
      <c r="L2445" t="str">
        <f>VLOOKUP(A2445,Referência!$I$2:$K$10,2,FALSE)</f>
        <v>não linear</v>
      </c>
      <c r="M2445" t="str">
        <f>VLOOKUP(A2445,Referência!$I$2:$K$10,3,FALSE)</f>
        <v>univariado</v>
      </c>
    </row>
    <row r="2446" spans="1:13" x14ac:dyDescent="0.25">
      <c r="A2446" t="s">
        <v>37</v>
      </c>
      <c r="B2446" t="s">
        <v>7</v>
      </c>
      <c r="C2446">
        <v>5</v>
      </c>
      <c r="D2446" t="s">
        <v>22</v>
      </c>
      <c r="E2446" s="1">
        <v>1151538226.9345376</v>
      </c>
      <c r="F2446" s="1">
        <v>1027311578</v>
      </c>
      <c r="G2446">
        <f t="shared" si="38"/>
        <v>1.5432260305504864E+16</v>
      </c>
      <c r="H2446" t="str">
        <f>VLOOKUP(D2446,Referência!$A$2:$D$28,2,FALSE)</f>
        <v>N</v>
      </c>
      <c r="I2446" t="str">
        <f>VLOOKUP(D2446,Referência!$A$2:$D$28,3,FALSE)</f>
        <v>imposto</v>
      </c>
      <c r="J2446" t="str">
        <f>VLOOKUP(D2446,Referência!$A$2:$D$28,4,FALSE)</f>
        <v>baixo</v>
      </c>
      <c r="K2446" t="str">
        <f>VLOOKUP(C2446,Referência!$F$2:$G$21,2,FALSE)</f>
        <v>médio</v>
      </c>
      <c r="L2446" t="str">
        <f>VLOOKUP(A2446,Referência!$I$2:$K$10,2,FALSE)</f>
        <v>não linear</v>
      </c>
      <c r="M2446" t="str">
        <f>VLOOKUP(A2446,Referência!$I$2:$K$10,3,FALSE)</f>
        <v>univariado</v>
      </c>
    </row>
    <row r="2447" spans="1:13" x14ac:dyDescent="0.25">
      <c r="A2447" t="s">
        <v>37</v>
      </c>
      <c r="B2447" t="s">
        <v>7</v>
      </c>
      <c r="C2447">
        <v>6</v>
      </c>
      <c r="D2447" t="s">
        <v>22</v>
      </c>
      <c r="E2447" s="1">
        <v>1224786629.4849246</v>
      </c>
      <c r="F2447" s="1">
        <v>1032809549</v>
      </c>
      <c r="G2447">
        <f t="shared" si="38"/>
        <v>3.68551994315152E+16</v>
      </c>
      <c r="H2447" t="str">
        <f>VLOOKUP(D2447,Referência!$A$2:$D$28,2,FALSE)</f>
        <v>N</v>
      </c>
      <c r="I2447" t="str">
        <f>VLOOKUP(D2447,Referência!$A$2:$D$28,3,FALSE)</f>
        <v>imposto</v>
      </c>
      <c r="J2447" t="str">
        <f>VLOOKUP(D2447,Referência!$A$2:$D$28,4,FALSE)</f>
        <v>baixo</v>
      </c>
      <c r="K2447" t="str">
        <f>VLOOKUP(C2447,Referência!$F$2:$G$21,2,FALSE)</f>
        <v>médio</v>
      </c>
      <c r="L2447" t="str">
        <f>VLOOKUP(A2447,Referência!$I$2:$K$10,2,FALSE)</f>
        <v>não linear</v>
      </c>
      <c r="M2447" t="str">
        <f>VLOOKUP(A2447,Referência!$I$2:$K$10,3,FALSE)</f>
        <v>univariado</v>
      </c>
    </row>
    <row r="2448" spans="1:13" x14ac:dyDescent="0.25">
      <c r="A2448" t="s">
        <v>37</v>
      </c>
      <c r="B2448" t="s">
        <v>7</v>
      </c>
      <c r="C2448">
        <v>7</v>
      </c>
      <c r="D2448" t="s">
        <v>22</v>
      </c>
      <c r="E2448" s="1">
        <v>1310072836.8796446</v>
      </c>
      <c r="F2448" s="1">
        <v>1245022601</v>
      </c>
      <c r="G2448">
        <f t="shared" si="38"/>
        <v>4231533187997406</v>
      </c>
      <c r="H2448" t="str">
        <f>VLOOKUP(D2448,Referência!$A$2:$D$28,2,FALSE)</f>
        <v>N</v>
      </c>
      <c r="I2448" t="str">
        <f>VLOOKUP(D2448,Referência!$A$2:$D$28,3,FALSE)</f>
        <v>imposto</v>
      </c>
      <c r="J2448" t="str">
        <f>VLOOKUP(D2448,Referência!$A$2:$D$28,4,FALSE)</f>
        <v>baixo</v>
      </c>
      <c r="K2448" t="str">
        <f>VLOOKUP(C2448,Referência!$F$2:$G$21,2,FALSE)</f>
        <v>médio</v>
      </c>
      <c r="L2448" t="str">
        <f>VLOOKUP(A2448,Referência!$I$2:$K$10,2,FALSE)</f>
        <v>não linear</v>
      </c>
      <c r="M2448" t="str">
        <f>VLOOKUP(A2448,Referência!$I$2:$K$10,3,FALSE)</f>
        <v>univariado</v>
      </c>
    </row>
    <row r="2449" spans="1:13" x14ac:dyDescent="0.25">
      <c r="A2449" t="s">
        <v>37</v>
      </c>
      <c r="B2449" t="s">
        <v>7</v>
      </c>
      <c r="C2449">
        <v>8</v>
      </c>
      <c r="D2449" t="s">
        <v>22</v>
      </c>
      <c r="E2449" s="1">
        <v>1608277223.9063213</v>
      </c>
      <c r="F2449" s="1">
        <v>1525057208</v>
      </c>
      <c r="G2449">
        <f t="shared" si="38"/>
        <v>6925571047448368</v>
      </c>
      <c r="H2449" t="str">
        <f>VLOOKUP(D2449,Referência!$A$2:$D$28,2,FALSE)</f>
        <v>N</v>
      </c>
      <c r="I2449" t="str">
        <f>VLOOKUP(D2449,Referência!$A$2:$D$28,3,FALSE)</f>
        <v>imposto</v>
      </c>
      <c r="J2449" t="str">
        <f>VLOOKUP(D2449,Referência!$A$2:$D$28,4,FALSE)</f>
        <v>baixo</v>
      </c>
      <c r="K2449" t="str">
        <f>VLOOKUP(C2449,Referência!$F$2:$G$21,2,FALSE)</f>
        <v>médio</v>
      </c>
      <c r="L2449" t="str">
        <f>VLOOKUP(A2449,Referência!$I$2:$K$10,2,FALSE)</f>
        <v>não linear</v>
      </c>
      <c r="M2449" t="str">
        <f>VLOOKUP(A2449,Referência!$I$2:$K$10,3,FALSE)</f>
        <v>univariado</v>
      </c>
    </row>
    <row r="2450" spans="1:13" x14ac:dyDescent="0.25">
      <c r="A2450" t="s">
        <v>37</v>
      </c>
      <c r="B2450" t="s">
        <v>7</v>
      </c>
      <c r="C2450">
        <v>9</v>
      </c>
      <c r="D2450" t="s">
        <v>22</v>
      </c>
      <c r="E2450" s="1">
        <v>1331386846.5636861</v>
      </c>
      <c r="F2450" s="1">
        <v>1234916893</v>
      </c>
      <c r="G2450">
        <f t="shared" si="38"/>
        <v>9306451940579758</v>
      </c>
      <c r="H2450" t="str">
        <f>VLOOKUP(D2450,Referência!$A$2:$D$28,2,FALSE)</f>
        <v>N</v>
      </c>
      <c r="I2450" t="str">
        <f>VLOOKUP(D2450,Referência!$A$2:$D$28,3,FALSE)</f>
        <v>imposto</v>
      </c>
      <c r="J2450" t="str">
        <f>VLOOKUP(D2450,Referência!$A$2:$D$28,4,FALSE)</f>
        <v>baixo</v>
      </c>
      <c r="K2450" t="str">
        <f>VLOOKUP(C2450,Referência!$F$2:$G$21,2,FALSE)</f>
        <v>longo</v>
      </c>
      <c r="L2450" t="str">
        <f>VLOOKUP(A2450,Referência!$I$2:$K$10,2,FALSE)</f>
        <v>não linear</v>
      </c>
      <c r="M2450" t="str">
        <f>VLOOKUP(A2450,Referência!$I$2:$K$10,3,FALSE)</f>
        <v>univariado</v>
      </c>
    </row>
    <row r="2451" spans="1:13" x14ac:dyDescent="0.25">
      <c r="A2451" t="s">
        <v>37</v>
      </c>
      <c r="B2451" t="s">
        <v>7</v>
      </c>
      <c r="C2451">
        <v>10</v>
      </c>
      <c r="D2451" t="s">
        <v>22</v>
      </c>
      <c r="E2451" s="1">
        <v>1296528944.0928721</v>
      </c>
      <c r="F2451" s="1">
        <v>1359449989</v>
      </c>
      <c r="G2451">
        <f t="shared" si="38"/>
        <v>3959057892204800.5</v>
      </c>
      <c r="H2451" t="str">
        <f>VLOOKUP(D2451,Referência!$A$2:$D$28,2,FALSE)</f>
        <v>N</v>
      </c>
      <c r="I2451" t="str">
        <f>VLOOKUP(D2451,Referência!$A$2:$D$28,3,FALSE)</f>
        <v>imposto</v>
      </c>
      <c r="J2451" t="str">
        <f>VLOOKUP(D2451,Referência!$A$2:$D$28,4,FALSE)</f>
        <v>baixo</v>
      </c>
      <c r="K2451" t="str">
        <f>VLOOKUP(C2451,Referência!$F$2:$G$21,2,FALSE)</f>
        <v>longo</v>
      </c>
      <c r="L2451" t="str">
        <f>VLOOKUP(A2451,Referência!$I$2:$K$10,2,FALSE)</f>
        <v>não linear</v>
      </c>
      <c r="M2451" t="str">
        <f>VLOOKUP(A2451,Referência!$I$2:$K$10,3,FALSE)</f>
        <v>univariado</v>
      </c>
    </row>
    <row r="2452" spans="1:13" x14ac:dyDescent="0.25">
      <c r="A2452" t="s">
        <v>37</v>
      </c>
      <c r="B2452" t="s">
        <v>7</v>
      </c>
      <c r="C2452">
        <v>11</v>
      </c>
      <c r="D2452" t="s">
        <v>22</v>
      </c>
      <c r="E2452" s="1">
        <v>1315422818.3362846</v>
      </c>
      <c r="F2452" s="1">
        <v>1108009971</v>
      </c>
      <c r="G2452">
        <f t="shared" si="38"/>
        <v>4.302008924014492E+16</v>
      </c>
      <c r="H2452" t="str">
        <f>VLOOKUP(D2452,Referência!$A$2:$D$28,2,FALSE)</f>
        <v>N</v>
      </c>
      <c r="I2452" t="str">
        <f>VLOOKUP(D2452,Referência!$A$2:$D$28,3,FALSE)</f>
        <v>imposto</v>
      </c>
      <c r="J2452" t="str">
        <f>VLOOKUP(D2452,Referência!$A$2:$D$28,4,FALSE)</f>
        <v>baixo</v>
      </c>
      <c r="K2452" t="str">
        <f>VLOOKUP(C2452,Referência!$F$2:$G$21,2,FALSE)</f>
        <v>longo</v>
      </c>
      <c r="L2452" t="str">
        <f>VLOOKUP(A2452,Referência!$I$2:$K$10,2,FALSE)</f>
        <v>não linear</v>
      </c>
      <c r="M2452" t="str">
        <f>VLOOKUP(A2452,Referência!$I$2:$K$10,3,FALSE)</f>
        <v>univariado</v>
      </c>
    </row>
    <row r="2453" spans="1:13" x14ac:dyDescent="0.25">
      <c r="A2453" t="s">
        <v>37</v>
      </c>
      <c r="B2453" t="s">
        <v>7</v>
      </c>
      <c r="C2453">
        <v>12</v>
      </c>
      <c r="D2453" t="s">
        <v>22</v>
      </c>
      <c r="E2453" s="1">
        <v>1450463806.0330768</v>
      </c>
      <c r="F2453" s="1">
        <v>1102124604</v>
      </c>
      <c r="G2453">
        <f t="shared" si="38"/>
        <v>1.2134019967304067E+17</v>
      </c>
      <c r="H2453" t="str">
        <f>VLOOKUP(D2453,Referência!$A$2:$D$28,2,FALSE)</f>
        <v>N</v>
      </c>
      <c r="I2453" t="str">
        <f>VLOOKUP(D2453,Referência!$A$2:$D$28,3,FALSE)</f>
        <v>imposto</v>
      </c>
      <c r="J2453" t="str">
        <f>VLOOKUP(D2453,Referência!$A$2:$D$28,4,FALSE)</f>
        <v>baixo</v>
      </c>
      <c r="K2453" t="str">
        <f>VLOOKUP(C2453,Referência!$F$2:$G$21,2,FALSE)</f>
        <v>longo</v>
      </c>
      <c r="L2453" t="str">
        <f>VLOOKUP(A2453,Referência!$I$2:$K$10,2,FALSE)</f>
        <v>não linear</v>
      </c>
      <c r="M2453" t="str">
        <f>VLOOKUP(A2453,Referência!$I$2:$K$10,3,FALSE)</f>
        <v>univariado</v>
      </c>
    </row>
    <row r="2454" spans="1:13" x14ac:dyDescent="0.25">
      <c r="A2454" t="s">
        <v>37</v>
      </c>
      <c r="B2454" t="s">
        <v>7</v>
      </c>
      <c r="C2454">
        <v>13</v>
      </c>
      <c r="D2454" t="s">
        <v>22</v>
      </c>
      <c r="E2454" s="1">
        <v>1481347930.7294991</v>
      </c>
      <c r="F2454" s="1">
        <v>1397946267</v>
      </c>
      <c r="G2454">
        <f t="shared" si="38"/>
        <v>6955837512848446</v>
      </c>
      <c r="H2454" t="str">
        <f>VLOOKUP(D2454,Referência!$A$2:$D$28,2,FALSE)</f>
        <v>N</v>
      </c>
      <c r="I2454" t="str">
        <f>VLOOKUP(D2454,Referência!$A$2:$D$28,3,FALSE)</f>
        <v>imposto</v>
      </c>
      <c r="J2454" t="str">
        <f>VLOOKUP(D2454,Referência!$A$2:$D$28,4,FALSE)</f>
        <v>baixo</v>
      </c>
      <c r="K2454" t="str">
        <f>VLOOKUP(C2454,Referência!$F$2:$G$21,2,FALSE)</f>
        <v>longo</v>
      </c>
      <c r="L2454" t="str">
        <f>VLOOKUP(A2454,Referência!$I$2:$K$10,2,FALSE)</f>
        <v>não linear</v>
      </c>
      <c r="M2454" t="str">
        <f>VLOOKUP(A2454,Referência!$I$2:$K$10,3,FALSE)</f>
        <v>univariado</v>
      </c>
    </row>
    <row r="2455" spans="1:13" x14ac:dyDescent="0.25">
      <c r="A2455" t="s">
        <v>37</v>
      </c>
      <c r="B2455" t="s">
        <v>7</v>
      </c>
      <c r="C2455">
        <v>14</v>
      </c>
      <c r="D2455" t="s">
        <v>22</v>
      </c>
      <c r="E2455" s="1">
        <v>1562870934.2664318</v>
      </c>
      <c r="F2455" s="1">
        <v>1192049636</v>
      </c>
      <c r="G2455">
        <f t="shared" si="38"/>
        <v>1.3750843524800198E+17</v>
      </c>
      <c r="H2455" t="str">
        <f>VLOOKUP(D2455,Referência!$A$2:$D$28,2,FALSE)</f>
        <v>N</v>
      </c>
      <c r="I2455" t="str">
        <f>VLOOKUP(D2455,Referência!$A$2:$D$28,3,FALSE)</f>
        <v>imposto</v>
      </c>
      <c r="J2455" t="str">
        <f>VLOOKUP(D2455,Referência!$A$2:$D$28,4,FALSE)</f>
        <v>baixo</v>
      </c>
      <c r="K2455" t="str">
        <f>VLOOKUP(C2455,Referência!$F$2:$G$21,2,FALSE)</f>
        <v>longo</v>
      </c>
      <c r="L2455" t="str">
        <f>VLOOKUP(A2455,Referência!$I$2:$K$10,2,FALSE)</f>
        <v>não linear</v>
      </c>
      <c r="M2455" t="str">
        <f>VLOOKUP(A2455,Referência!$I$2:$K$10,3,FALSE)</f>
        <v>univariado</v>
      </c>
    </row>
    <row r="2456" spans="1:13" x14ac:dyDescent="0.25">
      <c r="A2456" t="s">
        <v>37</v>
      </c>
      <c r="B2456" t="s">
        <v>7</v>
      </c>
      <c r="C2456">
        <v>15</v>
      </c>
      <c r="D2456" t="s">
        <v>22</v>
      </c>
      <c r="E2456" s="1">
        <v>1460858749.8744755</v>
      </c>
      <c r="F2456" s="1">
        <v>1152362098</v>
      </c>
      <c r="G2456">
        <f t="shared" si="38"/>
        <v>9.5170184217761312E+16</v>
      </c>
      <c r="H2456" t="str">
        <f>VLOOKUP(D2456,Referência!$A$2:$D$28,2,FALSE)</f>
        <v>N</v>
      </c>
      <c r="I2456" t="str">
        <f>VLOOKUP(D2456,Referência!$A$2:$D$28,3,FALSE)</f>
        <v>imposto</v>
      </c>
      <c r="J2456" t="str">
        <f>VLOOKUP(D2456,Referência!$A$2:$D$28,4,FALSE)</f>
        <v>baixo</v>
      </c>
      <c r="K2456" t="str">
        <f>VLOOKUP(C2456,Referência!$F$2:$G$21,2,FALSE)</f>
        <v>longo</v>
      </c>
      <c r="L2456" t="str">
        <f>VLOOKUP(A2456,Referência!$I$2:$K$10,2,FALSE)</f>
        <v>não linear</v>
      </c>
      <c r="M2456" t="str">
        <f>VLOOKUP(A2456,Referência!$I$2:$K$10,3,FALSE)</f>
        <v>univariado</v>
      </c>
    </row>
    <row r="2457" spans="1:13" x14ac:dyDescent="0.25">
      <c r="A2457" t="s">
        <v>37</v>
      </c>
      <c r="B2457" t="s">
        <v>7</v>
      </c>
      <c r="C2457">
        <v>16</v>
      </c>
      <c r="D2457" t="s">
        <v>22</v>
      </c>
      <c r="E2457" s="1">
        <v>1541856153.6664162</v>
      </c>
      <c r="F2457" s="1">
        <v>1289563373</v>
      </c>
      <c r="G2457">
        <f t="shared" si="38"/>
        <v>6.3651647176392376E+16</v>
      </c>
      <c r="H2457" t="str">
        <f>VLOOKUP(D2457,Referência!$A$2:$D$28,2,FALSE)</f>
        <v>N</v>
      </c>
      <c r="I2457" t="str">
        <f>VLOOKUP(D2457,Referência!$A$2:$D$28,3,FALSE)</f>
        <v>imposto</v>
      </c>
      <c r="J2457" t="str">
        <f>VLOOKUP(D2457,Referência!$A$2:$D$28,4,FALSE)</f>
        <v>baixo</v>
      </c>
      <c r="K2457" t="str">
        <f>VLOOKUP(C2457,Referência!$F$2:$G$21,2,FALSE)</f>
        <v>longo</v>
      </c>
      <c r="L2457" t="str">
        <f>VLOOKUP(A2457,Referência!$I$2:$K$10,2,FALSE)</f>
        <v>não linear</v>
      </c>
      <c r="M2457" t="str">
        <f>VLOOKUP(A2457,Referência!$I$2:$K$10,3,FALSE)</f>
        <v>univariado</v>
      </c>
    </row>
    <row r="2458" spans="1:13" x14ac:dyDescent="0.25">
      <c r="A2458" t="s">
        <v>37</v>
      </c>
      <c r="B2458" t="s">
        <v>7</v>
      </c>
      <c r="C2458">
        <v>17</v>
      </c>
      <c r="D2458" t="s">
        <v>22</v>
      </c>
      <c r="E2458" s="1">
        <v>1548427759.7409992</v>
      </c>
      <c r="F2458" s="1">
        <v>1154960095</v>
      </c>
      <c r="G2458">
        <f t="shared" si="38"/>
        <v>1.5481680319673536E+17</v>
      </c>
      <c r="H2458" t="str">
        <f>VLOOKUP(D2458,Referência!$A$2:$D$28,2,FALSE)</f>
        <v>N</v>
      </c>
      <c r="I2458" t="str">
        <f>VLOOKUP(D2458,Referência!$A$2:$D$28,3,FALSE)</f>
        <v>imposto</v>
      </c>
      <c r="J2458" t="str">
        <f>VLOOKUP(D2458,Referência!$A$2:$D$28,4,FALSE)</f>
        <v>baixo</v>
      </c>
      <c r="K2458" t="str">
        <f>VLOOKUP(C2458,Referência!$F$2:$G$21,2,FALSE)</f>
        <v>longo</v>
      </c>
      <c r="L2458" t="str">
        <f>VLOOKUP(A2458,Referência!$I$2:$K$10,2,FALSE)</f>
        <v>não linear</v>
      </c>
      <c r="M2458" t="str">
        <f>VLOOKUP(A2458,Referência!$I$2:$K$10,3,FALSE)</f>
        <v>univariado</v>
      </c>
    </row>
    <row r="2459" spans="1:13" x14ac:dyDescent="0.25">
      <c r="A2459" t="s">
        <v>37</v>
      </c>
      <c r="B2459" t="s">
        <v>7</v>
      </c>
      <c r="C2459">
        <v>18</v>
      </c>
      <c r="D2459" t="s">
        <v>22</v>
      </c>
      <c r="E2459" s="1">
        <v>1679094766.9278624</v>
      </c>
      <c r="F2459" s="1">
        <v>1221066259</v>
      </c>
      <c r="G2459">
        <f t="shared" si="38"/>
        <v>2.097901140746239E+17</v>
      </c>
      <c r="H2459" t="str">
        <f>VLOOKUP(D2459,Referência!$A$2:$D$28,2,FALSE)</f>
        <v>N</v>
      </c>
      <c r="I2459" t="str">
        <f>VLOOKUP(D2459,Referência!$A$2:$D$28,3,FALSE)</f>
        <v>imposto</v>
      </c>
      <c r="J2459" t="str">
        <f>VLOOKUP(D2459,Referência!$A$2:$D$28,4,FALSE)</f>
        <v>baixo</v>
      </c>
      <c r="K2459" t="str">
        <f>VLOOKUP(C2459,Referência!$F$2:$G$21,2,FALSE)</f>
        <v>longo</v>
      </c>
      <c r="L2459" t="str">
        <f>VLOOKUP(A2459,Referência!$I$2:$K$10,2,FALSE)</f>
        <v>não linear</v>
      </c>
      <c r="M2459" t="str">
        <f>VLOOKUP(A2459,Referência!$I$2:$K$10,3,FALSE)</f>
        <v>univariado</v>
      </c>
    </row>
    <row r="2460" spans="1:13" x14ac:dyDescent="0.25">
      <c r="A2460" t="s">
        <v>37</v>
      </c>
      <c r="B2460" t="s">
        <v>7</v>
      </c>
      <c r="C2460">
        <v>19</v>
      </c>
      <c r="D2460" t="s">
        <v>22</v>
      </c>
      <c r="E2460" s="1">
        <v>1809568666.8500264</v>
      </c>
      <c r="F2460" s="1">
        <v>1340840281</v>
      </c>
      <c r="G2460">
        <f t="shared" si="38"/>
        <v>2.197062997015712E+17</v>
      </c>
      <c r="H2460" t="str">
        <f>VLOOKUP(D2460,Referência!$A$2:$D$28,2,FALSE)</f>
        <v>N</v>
      </c>
      <c r="I2460" t="str">
        <f>VLOOKUP(D2460,Referência!$A$2:$D$28,3,FALSE)</f>
        <v>imposto</v>
      </c>
      <c r="J2460" t="str">
        <f>VLOOKUP(D2460,Referência!$A$2:$D$28,4,FALSE)</f>
        <v>baixo</v>
      </c>
      <c r="K2460" t="str">
        <f>VLOOKUP(C2460,Referência!$F$2:$G$21,2,FALSE)</f>
        <v>longo</v>
      </c>
      <c r="L2460" t="str">
        <f>VLOOKUP(A2460,Referência!$I$2:$K$10,2,FALSE)</f>
        <v>não linear</v>
      </c>
      <c r="M2460" t="str">
        <f>VLOOKUP(A2460,Referência!$I$2:$K$10,3,FALSE)</f>
        <v>univariado</v>
      </c>
    </row>
    <row r="2461" spans="1:13" x14ac:dyDescent="0.25">
      <c r="A2461" t="s">
        <v>37</v>
      </c>
      <c r="B2461" t="s">
        <v>7</v>
      </c>
      <c r="C2461">
        <v>20</v>
      </c>
      <c r="D2461" t="s">
        <v>22</v>
      </c>
      <c r="E2461" s="1">
        <v>2189798858.9782395</v>
      </c>
      <c r="F2461" s="1">
        <v>1539174079</v>
      </c>
      <c r="G2461">
        <f t="shared" si="38"/>
        <v>4.2331260432173261E+17</v>
      </c>
      <c r="H2461" t="str">
        <f>VLOOKUP(D2461,Referência!$A$2:$D$28,2,FALSE)</f>
        <v>N</v>
      </c>
      <c r="I2461" t="str">
        <f>VLOOKUP(D2461,Referência!$A$2:$D$28,3,FALSE)</f>
        <v>imposto</v>
      </c>
      <c r="J2461" t="str">
        <f>VLOOKUP(D2461,Referência!$A$2:$D$28,4,FALSE)</f>
        <v>baixo</v>
      </c>
      <c r="K2461" t="str">
        <f>VLOOKUP(C2461,Referência!$F$2:$G$21,2,FALSE)</f>
        <v>longo</v>
      </c>
      <c r="L2461" t="str">
        <f>VLOOKUP(A2461,Referência!$I$2:$K$10,2,FALSE)</f>
        <v>não linear</v>
      </c>
      <c r="M2461" t="str">
        <f>VLOOKUP(A2461,Referência!$I$2:$K$10,3,FALSE)</f>
        <v>univariado</v>
      </c>
    </row>
    <row r="2462" spans="1:13" x14ac:dyDescent="0.25">
      <c r="A2462" t="s">
        <v>37</v>
      </c>
      <c r="B2462" t="s">
        <v>7</v>
      </c>
      <c r="C2462">
        <v>1</v>
      </c>
      <c r="D2462" t="s">
        <v>23</v>
      </c>
      <c r="E2462" s="1">
        <v>416320282.76852822</v>
      </c>
      <c r="F2462" s="1">
        <v>448576910</v>
      </c>
      <c r="G2462">
        <f t="shared" si="38"/>
        <v>1040490000350126.6</v>
      </c>
      <c r="H2462" t="str">
        <f>VLOOKUP(D2462,Referência!$A$2:$D$28,2,FALSE)</f>
        <v>N</v>
      </c>
      <c r="I2462" t="str">
        <f>VLOOKUP(D2462,Referência!$A$2:$D$28,3,FALSE)</f>
        <v>transferência</v>
      </c>
      <c r="J2462" t="str">
        <f>VLOOKUP(D2462,Referência!$A$2:$D$28,4,FALSE)</f>
        <v>alto</v>
      </c>
      <c r="K2462" t="str">
        <f>VLOOKUP(C2462,Referência!$F$2:$G$21,2,FALSE)</f>
        <v>curto</v>
      </c>
      <c r="L2462" t="str">
        <f>VLOOKUP(A2462,Referência!$I$2:$K$10,2,FALSE)</f>
        <v>não linear</v>
      </c>
      <c r="M2462" t="str">
        <f>VLOOKUP(A2462,Referência!$I$2:$K$10,3,FALSE)</f>
        <v>univariado</v>
      </c>
    </row>
    <row r="2463" spans="1:13" x14ac:dyDescent="0.25">
      <c r="A2463" t="s">
        <v>37</v>
      </c>
      <c r="B2463" t="s">
        <v>7</v>
      </c>
      <c r="C2463">
        <v>2</v>
      </c>
      <c r="D2463" t="s">
        <v>23</v>
      </c>
      <c r="E2463" s="1">
        <v>404768585.13382471</v>
      </c>
      <c r="F2463" s="1">
        <v>461074271</v>
      </c>
      <c r="G2463">
        <f t="shared" si="38"/>
        <v>3170330260860412.5</v>
      </c>
      <c r="H2463" t="str">
        <f>VLOOKUP(D2463,Referência!$A$2:$D$28,2,FALSE)</f>
        <v>N</v>
      </c>
      <c r="I2463" t="str">
        <f>VLOOKUP(D2463,Referência!$A$2:$D$28,3,FALSE)</f>
        <v>transferência</v>
      </c>
      <c r="J2463" t="str">
        <f>VLOOKUP(D2463,Referência!$A$2:$D$28,4,FALSE)</f>
        <v>alto</v>
      </c>
      <c r="K2463" t="str">
        <f>VLOOKUP(C2463,Referência!$F$2:$G$21,2,FALSE)</f>
        <v>curto</v>
      </c>
      <c r="L2463" t="str">
        <f>VLOOKUP(A2463,Referência!$I$2:$K$10,2,FALSE)</f>
        <v>não linear</v>
      </c>
      <c r="M2463" t="str">
        <f>VLOOKUP(A2463,Referência!$I$2:$K$10,3,FALSE)</f>
        <v>univariado</v>
      </c>
    </row>
    <row r="2464" spans="1:13" x14ac:dyDescent="0.25">
      <c r="A2464" t="s">
        <v>37</v>
      </c>
      <c r="B2464" t="s">
        <v>7</v>
      </c>
      <c r="C2464">
        <v>3</v>
      </c>
      <c r="D2464" t="s">
        <v>23</v>
      </c>
      <c r="E2464" s="1">
        <v>395871940.13429195</v>
      </c>
      <c r="F2464" s="1">
        <v>337728251</v>
      </c>
      <c r="G2464">
        <f t="shared" si="38"/>
        <v>3380688586145179.5</v>
      </c>
      <c r="H2464" t="str">
        <f>VLOOKUP(D2464,Referência!$A$2:$D$28,2,FALSE)</f>
        <v>N</v>
      </c>
      <c r="I2464" t="str">
        <f>VLOOKUP(D2464,Referência!$A$2:$D$28,3,FALSE)</f>
        <v>transferência</v>
      </c>
      <c r="J2464" t="str">
        <f>VLOOKUP(D2464,Referência!$A$2:$D$28,4,FALSE)</f>
        <v>alto</v>
      </c>
      <c r="K2464" t="str">
        <f>VLOOKUP(C2464,Referência!$F$2:$G$21,2,FALSE)</f>
        <v>curto</v>
      </c>
      <c r="L2464" t="str">
        <f>VLOOKUP(A2464,Referência!$I$2:$K$10,2,FALSE)</f>
        <v>não linear</v>
      </c>
      <c r="M2464" t="str">
        <f>VLOOKUP(A2464,Referência!$I$2:$K$10,3,FALSE)</f>
        <v>univariado</v>
      </c>
    </row>
    <row r="2465" spans="1:13" x14ac:dyDescent="0.25">
      <c r="A2465" t="s">
        <v>37</v>
      </c>
      <c r="B2465" t="s">
        <v>7</v>
      </c>
      <c r="C2465">
        <v>4</v>
      </c>
      <c r="D2465" t="s">
        <v>23</v>
      </c>
      <c r="E2465" s="1">
        <v>408531971.88815135</v>
      </c>
      <c r="F2465" s="1">
        <v>404749757</v>
      </c>
      <c r="G2465">
        <f t="shared" si="38"/>
        <v>14305149460153.711</v>
      </c>
      <c r="H2465" t="str">
        <f>VLOOKUP(D2465,Referência!$A$2:$D$28,2,FALSE)</f>
        <v>N</v>
      </c>
      <c r="I2465" t="str">
        <f>VLOOKUP(D2465,Referência!$A$2:$D$28,3,FALSE)</f>
        <v>transferência</v>
      </c>
      <c r="J2465" t="str">
        <f>VLOOKUP(D2465,Referência!$A$2:$D$28,4,FALSE)</f>
        <v>alto</v>
      </c>
      <c r="K2465" t="str">
        <f>VLOOKUP(C2465,Referência!$F$2:$G$21,2,FALSE)</f>
        <v>curto</v>
      </c>
      <c r="L2465" t="str">
        <f>VLOOKUP(A2465,Referência!$I$2:$K$10,2,FALSE)</f>
        <v>não linear</v>
      </c>
      <c r="M2465" t="str">
        <f>VLOOKUP(A2465,Referência!$I$2:$K$10,3,FALSE)</f>
        <v>univariado</v>
      </c>
    </row>
    <row r="2466" spans="1:13" x14ac:dyDescent="0.25">
      <c r="A2466" t="s">
        <v>37</v>
      </c>
      <c r="B2466" t="s">
        <v>7</v>
      </c>
      <c r="C2466">
        <v>5</v>
      </c>
      <c r="D2466" t="s">
        <v>23</v>
      </c>
      <c r="E2466" s="1">
        <v>413762248.39299613</v>
      </c>
      <c r="F2466" s="1">
        <v>375242416</v>
      </c>
      <c r="G2466">
        <f t="shared" si="38"/>
        <v>1483777487584514.2</v>
      </c>
      <c r="H2466" t="str">
        <f>VLOOKUP(D2466,Referência!$A$2:$D$28,2,FALSE)</f>
        <v>N</v>
      </c>
      <c r="I2466" t="str">
        <f>VLOOKUP(D2466,Referência!$A$2:$D$28,3,FALSE)</f>
        <v>transferência</v>
      </c>
      <c r="J2466" t="str">
        <f>VLOOKUP(D2466,Referência!$A$2:$D$28,4,FALSE)</f>
        <v>alto</v>
      </c>
      <c r="K2466" t="str">
        <f>VLOOKUP(C2466,Referência!$F$2:$G$21,2,FALSE)</f>
        <v>médio</v>
      </c>
      <c r="L2466" t="str">
        <f>VLOOKUP(A2466,Referência!$I$2:$K$10,2,FALSE)</f>
        <v>não linear</v>
      </c>
      <c r="M2466" t="str">
        <f>VLOOKUP(A2466,Referência!$I$2:$K$10,3,FALSE)</f>
        <v>univariado</v>
      </c>
    </row>
    <row r="2467" spans="1:13" x14ac:dyDescent="0.25">
      <c r="A2467" t="s">
        <v>37</v>
      </c>
      <c r="B2467" t="s">
        <v>7</v>
      </c>
      <c r="C2467">
        <v>6</v>
      </c>
      <c r="D2467" t="s">
        <v>23</v>
      </c>
      <c r="E2467" s="1">
        <v>448051753.01502985</v>
      </c>
      <c r="F2467" s="1">
        <v>366801668</v>
      </c>
      <c r="G2467">
        <f t="shared" si="38"/>
        <v>6601576314949578</v>
      </c>
      <c r="H2467" t="str">
        <f>VLOOKUP(D2467,Referência!$A$2:$D$28,2,FALSE)</f>
        <v>N</v>
      </c>
      <c r="I2467" t="str">
        <f>VLOOKUP(D2467,Referência!$A$2:$D$28,3,FALSE)</f>
        <v>transferência</v>
      </c>
      <c r="J2467" t="str">
        <f>VLOOKUP(D2467,Referência!$A$2:$D$28,4,FALSE)</f>
        <v>alto</v>
      </c>
      <c r="K2467" t="str">
        <f>VLOOKUP(C2467,Referência!$F$2:$G$21,2,FALSE)</f>
        <v>médio</v>
      </c>
      <c r="L2467" t="str">
        <f>VLOOKUP(A2467,Referência!$I$2:$K$10,2,FALSE)</f>
        <v>não linear</v>
      </c>
      <c r="M2467" t="str">
        <f>VLOOKUP(A2467,Referência!$I$2:$K$10,3,FALSE)</f>
        <v>univariado</v>
      </c>
    </row>
    <row r="2468" spans="1:13" x14ac:dyDescent="0.25">
      <c r="A2468" t="s">
        <v>37</v>
      </c>
      <c r="B2468" t="s">
        <v>7</v>
      </c>
      <c r="C2468">
        <v>7</v>
      </c>
      <c r="D2468" t="s">
        <v>23</v>
      </c>
      <c r="E2468" s="1">
        <v>421254299.27879488</v>
      </c>
      <c r="F2468" s="1">
        <v>446014130</v>
      </c>
      <c r="G2468">
        <f t="shared" si="38"/>
        <v>613049217342732.62</v>
      </c>
      <c r="H2468" t="str">
        <f>VLOOKUP(D2468,Referência!$A$2:$D$28,2,FALSE)</f>
        <v>N</v>
      </c>
      <c r="I2468" t="str">
        <f>VLOOKUP(D2468,Referência!$A$2:$D$28,3,FALSE)</f>
        <v>transferência</v>
      </c>
      <c r="J2468" t="str">
        <f>VLOOKUP(D2468,Referência!$A$2:$D$28,4,FALSE)</f>
        <v>alto</v>
      </c>
      <c r="K2468" t="str">
        <f>VLOOKUP(C2468,Referência!$F$2:$G$21,2,FALSE)</f>
        <v>médio</v>
      </c>
      <c r="L2468" t="str">
        <f>VLOOKUP(A2468,Referência!$I$2:$K$10,2,FALSE)</f>
        <v>não linear</v>
      </c>
      <c r="M2468" t="str">
        <f>VLOOKUP(A2468,Referência!$I$2:$K$10,3,FALSE)</f>
        <v>univariado</v>
      </c>
    </row>
    <row r="2469" spans="1:13" x14ac:dyDescent="0.25">
      <c r="A2469" t="s">
        <v>37</v>
      </c>
      <c r="B2469" t="s">
        <v>7</v>
      </c>
      <c r="C2469">
        <v>8</v>
      </c>
      <c r="D2469" t="s">
        <v>23</v>
      </c>
      <c r="E2469" s="1">
        <v>323406606.71037203</v>
      </c>
      <c r="F2469" s="1">
        <v>488058052</v>
      </c>
      <c r="G2469">
        <f t="shared" si="38"/>
        <v>2.7110098435963352E+16</v>
      </c>
      <c r="H2469" t="str">
        <f>VLOOKUP(D2469,Referência!$A$2:$D$28,2,FALSE)</f>
        <v>N</v>
      </c>
      <c r="I2469" t="str">
        <f>VLOOKUP(D2469,Referência!$A$2:$D$28,3,FALSE)</f>
        <v>transferência</v>
      </c>
      <c r="J2469" t="str">
        <f>VLOOKUP(D2469,Referência!$A$2:$D$28,4,FALSE)</f>
        <v>alto</v>
      </c>
      <c r="K2469" t="str">
        <f>VLOOKUP(C2469,Referência!$F$2:$G$21,2,FALSE)</f>
        <v>médio</v>
      </c>
      <c r="L2469" t="str">
        <f>VLOOKUP(A2469,Referência!$I$2:$K$10,2,FALSE)</f>
        <v>não linear</v>
      </c>
      <c r="M2469" t="str">
        <f>VLOOKUP(A2469,Referência!$I$2:$K$10,3,FALSE)</f>
        <v>univariado</v>
      </c>
    </row>
    <row r="2470" spans="1:13" x14ac:dyDescent="0.25">
      <c r="A2470" t="s">
        <v>37</v>
      </c>
      <c r="B2470" t="s">
        <v>7</v>
      </c>
      <c r="C2470">
        <v>9</v>
      </c>
      <c r="D2470" t="s">
        <v>23</v>
      </c>
      <c r="E2470" s="1">
        <v>440394458.54559273</v>
      </c>
      <c r="F2470" s="1">
        <v>561378662</v>
      </c>
      <c r="G2470">
        <f t="shared" si="38"/>
        <v>1.4637177485497414E+16</v>
      </c>
      <c r="H2470" t="str">
        <f>VLOOKUP(D2470,Referência!$A$2:$D$28,2,FALSE)</f>
        <v>N</v>
      </c>
      <c r="I2470" t="str">
        <f>VLOOKUP(D2470,Referência!$A$2:$D$28,3,FALSE)</f>
        <v>transferência</v>
      </c>
      <c r="J2470" t="str">
        <f>VLOOKUP(D2470,Referência!$A$2:$D$28,4,FALSE)</f>
        <v>alto</v>
      </c>
      <c r="K2470" t="str">
        <f>VLOOKUP(C2470,Referência!$F$2:$G$21,2,FALSE)</f>
        <v>longo</v>
      </c>
      <c r="L2470" t="str">
        <f>VLOOKUP(A2470,Referência!$I$2:$K$10,2,FALSE)</f>
        <v>não linear</v>
      </c>
      <c r="M2470" t="str">
        <f>VLOOKUP(A2470,Referência!$I$2:$K$10,3,FALSE)</f>
        <v>univariado</v>
      </c>
    </row>
    <row r="2471" spans="1:13" x14ac:dyDescent="0.25">
      <c r="A2471" t="s">
        <v>37</v>
      </c>
      <c r="B2471" t="s">
        <v>7</v>
      </c>
      <c r="C2471">
        <v>10</v>
      </c>
      <c r="D2471" t="s">
        <v>23</v>
      </c>
      <c r="E2471" s="1">
        <v>407437037.63443005</v>
      </c>
      <c r="F2471" s="1">
        <v>416347002</v>
      </c>
      <c r="G2471">
        <f t="shared" si="38"/>
        <v>79387464995726.312</v>
      </c>
      <c r="H2471" t="str">
        <f>VLOOKUP(D2471,Referência!$A$2:$D$28,2,FALSE)</f>
        <v>N</v>
      </c>
      <c r="I2471" t="str">
        <f>VLOOKUP(D2471,Referência!$A$2:$D$28,3,FALSE)</f>
        <v>transferência</v>
      </c>
      <c r="J2471" t="str">
        <f>VLOOKUP(D2471,Referência!$A$2:$D$28,4,FALSE)</f>
        <v>alto</v>
      </c>
      <c r="K2471" t="str">
        <f>VLOOKUP(C2471,Referência!$F$2:$G$21,2,FALSE)</f>
        <v>longo</v>
      </c>
      <c r="L2471" t="str">
        <f>VLOOKUP(A2471,Referência!$I$2:$K$10,2,FALSE)</f>
        <v>não linear</v>
      </c>
      <c r="M2471" t="str">
        <f>VLOOKUP(A2471,Referência!$I$2:$K$10,3,FALSE)</f>
        <v>univariado</v>
      </c>
    </row>
    <row r="2472" spans="1:13" x14ac:dyDescent="0.25">
      <c r="A2472" t="s">
        <v>37</v>
      </c>
      <c r="B2472" t="s">
        <v>7</v>
      </c>
      <c r="C2472">
        <v>11</v>
      </c>
      <c r="D2472" t="s">
        <v>23</v>
      </c>
      <c r="E2472" s="1">
        <v>368639626.6718539</v>
      </c>
      <c r="F2472" s="1">
        <v>355983324</v>
      </c>
      <c r="G2472">
        <f t="shared" si="38"/>
        <v>160181997321576.16</v>
      </c>
      <c r="H2472" t="str">
        <f>VLOOKUP(D2472,Referência!$A$2:$D$28,2,FALSE)</f>
        <v>N</v>
      </c>
      <c r="I2472" t="str">
        <f>VLOOKUP(D2472,Referência!$A$2:$D$28,3,FALSE)</f>
        <v>transferência</v>
      </c>
      <c r="J2472" t="str">
        <f>VLOOKUP(D2472,Referência!$A$2:$D$28,4,FALSE)</f>
        <v>alto</v>
      </c>
      <c r="K2472" t="str">
        <f>VLOOKUP(C2472,Referência!$F$2:$G$21,2,FALSE)</f>
        <v>longo</v>
      </c>
      <c r="L2472" t="str">
        <f>VLOOKUP(A2472,Referência!$I$2:$K$10,2,FALSE)</f>
        <v>não linear</v>
      </c>
      <c r="M2472" t="str">
        <f>VLOOKUP(A2472,Referência!$I$2:$K$10,3,FALSE)</f>
        <v>univariado</v>
      </c>
    </row>
    <row r="2473" spans="1:13" x14ac:dyDescent="0.25">
      <c r="A2473" t="s">
        <v>37</v>
      </c>
      <c r="B2473" t="s">
        <v>7</v>
      </c>
      <c r="C2473">
        <v>12</v>
      </c>
      <c r="D2473" t="s">
        <v>23</v>
      </c>
      <c r="E2473" s="1">
        <v>420572136.30599201</v>
      </c>
      <c r="F2473" s="1">
        <v>458700699</v>
      </c>
      <c r="G2473">
        <f t="shared" si="38"/>
        <v>1453787293110898</v>
      </c>
      <c r="H2473" t="str">
        <f>VLOOKUP(D2473,Referência!$A$2:$D$28,2,FALSE)</f>
        <v>N</v>
      </c>
      <c r="I2473" t="str">
        <f>VLOOKUP(D2473,Referência!$A$2:$D$28,3,FALSE)</f>
        <v>transferência</v>
      </c>
      <c r="J2473" t="str">
        <f>VLOOKUP(D2473,Referência!$A$2:$D$28,4,FALSE)</f>
        <v>alto</v>
      </c>
      <c r="K2473" t="str">
        <f>VLOOKUP(C2473,Referência!$F$2:$G$21,2,FALSE)</f>
        <v>longo</v>
      </c>
      <c r="L2473" t="str">
        <f>VLOOKUP(A2473,Referência!$I$2:$K$10,2,FALSE)</f>
        <v>não linear</v>
      </c>
      <c r="M2473" t="str">
        <f>VLOOKUP(A2473,Referência!$I$2:$K$10,3,FALSE)</f>
        <v>univariado</v>
      </c>
    </row>
    <row r="2474" spans="1:13" x14ac:dyDescent="0.25">
      <c r="A2474" t="s">
        <v>37</v>
      </c>
      <c r="B2474" t="s">
        <v>7</v>
      </c>
      <c r="C2474">
        <v>13</v>
      </c>
      <c r="D2474" t="s">
        <v>23</v>
      </c>
      <c r="E2474" s="1">
        <v>473146010.28799206</v>
      </c>
      <c r="F2474" s="1">
        <v>459408718</v>
      </c>
      <c r="G2474">
        <f t="shared" si="38"/>
        <v>188713199405726.12</v>
      </c>
      <c r="H2474" t="str">
        <f>VLOOKUP(D2474,Referência!$A$2:$D$28,2,FALSE)</f>
        <v>N</v>
      </c>
      <c r="I2474" t="str">
        <f>VLOOKUP(D2474,Referência!$A$2:$D$28,3,FALSE)</f>
        <v>transferência</v>
      </c>
      <c r="J2474" t="str">
        <f>VLOOKUP(D2474,Referência!$A$2:$D$28,4,FALSE)</f>
        <v>alto</v>
      </c>
      <c r="K2474" t="str">
        <f>VLOOKUP(C2474,Referência!$F$2:$G$21,2,FALSE)</f>
        <v>longo</v>
      </c>
      <c r="L2474" t="str">
        <f>VLOOKUP(A2474,Referência!$I$2:$K$10,2,FALSE)</f>
        <v>não linear</v>
      </c>
      <c r="M2474" t="str">
        <f>VLOOKUP(A2474,Referência!$I$2:$K$10,3,FALSE)</f>
        <v>univariado</v>
      </c>
    </row>
    <row r="2475" spans="1:13" x14ac:dyDescent="0.25">
      <c r="A2475" t="s">
        <v>37</v>
      </c>
      <c r="B2475" t="s">
        <v>7</v>
      </c>
      <c r="C2475">
        <v>14</v>
      </c>
      <c r="D2475" t="s">
        <v>23</v>
      </c>
      <c r="E2475" s="1">
        <v>463205907.55932748</v>
      </c>
      <c r="F2475" s="1">
        <v>440621838</v>
      </c>
      <c r="G2475">
        <f t="shared" si="38"/>
        <v>510040197860542.25</v>
      </c>
      <c r="H2475" t="str">
        <f>VLOOKUP(D2475,Referência!$A$2:$D$28,2,FALSE)</f>
        <v>N</v>
      </c>
      <c r="I2475" t="str">
        <f>VLOOKUP(D2475,Referência!$A$2:$D$28,3,FALSE)</f>
        <v>transferência</v>
      </c>
      <c r="J2475" t="str">
        <f>VLOOKUP(D2475,Referência!$A$2:$D$28,4,FALSE)</f>
        <v>alto</v>
      </c>
      <c r="K2475" t="str">
        <f>VLOOKUP(C2475,Referência!$F$2:$G$21,2,FALSE)</f>
        <v>longo</v>
      </c>
      <c r="L2475" t="str">
        <f>VLOOKUP(A2475,Referência!$I$2:$K$10,2,FALSE)</f>
        <v>não linear</v>
      </c>
      <c r="M2475" t="str">
        <f>VLOOKUP(A2475,Referência!$I$2:$K$10,3,FALSE)</f>
        <v>univariado</v>
      </c>
    </row>
    <row r="2476" spans="1:13" x14ac:dyDescent="0.25">
      <c r="A2476" t="s">
        <v>37</v>
      </c>
      <c r="B2476" t="s">
        <v>7</v>
      </c>
      <c r="C2476">
        <v>15</v>
      </c>
      <c r="D2476" t="s">
        <v>23</v>
      </c>
      <c r="E2476" s="1">
        <v>451437341.46547681</v>
      </c>
      <c r="F2476" s="1">
        <v>474729315</v>
      </c>
      <c r="G2476">
        <f t="shared" si="38"/>
        <v>542516031132928.69</v>
      </c>
      <c r="H2476" t="str">
        <f>VLOOKUP(D2476,Referência!$A$2:$D$28,2,FALSE)</f>
        <v>N</v>
      </c>
      <c r="I2476" t="str">
        <f>VLOOKUP(D2476,Referência!$A$2:$D$28,3,FALSE)</f>
        <v>transferência</v>
      </c>
      <c r="J2476" t="str">
        <f>VLOOKUP(D2476,Referência!$A$2:$D$28,4,FALSE)</f>
        <v>alto</v>
      </c>
      <c r="K2476" t="str">
        <f>VLOOKUP(C2476,Referência!$F$2:$G$21,2,FALSE)</f>
        <v>longo</v>
      </c>
      <c r="L2476" t="str">
        <f>VLOOKUP(A2476,Referência!$I$2:$K$10,2,FALSE)</f>
        <v>não linear</v>
      </c>
      <c r="M2476" t="str">
        <f>VLOOKUP(A2476,Referência!$I$2:$K$10,3,FALSE)</f>
        <v>univariado</v>
      </c>
    </row>
    <row r="2477" spans="1:13" x14ac:dyDescent="0.25">
      <c r="A2477" t="s">
        <v>37</v>
      </c>
      <c r="B2477" t="s">
        <v>7</v>
      </c>
      <c r="C2477">
        <v>16</v>
      </c>
      <c r="D2477" t="s">
        <v>23</v>
      </c>
      <c r="E2477" s="1">
        <v>465835082.05251908</v>
      </c>
      <c r="F2477" s="1">
        <v>497003747</v>
      </c>
      <c r="G2477">
        <f t="shared" si="38"/>
        <v>971485674608325.62</v>
      </c>
      <c r="H2477" t="str">
        <f>VLOOKUP(D2477,Referência!$A$2:$D$28,2,FALSE)</f>
        <v>N</v>
      </c>
      <c r="I2477" t="str">
        <f>VLOOKUP(D2477,Referência!$A$2:$D$28,3,FALSE)</f>
        <v>transferência</v>
      </c>
      <c r="J2477" t="str">
        <f>VLOOKUP(D2477,Referência!$A$2:$D$28,4,FALSE)</f>
        <v>alto</v>
      </c>
      <c r="K2477" t="str">
        <f>VLOOKUP(C2477,Referência!$F$2:$G$21,2,FALSE)</f>
        <v>longo</v>
      </c>
      <c r="L2477" t="str">
        <f>VLOOKUP(A2477,Referência!$I$2:$K$10,2,FALSE)</f>
        <v>não linear</v>
      </c>
      <c r="M2477" t="str">
        <f>VLOOKUP(A2477,Referência!$I$2:$K$10,3,FALSE)</f>
        <v>univariado</v>
      </c>
    </row>
    <row r="2478" spans="1:13" x14ac:dyDescent="0.25">
      <c r="A2478" t="s">
        <v>37</v>
      </c>
      <c r="B2478" t="s">
        <v>7</v>
      </c>
      <c r="C2478">
        <v>17</v>
      </c>
      <c r="D2478" t="s">
        <v>23</v>
      </c>
      <c r="E2478" s="1">
        <v>472234728.99824494</v>
      </c>
      <c r="F2478" s="1">
        <v>490470380</v>
      </c>
      <c r="G2478">
        <f t="shared" si="38"/>
        <v>332538967457810.25</v>
      </c>
      <c r="H2478" t="str">
        <f>VLOOKUP(D2478,Referência!$A$2:$D$28,2,FALSE)</f>
        <v>N</v>
      </c>
      <c r="I2478" t="str">
        <f>VLOOKUP(D2478,Referência!$A$2:$D$28,3,FALSE)</f>
        <v>transferência</v>
      </c>
      <c r="J2478" t="str">
        <f>VLOOKUP(D2478,Referência!$A$2:$D$28,4,FALSE)</f>
        <v>alto</v>
      </c>
      <c r="K2478" t="str">
        <f>VLOOKUP(C2478,Referência!$F$2:$G$21,2,FALSE)</f>
        <v>longo</v>
      </c>
      <c r="L2478" t="str">
        <f>VLOOKUP(A2478,Referência!$I$2:$K$10,2,FALSE)</f>
        <v>não linear</v>
      </c>
      <c r="M2478" t="str">
        <f>VLOOKUP(A2478,Referência!$I$2:$K$10,3,FALSE)</f>
        <v>univariado</v>
      </c>
    </row>
    <row r="2479" spans="1:13" x14ac:dyDescent="0.25">
      <c r="A2479" t="s">
        <v>37</v>
      </c>
      <c r="B2479" t="s">
        <v>7</v>
      </c>
      <c r="C2479">
        <v>18</v>
      </c>
      <c r="D2479" t="s">
        <v>23</v>
      </c>
      <c r="E2479" s="1">
        <v>511158471.86645633</v>
      </c>
      <c r="F2479" s="1">
        <v>479347981</v>
      </c>
      <c r="G2479">
        <f t="shared" si="38"/>
        <v>1011907329164901.6</v>
      </c>
      <c r="H2479" t="str">
        <f>VLOOKUP(D2479,Referência!$A$2:$D$28,2,FALSE)</f>
        <v>N</v>
      </c>
      <c r="I2479" t="str">
        <f>VLOOKUP(D2479,Referência!$A$2:$D$28,3,FALSE)</f>
        <v>transferência</v>
      </c>
      <c r="J2479" t="str">
        <f>VLOOKUP(D2479,Referência!$A$2:$D$28,4,FALSE)</f>
        <v>alto</v>
      </c>
      <c r="K2479" t="str">
        <f>VLOOKUP(C2479,Referência!$F$2:$G$21,2,FALSE)</f>
        <v>longo</v>
      </c>
      <c r="L2479" t="str">
        <f>VLOOKUP(A2479,Referência!$I$2:$K$10,2,FALSE)</f>
        <v>não linear</v>
      </c>
      <c r="M2479" t="str">
        <f>VLOOKUP(A2479,Referência!$I$2:$K$10,3,FALSE)</f>
        <v>univariado</v>
      </c>
    </row>
    <row r="2480" spans="1:13" x14ac:dyDescent="0.25">
      <c r="A2480" t="s">
        <v>37</v>
      </c>
      <c r="B2480" t="s">
        <v>7</v>
      </c>
      <c r="C2480">
        <v>19</v>
      </c>
      <c r="D2480" t="s">
        <v>23</v>
      </c>
      <c r="E2480" s="1">
        <v>480568707.74738216</v>
      </c>
      <c r="F2480" s="1">
        <v>542361673</v>
      </c>
      <c r="G2480">
        <f t="shared" si="38"/>
        <v>3818370554711235.5</v>
      </c>
      <c r="H2480" t="str">
        <f>VLOOKUP(D2480,Referência!$A$2:$D$28,2,FALSE)</f>
        <v>N</v>
      </c>
      <c r="I2480" t="str">
        <f>VLOOKUP(D2480,Referência!$A$2:$D$28,3,FALSE)</f>
        <v>transferência</v>
      </c>
      <c r="J2480" t="str">
        <f>VLOOKUP(D2480,Referência!$A$2:$D$28,4,FALSE)</f>
        <v>alto</v>
      </c>
      <c r="K2480" t="str">
        <f>VLOOKUP(C2480,Referência!$F$2:$G$21,2,FALSE)</f>
        <v>longo</v>
      </c>
      <c r="L2480" t="str">
        <f>VLOOKUP(A2480,Referência!$I$2:$K$10,2,FALSE)</f>
        <v>não linear</v>
      </c>
      <c r="M2480" t="str">
        <f>VLOOKUP(A2480,Referência!$I$2:$K$10,3,FALSE)</f>
        <v>univariado</v>
      </c>
    </row>
    <row r="2481" spans="1:13" x14ac:dyDescent="0.25">
      <c r="A2481" t="s">
        <v>37</v>
      </c>
      <c r="B2481" t="s">
        <v>7</v>
      </c>
      <c r="C2481">
        <v>20</v>
      </c>
      <c r="D2481" t="s">
        <v>23</v>
      </c>
      <c r="E2481" s="1">
        <v>368988557.7818104</v>
      </c>
      <c r="F2481" s="1">
        <v>312913749</v>
      </c>
      <c r="G2481">
        <f t="shared" si="38"/>
        <v>3144384179916601</v>
      </c>
      <c r="H2481" t="str">
        <f>VLOOKUP(D2481,Referência!$A$2:$D$28,2,FALSE)</f>
        <v>N</v>
      </c>
      <c r="I2481" t="str">
        <f>VLOOKUP(D2481,Referência!$A$2:$D$28,3,FALSE)</f>
        <v>transferência</v>
      </c>
      <c r="J2481" t="str">
        <f>VLOOKUP(D2481,Referência!$A$2:$D$28,4,FALSE)</f>
        <v>alto</v>
      </c>
      <c r="K2481" t="str">
        <f>VLOOKUP(C2481,Referência!$F$2:$G$21,2,FALSE)</f>
        <v>longo</v>
      </c>
      <c r="L2481" t="str">
        <f>VLOOKUP(A2481,Referência!$I$2:$K$10,2,FALSE)</f>
        <v>não linear</v>
      </c>
      <c r="M2481" t="str">
        <f>VLOOKUP(A2481,Referência!$I$2:$K$10,3,FALSE)</f>
        <v>univariado</v>
      </c>
    </row>
    <row r="2482" spans="1:13" x14ac:dyDescent="0.25">
      <c r="A2482" t="s">
        <v>37</v>
      </c>
      <c r="B2482" t="s">
        <v>7</v>
      </c>
      <c r="C2482">
        <v>1</v>
      </c>
      <c r="D2482" t="s">
        <v>24</v>
      </c>
      <c r="E2482" s="1">
        <v>197129703.25497472</v>
      </c>
      <c r="F2482" s="1">
        <v>213103220</v>
      </c>
      <c r="G2482">
        <f t="shared" si="38"/>
        <v>255153237203602.94</v>
      </c>
      <c r="H2482" t="str">
        <f>VLOOKUP(D2482,Referência!$A$2:$D$28,2,FALSE)</f>
        <v>N</v>
      </c>
      <c r="I2482" t="str">
        <f>VLOOKUP(D2482,Referência!$A$2:$D$28,3,FALSE)</f>
        <v>transferência</v>
      </c>
      <c r="J2482" t="str">
        <f>VLOOKUP(D2482,Referência!$A$2:$D$28,4,FALSE)</f>
        <v>baixo</v>
      </c>
      <c r="K2482" t="str">
        <f>VLOOKUP(C2482,Referência!$F$2:$G$21,2,FALSE)</f>
        <v>curto</v>
      </c>
      <c r="L2482" t="str">
        <f>VLOOKUP(A2482,Referência!$I$2:$K$10,2,FALSE)</f>
        <v>não linear</v>
      </c>
      <c r="M2482" t="str">
        <f>VLOOKUP(A2482,Referência!$I$2:$K$10,3,FALSE)</f>
        <v>univariado</v>
      </c>
    </row>
    <row r="2483" spans="1:13" x14ac:dyDescent="0.25">
      <c r="A2483" t="s">
        <v>37</v>
      </c>
      <c r="B2483" t="s">
        <v>7</v>
      </c>
      <c r="C2483">
        <v>2</v>
      </c>
      <c r="D2483" t="s">
        <v>24</v>
      </c>
      <c r="E2483" s="1">
        <v>215762129.12723002</v>
      </c>
      <c r="F2483" s="1">
        <v>189506627</v>
      </c>
      <c r="G2483">
        <f t="shared" si="38"/>
        <v>689351391952980</v>
      </c>
      <c r="H2483" t="str">
        <f>VLOOKUP(D2483,Referência!$A$2:$D$28,2,FALSE)</f>
        <v>N</v>
      </c>
      <c r="I2483" t="str">
        <f>VLOOKUP(D2483,Referência!$A$2:$D$28,3,FALSE)</f>
        <v>transferência</v>
      </c>
      <c r="J2483" t="str">
        <f>VLOOKUP(D2483,Referência!$A$2:$D$28,4,FALSE)</f>
        <v>baixo</v>
      </c>
      <c r="K2483" t="str">
        <f>VLOOKUP(C2483,Referência!$F$2:$G$21,2,FALSE)</f>
        <v>curto</v>
      </c>
      <c r="L2483" t="str">
        <f>VLOOKUP(A2483,Referência!$I$2:$K$10,2,FALSE)</f>
        <v>não linear</v>
      </c>
      <c r="M2483" t="str">
        <f>VLOOKUP(A2483,Referência!$I$2:$K$10,3,FALSE)</f>
        <v>univariado</v>
      </c>
    </row>
    <row r="2484" spans="1:13" x14ac:dyDescent="0.25">
      <c r="A2484" t="s">
        <v>37</v>
      </c>
      <c r="B2484" t="s">
        <v>7</v>
      </c>
      <c r="C2484">
        <v>3</v>
      </c>
      <c r="D2484" t="s">
        <v>24</v>
      </c>
      <c r="E2484" s="1">
        <v>180709365.72397661</v>
      </c>
      <c r="F2484" s="1">
        <v>31181553</v>
      </c>
      <c r="G2484">
        <f t="shared" si="38"/>
        <v>2.2358566778016624E+16</v>
      </c>
      <c r="H2484" t="str">
        <f>VLOOKUP(D2484,Referência!$A$2:$D$28,2,FALSE)</f>
        <v>N</v>
      </c>
      <c r="I2484" t="str">
        <f>VLOOKUP(D2484,Referência!$A$2:$D$28,3,FALSE)</f>
        <v>transferência</v>
      </c>
      <c r="J2484" t="str">
        <f>VLOOKUP(D2484,Referência!$A$2:$D$28,4,FALSE)</f>
        <v>baixo</v>
      </c>
      <c r="K2484" t="str">
        <f>VLOOKUP(C2484,Referência!$F$2:$G$21,2,FALSE)</f>
        <v>curto</v>
      </c>
      <c r="L2484" t="str">
        <f>VLOOKUP(A2484,Referência!$I$2:$K$10,2,FALSE)</f>
        <v>não linear</v>
      </c>
      <c r="M2484" t="str">
        <f>VLOOKUP(A2484,Referência!$I$2:$K$10,3,FALSE)</f>
        <v>univariado</v>
      </c>
    </row>
    <row r="2485" spans="1:13" x14ac:dyDescent="0.25">
      <c r="A2485" t="s">
        <v>37</v>
      </c>
      <c r="B2485" t="s">
        <v>7</v>
      </c>
      <c r="C2485">
        <v>4</v>
      </c>
      <c r="D2485" t="s">
        <v>24</v>
      </c>
      <c r="E2485" s="1">
        <v>183671598.50252384</v>
      </c>
      <c r="F2485" s="1">
        <v>323744259</v>
      </c>
      <c r="G2485">
        <f t="shared" si="38"/>
        <v>1.962035021884122E+16</v>
      </c>
      <c r="H2485" t="str">
        <f>VLOOKUP(D2485,Referência!$A$2:$D$28,2,FALSE)</f>
        <v>N</v>
      </c>
      <c r="I2485" t="str">
        <f>VLOOKUP(D2485,Referência!$A$2:$D$28,3,FALSE)</f>
        <v>transferência</v>
      </c>
      <c r="J2485" t="str">
        <f>VLOOKUP(D2485,Referência!$A$2:$D$28,4,FALSE)</f>
        <v>baixo</v>
      </c>
      <c r="K2485" t="str">
        <f>VLOOKUP(C2485,Referência!$F$2:$G$21,2,FALSE)</f>
        <v>curto</v>
      </c>
      <c r="L2485" t="str">
        <f>VLOOKUP(A2485,Referência!$I$2:$K$10,2,FALSE)</f>
        <v>não linear</v>
      </c>
      <c r="M2485" t="str">
        <f>VLOOKUP(A2485,Referência!$I$2:$K$10,3,FALSE)</f>
        <v>univariado</v>
      </c>
    </row>
    <row r="2486" spans="1:13" x14ac:dyDescent="0.25">
      <c r="A2486" t="s">
        <v>37</v>
      </c>
      <c r="B2486" t="s">
        <v>7</v>
      </c>
      <c r="C2486">
        <v>5</v>
      </c>
      <c r="D2486" t="s">
        <v>24</v>
      </c>
      <c r="E2486" s="1">
        <v>167913043.7366538</v>
      </c>
      <c r="F2486" s="1">
        <v>171660458</v>
      </c>
      <c r="G2486">
        <f t="shared" si="38"/>
        <v>14043113661130.508</v>
      </c>
      <c r="H2486" t="str">
        <f>VLOOKUP(D2486,Referência!$A$2:$D$28,2,FALSE)</f>
        <v>N</v>
      </c>
      <c r="I2486" t="str">
        <f>VLOOKUP(D2486,Referência!$A$2:$D$28,3,FALSE)</f>
        <v>transferência</v>
      </c>
      <c r="J2486" t="str">
        <f>VLOOKUP(D2486,Referência!$A$2:$D$28,4,FALSE)</f>
        <v>baixo</v>
      </c>
      <c r="K2486" t="str">
        <f>VLOOKUP(C2486,Referência!$F$2:$G$21,2,FALSE)</f>
        <v>médio</v>
      </c>
      <c r="L2486" t="str">
        <f>VLOOKUP(A2486,Referência!$I$2:$K$10,2,FALSE)</f>
        <v>não linear</v>
      </c>
      <c r="M2486" t="str">
        <f>VLOOKUP(A2486,Referência!$I$2:$K$10,3,FALSE)</f>
        <v>univariado</v>
      </c>
    </row>
    <row r="2487" spans="1:13" x14ac:dyDescent="0.25">
      <c r="A2487" t="s">
        <v>37</v>
      </c>
      <c r="B2487" t="s">
        <v>7</v>
      </c>
      <c r="C2487">
        <v>6</v>
      </c>
      <c r="D2487" t="s">
        <v>24</v>
      </c>
      <c r="E2487" s="1">
        <v>193907773.43211618</v>
      </c>
      <c r="F2487" s="1">
        <v>230029114</v>
      </c>
      <c r="G2487">
        <f t="shared" si="38"/>
        <v>1304751244421049.2</v>
      </c>
      <c r="H2487" t="str">
        <f>VLOOKUP(D2487,Referência!$A$2:$D$28,2,FALSE)</f>
        <v>N</v>
      </c>
      <c r="I2487" t="str">
        <f>VLOOKUP(D2487,Referência!$A$2:$D$28,3,FALSE)</f>
        <v>transferência</v>
      </c>
      <c r="J2487" t="str">
        <f>VLOOKUP(D2487,Referência!$A$2:$D$28,4,FALSE)</f>
        <v>baixo</v>
      </c>
      <c r="K2487" t="str">
        <f>VLOOKUP(C2487,Referência!$F$2:$G$21,2,FALSE)</f>
        <v>médio</v>
      </c>
      <c r="L2487" t="str">
        <f>VLOOKUP(A2487,Referência!$I$2:$K$10,2,FALSE)</f>
        <v>não linear</v>
      </c>
      <c r="M2487" t="str">
        <f>VLOOKUP(A2487,Referência!$I$2:$K$10,3,FALSE)</f>
        <v>univariado</v>
      </c>
    </row>
    <row r="2488" spans="1:13" x14ac:dyDescent="0.25">
      <c r="A2488" t="s">
        <v>37</v>
      </c>
      <c r="B2488" t="s">
        <v>7</v>
      </c>
      <c r="C2488">
        <v>7</v>
      </c>
      <c r="D2488" t="s">
        <v>24</v>
      </c>
      <c r="E2488" s="1">
        <v>244920680.32306319</v>
      </c>
      <c r="F2488" s="1">
        <v>191393648</v>
      </c>
      <c r="G2488">
        <f t="shared" si="38"/>
        <v>2865143189314252</v>
      </c>
      <c r="H2488" t="str">
        <f>VLOOKUP(D2488,Referência!$A$2:$D$28,2,FALSE)</f>
        <v>N</v>
      </c>
      <c r="I2488" t="str">
        <f>VLOOKUP(D2488,Referência!$A$2:$D$28,3,FALSE)</f>
        <v>transferência</v>
      </c>
      <c r="J2488" t="str">
        <f>VLOOKUP(D2488,Referência!$A$2:$D$28,4,FALSE)</f>
        <v>baixo</v>
      </c>
      <c r="K2488" t="str">
        <f>VLOOKUP(C2488,Referência!$F$2:$G$21,2,FALSE)</f>
        <v>médio</v>
      </c>
      <c r="L2488" t="str">
        <f>VLOOKUP(A2488,Referência!$I$2:$K$10,2,FALSE)</f>
        <v>não linear</v>
      </c>
      <c r="M2488" t="str">
        <f>VLOOKUP(A2488,Referência!$I$2:$K$10,3,FALSE)</f>
        <v>univariado</v>
      </c>
    </row>
    <row r="2489" spans="1:13" x14ac:dyDescent="0.25">
      <c r="A2489" t="s">
        <v>37</v>
      </c>
      <c r="B2489" t="s">
        <v>7</v>
      </c>
      <c r="C2489">
        <v>8</v>
      </c>
      <c r="D2489" t="s">
        <v>24</v>
      </c>
      <c r="E2489" s="1">
        <v>213518353.92403355</v>
      </c>
      <c r="F2489" s="1">
        <v>231943849</v>
      </c>
      <c r="G2489">
        <f t="shared" si="38"/>
        <v>339498868794463.81</v>
      </c>
      <c r="H2489" t="str">
        <f>VLOOKUP(D2489,Referência!$A$2:$D$28,2,FALSE)</f>
        <v>N</v>
      </c>
      <c r="I2489" t="str">
        <f>VLOOKUP(D2489,Referência!$A$2:$D$28,3,FALSE)</f>
        <v>transferência</v>
      </c>
      <c r="J2489" t="str">
        <f>VLOOKUP(D2489,Referência!$A$2:$D$28,4,FALSE)</f>
        <v>baixo</v>
      </c>
      <c r="K2489" t="str">
        <f>VLOOKUP(C2489,Referência!$F$2:$G$21,2,FALSE)</f>
        <v>médio</v>
      </c>
      <c r="L2489" t="str">
        <f>VLOOKUP(A2489,Referência!$I$2:$K$10,2,FALSE)</f>
        <v>não linear</v>
      </c>
      <c r="M2489" t="str">
        <f>VLOOKUP(A2489,Referência!$I$2:$K$10,3,FALSE)</f>
        <v>univariado</v>
      </c>
    </row>
    <row r="2490" spans="1:13" x14ac:dyDescent="0.25">
      <c r="A2490" t="s">
        <v>37</v>
      </c>
      <c r="B2490" t="s">
        <v>7</v>
      </c>
      <c r="C2490">
        <v>9</v>
      </c>
      <c r="D2490" t="s">
        <v>24</v>
      </c>
      <c r="E2490" s="1">
        <v>223094048.15692261</v>
      </c>
      <c r="F2490" s="1">
        <v>265707016</v>
      </c>
      <c r="G2490">
        <f t="shared" si="38"/>
        <v>1815865028395147.7</v>
      </c>
      <c r="H2490" t="str">
        <f>VLOOKUP(D2490,Referência!$A$2:$D$28,2,FALSE)</f>
        <v>N</v>
      </c>
      <c r="I2490" t="str">
        <f>VLOOKUP(D2490,Referência!$A$2:$D$28,3,FALSE)</f>
        <v>transferência</v>
      </c>
      <c r="J2490" t="str">
        <f>VLOOKUP(D2490,Referência!$A$2:$D$28,4,FALSE)</f>
        <v>baixo</v>
      </c>
      <c r="K2490" t="str">
        <f>VLOOKUP(C2490,Referência!$F$2:$G$21,2,FALSE)</f>
        <v>longo</v>
      </c>
      <c r="L2490" t="str">
        <f>VLOOKUP(A2490,Referência!$I$2:$K$10,2,FALSE)</f>
        <v>não linear</v>
      </c>
      <c r="M2490" t="str">
        <f>VLOOKUP(A2490,Referência!$I$2:$K$10,3,FALSE)</f>
        <v>univariado</v>
      </c>
    </row>
    <row r="2491" spans="1:13" x14ac:dyDescent="0.25">
      <c r="A2491" t="s">
        <v>37</v>
      </c>
      <c r="B2491" t="s">
        <v>7</v>
      </c>
      <c r="C2491">
        <v>10</v>
      </c>
      <c r="D2491" t="s">
        <v>24</v>
      </c>
      <c r="E2491" s="1">
        <v>174214586.82499805</v>
      </c>
      <c r="F2491" s="1">
        <v>282819915</v>
      </c>
      <c r="G2491">
        <f t="shared" si="38"/>
        <v>1.1795117307999872E+16</v>
      </c>
      <c r="H2491" t="str">
        <f>VLOOKUP(D2491,Referência!$A$2:$D$28,2,FALSE)</f>
        <v>N</v>
      </c>
      <c r="I2491" t="str">
        <f>VLOOKUP(D2491,Referência!$A$2:$D$28,3,FALSE)</f>
        <v>transferência</v>
      </c>
      <c r="J2491" t="str">
        <f>VLOOKUP(D2491,Referência!$A$2:$D$28,4,FALSE)</f>
        <v>baixo</v>
      </c>
      <c r="K2491" t="str">
        <f>VLOOKUP(C2491,Referência!$F$2:$G$21,2,FALSE)</f>
        <v>longo</v>
      </c>
      <c r="L2491" t="str">
        <f>VLOOKUP(A2491,Referência!$I$2:$K$10,2,FALSE)</f>
        <v>não linear</v>
      </c>
      <c r="M2491" t="str">
        <f>VLOOKUP(A2491,Referência!$I$2:$K$10,3,FALSE)</f>
        <v>univariado</v>
      </c>
    </row>
    <row r="2492" spans="1:13" x14ac:dyDescent="0.25">
      <c r="A2492" t="s">
        <v>37</v>
      </c>
      <c r="B2492" t="s">
        <v>7</v>
      </c>
      <c r="C2492">
        <v>11</v>
      </c>
      <c r="D2492" t="s">
        <v>24</v>
      </c>
      <c r="E2492" s="1">
        <v>203533938.65871429</v>
      </c>
      <c r="F2492" s="1">
        <v>220879617</v>
      </c>
      <c r="G2492">
        <f t="shared" si="38"/>
        <v>300872557119348</v>
      </c>
      <c r="H2492" t="str">
        <f>VLOOKUP(D2492,Referência!$A$2:$D$28,2,FALSE)</f>
        <v>N</v>
      </c>
      <c r="I2492" t="str">
        <f>VLOOKUP(D2492,Referência!$A$2:$D$28,3,FALSE)</f>
        <v>transferência</v>
      </c>
      <c r="J2492" t="str">
        <f>VLOOKUP(D2492,Referência!$A$2:$D$28,4,FALSE)</f>
        <v>baixo</v>
      </c>
      <c r="K2492" t="str">
        <f>VLOOKUP(C2492,Referência!$F$2:$G$21,2,FALSE)</f>
        <v>longo</v>
      </c>
      <c r="L2492" t="str">
        <f>VLOOKUP(A2492,Referência!$I$2:$K$10,2,FALSE)</f>
        <v>não linear</v>
      </c>
      <c r="M2492" t="str">
        <f>VLOOKUP(A2492,Referência!$I$2:$K$10,3,FALSE)</f>
        <v>univariado</v>
      </c>
    </row>
    <row r="2493" spans="1:13" x14ac:dyDescent="0.25">
      <c r="A2493" t="s">
        <v>37</v>
      </c>
      <c r="B2493" t="s">
        <v>7</v>
      </c>
      <c r="C2493">
        <v>12</v>
      </c>
      <c r="D2493" t="s">
        <v>24</v>
      </c>
      <c r="E2493" s="1">
        <v>214873892.64262551</v>
      </c>
      <c r="F2493" s="1">
        <v>182496829</v>
      </c>
      <c r="G2493">
        <f t="shared" si="38"/>
        <v>1048274250118622.7</v>
      </c>
      <c r="H2493" t="str">
        <f>VLOOKUP(D2493,Referência!$A$2:$D$28,2,FALSE)</f>
        <v>N</v>
      </c>
      <c r="I2493" t="str">
        <f>VLOOKUP(D2493,Referência!$A$2:$D$28,3,FALSE)</f>
        <v>transferência</v>
      </c>
      <c r="J2493" t="str">
        <f>VLOOKUP(D2493,Referência!$A$2:$D$28,4,FALSE)</f>
        <v>baixo</v>
      </c>
      <c r="K2493" t="str">
        <f>VLOOKUP(C2493,Referência!$F$2:$G$21,2,FALSE)</f>
        <v>longo</v>
      </c>
      <c r="L2493" t="str">
        <f>VLOOKUP(A2493,Referência!$I$2:$K$10,2,FALSE)</f>
        <v>não linear</v>
      </c>
      <c r="M2493" t="str">
        <f>VLOOKUP(A2493,Referência!$I$2:$K$10,3,FALSE)</f>
        <v>univariado</v>
      </c>
    </row>
    <row r="2494" spans="1:13" x14ac:dyDescent="0.25">
      <c r="A2494" t="s">
        <v>37</v>
      </c>
      <c r="B2494" t="s">
        <v>7</v>
      </c>
      <c r="C2494">
        <v>13</v>
      </c>
      <c r="D2494" t="s">
        <v>24</v>
      </c>
      <c r="E2494" s="1">
        <v>204759826.76849228</v>
      </c>
      <c r="F2494" s="1">
        <v>281715915</v>
      </c>
      <c r="G2494">
        <f t="shared" si="38"/>
        <v>5922239515895601</v>
      </c>
      <c r="H2494" t="str">
        <f>VLOOKUP(D2494,Referência!$A$2:$D$28,2,FALSE)</f>
        <v>N</v>
      </c>
      <c r="I2494" t="str">
        <f>VLOOKUP(D2494,Referência!$A$2:$D$28,3,FALSE)</f>
        <v>transferência</v>
      </c>
      <c r="J2494" t="str">
        <f>VLOOKUP(D2494,Referência!$A$2:$D$28,4,FALSE)</f>
        <v>baixo</v>
      </c>
      <c r="K2494" t="str">
        <f>VLOOKUP(C2494,Referência!$F$2:$G$21,2,FALSE)</f>
        <v>longo</v>
      </c>
      <c r="L2494" t="str">
        <f>VLOOKUP(A2494,Referência!$I$2:$K$10,2,FALSE)</f>
        <v>não linear</v>
      </c>
      <c r="M2494" t="str">
        <f>VLOOKUP(A2494,Referência!$I$2:$K$10,3,FALSE)</f>
        <v>univariado</v>
      </c>
    </row>
    <row r="2495" spans="1:13" x14ac:dyDescent="0.25">
      <c r="A2495" t="s">
        <v>37</v>
      </c>
      <c r="B2495" t="s">
        <v>7</v>
      </c>
      <c r="C2495">
        <v>14</v>
      </c>
      <c r="D2495" t="s">
        <v>24</v>
      </c>
      <c r="E2495" s="1">
        <v>225333575.13865173</v>
      </c>
      <c r="F2495" s="1">
        <v>211458743</v>
      </c>
      <c r="G2495">
        <f t="shared" si="38"/>
        <v>192510966875762.91</v>
      </c>
      <c r="H2495" t="str">
        <f>VLOOKUP(D2495,Referência!$A$2:$D$28,2,FALSE)</f>
        <v>N</v>
      </c>
      <c r="I2495" t="str">
        <f>VLOOKUP(D2495,Referência!$A$2:$D$28,3,FALSE)</f>
        <v>transferência</v>
      </c>
      <c r="J2495" t="str">
        <f>VLOOKUP(D2495,Referência!$A$2:$D$28,4,FALSE)</f>
        <v>baixo</v>
      </c>
      <c r="K2495" t="str">
        <f>VLOOKUP(C2495,Referência!$F$2:$G$21,2,FALSE)</f>
        <v>longo</v>
      </c>
      <c r="L2495" t="str">
        <f>VLOOKUP(A2495,Referência!$I$2:$K$10,2,FALSE)</f>
        <v>não linear</v>
      </c>
      <c r="M2495" t="str">
        <f>VLOOKUP(A2495,Referência!$I$2:$K$10,3,FALSE)</f>
        <v>univariado</v>
      </c>
    </row>
    <row r="2496" spans="1:13" x14ac:dyDescent="0.25">
      <c r="A2496" t="s">
        <v>37</v>
      </c>
      <c r="B2496" t="s">
        <v>7</v>
      </c>
      <c r="C2496">
        <v>15</v>
      </c>
      <c r="D2496" t="s">
        <v>24</v>
      </c>
      <c r="E2496" s="1">
        <v>189814340.09371898</v>
      </c>
      <c r="F2496" s="1">
        <v>226545745</v>
      </c>
      <c r="G2496">
        <f t="shared" si="38"/>
        <v>1349196106389165.7</v>
      </c>
      <c r="H2496" t="str">
        <f>VLOOKUP(D2496,Referência!$A$2:$D$28,2,FALSE)</f>
        <v>N</v>
      </c>
      <c r="I2496" t="str">
        <f>VLOOKUP(D2496,Referência!$A$2:$D$28,3,FALSE)</f>
        <v>transferência</v>
      </c>
      <c r="J2496" t="str">
        <f>VLOOKUP(D2496,Referência!$A$2:$D$28,4,FALSE)</f>
        <v>baixo</v>
      </c>
      <c r="K2496" t="str">
        <f>VLOOKUP(C2496,Referência!$F$2:$G$21,2,FALSE)</f>
        <v>longo</v>
      </c>
      <c r="L2496" t="str">
        <f>VLOOKUP(A2496,Referência!$I$2:$K$10,2,FALSE)</f>
        <v>não linear</v>
      </c>
      <c r="M2496" t="str">
        <f>VLOOKUP(A2496,Referência!$I$2:$K$10,3,FALSE)</f>
        <v>univariado</v>
      </c>
    </row>
    <row r="2497" spans="1:13" x14ac:dyDescent="0.25">
      <c r="A2497" t="s">
        <v>37</v>
      </c>
      <c r="B2497" t="s">
        <v>7</v>
      </c>
      <c r="C2497">
        <v>16</v>
      </c>
      <c r="D2497" t="s">
        <v>24</v>
      </c>
      <c r="E2497" s="1">
        <v>192123466.84405047</v>
      </c>
      <c r="F2497" s="1">
        <v>229155848</v>
      </c>
      <c r="G2497">
        <f t="shared" si="38"/>
        <v>1371397254079526</v>
      </c>
      <c r="H2497" t="str">
        <f>VLOOKUP(D2497,Referência!$A$2:$D$28,2,FALSE)</f>
        <v>N</v>
      </c>
      <c r="I2497" t="str">
        <f>VLOOKUP(D2497,Referência!$A$2:$D$28,3,FALSE)</f>
        <v>transferência</v>
      </c>
      <c r="J2497" t="str">
        <f>VLOOKUP(D2497,Referência!$A$2:$D$28,4,FALSE)</f>
        <v>baixo</v>
      </c>
      <c r="K2497" t="str">
        <f>VLOOKUP(C2497,Referência!$F$2:$G$21,2,FALSE)</f>
        <v>longo</v>
      </c>
      <c r="L2497" t="str">
        <f>VLOOKUP(A2497,Referência!$I$2:$K$10,2,FALSE)</f>
        <v>não linear</v>
      </c>
      <c r="M2497" t="str">
        <f>VLOOKUP(A2497,Referência!$I$2:$K$10,3,FALSE)</f>
        <v>univariado</v>
      </c>
    </row>
    <row r="2498" spans="1:13" x14ac:dyDescent="0.25">
      <c r="A2498" t="s">
        <v>37</v>
      </c>
      <c r="B2498" t="s">
        <v>7</v>
      </c>
      <c r="C2498">
        <v>17</v>
      </c>
      <c r="D2498" t="s">
        <v>24</v>
      </c>
      <c r="E2498" s="1">
        <v>175810748.04161313</v>
      </c>
      <c r="F2498" s="1">
        <v>212474853</v>
      </c>
      <c r="G2498">
        <f t="shared" si="38"/>
        <v>1344256592399608.5</v>
      </c>
      <c r="H2498" t="str">
        <f>VLOOKUP(D2498,Referência!$A$2:$D$28,2,FALSE)</f>
        <v>N</v>
      </c>
      <c r="I2498" t="str">
        <f>VLOOKUP(D2498,Referência!$A$2:$D$28,3,FALSE)</f>
        <v>transferência</v>
      </c>
      <c r="J2498" t="str">
        <f>VLOOKUP(D2498,Referência!$A$2:$D$28,4,FALSE)</f>
        <v>baixo</v>
      </c>
      <c r="K2498" t="str">
        <f>VLOOKUP(C2498,Referência!$F$2:$G$21,2,FALSE)</f>
        <v>longo</v>
      </c>
      <c r="L2498" t="str">
        <f>VLOOKUP(A2498,Referência!$I$2:$K$10,2,FALSE)</f>
        <v>não linear</v>
      </c>
      <c r="M2498" t="str">
        <f>VLOOKUP(A2498,Referência!$I$2:$K$10,3,FALSE)</f>
        <v>univariado</v>
      </c>
    </row>
    <row r="2499" spans="1:13" x14ac:dyDescent="0.25">
      <c r="A2499" t="s">
        <v>37</v>
      </c>
      <c r="B2499" t="s">
        <v>7</v>
      </c>
      <c r="C2499">
        <v>18</v>
      </c>
      <c r="D2499" t="s">
        <v>24</v>
      </c>
      <c r="E2499" s="1">
        <v>203103228.22135216</v>
      </c>
      <c r="F2499" s="1">
        <v>218264883</v>
      </c>
      <c r="G2499">
        <f t="shared" ref="G2499:G2562" si="39">(F2499-E2499)^2</f>
        <v>229875775626894.87</v>
      </c>
      <c r="H2499" t="str">
        <f>VLOOKUP(D2499,Referência!$A$2:$D$28,2,FALSE)</f>
        <v>N</v>
      </c>
      <c r="I2499" t="str">
        <f>VLOOKUP(D2499,Referência!$A$2:$D$28,3,FALSE)</f>
        <v>transferência</v>
      </c>
      <c r="J2499" t="str">
        <f>VLOOKUP(D2499,Referência!$A$2:$D$28,4,FALSE)</f>
        <v>baixo</v>
      </c>
      <c r="K2499" t="str">
        <f>VLOOKUP(C2499,Referência!$F$2:$G$21,2,FALSE)</f>
        <v>longo</v>
      </c>
      <c r="L2499" t="str">
        <f>VLOOKUP(A2499,Referência!$I$2:$K$10,2,FALSE)</f>
        <v>não linear</v>
      </c>
      <c r="M2499" t="str">
        <f>VLOOKUP(A2499,Referência!$I$2:$K$10,3,FALSE)</f>
        <v>univariado</v>
      </c>
    </row>
    <row r="2500" spans="1:13" x14ac:dyDescent="0.25">
      <c r="A2500" t="s">
        <v>37</v>
      </c>
      <c r="B2500" t="s">
        <v>7</v>
      </c>
      <c r="C2500">
        <v>19</v>
      </c>
      <c r="D2500" t="s">
        <v>24</v>
      </c>
      <c r="E2500" s="1">
        <v>256432701.71973035</v>
      </c>
      <c r="F2500" s="1">
        <v>231873258</v>
      </c>
      <c r="G2500">
        <f t="shared" si="39"/>
        <v>603166275822602.37</v>
      </c>
      <c r="H2500" t="str">
        <f>VLOOKUP(D2500,Referência!$A$2:$D$28,2,FALSE)</f>
        <v>N</v>
      </c>
      <c r="I2500" t="str">
        <f>VLOOKUP(D2500,Referência!$A$2:$D$28,3,FALSE)</f>
        <v>transferência</v>
      </c>
      <c r="J2500" t="str">
        <f>VLOOKUP(D2500,Referência!$A$2:$D$28,4,FALSE)</f>
        <v>baixo</v>
      </c>
      <c r="K2500" t="str">
        <f>VLOOKUP(C2500,Referência!$F$2:$G$21,2,FALSE)</f>
        <v>longo</v>
      </c>
      <c r="L2500" t="str">
        <f>VLOOKUP(A2500,Referência!$I$2:$K$10,2,FALSE)</f>
        <v>não linear</v>
      </c>
      <c r="M2500" t="str">
        <f>VLOOKUP(A2500,Referência!$I$2:$K$10,3,FALSE)</f>
        <v>univariado</v>
      </c>
    </row>
    <row r="2501" spans="1:13" x14ac:dyDescent="0.25">
      <c r="A2501" t="s">
        <v>37</v>
      </c>
      <c r="B2501" t="s">
        <v>7</v>
      </c>
      <c r="C2501">
        <v>20</v>
      </c>
      <c r="D2501" t="s">
        <v>24</v>
      </c>
      <c r="E2501" s="1">
        <v>223583838.89485133</v>
      </c>
      <c r="F2501" s="1">
        <v>221901117</v>
      </c>
      <c r="G2501">
        <f t="shared" si="39"/>
        <v>2831552975412.04</v>
      </c>
      <c r="H2501" t="str">
        <f>VLOOKUP(D2501,Referência!$A$2:$D$28,2,FALSE)</f>
        <v>N</v>
      </c>
      <c r="I2501" t="str">
        <f>VLOOKUP(D2501,Referência!$A$2:$D$28,3,FALSE)</f>
        <v>transferência</v>
      </c>
      <c r="J2501" t="str">
        <f>VLOOKUP(D2501,Referência!$A$2:$D$28,4,FALSE)</f>
        <v>baixo</v>
      </c>
      <c r="K2501" t="str">
        <f>VLOOKUP(C2501,Referência!$F$2:$G$21,2,FALSE)</f>
        <v>longo</v>
      </c>
      <c r="L2501" t="str">
        <f>VLOOKUP(A2501,Referência!$I$2:$K$10,2,FALSE)</f>
        <v>não linear</v>
      </c>
      <c r="M2501" t="str">
        <f>VLOOKUP(A2501,Referência!$I$2:$K$10,3,FALSE)</f>
        <v>univariado</v>
      </c>
    </row>
    <row r="2502" spans="1:13" x14ac:dyDescent="0.25">
      <c r="A2502" t="s">
        <v>37</v>
      </c>
      <c r="B2502" t="s">
        <v>7</v>
      </c>
      <c r="C2502">
        <v>1</v>
      </c>
      <c r="D2502" t="s">
        <v>25</v>
      </c>
      <c r="E2502" s="1">
        <v>471756506.82025015</v>
      </c>
      <c r="F2502" s="1">
        <v>480335641</v>
      </c>
      <c r="G2502">
        <f t="shared" si="39"/>
        <v>73601543274152.078</v>
      </c>
      <c r="H2502" t="str">
        <f>VLOOKUP(D2502,Referência!$A$2:$D$28,2,FALSE)</f>
        <v>N</v>
      </c>
      <c r="I2502" t="str">
        <f>VLOOKUP(D2502,Referência!$A$2:$D$28,3,FALSE)</f>
        <v>transferência</v>
      </c>
      <c r="J2502" t="str">
        <f>VLOOKUP(D2502,Referência!$A$2:$D$28,4,FALSE)</f>
        <v>baixo</v>
      </c>
      <c r="K2502" t="str">
        <f>VLOOKUP(C2502,Referência!$F$2:$G$21,2,FALSE)</f>
        <v>curto</v>
      </c>
      <c r="L2502" t="str">
        <f>VLOOKUP(A2502,Referência!$I$2:$K$10,2,FALSE)</f>
        <v>não linear</v>
      </c>
      <c r="M2502" t="str">
        <f>VLOOKUP(A2502,Referência!$I$2:$K$10,3,FALSE)</f>
        <v>univariado</v>
      </c>
    </row>
    <row r="2503" spans="1:13" x14ac:dyDescent="0.25">
      <c r="A2503" t="s">
        <v>37</v>
      </c>
      <c r="B2503" t="s">
        <v>7</v>
      </c>
      <c r="C2503">
        <v>2</v>
      </c>
      <c r="D2503" t="s">
        <v>25</v>
      </c>
      <c r="E2503" s="1">
        <v>385697402.05255413</v>
      </c>
      <c r="F2503" s="1">
        <v>444583344</v>
      </c>
      <c r="G2503">
        <f t="shared" si="39"/>
        <v>3467554159037965</v>
      </c>
      <c r="H2503" t="str">
        <f>VLOOKUP(D2503,Referência!$A$2:$D$28,2,FALSE)</f>
        <v>N</v>
      </c>
      <c r="I2503" t="str">
        <f>VLOOKUP(D2503,Referência!$A$2:$D$28,3,FALSE)</f>
        <v>transferência</v>
      </c>
      <c r="J2503" t="str">
        <f>VLOOKUP(D2503,Referência!$A$2:$D$28,4,FALSE)</f>
        <v>baixo</v>
      </c>
      <c r="K2503" t="str">
        <f>VLOOKUP(C2503,Referência!$F$2:$G$21,2,FALSE)</f>
        <v>curto</v>
      </c>
      <c r="L2503" t="str">
        <f>VLOOKUP(A2503,Referência!$I$2:$K$10,2,FALSE)</f>
        <v>não linear</v>
      </c>
      <c r="M2503" t="str">
        <f>VLOOKUP(A2503,Referência!$I$2:$K$10,3,FALSE)</f>
        <v>univariado</v>
      </c>
    </row>
    <row r="2504" spans="1:13" x14ac:dyDescent="0.25">
      <c r="A2504" t="s">
        <v>37</v>
      </c>
      <c r="B2504" t="s">
        <v>7</v>
      </c>
      <c r="C2504">
        <v>3</v>
      </c>
      <c r="D2504" t="s">
        <v>25</v>
      </c>
      <c r="E2504" s="1">
        <v>395352173.54627097</v>
      </c>
      <c r="F2504" s="1">
        <v>403089182</v>
      </c>
      <c r="G2504">
        <f t="shared" si="39"/>
        <v>59861299813074.531</v>
      </c>
      <c r="H2504" t="str">
        <f>VLOOKUP(D2504,Referência!$A$2:$D$28,2,FALSE)</f>
        <v>N</v>
      </c>
      <c r="I2504" t="str">
        <f>VLOOKUP(D2504,Referência!$A$2:$D$28,3,FALSE)</f>
        <v>transferência</v>
      </c>
      <c r="J2504" t="str">
        <f>VLOOKUP(D2504,Referência!$A$2:$D$28,4,FALSE)</f>
        <v>baixo</v>
      </c>
      <c r="K2504" t="str">
        <f>VLOOKUP(C2504,Referência!$F$2:$G$21,2,FALSE)</f>
        <v>curto</v>
      </c>
      <c r="L2504" t="str">
        <f>VLOOKUP(A2504,Referência!$I$2:$K$10,2,FALSE)</f>
        <v>não linear</v>
      </c>
      <c r="M2504" t="str">
        <f>VLOOKUP(A2504,Referência!$I$2:$K$10,3,FALSE)</f>
        <v>univariado</v>
      </c>
    </row>
    <row r="2505" spans="1:13" x14ac:dyDescent="0.25">
      <c r="A2505" t="s">
        <v>37</v>
      </c>
      <c r="B2505" t="s">
        <v>7</v>
      </c>
      <c r="C2505">
        <v>4</v>
      </c>
      <c r="D2505" t="s">
        <v>25</v>
      </c>
      <c r="E2505" s="1">
        <v>417322407.43977833</v>
      </c>
      <c r="F2505" s="1">
        <v>470784697</v>
      </c>
      <c r="G2505">
        <f t="shared" si="39"/>
        <v>2858216405020987</v>
      </c>
      <c r="H2505" t="str">
        <f>VLOOKUP(D2505,Referência!$A$2:$D$28,2,FALSE)</f>
        <v>N</v>
      </c>
      <c r="I2505" t="str">
        <f>VLOOKUP(D2505,Referência!$A$2:$D$28,3,FALSE)</f>
        <v>transferência</v>
      </c>
      <c r="J2505" t="str">
        <f>VLOOKUP(D2505,Referência!$A$2:$D$28,4,FALSE)</f>
        <v>baixo</v>
      </c>
      <c r="K2505" t="str">
        <f>VLOOKUP(C2505,Referência!$F$2:$G$21,2,FALSE)</f>
        <v>curto</v>
      </c>
      <c r="L2505" t="str">
        <f>VLOOKUP(A2505,Referência!$I$2:$K$10,2,FALSE)</f>
        <v>não linear</v>
      </c>
      <c r="M2505" t="str">
        <f>VLOOKUP(A2505,Referência!$I$2:$K$10,3,FALSE)</f>
        <v>univariado</v>
      </c>
    </row>
    <row r="2506" spans="1:13" x14ac:dyDescent="0.25">
      <c r="A2506" t="s">
        <v>37</v>
      </c>
      <c r="B2506" t="s">
        <v>7</v>
      </c>
      <c r="C2506">
        <v>5</v>
      </c>
      <c r="D2506" t="s">
        <v>25</v>
      </c>
      <c r="E2506" s="1">
        <v>377012640.57798457</v>
      </c>
      <c r="F2506" s="1">
        <v>402657843</v>
      </c>
      <c r="G2506">
        <f t="shared" si="39"/>
        <v>657676407266146</v>
      </c>
      <c r="H2506" t="str">
        <f>VLOOKUP(D2506,Referência!$A$2:$D$28,2,FALSE)</f>
        <v>N</v>
      </c>
      <c r="I2506" t="str">
        <f>VLOOKUP(D2506,Referência!$A$2:$D$28,3,FALSE)</f>
        <v>transferência</v>
      </c>
      <c r="J2506" t="str">
        <f>VLOOKUP(D2506,Referência!$A$2:$D$28,4,FALSE)</f>
        <v>baixo</v>
      </c>
      <c r="K2506" t="str">
        <f>VLOOKUP(C2506,Referência!$F$2:$G$21,2,FALSE)</f>
        <v>médio</v>
      </c>
      <c r="L2506" t="str">
        <f>VLOOKUP(A2506,Referência!$I$2:$K$10,2,FALSE)</f>
        <v>não linear</v>
      </c>
      <c r="M2506" t="str">
        <f>VLOOKUP(A2506,Referência!$I$2:$K$10,3,FALSE)</f>
        <v>univariado</v>
      </c>
    </row>
    <row r="2507" spans="1:13" x14ac:dyDescent="0.25">
      <c r="A2507" t="s">
        <v>37</v>
      </c>
      <c r="B2507" t="s">
        <v>7</v>
      </c>
      <c r="C2507">
        <v>6</v>
      </c>
      <c r="D2507" t="s">
        <v>25</v>
      </c>
      <c r="E2507" s="1">
        <v>405608562.76849103</v>
      </c>
      <c r="F2507" s="1">
        <v>417983282</v>
      </c>
      <c r="G2507">
        <f t="shared" si="39"/>
        <v>153133676058677.97</v>
      </c>
      <c r="H2507" t="str">
        <f>VLOOKUP(D2507,Referência!$A$2:$D$28,2,FALSE)</f>
        <v>N</v>
      </c>
      <c r="I2507" t="str">
        <f>VLOOKUP(D2507,Referência!$A$2:$D$28,3,FALSE)</f>
        <v>transferência</v>
      </c>
      <c r="J2507" t="str">
        <f>VLOOKUP(D2507,Referência!$A$2:$D$28,4,FALSE)</f>
        <v>baixo</v>
      </c>
      <c r="K2507" t="str">
        <f>VLOOKUP(C2507,Referência!$F$2:$G$21,2,FALSE)</f>
        <v>médio</v>
      </c>
      <c r="L2507" t="str">
        <f>VLOOKUP(A2507,Referência!$I$2:$K$10,2,FALSE)</f>
        <v>não linear</v>
      </c>
      <c r="M2507" t="str">
        <f>VLOOKUP(A2507,Referência!$I$2:$K$10,3,FALSE)</f>
        <v>univariado</v>
      </c>
    </row>
    <row r="2508" spans="1:13" x14ac:dyDescent="0.25">
      <c r="A2508" t="s">
        <v>37</v>
      </c>
      <c r="B2508" t="s">
        <v>7</v>
      </c>
      <c r="C2508">
        <v>7</v>
      </c>
      <c r="D2508" t="s">
        <v>25</v>
      </c>
      <c r="E2508" s="1">
        <v>438062652.74348015</v>
      </c>
      <c r="F2508" s="1">
        <v>491297810</v>
      </c>
      <c r="G2508">
        <f t="shared" si="39"/>
        <v>2833981968126398.5</v>
      </c>
      <c r="H2508" t="str">
        <f>VLOOKUP(D2508,Referência!$A$2:$D$28,2,FALSE)</f>
        <v>N</v>
      </c>
      <c r="I2508" t="str">
        <f>VLOOKUP(D2508,Referência!$A$2:$D$28,3,FALSE)</f>
        <v>transferência</v>
      </c>
      <c r="J2508" t="str">
        <f>VLOOKUP(D2508,Referência!$A$2:$D$28,4,FALSE)</f>
        <v>baixo</v>
      </c>
      <c r="K2508" t="str">
        <f>VLOOKUP(C2508,Referência!$F$2:$G$21,2,FALSE)</f>
        <v>médio</v>
      </c>
      <c r="L2508" t="str">
        <f>VLOOKUP(A2508,Referência!$I$2:$K$10,2,FALSE)</f>
        <v>não linear</v>
      </c>
      <c r="M2508" t="str">
        <f>VLOOKUP(A2508,Referência!$I$2:$K$10,3,FALSE)</f>
        <v>univariado</v>
      </c>
    </row>
    <row r="2509" spans="1:13" x14ac:dyDescent="0.25">
      <c r="A2509" t="s">
        <v>37</v>
      </c>
      <c r="B2509" t="s">
        <v>7</v>
      </c>
      <c r="C2509">
        <v>8</v>
      </c>
      <c r="D2509" t="s">
        <v>25</v>
      </c>
      <c r="E2509" s="1">
        <v>578701672.44256389</v>
      </c>
      <c r="F2509" s="1">
        <v>543444128</v>
      </c>
      <c r="G2509">
        <f t="shared" si="39"/>
        <v>1243094440119368</v>
      </c>
      <c r="H2509" t="str">
        <f>VLOOKUP(D2509,Referência!$A$2:$D$28,2,FALSE)</f>
        <v>N</v>
      </c>
      <c r="I2509" t="str">
        <f>VLOOKUP(D2509,Referência!$A$2:$D$28,3,FALSE)</f>
        <v>transferência</v>
      </c>
      <c r="J2509" t="str">
        <f>VLOOKUP(D2509,Referência!$A$2:$D$28,4,FALSE)</f>
        <v>baixo</v>
      </c>
      <c r="K2509" t="str">
        <f>VLOOKUP(C2509,Referência!$F$2:$G$21,2,FALSE)</f>
        <v>médio</v>
      </c>
      <c r="L2509" t="str">
        <f>VLOOKUP(A2509,Referência!$I$2:$K$10,2,FALSE)</f>
        <v>não linear</v>
      </c>
      <c r="M2509" t="str">
        <f>VLOOKUP(A2509,Referência!$I$2:$K$10,3,FALSE)</f>
        <v>univariado</v>
      </c>
    </row>
    <row r="2510" spans="1:13" x14ac:dyDescent="0.25">
      <c r="A2510" t="s">
        <v>37</v>
      </c>
      <c r="B2510" t="s">
        <v>7</v>
      </c>
      <c r="C2510">
        <v>9</v>
      </c>
      <c r="D2510" t="s">
        <v>25</v>
      </c>
      <c r="E2510" s="1">
        <v>406823929.16627264</v>
      </c>
      <c r="F2510" s="1">
        <v>518942014</v>
      </c>
      <c r="G2510">
        <f t="shared" si="39"/>
        <v>1.2570464946782886E+16</v>
      </c>
      <c r="H2510" t="str">
        <f>VLOOKUP(D2510,Referência!$A$2:$D$28,2,FALSE)</f>
        <v>N</v>
      </c>
      <c r="I2510" t="str">
        <f>VLOOKUP(D2510,Referência!$A$2:$D$28,3,FALSE)</f>
        <v>transferência</v>
      </c>
      <c r="J2510" t="str">
        <f>VLOOKUP(D2510,Referência!$A$2:$D$28,4,FALSE)</f>
        <v>baixo</v>
      </c>
      <c r="K2510" t="str">
        <f>VLOOKUP(C2510,Referência!$F$2:$G$21,2,FALSE)</f>
        <v>longo</v>
      </c>
      <c r="L2510" t="str">
        <f>VLOOKUP(A2510,Referência!$I$2:$K$10,2,FALSE)</f>
        <v>não linear</v>
      </c>
      <c r="M2510" t="str">
        <f>VLOOKUP(A2510,Referência!$I$2:$K$10,3,FALSE)</f>
        <v>univariado</v>
      </c>
    </row>
    <row r="2511" spans="1:13" x14ac:dyDescent="0.25">
      <c r="A2511" t="s">
        <v>37</v>
      </c>
      <c r="B2511" t="s">
        <v>7</v>
      </c>
      <c r="C2511">
        <v>10</v>
      </c>
      <c r="D2511" t="s">
        <v>25</v>
      </c>
      <c r="E2511" s="1">
        <v>453521539.00595576</v>
      </c>
      <c r="F2511" s="1">
        <v>577131141</v>
      </c>
      <c r="G2511">
        <f t="shared" si="39"/>
        <v>1.5279333705126026E+16</v>
      </c>
      <c r="H2511" t="str">
        <f>VLOOKUP(D2511,Referência!$A$2:$D$28,2,FALSE)</f>
        <v>N</v>
      </c>
      <c r="I2511" t="str">
        <f>VLOOKUP(D2511,Referência!$A$2:$D$28,3,FALSE)</f>
        <v>transferência</v>
      </c>
      <c r="J2511" t="str">
        <f>VLOOKUP(D2511,Referência!$A$2:$D$28,4,FALSE)</f>
        <v>baixo</v>
      </c>
      <c r="K2511" t="str">
        <f>VLOOKUP(C2511,Referência!$F$2:$G$21,2,FALSE)</f>
        <v>longo</v>
      </c>
      <c r="L2511" t="str">
        <f>VLOOKUP(A2511,Referência!$I$2:$K$10,2,FALSE)</f>
        <v>não linear</v>
      </c>
      <c r="M2511" t="str">
        <f>VLOOKUP(A2511,Referência!$I$2:$K$10,3,FALSE)</f>
        <v>univariado</v>
      </c>
    </row>
    <row r="2512" spans="1:13" x14ac:dyDescent="0.25">
      <c r="A2512" t="s">
        <v>37</v>
      </c>
      <c r="B2512" t="s">
        <v>7</v>
      </c>
      <c r="C2512">
        <v>11</v>
      </c>
      <c r="D2512" t="s">
        <v>25</v>
      </c>
      <c r="E2512" s="1">
        <v>410982318.28105569</v>
      </c>
      <c r="F2512" s="1">
        <v>419888901</v>
      </c>
      <c r="G2512">
        <f t="shared" si="39"/>
        <v>79327215729397.437</v>
      </c>
      <c r="H2512" t="str">
        <f>VLOOKUP(D2512,Referência!$A$2:$D$28,2,FALSE)</f>
        <v>N</v>
      </c>
      <c r="I2512" t="str">
        <f>VLOOKUP(D2512,Referência!$A$2:$D$28,3,FALSE)</f>
        <v>transferência</v>
      </c>
      <c r="J2512" t="str">
        <f>VLOOKUP(D2512,Referência!$A$2:$D$28,4,FALSE)</f>
        <v>baixo</v>
      </c>
      <c r="K2512" t="str">
        <f>VLOOKUP(C2512,Referência!$F$2:$G$21,2,FALSE)</f>
        <v>longo</v>
      </c>
      <c r="L2512" t="str">
        <f>VLOOKUP(A2512,Referência!$I$2:$K$10,2,FALSE)</f>
        <v>não linear</v>
      </c>
      <c r="M2512" t="str">
        <f>VLOOKUP(A2512,Referência!$I$2:$K$10,3,FALSE)</f>
        <v>univariado</v>
      </c>
    </row>
    <row r="2513" spans="1:13" x14ac:dyDescent="0.25">
      <c r="A2513" t="s">
        <v>37</v>
      </c>
      <c r="B2513" t="s">
        <v>7</v>
      </c>
      <c r="C2513">
        <v>12</v>
      </c>
      <c r="D2513" t="s">
        <v>25</v>
      </c>
      <c r="E2513" s="1">
        <v>479165398.06867218</v>
      </c>
      <c r="F2513" s="1">
        <v>465970628</v>
      </c>
      <c r="G2513">
        <f t="shared" si="39"/>
        <v>174101957165127.25</v>
      </c>
      <c r="H2513" t="str">
        <f>VLOOKUP(D2513,Referência!$A$2:$D$28,2,FALSE)</f>
        <v>N</v>
      </c>
      <c r="I2513" t="str">
        <f>VLOOKUP(D2513,Referência!$A$2:$D$28,3,FALSE)</f>
        <v>transferência</v>
      </c>
      <c r="J2513" t="str">
        <f>VLOOKUP(D2513,Referência!$A$2:$D$28,4,FALSE)</f>
        <v>baixo</v>
      </c>
      <c r="K2513" t="str">
        <f>VLOOKUP(C2513,Referência!$F$2:$G$21,2,FALSE)</f>
        <v>longo</v>
      </c>
      <c r="L2513" t="str">
        <f>VLOOKUP(A2513,Referência!$I$2:$K$10,2,FALSE)</f>
        <v>não linear</v>
      </c>
      <c r="M2513" t="str">
        <f>VLOOKUP(A2513,Referência!$I$2:$K$10,3,FALSE)</f>
        <v>univariado</v>
      </c>
    </row>
    <row r="2514" spans="1:13" x14ac:dyDescent="0.25">
      <c r="A2514" t="s">
        <v>37</v>
      </c>
      <c r="B2514" t="s">
        <v>7</v>
      </c>
      <c r="C2514">
        <v>13</v>
      </c>
      <c r="D2514" t="s">
        <v>25</v>
      </c>
      <c r="E2514" s="1">
        <v>510114977.73049051</v>
      </c>
      <c r="F2514" s="1">
        <v>601843752</v>
      </c>
      <c r="G2514">
        <f t="shared" si="39"/>
        <v>8414168028986627</v>
      </c>
      <c r="H2514" t="str">
        <f>VLOOKUP(D2514,Referência!$A$2:$D$28,2,FALSE)</f>
        <v>N</v>
      </c>
      <c r="I2514" t="str">
        <f>VLOOKUP(D2514,Referência!$A$2:$D$28,3,FALSE)</f>
        <v>transferência</v>
      </c>
      <c r="J2514" t="str">
        <f>VLOOKUP(D2514,Referência!$A$2:$D$28,4,FALSE)</f>
        <v>baixo</v>
      </c>
      <c r="K2514" t="str">
        <f>VLOOKUP(C2514,Referência!$F$2:$G$21,2,FALSE)</f>
        <v>longo</v>
      </c>
      <c r="L2514" t="str">
        <f>VLOOKUP(A2514,Referência!$I$2:$K$10,2,FALSE)</f>
        <v>não linear</v>
      </c>
      <c r="M2514" t="str">
        <f>VLOOKUP(A2514,Referência!$I$2:$K$10,3,FALSE)</f>
        <v>univariado</v>
      </c>
    </row>
    <row r="2515" spans="1:13" x14ac:dyDescent="0.25">
      <c r="A2515" t="s">
        <v>37</v>
      </c>
      <c r="B2515" t="s">
        <v>7</v>
      </c>
      <c r="C2515">
        <v>14</v>
      </c>
      <c r="D2515" t="s">
        <v>25</v>
      </c>
      <c r="E2515" s="1">
        <v>484440849.84272766</v>
      </c>
      <c r="F2515" s="1">
        <v>468965786</v>
      </c>
      <c r="G2515">
        <f t="shared" si="39"/>
        <v>239477600936497</v>
      </c>
      <c r="H2515" t="str">
        <f>VLOOKUP(D2515,Referência!$A$2:$D$28,2,FALSE)</f>
        <v>N</v>
      </c>
      <c r="I2515" t="str">
        <f>VLOOKUP(D2515,Referência!$A$2:$D$28,3,FALSE)</f>
        <v>transferência</v>
      </c>
      <c r="J2515" t="str">
        <f>VLOOKUP(D2515,Referência!$A$2:$D$28,4,FALSE)</f>
        <v>baixo</v>
      </c>
      <c r="K2515" t="str">
        <f>VLOOKUP(C2515,Referência!$F$2:$G$21,2,FALSE)</f>
        <v>longo</v>
      </c>
      <c r="L2515" t="str">
        <f>VLOOKUP(A2515,Referência!$I$2:$K$10,2,FALSE)</f>
        <v>não linear</v>
      </c>
      <c r="M2515" t="str">
        <f>VLOOKUP(A2515,Referência!$I$2:$K$10,3,FALSE)</f>
        <v>univariado</v>
      </c>
    </row>
    <row r="2516" spans="1:13" x14ac:dyDescent="0.25">
      <c r="A2516" t="s">
        <v>37</v>
      </c>
      <c r="B2516" t="s">
        <v>7</v>
      </c>
      <c r="C2516">
        <v>15</v>
      </c>
      <c r="D2516" t="s">
        <v>25</v>
      </c>
      <c r="E2516" s="1">
        <v>465515800.99535674</v>
      </c>
      <c r="F2516" s="1">
        <v>455476545</v>
      </c>
      <c r="G2516">
        <f t="shared" si="39"/>
        <v>100786660940306.22</v>
      </c>
      <c r="H2516" t="str">
        <f>VLOOKUP(D2516,Referência!$A$2:$D$28,2,FALSE)</f>
        <v>N</v>
      </c>
      <c r="I2516" t="str">
        <f>VLOOKUP(D2516,Referência!$A$2:$D$28,3,FALSE)</f>
        <v>transferência</v>
      </c>
      <c r="J2516" t="str">
        <f>VLOOKUP(D2516,Referência!$A$2:$D$28,4,FALSE)</f>
        <v>baixo</v>
      </c>
      <c r="K2516" t="str">
        <f>VLOOKUP(C2516,Referência!$F$2:$G$21,2,FALSE)</f>
        <v>longo</v>
      </c>
      <c r="L2516" t="str">
        <f>VLOOKUP(A2516,Referência!$I$2:$K$10,2,FALSE)</f>
        <v>não linear</v>
      </c>
      <c r="M2516" t="str">
        <f>VLOOKUP(A2516,Referência!$I$2:$K$10,3,FALSE)</f>
        <v>univariado</v>
      </c>
    </row>
    <row r="2517" spans="1:13" x14ac:dyDescent="0.25">
      <c r="A2517" t="s">
        <v>37</v>
      </c>
      <c r="B2517" t="s">
        <v>7</v>
      </c>
      <c r="C2517">
        <v>16</v>
      </c>
      <c r="D2517" t="s">
        <v>25</v>
      </c>
      <c r="E2517" s="1">
        <v>486957014.02160883</v>
      </c>
      <c r="F2517" s="1">
        <v>551491849</v>
      </c>
      <c r="G2517">
        <f t="shared" si="39"/>
        <v>4164744925688180.5</v>
      </c>
      <c r="H2517" t="str">
        <f>VLOOKUP(D2517,Referência!$A$2:$D$28,2,FALSE)</f>
        <v>N</v>
      </c>
      <c r="I2517" t="str">
        <f>VLOOKUP(D2517,Referência!$A$2:$D$28,3,FALSE)</f>
        <v>transferência</v>
      </c>
      <c r="J2517" t="str">
        <f>VLOOKUP(D2517,Referência!$A$2:$D$28,4,FALSE)</f>
        <v>baixo</v>
      </c>
      <c r="K2517" t="str">
        <f>VLOOKUP(C2517,Referência!$F$2:$G$21,2,FALSE)</f>
        <v>longo</v>
      </c>
      <c r="L2517" t="str">
        <f>VLOOKUP(A2517,Referência!$I$2:$K$10,2,FALSE)</f>
        <v>não linear</v>
      </c>
      <c r="M2517" t="str">
        <f>VLOOKUP(A2517,Referência!$I$2:$K$10,3,FALSE)</f>
        <v>univariado</v>
      </c>
    </row>
    <row r="2518" spans="1:13" x14ac:dyDescent="0.25">
      <c r="A2518" t="s">
        <v>37</v>
      </c>
      <c r="B2518" t="s">
        <v>7</v>
      </c>
      <c r="C2518">
        <v>17</v>
      </c>
      <c r="D2518" t="s">
        <v>25</v>
      </c>
      <c r="E2518" s="1">
        <v>452340763.91263151</v>
      </c>
      <c r="F2518" s="1">
        <v>450387226</v>
      </c>
      <c r="G2518">
        <f t="shared" si="39"/>
        <v>3816310376088.6836</v>
      </c>
      <c r="H2518" t="str">
        <f>VLOOKUP(D2518,Referência!$A$2:$D$28,2,FALSE)</f>
        <v>N</v>
      </c>
      <c r="I2518" t="str">
        <f>VLOOKUP(D2518,Referência!$A$2:$D$28,3,FALSE)</f>
        <v>transferência</v>
      </c>
      <c r="J2518" t="str">
        <f>VLOOKUP(D2518,Referência!$A$2:$D$28,4,FALSE)</f>
        <v>baixo</v>
      </c>
      <c r="K2518" t="str">
        <f>VLOOKUP(C2518,Referência!$F$2:$G$21,2,FALSE)</f>
        <v>longo</v>
      </c>
      <c r="L2518" t="str">
        <f>VLOOKUP(A2518,Referência!$I$2:$K$10,2,FALSE)</f>
        <v>não linear</v>
      </c>
      <c r="M2518" t="str">
        <f>VLOOKUP(A2518,Referência!$I$2:$K$10,3,FALSE)</f>
        <v>univariado</v>
      </c>
    </row>
    <row r="2519" spans="1:13" x14ac:dyDescent="0.25">
      <c r="A2519" t="s">
        <v>37</v>
      </c>
      <c r="B2519" t="s">
        <v>7</v>
      </c>
      <c r="C2519">
        <v>18</v>
      </c>
      <c r="D2519" t="s">
        <v>25</v>
      </c>
      <c r="E2519" s="1">
        <v>479412532.62463039</v>
      </c>
      <c r="F2519" s="1">
        <v>475891884</v>
      </c>
      <c r="G2519">
        <f t="shared" si="39"/>
        <v>12394966738111.867</v>
      </c>
      <c r="H2519" t="str">
        <f>VLOOKUP(D2519,Referência!$A$2:$D$28,2,FALSE)</f>
        <v>N</v>
      </c>
      <c r="I2519" t="str">
        <f>VLOOKUP(D2519,Referência!$A$2:$D$28,3,FALSE)</f>
        <v>transferência</v>
      </c>
      <c r="J2519" t="str">
        <f>VLOOKUP(D2519,Referência!$A$2:$D$28,4,FALSE)</f>
        <v>baixo</v>
      </c>
      <c r="K2519" t="str">
        <f>VLOOKUP(C2519,Referência!$F$2:$G$21,2,FALSE)</f>
        <v>longo</v>
      </c>
      <c r="L2519" t="str">
        <f>VLOOKUP(A2519,Referência!$I$2:$K$10,2,FALSE)</f>
        <v>não linear</v>
      </c>
      <c r="M2519" t="str">
        <f>VLOOKUP(A2519,Referência!$I$2:$K$10,3,FALSE)</f>
        <v>univariado</v>
      </c>
    </row>
    <row r="2520" spans="1:13" x14ac:dyDescent="0.25">
      <c r="A2520" t="s">
        <v>37</v>
      </c>
      <c r="B2520" t="s">
        <v>7</v>
      </c>
      <c r="C2520">
        <v>19</v>
      </c>
      <c r="D2520" t="s">
        <v>25</v>
      </c>
      <c r="E2520" s="1">
        <v>517902061.7583437</v>
      </c>
      <c r="F2520" s="1">
        <v>530682400</v>
      </c>
      <c r="G2520">
        <f t="shared" si="39"/>
        <v>163337045571142.53</v>
      </c>
      <c r="H2520" t="str">
        <f>VLOOKUP(D2520,Referência!$A$2:$D$28,2,FALSE)</f>
        <v>N</v>
      </c>
      <c r="I2520" t="str">
        <f>VLOOKUP(D2520,Referência!$A$2:$D$28,3,FALSE)</f>
        <v>transferência</v>
      </c>
      <c r="J2520" t="str">
        <f>VLOOKUP(D2520,Referência!$A$2:$D$28,4,FALSE)</f>
        <v>baixo</v>
      </c>
      <c r="K2520" t="str">
        <f>VLOOKUP(C2520,Referência!$F$2:$G$21,2,FALSE)</f>
        <v>longo</v>
      </c>
      <c r="L2520" t="str">
        <f>VLOOKUP(A2520,Referência!$I$2:$K$10,2,FALSE)</f>
        <v>não linear</v>
      </c>
      <c r="M2520" t="str">
        <f>VLOOKUP(A2520,Referência!$I$2:$K$10,3,FALSE)</f>
        <v>univariado</v>
      </c>
    </row>
    <row r="2521" spans="1:13" x14ac:dyDescent="0.25">
      <c r="A2521" t="s">
        <v>37</v>
      </c>
      <c r="B2521" t="s">
        <v>7</v>
      </c>
      <c r="C2521">
        <v>20</v>
      </c>
      <c r="D2521" t="s">
        <v>25</v>
      </c>
      <c r="E2521" s="1">
        <v>687557638.39262295</v>
      </c>
      <c r="F2521" s="1">
        <v>554778169</v>
      </c>
      <c r="G2521">
        <f t="shared" si="39"/>
        <v>1.7630387492186494E+16</v>
      </c>
      <c r="H2521" t="str">
        <f>VLOOKUP(D2521,Referência!$A$2:$D$28,2,FALSE)</f>
        <v>N</v>
      </c>
      <c r="I2521" t="str">
        <f>VLOOKUP(D2521,Referência!$A$2:$D$28,3,FALSE)</f>
        <v>transferência</v>
      </c>
      <c r="J2521" t="str">
        <f>VLOOKUP(D2521,Referência!$A$2:$D$28,4,FALSE)</f>
        <v>baixo</v>
      </c>
      <c r="K2521" t="str">
        <f>VLOOKUP(C2521,Referência!$F$2:$G$21,2,FALSE)</f>
        <v>longo</v>
      </c>
      <c r="L2521" t="str">
        <f>VLOOKUP(A2521,Referência!$I$2:$K$10,2,FALSE)</f>
        <v>não linear</v>
      </c>
      <c r="M2521" t="str">
        <f>VLOOKUP(A2521,Referência!$I$2:$K$10,3,FALSE)</f>
        <v>univariado</v>
      </c>
    </row>
    <row r="2522" spans="1:13" x14ac:dyDescent="0.25">
      <c r="A2522" t="s">
        <v>37</v>
      </c>
      <c r="B2522" t="s">
        <v>7</v>
      </c>
      <c r="C2522">
        <v>1</v>
      </c>
      <c r="D2522" t="s">
        <v>26</v>
      </c>
      <c r="E2522" s="1">
        <v>488880929.74752265</v>
      </c>
      <c r="F2522" s="1">
        <v>508810143</v>
      </c>
      <c r="G2522">
        <f t="shared" si="39"/>
        <v>397173540862718.75</v>
      </c>
      <c r="H2522" t="str">
        <f>VLOOKUP(D2522,Referência!$A$2:$D$28,2,FALSE)</f>
        <v>NE</v>
      </c>
      <c r="I2522" t="str">
        <f>VLOOKUP(D2522,Referência!$A$2:$D$28,3,FALSE)</f>
        <v>transferência</v>
      </c>
      <c r="J2522" t="str">
        <f>VLOOKUP(D2522,Referência!$A$2:$D$28,4,FALSE)</f>
        <v>baixo</v>
      </c>
      <c r="K2522" t="str">
        <f>VLOOKUP(C2522,Referência!$F$2:$G$21,2,FALSE)</f>
        <v>curto</v>
      </c>
      <c r="L2522" t="str">
        <f>VLOOKUP(A2522,Referência!$I$2:$K$10,2,FALSE)</f>
        <v>não linear</v>
      </c>
      <c r="M2522" t="str">
        <f>VLOOKUP(A2522,Referência!$I$2:$K$10,3,FALSE)</f>
        <v>univariado</v>
      </c>
    </row>
    <row r="2523" spans="1:13" x14ac:dyDescent="0.25">
      <c r="A2523" t="s">
        <v>37</v>
      </c>
      <c r="B2523" t="s">
        <v>7</v>
      </c>
      <c r="C2523">
        <v>2</v>
      </c>
      <c r="D2523" t="s">
        <v>26</v>
      </c>
      <c r="E2523" s="1">
        <v>449506510.47165686</v>
      </c>
      <c r="F2523" s="1">
        <v>450392127</v>
      </c>
      <c r="G2523">
        <f t="shared" si="39"/>
        <v>784316635274.55762</v>
      </c>
      <c r="H2523" t="str">
        <f>VLOOKUP(D2523,Referência!$A$2:$D$28,2,FALSE)</f>
        <v>NE</v>
      </c>
      <c r="I2523" t="str">
        <f>VLOOKUP(D2523,Referência!$A$2:$D$28,3,FALSE)</f>
        <v>transferência</v>
      </c>
      <c r="J2523" t="str">
        <f>VLOOKUP(D2523,Referência!$A$2:$D$28,4,FALSE)</f>
        <v>baixo</v>
      </c>
      <c r="K2523" t="str">
        <f>VLOOKUP(C2523,Referência!$F$2:$G$21,2,FALSE)</f>
        <v>curto</v>
      </c>
      <c r="L2523" t="str">
        <f>VLOOKUP(A2523,Referência!$I$2:$K$10,2,FALSE)</f>
        <v>não linear</v>
      </c>
      <c r="M2523" t="str">
        <f>VLOOKUP(A2523,Referência!$I$2:$K$10,3,FALSE)</f>
        <v>univariado</v>
      </c>
    </row>
    <row r="2524" spans="1:13" x14ac:dyDescent="0.25">
      <c r="A2524" t="s">
        <v>37</v>
      </c>
      <c r="B2524" t="s">
        <v>7</v>
      </c>
      <c r="C2524">
        <v>3</v>
      </c>
      <c r="D2524" t="s">
        <v>26</v>
      </c>
      <c r="E2524" s="1">
        <v>443538956.53512895</v>
      </c>
      <c r="F2524" s="1">
        <v>367864609</v>
      </c>
      <c r="G2524">
        <f t="shared" si="39"/>
        <v>5726606874867477</v>
      </c>
      <c r="H2524" t="str">
        <f>VLOOKUP(D2524,Referência!$A$2:$D$28,2,FALSE)</f>
        <v>NE</v>
      </c>
      <c r="I2524" t="str">
        <f>VLOOKUP(D2524,Referência!$A$2:$D$28,3,FALSE)</f>
        <v>transferência</v>
      </c>
      <c r="J2524" t="str">
        <f>VLOOKUP(D2524,Referência!$A$2:$D$28,4,FALSE)</f>
        <v>baixo</v>
      </c>
      <c r="K2524" t="str">
        <f>VLOOKUP(C2524,Referência!$F$2:$G$21,2,FALSE)</f>
        <v>curto</v>
      </c>
      <c r="L2524" t="str">
        <f>VLOOKUP(A2524,Referência!$I$2:$K$10,2,FALSE)</f>
        <v>não linear</v>
      </c>
      <c r="M2524" t="str">
        <f>VLOOKUP(A2524,Referência!$I$2:$K$10,3,FALSE)</f>
        <v>univariado</v>
      </c>
    </row>
    <row r="2525" spans="1:13" x14ac:dyDescent="0.25">
      <c r="A2525" t="s">
        <v>37</v>
      </c>
      <c r="B2525" t="s">
        <v>7</v>
      </c>
      <c r="C2525">
        <v>4</v>
      </c>
      <c r="D2525" t="s">
        <v>26</v>
      </c>
      <c r="E2525" s="1">
        <v>460965169.12958801</v>
      </c>
      <c r="F2525" s="1">
        <v>463350054</v>
      </c>
      <c r="G2525">
        <f t="shared" si="39"/>
        <v>5687675845120.0244</v>
      </c>
      <c r="H2525" t="str">
        <f>VLOOKUP(D2525,Referência!$A$2:$D$28,2,FALSE)</f>
        <v>NE</v>
      </c>
      <c r="I2525" t="str">
        <f>VLOOKUP(D2525,Referência!$A$2:$D$28,3,FALSE)</f>
        <v>transferência</v>
      </c>
      <c r="J2525" t="str">
        <f>VLOOKUP(D2525,Referência!$A$2:$D$28,4,FALSE)</f>
        <v>baixo</v>
      </c>
      <c r="K2525" t="str">
        <f>VLOOKUP(C2525,Referência!$F$2:$G$21,2,FALSE)</f>
        <v>curto</v>
      </c>
      <c r="L2525" t="str">
        <f>VLOOKUP(A2525,Referência!$I$2:$K$10,2,FALSE)</f>
        <v>não linear</v>
      </c>
      <c r="M2525" t="str">
        <f>VLOOKUP(A2525,Referência!$I$2:$K$10,3,FALSE)</f>
        <v>univariado</v>
      </c>
    </row>
    <row r="2526" spans="1:13" x14ac:dyDescent="0.25">
      <c r="A2526" t="s">
        <v>37</v>
      </c>
      <c r="B2526" t="s">
        <v>7</v>
      </c>
      <c r="C2526">
        <v>5</v>
      </c>
      <c r="D2526" t="s">
        <v>26</v>
      </c>
      <c r="E2526" s="1">
        <v>427486678.57122993</v>
      </c>
      <c r="F2526" s="1">
        <v>405394905</v>
      </c>
      <c r="G2526">
        <f t="shared" si="39"/>
        <v>488046459522493.44</v>
      </c>
      <c r="H2526" t="str">
        <f>VLOOKUP(D2526,Referência!$A$2:$D$28,2,FALSE)</f>
        <v>NE</v>
      </c>
      <c r="I2526" t="str">
        <f>VLOOKUP(D2526,Referência!$A$2:$D$28,3,FALSE)</f>
        <v>transferência</v>
      </c>
      <c r="J2526" t="str">
        <f>VLOOKUP(D2526,Referência!$A$2:$D$28,4,FALSE)</f>
        <v>baixo</v>
      </c>
      <c r="K2526" t="str">
        <f>VLOOKUP(C2526,Referência!$F$2:$G$21,2,FALSE)</f>
        <v>médio</v>
      </c>
      <c r="L2526" t="str">
        <f>VLOOKUP(A2526,Referência!$I$2:$K$10,2,FALSE)</f>
        <v>não linear</v>
      </c>
      <c r="M2526" t="str">
        <f>VLOOKUP(A2526,Referência!$I$2:$K$10,3,FALSE)</f>
        <v>univariado</v>
      </c>
    </row>
    <row r="2527" spans="1:13" x14ac:dyDescent="0.25">
      <c r="A2527" t="s">
        <v>37</v>
      </c>
      <c r="B2527" t="s">
        <v>7</v>
      </c>
      <c r="C2527">
        <v>6</v>
      </c>
      <c r="D2527" t="s">
        <v>26</v>
      </c>
      <c r="E2527" s="1">
        <v>462179666.82757932</v>
      </c>
      <c r="F2527" s="1">
        <v>444631696</v>
      </c>
      <c r="G2527">
        <f t="shared" si="39"/>
        <v>307931280165574.81</v>
      </c>
      <c r="H2527" t="str">
        <f>VLOOKUP(D2527,Referência!$A$2:$D$28,2,FALSE)</f>
        <v>NE</v>
      </c>
      <c r="I2527" t="str">
        <f>VLOOKUP(D2527,Referência!$A$2:$D$28,3,FALSE)</f>
        <v>transferência</v>
      </c>
      <c r="J2527" t="str">
        <f>VLOOKUP(D2527,Referência!$A$2:$D$28,4,FALSE)</f>
        <v>baixo</v>
      </c>
      <c r="K2527" t="str">
        <f>VLOOKUP(C2527,Referência!$F$2:$G$21,2,FALSE)</f>
        <v>médio</v>
      </c>
      <c r="L2527" t="str">
        <f>VLOOKUP(A2527,Referência!$I$2:$K$10,2,FALSE)</f>
        <v>não linear</v>
      </c>
      <c r="M2527" t="str">
        <f>VLOOKUP(A2527,Referência!$I$2:$K$10,3,FALSE)</f>
        <v>univariado</v>
      </c>
    </row>
    <row r="2528" spans="1:13" x14ac:dyDescent="0.25">
      <c r="A2528" t="s">
        <v>37</v>
      </c>
      <c r="B2528" t="s">
        <v>7</v>
      </c>
      <c r="C2528">
        <v>7</v>
      </c>
      <c r="D2528" t="s">
        <v>26</v>
      </c>
      <c r="E2528" s="1">
        <v>523344790.86327475</v>
      </c>
      <c r="F2528" s="1">
        <v>469657714</v>
      </c>
      <c r="G2528">
        <f t="shared" si="39"/>
        <v>2882302222123171.5</v>
      </c>
      <c r="H2528" t="str">
        <f>VLOOKUP(D2528,Referência!$A$2:$D$28,2,FALSE)</f>
        <v>NE</v>
      </c>
      <c r="I2528" t="str">
        <f>VLOOKUP(D2528,Referência!$A$2:$D$28,3,FALSE)</f>
        <v>transferência</v>
      </c>
      <c r="J2528" t="str">
        <f>VLOOKUP(D2528,Referência!$A$2:$D$28,4,FALSE)</f>
        <v>baixo</v>
      </c>
      <c r="K2528" t="str">
        <f>VLOOKUP(C2528,Referência!$F$2:$G$21,2,FALSE)</f>
        <v>médio</v>
      </c>
      <c r="L2528" t="str">
        <f>VLOOKUP(A2528,Referência!$I$2:$K$10,2,FALSE)</f>
        <v>não linear</v>
      </c>
      <c r="M2528" t="str">
        <f>VLOOKUP(A2528,Referência!$I$2:$K$10,3,FALSE)</f>
        <v>univariado</v>
      </c>
    </row>
    <row r="2529" spans="1:13" x14ac:dyDescent="0.25">
      <c r="A2529" t="s">
        <v>37</v>
      </c>
      <c r="B2529" t="s">
        <v>7</v>
      </c>
      <c r="C2529">
        <v>8</v>
      </c>
      <c r="D2529" t="s">
        <v>26</v>
      </c>
      <c r="E2529" s="1">
        <v>622353116.03090131</v>
      </c>
      <c r="F2529" s="1">
        <v>522954972</v>
      </c>
      <c r="G2529">
        <f t="shared" si="39"/>
        <v>9879991036787802</v>
      </c>
      <c r="H2529" t="str">
        <f>VLOOKUP(D2529,Referência!$A$2:$D$28,2,FALSE)</f>
        <v>NE</v>
      </c>
      <c r="I2529" t="str">
        <f>VLOOKUP(D2529,Referência!$A$2:$D$28,3,FALSE)</f>
        <v>transferência</v>
      </c>
      <c r="J2529" t="str">
        <f>VLOOKUP(D2529,Referência!$A$2:$D$28,4,FALSE)</f>
        <v>baixo</v>
      </c>
      <c r="K2529" t="str">
        <f>VLOOKUP(C2529,Referência!$F$2:$G$21,2,FALSE)</f>
        <v>médio</v>
      </c>
      <c r="L2529" t="str">
        <f>VLOOKUP(A2529,Referência!$I$2:$K$10,2,FALSE)</f>
        <v>não linear</v>
      </c>
      <c r="M2529" t="str">
        <f>VLOOKUP(A2529,Referência!$I$2:$K$10,3,FALSE)</f>
        <v>univariado</v>
      </c>
    </row>
    <row r="2530" spans="1:13" x14ac:dyDescent="0.25">
      <c r="A2530" t="s">
        <v>37</v>
      </c>
      <c r="B2530" t="s">
        <v>7</v>
      </c>
      <c r="C2530">
        <v>9</v>
      </c>
      <c r="D2530" t="s">
        <v>26</v>
      </c>
      <c r="E2530" s="1">
        <v>547433033.39911723</v>
      </c>
      <c r="F2530" s="1">
        <v>603632613</v>
      </c>
      <c r="G2530">
        <f t="shared" si="39"/>
        <v>3158392747315958.5</v>
      </c>
      <c r="H2530" t="str">
        <f>VLOOKUP(D2530,Referência!$A$2:$D$28,2,FALSE)</f>
        <v>NE</v>
      </c>
      <c r="I2530" t="str">
        <f>VLOOKUP(D2530,Referência!$A$2:$D$28,3,FALSE)</f>
        <v>transferência</v>
      </c>
      <c r="J2530" t="str">
        <f>VLOOKUP(D2530,Referência!$A$2:$D$28,4,FALSE)</f>
        <v>baixo</v>
      </c>
      <c r="K2530" t="str">
        <f>VLOOKUP(C2530,Referência!$F$2:$G$21,2,FALSE)</f>
        <v>longo</v>
      </c>
      <c r="L2530" t="str">
        <f>VLOOKUP(A2530,Referência!$I$2:$K$10,2,FALSE)</f>
        <v>não linear</v>
      </c>
      <c r="M2530" t="str">
        <f>VLOOKUP(A2530,Referência!$I$2:$K$10,3,FALSE)</f>
        <v>univariado</v>
      </c>
    </row>
    <row r="2531" spans="1:13" x14ac:dyDescent="0.25">
      <c r="A2531" t="s">
        <v>37</v>
      </c>
      <c r="B2531" t="s">
        <v>7</v>
      </c>
      <c r="C2531">
        <v>10</v>
      </c>
      <c r="D2531" t="s">
        <v>26</v>
      </c>
      <c r="E2531" s="1">
        <v>503404955.07662994</v>
      </c>
      <c r="F2531" s="1">
        <v>576307233</v>
      </c>
      <c r="G2531">
        <f t="shared" si="39"/>
        <v>5314742126416290</v>
      </c>
      <c r="H2531" t="str">
        <f>VLOOKUP(D2531,Referência!$A$2:$D$28,2,FALSE)</f>
        <v>NE</v>
      </c>
      <c r="I2531" t="str">
        <f>VLOOKUP(D2531,Referência!$A$2:$D$28,3,FALSE)</f>
        <v>transferência</v>
      </c>
      <c r="J2531" t="str">
        <f>VLOOKUP(D2531,Referência!$A$2:$D$28,4,FALSE)</f>
        <v>baixo</v>
      </c>
      <c r="K2531" t="str">
        <f>VLOOKUP(C2531,Referência!$F$2:$G$21,2,FALSE)</f>
        <v>longo</v>
      </c>
      <c r="L2531" t="str">
        <f>VLOOKUP(A2531,Referência!$I$2:$K$10,2,FALSE)</f>
        <v>não linear</v>
      </c>
      <c r="M2531" t="str">
        <f>VLOOKUP(A2531,Referência!$I$2:$K$10,3,FALSE)</f>
        <v>univariado</v>
      </c>
    </row>
    <row r="2532" spans="1:13" x14ac:dyDescent="0.25">
      <c r="A2532" t="s">
        <v>37</v>
      </c>
      <c r="B2532" t="s">
        <v>7</v>
      </c>
      <c r="C2532">
        <v>11</v>
      </c>
      <c r="D2532" t="s">
        <v>26</v>
      </c>
      <c r="E2532" s="1">
        <v>462616022.31346685</v>
      </c>
      <c r="F2532" s="1">
        <v>425981323</v>
      </c>
      <c r="G2532">
        <f t="shared" si="39"/>
        <v>1342101193788128.2</v>
      </c>
      <c r="H2532" t="str">
        <f>VLOOKUP(D2532,Referência!$A$2:$D$28,2,FALSE)</f>
        <v>NE</v>
      </c>
      <c r="I2532" t="str">
        <f>VLOOKUP(D2532,Referência!$A$2:$D$28,3,FALSE)</f>
        <v>transferência</v>
      </c>
      <c r="J2532" t="str">
        <f>VLOOKUP(D2532,Referência!$A$2:$D$28,4,FALSE)</f>
        <v>baixo</v>
      </c>
      <c r="K2532" t="str">
        <f>VLOOKUP(C2532,Referência!$F$2:$G$21,2,FALSE)</f>
        <v>longo</v>
      </c>
      <c r="L2532" t="str">
        <f>VLOOKUP(A2532,Referência!$I$2:$K$10,2,FALSE)</f>
        <v>não linear</v>
      </c>
      <c r="M2532" t="str">
        <f>VLOOKUP(A2532,Referência!$I$2:$K$10,3,FALSE)</f>
        <v>univariado</v>
      </c>
    </row>
    <row r="2533" spans="1:13" x14ac:dyDescent="0.25">
      <c r="A2533" t="s">
        <v>37</v>
      </c>
      <c r="B2533" t="s">
        <v>7</v>
      </c>
      <c r="C2533">
        <v>12</v>
      </c>
      <c r="D2533" t="s">
        <v>26</v>
      </c>
      <c r="E2533" s="1">
        <v>539945564.64375532</v>
      </c>
      <c r="F2533" s="1">
        <v>464633142</v>
      </c>
      <c r="G2533">
        <f t="shared" si="39"/>
        <v>5671961004471629</v>
      </c>
      <c r="H2533" t="str">
        <f>VLOOKUP(D2533,Referência!$A$2:$D$28,2,FALSE)</f>
        <v>NE</v>
      </c>
      <c r="I2533" t="str">
        <f>VLOOKUP(D2533,Referência!$A$2:$D$28,3,FALSE)</f>
        <v>transferência</v>
      </c>
      <c r="J2533" t="str">
        <f>VLOOKUP(D2533,Referência!$A$2:$D$28,4,FALSE)</f>
        <v>baixo</v>
      </c>
      <c r="K2533" t="str">
        <f>VLOOKUP(C2533,Referência!$F$2:$G$21,2,FALSE)</f>
        <v>longo</v>
      </c>
      <c r="L2533" t="str">
        <f>VLOOKUP(A2533,Referência!$I$2:$K$10,2,FALSE)</f>
        <v>não linear</v>
      </c>
      <c r="M2533" t="str">
        <f>VLOOKUP(A2533,Referência!$I$2:$K$10,3,FALSE)</f>
        <v>univariado</v>
      </c>
    </row>
    <row r="2534" spans="1:13" x14ac:dyDescent="0.25">
      <c r="A2534" t="s">
        <v>37</v>
      </c>
      <c r="B2534" t="s">
        <v>7</v>
      </c>
      <c r="C2534">
        <v>13</v>
      </c>
      <c r="D2534" t="s">
        <v>26</v>
      </c>
      <c r="E2534" s="1">
        <v>556923984.49348915</v>
      </c>
      <c r="F2534" s="1">
        <v>563967623</v>
      </c>
      <c r="G2534">
        <f t="shared" si="39"/>
        <v>49612843410402.453</v>
      </c>
      <c r="H2534" t="str">
        <f>VLOOKUP(D2534,Referência!$A$2:$D$28,2,FALSE)</f>
        <v>NE</v>
      </c>
      <c r="I2534" t="str">
        <f>VLOOKUP(D2534,Referência!$A$2:$D$28,3,FALSE)</f>
        <v>transferência</v>
      </c>
      <c r="J2534" t="str">
        <f>VLOOKUP(D2534,Referência!$A$2:$D$28,4,FALSE)</f>
        <v>baixo</v>
      </c>
      <c r="K2534" t="str">
        <f>VLOOKUP(C2534,Referência!$F$2:$G$21,2,FALSE)</f>
        <v>longo</v>
      </c>
      <c r="L2534" t="str">
        <f>VLOOKUP(A2534,Referência!$I$2:$K$10,2,FALSE)</f>
        <v>não linear</v>
      </c>
      <c r="M2534" t="str">
        <f>VLOOKUP(A2534,Referência!$I$2:$K$10,3,FALSE)</f>
        <v>univariado</v>
      </c>
    </row>
    <row r="2535" spans="1:13" x14ac:dyDescent="0.25">
      <c r="A2535" t="s">
        <v>37</v>
      </c>
      <c r="B2535" t="s">
        <v>7</v>
      </c>
      <c r="C2535">
        <v>14</v>
      </c>
      <c r="D2535" t="s">
        <v>26</v>
      </c>
      <c r="E2535" s="1">
        <v>528427325.90187365</v>
      </c>
      <c r="F2535" s="1">
        <v>441998970</v>
      </c>
      <c r="G2535">
        <f t="shared" si="39"/>
        <v>7469860703900937</v>
      </c>
      <c r="H2535" t="str">
        <f>VLOOKUP(D2535,Referência!$A$2:$D$28,2,FALSE)</f>
        <v>NE</v>
      </c>
      <c r="I2535" t="str">
        <f>VLOOKUP(D2535,Referência!$A$2:$D$28,3,FALSE)</f>
        <v>transferência</v>
      </c>
      <c r="J2535" t="str">
        <f>VLOOKUP(D2535,Referência!$A$2:$D$28,4,FALSE)</f>
        <v>baixo</v>
      </c>
      <c r="K2535" t="str">
        <f>VLOOKUP(C2535,Referência!$F$2:$G$21,2,FALSE)</f>
        <v>longo</v>
      </c>
      <c r="L2535" t="str">
        <f>VLOOKUP(A2535,Referência!$I$2:$K$10,2,FALSE)</f>
        <v>não linear</v>
      </c>
      <c r="M2535" t="str">
        <f>VLOOKUP(A2535,Referência!$I$2:$K$10,3,FALSE)</f>
        <v>univariado</v>
      </c>
    </row>
    <row r="2536" spans="1:13" x14ac:dyDescent="0.25">
      <c r="A2536" t="s">
        <v>37</v>
      </c>
      <c r="B2536" t="s">
        <v>7</v>
      </c>
      <c r="C2536">
        <v>15</v>
      </c>
      <c r="D2536" t="s">
        <v>26</v>
      </c>
      <c r="E2536" s="1">
        <v>515104402.34948671</v>
      </c>
      <c r="F2536" s="1">
        <v>434490445</v>
      </c>
      <c r="G2536">
        <f t="shared" si="39"/>
        <v>6498610119544862</v>
      </c>
      <c r="H2536" t="str">
        <f>VLOOKUP(D2536,Referência!$A$2:$D$28,2,FALSE)</f>
        <v>NE</v>
      </c>
      <c r="I2536" t="str">
        <f>VLOOKUP(D2536,Referência!$A$2:$D$28,3,FALSE)</f>
        <v>transferência</v>
      </c>
      <c r="J2536" t="str">
        <f>VLOOKUP(D2536,Referência!$A$2:$D$28,4,FALSE)</f>
        <v>baixo</v>
      </c>
      <c r="K2536" t="str">
        <f>VLOOKUP(C2536,Referência!$F$2:$G$21,2,FALSE)</f>
        <v>longo</v>
      </c>
      <c r="L2536" t="str">
        <f>VLOOKUP(A2536,Referência!$I$2:$K$10,2,FALSE)</f>
        <v>não linear</v>
      </c>
      <c r="M2536" t="str">
        <f>VLOOKUP(A2536,Referência!$I$2:$K$10,3,FALSE)</f>
        <v>univariado</v>
      </c>
    </row>
    <row r="2537" spans="1:13" x14ac:dyDescent="0.25">
      <c r="A2537" t="s">
        <v>37</v>
      </c>
      <c r="B2537" t="s">
        <v>7</v>
      </c>
      <c r="C2537">
        <v>16</v>
      </c>
      <c r="D2537" t="s">
        <v>26</v>
      </c>
      <c r="E2537" s="1">
        <v>536252785.49223077</v>
      </c>
      <c r="F2537" s="1">
        <v>455050878</v>
      </c>
      <c r="G2537">
        <f t="shared" si="39"/>
        <v>6593749780376804</v>
      </c>
      <c r="H2537" t="str">
        <f>VLOOKUP(D2537,Referência!$A$2:$D$28,2,FALSE)</f>
        <v>NE</v>
      </c>
      <c r="I2537" t="str">
        <f>VLOOKUP(D2537,Referência!$A$2:$D$28,3,FALSE)</f>
        <v>transferência</v>
      </c>
      <c r="J2537" t="str">
        <f>VLOOKUP(D2537,Referência!$A$2:$D$28,4,FALSE)</f>
        <v>baixo</v>
      </c>
      <c r="K2537" t="str">
        <f>VLOOKUP(C2537,Referência!$F$2:$G$21,2,FALSE)</f>
        <v>longo</v>
      </c>
      <c r="L2537" t="str">
        <f>VLOOKUP(A2537,Referência!$I$2:$K$10,2,FALSE)</f>
        <v>não linear</v>
      </c>
      <c r="M2537" t="str">
        <f>VLOOKUP(A2537,Referência!$I$2:$K$10,3,FALSE)</f>
        <v>univariado</v>
      </c>
    </row>
    <row r="2538" spans="1:13" x14ac:dyDescent="0.25">
      <c r="A2538" t="s">
        <v>37</v>
      </c>
      <c r="B2538" t="s">
        <v>7</v>
      </c>
      <c r="C2538">
        <v>17</v>
      </c>
      <c r="D2538" t="s">
        <v>26</v>
      </c>
      <c r="E2538" s="1">
        <v>498081507.7188623</v>
      </c>
      <c r="F2538" s="1">
        <v>474505966</v>
      </c>
      <c r="G2538">
        <f t="shared" si="39"/>
        <v>555806167337816.56</v>
      </c>
      <c r="H2538" t="str">
        <f>VLOOKUP(D2538,Referência!$A$2:$D$28,2,FALSE)</f>
        <v>NE</v>
      </c>
      <c r="I2538" t="str">
        <f>VLOOKUP(D2538,Referência!$A$2:$D$28,3,FALSE)</f>
        <v>transferência</v>
      </c>
      <c r="J2538" t="str">
        <f>VLOOKUP(D2538,Referência!$A$2:$D$28,4,FALSE)</f>
        <v>baixo</v>
      </c>
      <c r="K2538" t="str">
        <f>VLOOKUP(C2538,Referência!$F$2:$G$21,2,FALSE)</f>
        <v>longo</v>
      </c>
      <c r="L2538" t="str">
        <f>VLOOKUP(A2538,Referência!$I$2:$K$10,2,FALSE)</f>
        <v>não linear</v>
      </c>
      <c r="M2538" t="str">
        <f>VLOOKUP(A2538,Referência!$I$2:$K$10,3,FALSE)</f>
        <v>univariado</v>
      </c>
    </row>
    <row r="2539" spans="1:13" x14ac:dyDescent="0.25">
      <c r="A2539" t="s">
        <v>37</v>
      </c>
      <c r="B2539" t="s">
        <v>7</v>
      </c>
      <c r="C2539">
        <v>18</v>
      </c>
      <c r="D2539" t="s">
        <v>26</v>
      </c>
      <c r="E2539" s="1">
        <v>537676384.6277678</v>
      </c>
      <c r="F2539" s="1">
        <v>443851783</v>
      </c>
      <c r="G2539">
        <f t="shared" si="39"/>
        <v>8803055870609328</v>
      </c>
      <c r="H2539" t="str">
        <f>VLOOKUP(D2539,Referência!$A$2:$D$28,2,FALSE)</f>
        <v>NE</v>
      </c>
      <c r="I2539" t="str">
        <f>VLOOKUP(D2539,Referência!$A$2:$D$28,3,FALSE)</f>
        <v>transferência</v>
      </c>
      <c r="J2539" t="str">
        <f>VLOOKUP(D2539,Referência!$A$2:$D$28,4,FALSE)</f>
        <v>baixo</v>
      </c>
      <c r="K2539" t="str">
        <f>VLOOKUP(C2539,Referência!$F$2:$G$21,2,FALSE)</f>
        <v>longo</v>
      </c>
      <c r="L2539" t="str">
        <f>VLOOKUP(A2539,Referência!$I$2:$K$10,2,FALSE)</f>
        <v>não linear</v>
      </c>
      <c r="M2539" t="str">
        <f>VLOOKUP(A2539,Referência!$I$2:$K$10,3,FALSE)</f>
        <v>univariado</v>
      </c>
    </row>
    <row r="2540" spans="1:13" x14ac:dyDescent="0.25">
      <c r="A2540" t="s">
        <v>37</v>
      </c>
      <c r="B2540" t="s">
        <v>7</v>
      </c>
      <c r="C2540">
        <v>19</v>
      </c>
      <c r="D2540" t="s">
        <v>26</v>
      </c>
      <c r="E2540" s="1">
        <v>609302749.59711635</v>
      </c>
      <c r="F2540" s="1">
        <v>517537986</v>
      </c>
      <c r="G2540">
        <f t="shared" si="39"/>
        <v>8420771838034650</v>
      </c>
      <c r="H2540" t="str">
        <f>VLOOKUP(D2540,Referência!$A$2:$D$28,2,FALSE)</f>
        <v>NE</v>
      </c>
      <c r="I2540" t="str">
        <f>VLOOKUP(D2540,Referência!$A$2:$D$28,3,FALSE)</f>
        <v>transferência</v>
      </c>
      <c r="J2540" t="str">
        <f>VLOOKUP(D2540,Referência!$A$2:$D$28,4,FALSE)</f>
        <v>baixo</v>
      </c>
      <c r="K2540" t="str">
        <f>VLOOKUP(C2540,Referência!$F$2:$G$21,2,FALSE)</f>
        <v>longo</v>
      </c>
      <c r="L2540" t="str">
        <f>VLOOKUP(A2540,Referência!$I$2:$K$10,2,FALSE)</f>
        <v>não linear</v>
      </c>
      <c r="M2540" t="str">
        <f>VLOOKUP(A2540,Referência!$I$2:$K$10,3,FALSE)</f>
        <v>univariado</v>
      </c>
    </row>
    <row r="2541" spans="1:13" x14ac:dyDescent="0.25">
      <c r="A2541" t="s">
        <v>37</v>
      </c>
      <c r="B2541" t="s">
        <v>7</v>
      </c>
      <c r="C2541">
        <v>20</v>
      </c>
      <c r="D2541" t="s">
        <v>26</v>
      </c>
      <c r="E2541" s="1">
        <v>724418660.89972723</v>
      </c>
      <c r="F2541" s="1">
        <v>567754806</v>
      </c>
      <c r="G2541">
        <f t="shared" si="39"/>
        <v>2.4543563432042788E+16</v>
      </c>
      <c r="H2541" t="str">
        <f>VLOOKUP(D2541,Referência!$A$2:$D$28,2,FALSE)</f>
        <v>NE</v>
      </c>
      <c r="I2541" t="str">
        <f>VLOOKUP(D2541,Referência!$A$2:$D$28,3,FALSE)</f>
        <v>transferência</v>
      </c>
      <c r="J2541" t="str">
        <f>VLOOKUP(D2541,Referência!$A$2:$D$28,4,FALSE)</f>
        <v>baixo</v>
      </c>
      <c r="K2541" t="str">
        <f>VLOOKUP(C2541,Referência!$F$2:$G$21,2,FALSE)</f>
        <v>longo</v>
      </c>
      <c r="L2541" t="str">
        <f>VLOOKUP(A2541,Referência!$I$2:$K$10,2,FALSE)</f>
        <v>não linear</v>
      </c>
      <c r="M2541" t="str">
        <f>VLOOKUP(A2541,Referência!$I$2:$K$10,3,FALSE)</f>
        <v>univariado</v>
      </c>
    </row>
    <row r="2542" spans="1:13" x14ac:dyDescent="0.25">
      <c r="A2542" t="s">
        <v>37</v>
      </c>
      <c r="B2542" t="s">
        <v>7</v>
      </c>
      <c r="C2542">
        <v>1</v>
      </c>
      <c r="D2542" t="s">
        <v>27</v>
      </c>
      <c r="E2542" s="1">
        <v>1980424102.8885064</v>
      </c>
      <c r="F2542" s="1">
        <v>1901201719</v>
      </c>
      <c r="G2542">
        <f t="shared" si="39"/>
        <v>6276186108977880</v>
      </c>
      <c r="H2542" t="str">
        <f>VLOOKUP(D2542,Referência!$A$2:$D$28,2,FALSE)</f>
        <v>NE</v>
      </c>
      <c r="I2542" t="str">
        <f>VLOOKUP(D2542,Referência!$A$2:$D$28,3,FALSE)</f>
        <v>imposto</v>
      </c>
      <c r="J2542" t="str">
        <f>VLOOKUP(D2542,Referência!$A$2:$D$28,4,FALSE)</f>
        <v>baixo</v>
      </c>
      <c r="K2542" t="str">
        <f>VLOOKUP(C2542,Referência!$F$2:$G$21,2,FALSE)</f>
        <v>curto</v>
      </c>
      <c r="L2542" t="str">
        <f>VLOOKUP(A2542,Referência!$I$2:$K$10,2,FALSE)</f>
        <v>não linear</v>
      </c>
      <c r="M2542" t="str">
        <f>VLOOKUP(A2542,Referência!$I$2:$K$10,3,FALSE)</f>
        <v>univariado</v>
      </c>
    </row>
    <row r="2543" spans="1:13" x14ac:dyDescent="0.25">
      <c r="A2543" t="s">
        <v>37</v>
      </c>
      <c r="B2543" t="s">
        <v>7</v>
      </c>
      <c r="C2543">
        <v>2</v>
      </c>
      <c r="D2543" t="s">
        <v>27</v>
      </c>
      <c r="E2543" s="1">
        <v>1866136036.0947709</v>
      </c>
      <c r="F2543" s="1">
        <v>1815355083</v>
      </c>
      <c r="G2543">
        <f t="shared" si="39"/>
        <v>2578705197213323</v>
      </c>
      <c r="H2543" t="str">
        <f>VLOOKUP(D2543,Referência!$A$2:$D$28,2,FALSE)</f>
        <v>NE</v>
      </c>
      <c r="I2543" t="str">
        <f>VLOOKUP(D2543,Referência!$A$2:$D$28,3,FALSE)</f>
        <v>imposto</v>
      </c>
      <c r="J2543" t="str">
        <f>VLOOKUP(D2543,Referência!$A$2:$D$28,4,FALSE)</f>
        <v>baixo</v>
      </c>
      <c r="K2543" t="str">
        <f>VLOOKUP(C2543,Referência!$F$2:$G$21,2,FALSE)</f>
        <v>curto</v>
      </c>
      <c r="L2543" t="str">
        <f>VLOOKUP(A2543,Referência!$I$2:$K$10,2,FALSE)</f>
        <v>não linear</v>
      </c>
      <c r="M2543" t="str">
        <f>VLOOKUP(A2543,Referência!$I$2:$K$10,3,FALSE)</f>
        <v>univariado</v>
      </c>
    </row>
    <row r="2544" spans="1:13" x14ac:dyDescent="0.25">
      <c r="A2544" t="s">
        <v>37</v>
      </c>
      <c r="B2544" t="s">
        <v>7</v>
      </c>
      <c r="C2544">
        <v>3</v>
      </c>
      <c r="D2544" t="s">
        <v>27</v>
      </c>
      <c r="E2544" s="1">
        <v>1728043513.5090938</v>
      </c>
      <c r="F2544" s="1">
        <v>1722093743</v>
      </c>
      <c r="G2544">
        <f t="shared" si="39"/>
        <v>35399769110881.836</v>
      </c>
      <c r="H2544" t="str">
        <f>VLOOKUP(D2544,Referência!$A$2:$D$28,2,FALSE)</f>
        <v>NE</v>
      </c>
      <c r="I2544" t="str">
        <f>VLOOKUP(D2544,Referência!$A$2:$D$28,3,FALSE)</f>
        <v>imposto</v>
      </c>
      <c r="J2544" t="str">
        <f>VLOOKUP(D2544,Referência!$A$2:$D$28,4,FALSE)</f>
        <v>baixo</v>
      </c>
      <c r="K2544" t="str">
        <f>VLOOKUP(C2544,Referência!$F$2:$G$21,2,FALSE)</f>
        <v>curto</v>
      </c>
      <c r="L2544" t="str">
        <f>VLOOKUP(A2544,Referência!$I$2:$K$10,2,FALSE)</f>
        <v>não linear</v>
      </c>
      <c r="M2544" t="str">
        <f>VLOOKUP(A2544,Referência!$I$2:$K$10,3,FALSE)</f>
        <v>univariado</v>
      </c>
    </row>
    <row r="2545" spans="1:13" x14ac:dyDescent="0.25">
      <c r="A2545" t="s">
        <v>37</v>
      </c>
      <c r="B2545" t="s">
        <v>7</v>
      </c>
      <c r="C2545">
        <v>4</v>
      </c>
      <c r="D2545" t="s">
        <v>27</v>
      </c>
      <c r="E2545" s="1">
        <v>1931410375.4908924</v>
      </c>
      <c r="F2545" s="1">
        <v>1842487677</v>
      </c>
      <c r="G2545">
        <f t="shared" si="39"/>
        <v>7907246306902159</v>
      </c>
      <c r="H2545" t="str">
        <f>VLOOKUP(D2545,Referência!$A$2:$D$28,2,FALSE)</f>
        <v>NE</v>
      </c>
      <c r="I2545" t="str">
        <f>VLOOKUP(D2545,Referência!$A$2:$D$28,3,FALSE)</f>
        <v>imposto</v>
      </c>
      <c r="J2545" t="str">
        <f>VLOOKUP(D2545,Referência!$A$2:$D$28,4,FALSE)</f>
        <v>baixo</v>
      </c>
      <c r="K2545" t="str">
        <f>VLOOKUP(C2545,Referência!$F$2:$G$21,2,FALSE)</f>
        <v>curto</v>
      </c>
      <c r="L2545" t="str">
        <f>VLOOKUP(A2545,Referência!$I$2:$K$10,2,FALSE)</f>
        <v>não linear</v>
      </c>
      <c r="M2545" t="str">
        <f>VLOOKUP(A2545,Referência!$I$2:$K$10,3,FALSE)</f>
        <v>univariado</v>
      </c>
    </row>
    <row r="2546" spans="1:13" x14ac:dyDescent="0.25">
      <c r="A2546" t="s">
        <v>37</v>
      </c>
      <c r="B2546" t="s">
        <v>7</v>
      </c>
      <c r="C2546">
        <v>5</v>
      </c>
      <c r="D2546" t="s">
        <v>27</v>
      </c>
      <c r="E2546" s="1">
        <v>1852378362.070966</v>
      </c>
      <c r="F2546" s="1">
        <v>1736183718</v>
      </c>
      <c r="G2546">
        <f t="shared" si="39"/>
        <v>1.3501195310778476E+16</v>
      </c>
      <c r="H2546" t="str">
        <f>VLOOKUP(D2546,Referência!$A$2:$D$28,2,FALSE)</f>
        <v>NE</v>
      </c>
      <c r="I2546" t="str">
        <f>VLOOKUP(D2546,Referência!$A$2:$D$28,3,FALSE)</f>
        <v>imposto</v>
      </c>
      <c r="J2546" t="str">
        <f>VLOOKUP(D2546,Referência!$A$2:$D$28,4,FALSE)</f>
        <v>baixo</v>
      </c>
      <c r="K2546" t="str">
        <f>VLOOKUP(C2546,Referência!$F$2:$G$21,2,FALSE)</f>
        <v>médio</v>
      </c>
      <c r="L2546" t="str">
        <f>VLOOKUP(A2546,Referência!$I$2:$K$10,2,FALSE)</f>
        <v>não linear</v>
      </c>
      <c r="M2546" t="str">
        <f>VLOOKUP(A2546,Referência!$I$2:$K$10,3,FALSE)</f>
        <v>univariado</v>
      </c>
    </row>
    <row r="2547" spans="1:13" x14ac:dyDescent="0.25">
      <c r="A2547" t="s">
        <v>37</v>
      </c>
      <c r="B2547" t="s">
        <v>7</v>
      </c>
      <c r="C2547">
        <v>6</v>
      </c>
      <c r="D2547" t="s">
        <v>27</v>
      </c>
      <c r="E2547" s="1">
        <v>1910349289.9057693</v>
      </c>
      <c r="F2547" s="1">
        <v>1753645918</v>
      </c>
      <c r="G2547">
        <f t="shared" si="39"/>
        <v>2.4555946766637864E+16</v>
      </c>
      <c r="H2547" t="str">
        <f>VLOOKUP(D2547,Referência!$A$2:$D$28,2,FALSE)</f>
        <v>NE</v>
      </c>
      <c r="I2547" t="str">
        <f>VLOOKUP(D2547,Referência!$A$2:$D$28,3,FALSE)</f>
        <v>imposto</v>
      </c>
      <c r="J2547" t="str">
        <f>VLOOKUP(D2547,Referência!$A$2:$D$28,4,FALSE)</f>
        <v>baixo</v>
      </c>
      <c r="K2547" t="str">
        <f>VLOOKUP(C2547,Referência!$F$2:$G$21,2,FALSE)</f>
        <v>médio</v>
      </c>
      <c r="L2547" t="str">
        <f>VLOOKUP(A2547,Referência!$I$2:$K$10,2,FALSE)</f>
        <v>não linear</v>
      </c>
      <c r="M2547" t="str">
        <f>VLOOKUP(A2547,Referência!$I$2:$K$10,3,FALSE)</f>
        <v>univariado</v>
      </c>
    </row>
    <row r="2548" spans="1:13" x14ac:dyDescent="0.25">
      <c r="A2548" t="s">
        <v>37</v>
      </c>
      <c r="B2548" t="s">
        <v>7</v>
      </c>
      <c r="C2548">
        <v>7</v>
      </c>
      <c r="D2548" t="s">
        <v>27</v>
      </c>
      <c r="E2548" s="1">
        <v>2053906581.8712656</v>
      </c>
      <c r="F2548" s="1">
        <v>3037995686</v>
      </c>
      <c r="G2548">
        <f t="shared" si="39"/>
        <v>9.6843136486489498E+17</v>
      </c>
      <c r="H2548" t="str">
        <f>VLOOKUP(D2548,Referência!$A$2:$D$28,2,FALSE)</f>
        <v>NE</v>
      </c>
      <c r="I2548" t="str">
        <f>VLOOKUP(D2548,Referência!$A$2:$D$28,3,FALSE)</f>
        <v>imposto</v>
      </c>
      <c r="J2548" t="str">
        <f>VLOOKUP(D2548,Referência!$A$2:$D$28,4,FALSE)</f>
        <v>baixo</v>
      </c>
      <c r="K2548" t="str">
        <f>VLOOKUP(C2548,Referência!$F$2:$G$21,2,FALSE)</f>
        <v>médio</v>
      </c>
      <c r="L2548" t="str">
        <f>VLOOKUP(A2548,Referência!$I$2:$K$10,2,FALSE)</f>
        <v>não linear</v>
      </c>
      <c r="M2548" t="str">
        <f>VLOOKUP(A2548,Referência!$I$2:$K$10,3,FALSE)</f>
        <v>univariado</v>
      </c>
    </row>
    <row r="2549" spans="1:13" x14ac:dyDescent="0.25">
      <c r="A2549" t="s">
        <v>37</v>
      </c>
      <c r="B2549" t="s">
        <v>7</v>
      </c>
      <c r="C2549">
        <v>8</v>
      </c>
      <c r="D2549" t="s">
        <v>27</v>
      </c>
      <c r="E2549" s="1">
        <v>2279752685.8423953</v>
      </c>
      <c r="F2549" s="1">
        <v>2281553468</v>
      </c>
      <c r="G2549">
        <f t="shared" si="39"/>
        <v>3242816379147.4185</v>
      </c>
      <c r="H2549" t="str">
        <f>VLOOKUP(D2549,Referência!$A$2:$D$28,2,FALSE)</f>
        <v>NE</v>
      </c>
      <c r="I2549" t="str">
        <f>VLOOKUP(D2549,Referência!$A$2:$D$28,3,FALSE)</f>
        <v>imposto</v>
      </c>
      <c r="J2549" t="str">
        <f>VLOOKUP(D2549,Referência!$A$2:$D$28,4,FALSE)</f>
        <v>baixo</v>
      </c>
      <c r="K2549" t="str">
        <f>VLOOKUP(C2549,Referência!$F$2:$G$21,2,FALSE)</f>
        <v>médio</v>
      </c>
      <c r="L2549" t="str">
        <f>VLOOKUP(A2549,Referência!$I$2:$K$10,2,FALSE)</f>
        <v>não linear</v>
      </c>
      <c r="M2549" t="str">
        <f>VLOOKUP(A2549,Referência!$I$2:$K$10,3,FALSE)</f>
        <v>univariado</v>
      </c>
    </row>
    <row r="2550" spans="1:13" x14ac:dyDescent="0.25">
      <c r="A2550" t="s">
        <v>37</v>
      </c>
      <c r="B2550" t="s">
        <v>7</v>
      </c>
      <c r="C2550">
        <v>9</v>
      </c>
      <c r="D2550" t="s">
        <v>27</v>
      </c>
      <c r="E2550" s="1">
        <v>1983482123.3961759</v>
      </c>
      <c r="F2550" s="1">
        <v>2139149540</v>
      </c>
      <c r="G2550">
        <f t="shared" si="39"/>
        <v>2.4232344592108544E+16</v>
      </c>
      <c r="H2550" t="str">
        <f>VLOOKUP(D2550,Referência!$A$2:$D$28,2,FALSE)</f>
        <v>NE</v>
      </c>
      <c r="I2550" t="str">
        <f>VLOOKUP(D2550,Referência!$A$2:$D$28,3,FALSE)</f>
        <v>imposto</v>
      </c>
      <c r="J2550" t="str">
        <f>VLOOKUP(D2550,Referência!$A$2:$D$28,4,FALSE)</f>
        <v>baixo</v>
      </c>
      <c r="K2550" t="str">
        <f>VLOOKUP(C2550,Referência!$F$2:$G$21,2,FALSE)</f>
        <v>longo</v>
      </c>
      <c r="L2550" t="str">
        <f>VLOOKUP(A2550,Referência!$I$2:$K$10,2,FALSE)</f>
        <v>não linear</v>
      </c>
      <c r="M2550" t="str">
        <f>VLOOKUP(A2550,Referência!$I$2:$K$10,3,FALSE)</f>
        <v>univariado</v>
      </c>
    </row>
    <row r="2551" spans="1:13" x14ac:dyDescent="0.25">
      <c r="A2551" t="s">
        <v>37</v>
      </c>
      <c r="B2551" t="s">
        <v>7</v>
      </c>
      <c r="C2551">
        <v>10</v>
      </c>
      <c r="D2551" t="s">
        <v>27</v>
      </c>
      <c r="E2551" s="1">
        <v>1976145259.4844031</v>
      </c>
      <c r="F2551" s="1">
        <v>2326727386</v>
      </c>
      <c r="G2551">
        <f t="shared" si="39"/>
        <v>1.2290782743219797E+17</v>
      </c>
      <c r="H2551" t="str">
        <f>VLOOKUP(D2551,Referência!$A$2:$D$28,2,FALSE)</f>
        <v>NE</v>
      </c>
      <c r="I2551" t="str">
        <f>VLOOKUP(D2551,Referência!$A$2:$D$28,3,FALSE)</f>
        <v>imposto</v>
      </c>
      <c r="J2551" t="str">
        <f>VLOOKUP(D2551,Referência!$A$2:$D$28,4,FALSE)</f>
        <v>baixo</v>
      </c>
      <c r="K2551" t="str">
        <f>VLOOKUP(C2551,Referência!$F$2:$G$21,2,FALSE)</f>
        <v>longo</v>
      </c>
      <c r="L2551" t="str">
        <f>VLOOKUP(A2551,Referência!$I$2:$K$10,2,FALSE)</f>
        <v>não linear</v>
      </c>
      <c r="M2551" t="str">
        <f>VLOOKUP(A2551,Referência!$I$2:$K$10,3,FALSE)</f>
        <v>univariado</v>
      </c>
    </row>
    <row r="2552" spans="1:13" x14ac:dyDescent="0.25">
      <c r="A2552" t="s">
        <v>37</v>
      </c>
      <c r="B2552" t="s">
        <v>7</v>
      </c>
      <c r="C2552">
        <v>11</v>
      </c>
      <c r="D2552" t="s">
        <v>27</v>
      </c>
      <c r="E2552" s="1">
        <v>1875602185.0438223</v>
      </c>
      <c r="F2552" s="1">
        <v>1762141181</v>
      </c>
      <c r="G2552">
        <f t="shared" si="39"/>
        <v>1.2873399438632258E+16</v>
      </c>
      <c r="H2552" t="str">
        <f>VLOOKUP(D2552,Referência!$A$2:$D$28,2,FALSE)</f>
        <v>NE</v>
      </c>
      <c r="I2552" t="str">
        <f>VLOOKUP(D2552,Referência!$A$2:$D$28,3,FALSE)</f>
        <v>imposto</v>
      </c>
      <c r="J2552" t="str">
        <f>VLOOKUP(D2552,Referência!$A$2:$D$28,4,FALSE)</f>
        <v>baixo</v>
      </c>
      <c r="K2552" t="str">
        <f>VLOOKUP(C2552,Referência!$F$2:$G$21,2,FALSE)</f>
        <v>longo</v>
      </c>
      <c r="L2552" t="str">
        <f>VLOOKUP(A2552,Referência!$I$2:$K$10,2,FALSE)</f>
        <v>não linear</v>
      </c>
      <c r="M2552" t="str">
        <f>VLOOKUP(A2552,Referência!$I$2:$K$10,3,FALSE)</f>
        <v>univariado</v>
      </c>
    </row>
    <row r="2553" spans="1:13" x14ac:dyDescent="0.25">
      <c r="A2553" t="s">
        <v>37</v>
      </c>
      <c r="B2553" t="s">
        <v>7</v>
      </c>
      <c r="C2553">
        <v>12</v>
      </c>
      <c r="D2553" t="s">
        <v>27</v>
      </c>
      <c r="E2553" s="1">
        <v>2150321492.2251101</v>
      </c>
      <c r="F2553" s="1">
        <v>2034518785</v>
      </c>
      <c r="G2553">
        <f t="shared" si="39"/>
        <v>1.3410267000664556E+16</v>
      </c>
      <c r="H2553" t="str">
        <f>VLOOKUP(D2553,Referência!$A$2:$D$28,2,FALSE)</f>
        <v>NE</v>
      </c>
      <c r="I2553" t="str">
        <f>VLOOKUP(D2553,Referência!$A$2:$D$28,3,FALSE)</f>
        <v>imposto</v>
      </c>
      <c r="J2553" t="str">
        <f>VLOOKUP(D2553,Referência!$A$2:$D$28,4,FALSE)</f>
        <v>baixo</v>
      </c>
      <c r="K2553" t="str">
        <f>VLOOKUP(C2553,Referência!$F$2:$G$21,2,FALSE)</f>
        <v>longo</v>
      </c>
      <c r="L2553" t="str">
        <f>VLOOKUP(A2553,Referência!$I$2:$K$10,2,FALSE)</f>
        <v>não linear</v>
      </c>
      <c r="M2553" t="str">
        <f>VLOOKUP(A2553,Referência!$I$2:$K$10,3,FALSE)</f>
        <v>univariado</v>
      </c>
    </row>
    <row r="2554" spans="1:13" x14ac:dyDescent="0.25">
      <c r="A2554" t="s">
        <v>37</v>
      </c>
      <c r="B2554" t="s">
        <v>7</v>
      </c>
      <c r="C2554">
        <v>13</v>
      </c>
      <c r="D2554" t="s">
        <v>27</v>
      </c>
      <c r="E2554" s="1">
        <v>2139432287.0191147</v>
      </c>
      <c r="F2554" s="1">
        <v>2233367885</v>
      </c>
      <c r="G2554">
        <f t="shared" si="39"/>
        <v>8823896568026496</v>
      </c>
      <c r="H2554" t="str">
        <f>VLOOKUP(D2554,Referência!$A$2:$D$28,2,FALSE)</f>
        <v>NE</v>
      </c>
      <c r="I2554" t="str">
        <f>VLOOKUP(D2554,Referência!$A$2:$D$28,3,FALSE)</f>
        <v>imposto</v>
      </c>
      <c r="J2554" t="str">
        <f>VLOOKUP(D2554,Referência!$A$2:$D$28,4,FALSE)</f>
        <v>baixo</v>
      </c>
      <c r="K2554" t="str">
        <f>VLOOKUP(C2554,Referência!$F$2:$G$21,2,FALSE)</f>
        <v>longo</v>
      </c>
      <c r="L2554" t="str">
        <f>VLOOKUP(A2554,Referência!$I$2:$K$10,2,FALSE)</f>
        <v>não linear</v>
      </c>
      <c r="M2554" t="str">
        <f>VLOOKUP(A2554,Referência!$I$2:$K$10,3,FALSE)</f>
        <v>univariado</v>
      </c>
    </row>
    <row r="2555" spans="1:13" x14ac:dyDescent="0.25">
      <c r="A2555" t="s">
        <v>37</v>
      </c>
      <c r="B2555" t="s">
        <v>7</v>
      </c>
      <c r="C2555">
        <v>14</v>
      </c>
      <c r="D2555" t="s">
        <v>27</v>
      </c>
      <c r="E2555" s="1">
        <v>2127681248.372813</v>
      </c>
      <c r="F2555" s="1">
        <v>1992257136</v>
      </c>
      <c r="G2555">
        <f t="shared" si="39"/>
        <v>1.833969021196428E+16</v>
      </c>
      <c r="H2555" t="str">
        <f>VLOOKUP(D2555,Referência!$A$2:$D$28,2,FALSE)</f>
        <v>NE</v>
      </c>
      <c r="I2555" t="str">
        <f>VLOOKUP(D2555,Referência!$A$2:$D$28,3,FALSE)</f>
        <v>imposto</v>
      </c>
      <c r="J2555" t="str">
        <f>VLOOKUP(D2555,Referência!$A$2:$D$28,4,FALSE)</f>
        <v>baixo</v>
      </c>
      <c r="K2555" t="str">
        <f>VLOOKUP(C2555,Referência!$F$2:$G$21,2,FALSE)</f>
        <v>longo</v>
      </c>
      <c r="L2555" t="str">
        <f>VLOOKUP(A2555,Referência!$I$2:$K$10,2,FALSE)</f>
        <v>não linear</v>
      </c>
      <c r="M2555" t="str">
        <f>VLOOKUP(A2555,Referência!$I$2:$K$10,3,FALSE)</f>
        <v>univariado</v>
      </c>
    </row>
    <row r="2556" spans="1:13" x14ac:dyDescent="0.25">
      <c r="A2556" t="s">
        <v>37</v>
      </c>
      <c r="B2556" t="s">
        <v>7</v>
      </c>
      <c r="C2556">
        <v>15</v>
      </c>
      <c r="D2556" t="s">
        <v>27</v>
      </c>
      <c r="E2556" s="1">
        <v>2001878817.2262027</v>
      </c>
      <c r="F2556" s="1">
        <v>2531036552</v>
      </c>
      <c r="G2556">
        <f t="shared" si="39"/>
        <v>2.8000790827093638E+17</v>
      </c>
      <c r="H2556" t="str">
        <f>VLOOKUP(D2556,Referência!$A$2:$D$28,2,FALSE)</f>
        <v>NE</v>
      </c>
      <c r="I2556" t="str">
        <f>VLOOKUP(D2556,Referência!$A$2:$D$28,3,FALSE)</f>
        <v>imposto</v>
      </c>
      <c r="J2556" t="str">
        <f>VLOOKUP(D2556,Referência!$A$2:$D$28,4,FALSE)</f>
        <v>baixo</v>
      </c>
      <c r="K2556" t="str">
        <f>VLOOKUP(C2556,Referência!$F$2:$G$21,2,FALSE)</f>
        <v>longo</v>
      </c>
      <c r="L2556" t="str">
        <f>VLOOKUP(A2556,Referência!$I$2:$K$10,2,FALSE)</f>
        <v>não linear</v>
      </c>
      <c r="M2556" t="str">
        <f>VLOOKUP(A2556,Referência!$I$2:$K$10,3,FALSE)</f>
        <v>univariado</v>
      </c>
    </row>
    <row r="2557" spans="1:13" x14ac:dyDescent="0.25">
      <c r="A2557" t="s">
        <v>37</v>
      </c>
      <c r="B2557" t="s">
        <v>7</v>
      </c>
      <c r="C2557">
        <v>16</v>
      </c>
      <c r="D2557" t="s">
        <v>27</v>
      </c>
      <c r="E2557" s="1">
        <v>2174571422.9634085</v>
      </c>
      <c r="F2557" s="1">
        <v>2081079160</v>
      </c>
      <c r="G2557">
        <f t="shared" si="39"/>
        <v>8740803234019119</v>
      </c>
      <c r="H2557" t="str">
        <f>VLOOKUP(D2557,Referência!$A$2:$D$28,2,FALSE)</f>
        <v>NE</v>
      </c>
      <c r="I2557" t="str">
        <f>VLOOKUP(D2557,Referência!$A$2:$D$28,3,FALSE)</f>
        <v>imposto</v>
      </c>
      <c r="J2557" t="str">
        <f>VLOOKUP(D2557,Referência!$A$2:$D$28,4,FALSE)</f>
        <v>baixo</v>
      </c>
      <c r="K2557" t="str">
        <f>VLOOKUP(C2557,Referência!$F$2:$G$21,2,FALSE)</f>
        <v>longo</v>
      </c>
      <c r="L2557" t="str">
        <f>VLOOKUP(A2557,Referência!$I$2:$K$10,2,FALSE)</f>
        <v>não linear</v>
      </c>
      <c r="M2557" t="str">
        <f>VLOOKUP(A2557,Referência!$I$2:$K$10,3,FALSE)</f>
        <v>univariado</v>
      </c>
    </row>
    <row r="2558" spans="1:13" x14ac:dyDescent="0.25">
      <c r="A2558" t="s">
        <v>37</v>
      </c>
      <c r="B2558" t="s">
        <v>7</v>
      </c>
      <c r="C2558">
        <v>17</v>
      </c>
      <c r="D2558" t="s">
        <v>27</v>
      </c>
      <c r="E2558" s="1">
        <v>2117968389.2534463</v>
      </c>
      <c r="F2558" s="1">
        <v>2005652933</v>
      </c>
      <c r="G2558">
        <f t="shared" si="39"/>
        <v>1.2614761713419818E+16</v>
      </c>
      <c r="H2558" t="str">
        <f>VLOOKUP(D2558,Referência!$A$2:$D$28,2,FALSE)</f>
        <v>NE</v>
      </c>
      <c r="I2558" t="str">
        <f>VLOOKUP(D2558,Referência!$A$2:$D$28,3,FALSE)</f>
        <v>imposto</v>
      </c>
      <c r="J2558" t="str">
        <f>VLOOKUP(D2558,Referência!$A$2:$D$28,4,FALSE)</f>
        <v>baixo</v>
      </c>
      <c r="K2558" t="str">
        <f>VLOOKUP(C2558,Referência!$F$2:$G$21,2,FALSE)</f>
        <v>longo</v>
      </c>
      <c r="L2558" t="str">
        <f>VLOOKUP(A2558,Referência!$I$2:$K$10,2,FALSE)</f>
        <v>não linear</v>
      </c>
      <c r="M2558" t="str">
        <f>VLOOKUP(A2558,Referência!$I$2:$K$10,3,FALSE)</f>
        <v>univariado</v>
      </c>
    </row>
    <row r="2559" spans="1:13" x14ac:dyDescent="0.25">
      <c r="A2559" t="s">
        <v>37</v>
      </c>
      <c r="B2559" t="s">
        <v>7</v>
      </c>
      <c r="C2559">
        <v>18</v>
      </c>
      <c r="D2559" t="s">
        <v>27</v>
      </c>
      <c r="E2559" s="1">
        <v>2179850568.0359964</v>
      </c>
      <c r="F2559" s="1">
        <v>1949987503</v>
      </c>
      <c r="G2559">
        <f t="shared" si="39"/>
        <v>5.2837028667742728E+16</v>
      </c>
      <c r="H2559" t="str">
        <f>VLOOKUP(D2559,Referência!$A$2:$D$28,2,FALSE)</f>
        <v>NE</v>
      </c>
      <c r="I2559" t="str">
        <f>VLOOKUP(D2559,Referência!$A$2:$D$28,3,FALSE)</f>
        <v>imposto</v>
      </c>
      <c r="J2559" t="str">
        <f>VLOOKUP(D2559,Referência!$A$2:$D$28,4,FALSE)</f>
        <v>baixo</v>
      </c>
      <c r="K2559" t="str">
        <f>VLOOKUP(C2559,Referência!$F$2:$G$21,2,FALSE)</f>
        <v>longo</v>
      </c>
      <c r="L2559" t="str">
        <f>VLOOKUP(A2559,Referência!$I$2:$K$10,2,FALSE)</f>
        <v>não linear</v>
      </c>
      <c r="M2559" t="str">
        <f>VLOOKUP(A2559,Referência!$I$2:$K$10,3,FALSE)</f>
        <v>univariado</v>
      </c>
    </row>
    <row r="2560" spans="1:13" x14ac:dyDescent="0.25">
      <c r="A2560" t="s">
        <v>37</v>
      </c>
      <c r="B2560" t="s">
        <v>7</v>
      </c>
      <c r="C2560">
        <v>19</v>
      </c>
      <c r="D2560" t="s">
        <v>27</v>
      </c>
      <c r="E2560" s="1">
        <v>2335625599.6753469</v>
      </c>
      <c r="F2560" s="1">
        <v>2071043475</v>
      </c>
      <c r="G2560">
        <f t="shared" si="39"/>
        <v>7.0003700697720784E+16</v>
      </c>
      <c r="H2560" t="str">
        <f>VLOOKUP(D2560,Referência!$A$2:$D$28,2,FALSE)</f>
        <v>NE</v>
      </c>
      <c r="I2560" t="str">
        <f>VLOOKUP(D2560,Referência!$A$2:$D$28,3,FALSE)</f>
        <v>imposto</v>
      </c>
      <c r="J2560" t="str">
        <f>VLOOKUP(D2560,Referência!$A$2:$D$28,4,FALSE)</f>
        <v>baixo</v>
      </c>
      <c r="K2560" t="str">
        <f>VLOOKUP(C2560,Referência!$F$2:$G$21,2,FALSE)</f>
        <v>longo</v>
      </c>
      <c r="L2560" t="str">
        <f>VLOOKUP(A2560,Referência!$I$2:$K$10,2,FALSE)</f>
        <v>não linear</v>
      </c>
      <c r="M2560" t="str">
        <f>VLOOKUP(A2560,Referência!$I$2:$K$10,3,FALSE)</f>
        <v>univariado</v>
      </c>
    </row>
    <row r="2561" spans="1:13" x14ac:dyDescent="0.25">
      <c r="A2561" t="s">
        <v>37</v>
      </c>
      <c r="B2561" t="s">
        <v>7</v>
      </c>
      <c r="C2561">
        <v>20</v>
      </c>
      <c r="D2561" t="s">
        <v>27</v>
      </c>
      <c r="E2561" s="1">
        <v>2600503891.6868725</v>
      </c>
      <c r="F2561" s="1">
        <v>2743563684</v>
      </c>
      <c r="G2561">
        <f t="shared" si="39"/>
        <v>2.046610417667518E+16</v>
      </c>
      <c r="H2561" t="str">
        <f>VLOOKUP(D2561,Referência!$A$2:$D$28,2,FALSE)</f>
        <v>NE</v>
      </c>
      <c r="I2561" t="str">
        <f>VLOOKUP(D2561,Referência!$A$2:$D$28,3,FALSE)</f>
        <v>imposto</v>
      </c>
      <c r="J2561" t="str">
        <f>VLOOKUP(D2561,Referência!$A$2:$D$28,4,FALSE)</f>
        <v>baixo</v>
      </c>
      <c r="K2561" t="str">
        <f>VLOOKUP(C2561,Referência!$F$2:$G$21,2,FALSE)</f>
        <v>longo</v>
      </c>
      <c r="L2561" t="str">
        <f>VLOOKUP(A2561,Referência!$I$2:$K$10,2,FALSE)</f>
        <v>não linear</v>
      </c>
      <c r="M2561" t="str">
        <f>VLOOKUP(A2561,Referência!$I$2:$K$10,3,FALSE)</f>
        <v>univariado</v>
      </c>
    </row>
    <row r="2562" spans="1:13" x14ac:dyDescent="0.25">
      <c r="A2562" t="s">
        <v>37</v>
      </c>
      <c r="B2562" t="s">
        <v>7</v>
      </c>
      <c r="C2562">
        <v>1</v>
      </c>
      <c r="D2562" t="s">
        <v>28</v>
      </c>
      <c r="E2562" s="1">
        <v>1109544854.923058</v>
      </c>
      <c r="F2562" s="1">
        <v>1110190584</v>
      </c>
      <c r="G2562">
        <f t="shared" si="39"/>
        <v>416966040808.32477</v>
      </c>
      <c r="H2562" t="str">
        <f>VLOOKUP(D2562,Referência!$A$2:$D$28,2,FALSE)</f>
        <v>NE</v>
      </c>
      <c r="I2562" t="str">
        <f>VLOOKUP(D2562,Referência!$A$2:$D$28,3,FALSE)</f>
        <v>imposto</v>
      </c>
      <c r="J2562" t="str">
        <f>VLOOKUP(D2562,Referência!$A$2:$D$28,4,FALSE)</f>
        <v>baixo</v>
      </c>
      <c r="K2562" t="str">
        <f>VLOOKUP(C2562,Referência!$F$2:$G$21,2,FALSE)</f>
        <v>curto</v>
      </c>
      <c r="L2562" t="str">
        <f>VLOOKUP(A2562,Referência!$I$2:$K$10,2,FALSE)</f>
        <v>não linear</v>
      </c>
      <c r="M2562" t="str">
        <f>VLOOKUP(A2562,Referência!$I$2:$K$10,3,FALSE)</f>
        <v>univariado</v>
      </c>
    </row>
    <row r="2563" spans="1:13" x14ac:dyDescent="0.25">
      <c r="A2563" t="s">
        <v>37</v>
      </c>
      <c r="B2563" t="s">
        <v>7</v>
      </c>
      <c r="C2563">
        <v>2</v>
      </c>
      <c r="D2563" t="s">
        <v>28</v>
      </c>
      <c r="E2563" s="1">
        <v>1072272535.3745923</v>
      </c>
      <c r="F2563" s="1">
        <v>1084306371</v>
      </c>
      <c r="G2563">
        <f t="shared" ref="G2563:G2626" si="40">(F2563-E2563)^2</f>
        <v>144813199859331.44</v>
      </c>
      <c r="H2563" t="str">
        <f>VLOOKUP(D2563,Referência!$A$2:$D$28,2,FALSE)</f>
        <v>NE</v>
      </c>
      <c r="I2563" t="str">
        <f>VLOOKUP(D2563,Referência!$A$2:$D$28,3,FALSE)</f>
        <v>imposto</v>
      </c>
      <c r="J2563" t="str">
        <f>VLOOKUP(D2563,Referência!$A$2:$D$28,4,FALSE)</f>
        <v>baixo</v>
      </c>
      <c r="K2563" t="str">
        <f>VLOOKUP(C2563,Referência!$F$2:$G$21,2,FALSE)</f>
        <v>curto</v>
      </c>
      <c r="L2563" t="str">
        <f>VLOOKUP(A2563,Referência!$I$2:$K$10,2,FALSE)</f>
        <v>não linear</v>
      </c>
      <c r="M2563" t="str">
        <f>VLOOKUP(A2563,Referência!$I$2:$K$10,3,FALSE)</f>
        <v>univariado</v>
      </c>
    </row>
    <row r="2564" spans="1:13" x14ac:dyDescent="0.25">
      <c r="A2564" t="s">
        <v>37</v>
      </c>
      <c r="B2564" t="s">
        <v>7</v>
      </c>
      <c r="C2564">
        <v>3</v>
      </c>
      <c r="D2564" t="s">
        <v>28</v>
      </c>
      <c r="E2564" s="1">
        <v>1090585936.6678121</v>
      </c>
      <c r="F2564" s="1">
        <v>991808071</v>
      </c>
      <c r="G2564">
        <f t="shared" si="40"/>
        <v>9757066745888334</v>
      </c>
      <c r="H2564" t="str">
        <f>VLOOKUP(D2564,Referência!$A$2:$D$28,2,FALSE)</f>
        <v>NE</v>
      </c>
      <c r="I2564" t="str">
        <f>VLOOKUP(D2564,Referência!$A$2:$D$28,3,FALSE)</f>
        <v>imposto</v>
      </c>
      <c r="J2564" t="str">
        <f>VLOOKUP(D2564,Referência!$A$2:$D$28,4,FALSE)</f>
        <v>baixo</v>
      </c>
      <c r="K2564" t="str">
        <f>VLOOKUP(C2564,Referência!$F$2:$G$21,2,FALSE)</f>
        <v>curto</v>
      </c>
      <c r="L2564" t="str">
        <f>VLOOKUP(A2564,Referência!$I$2:$K$10,2,FALSE)</f>
        <v>não linear</v>
      </c>
      <c r="M2564" t="str">
        <f>VLOOKUP(A2564,Referência!$I$2:$K$10,3,FALSE)</f>
        <v>univariado</v>
      </c>
    </row>
    <row r="2565" spans="1:13" x14ac:dyDescent="0.25">
      <c r="A2565" t="s">
        <v>37</v>
      </c>
      <c r="B2565" t="s">
        <v>7</v>
      </c>
      <c r="C2565">
        <v>4</v>
      </c>
      <c r="D2565" t="s">
        <v>28</v>
      </c>
      <c r="E2565" s="1">
        <v>1191272705.4025307</v>
      </c>
      <c r="F2565" s="1">
        <v>1083924528</v>
      </c>
      <c r="G2565">
        <f t="shared" si="40"/>
        <v>1.1523631191645196E+16</v>
      </c>
      <c r="H2565" t="str">
        <f>VLOOKUP(D2565,Referência!$A$2:$D$28,2,FALSE)</f>
        <v>NE</v>
      </c>
      <c r="I2565" t="str">
        <f>VLOOKUP(D2565,Referência!$A$2:$D$28,3,FALSE)</f>
        <v>imposto</v>
      </c>
      <c r="J2565" t="str">
        <f>VLOOKUP(D2565,Referência!$A$2:$D$28,4,FALSE)</f>
        <v>baixo</v>
      </c>
      <c r="K2565" t="str">
        <f>VLOOKUP(C2565,Referência!$F$2:$G$21,2,FALSE)</f>
        <v>curto</v>
      </c>
      <c r="L2565" t="str">
        <f>VLOOKUP(A2565,Referência!$I$2:$K$10,2,FALSE)</f>
        <v>não linear</v>
      </c>
      <c r="M2565" t="str">
        <f>VLOOKUP(A2565,Referência!$I$2:$K$10,3,FALSE)</f>
        <v>univariado</v>
      </c>
    </row>
    <row r="2566" spans="1:13" x14ac:dyDescent="0.25">
      <c r="A2566" t="s">
        <v>37</v>
      </c>
      <c r="B2566" t="s">
        <v>7</v>
      </c>
      <c r="C2566">
        <v>5</v>
      </c>
      <c r="D2566" t="s">
        <v>28</v>
      </c>
      <c r="E2566" s="1">
        <v>1115729130.7326097</v>
      </c>
      <c r="F2566" s="1">
        <v>1090957464</v>
      </c>
      <c r="G2566">
        <f t="shared" si="40"/>
        <v>613635472711484.5</v>
      </c>
      <c r="H2566" t="str">
        <f>VLOOKUP(D2566,Referência!$A$2:$D$28,2,FALSE)</f>
        <v>NE</v>
      </c>
      <c r="I2566" t="str">
        <f>VLOOKUP(D2566,Referência!$A$2:$D$28,3,FALSE)</f>
        <v>imposto</v>
      </c>
      <c r="J2566" t="str">
        <f>VLOOKUP(D2566,Referência!$A$2:$D$28,4,FALSE)</f>
        <v>baixo</v>
      </c>
      <c r="K2566" t="str">
        <f>VLOOKUP(C2566,Referência!$F$2:$G$21,2,FALSE)</f>
        <v>médio</v>
      </c>
      <c r="L2566" t="str">
        <f>VLOOKUP(A2566,Referência!$I$2:$K$10,2,FALSE)</f>
        <v>não linear</v>
      </c>
      <c r="M2566" t="str">
        <f>VLOOKUP(A2566,Referência!$I$2:$K$10,3,FALSE)</f>
        <v>univariado</v>
      </c>
    </row>
    <row r="2567" spans="1:13" x14ac:dyDescent="0.25">
      <c r="A2567" t="s">
        <v>37</v>
      </c>
      <c r="B2567" t="s">
        <v>7</v>
      </c>
      <c r="C2567">
        <v>6</v>
      </c>
      <c r="D2567" t="s">
        <v>28</v>
      </c>
      <c r="E2567" s="1">
        <v>1225768847.5966265</v>
      </c>
      <c r="F2567" s="1">
        <v>1042712796</v>
      </c>
      <c r="G2567">
        <f t="shared" si="40"/>
        <v>3.3509518026146792E+16</v>
      </c>
      <c r="H2567" t="str">
        <f>VLOOKUP(D2567,Referência!$A$2:$D$28,2,FALSE)</f>
        <v>NE</v>
      </c>
      <c r="I2567" t="str">
        <f>VLOOKUP(D2567,Referência!$A$2:$D$28,3,FALSE)</f>
        <v>imposto</v>
      </c>
      <c r="J2567" t="str">
        <f>VLOOKUP(D2567,Referência!$A$2:$D$28,4,FALSE)</f>
        <v>baixo</v>
      </c>
      <c r="K2567" t="str">
        <f>VLOOKUP(C2567,Referência!$F$2:$G$21,2,FALSE)</f>
        <v>médio</v>
      </c>
      <c r="L2567" t="str">
        <f>VLOOKUP(A2567,Referência!$I$2:$K$10,2,FALSE)</f>
        <v>não linear</v>
      </c>
      <c r="M2567" t="str">
        <f>VLOOKUP(A2567,Referência!$I$2:$K$10,3,FALSE)</f>
        <v>univariado</v>
      </c>
    </row>
    <row r="2568" spans="1:13" x14ac:dyDescent="0.25">
      <c r="A2568" t="s">
        <v>37</v>
      </c>
      <c r="B2568" t="s">
        <v>7</v>
      </c>
      <c r="C2568">
        <v>7</v>
      </c>
      <c r="D2568" t="s">
        <v>28</v>
      </c>
      <c r="E2568" s="1">
        <v>1255303266.9874649</v>
      </c>
      <c r="F2568" s="1">
        <v>1185122560</v>
      </c>
      <c r="G2568">
        <f t="shared" si="40"/>
        <v>4925331633260405</v>
      </c>
      <c r="H2568" t="str">
        <f>VLOOKUP(D2568,Referência!$A$2:$D$28,2,FALSE)</f>
        <v>NE</v>
      </c>
      <c r="I2568" t="str">
        <f>VLOOKUP(D2568,Referência!$A$2:$D$28,3,FALSE)</f>
        <v>imposto</v>
      </c>
      <c r="J2568" t="str">
        <f>VLOOKUP(D2568,Referência!$A$2:$D$28,4,FALSE)</f>
        <v>baixo</v>
      </c>
      <c r="K2568" t="str">
        <f>VLOOKUP(C2568,Referência!$F$2:$G$21,2,FALSE)</f>
        <v>médio</v>
      </c>
      <c r="L2568" t="str">
        <f>VLOOKUP(A2568,Referência!$I$2:$K$10,2,FALSE)</f>
        <v>não linear</v>
      </c>
      <c r="M2568" t="str">
        <f>VLOOKUP(A2568,Referência!$I$2:$K$10,3,FALSE)</f>
        <v>univariado</v>
      </c>
    </row>
    <row r="2569" spans="1:13" x14ac:dyDescent="0.25">
      <c r="A2569" t="s">
        <v>37</v>
      </c>
      <c r="B2569" t="s">
        <v>7</v>
      </c>
      <c r="C2569">
        <v>8</v>
      </c>
      <c r="D2569" t="s">
        <v>28</v>
      </c>
      <c r="E2569" s="1">
        <v>1481814211.4373472</v>
      </c>
      <c r="F2569" s="1">
        <v>1429045091</v>
      </c>
      <c r="G2569">
        <f t="shared" si="40"/>
        <v>2784580071731251</v>
      </c>
      <c r="H2569" t="str">
        <f>VLOOKUP(D2569,Referência!$A$2:$D$28,2,FALSE)</f>
        <v>NE</v>
      </c>
      <c r="I2569" t="str">
        <f>VLOOKUP(D2569,Referência!$A$2:$D$28,3,FALSE)</f>
        <v>imposto</v>
      </c>
      <c r="J2569" t="str">
        <f>VLOOKUP(D2569,Referência!$A$2:$D$28,4,FALSE)</f>
        <v>baixo</v>
      </c>
      <c r="K2569" t="str">
        <f>VLOOKUP(C2569,Referência!$F$2:$G$21,2,FALSE)</f>
        <v>médio</v>
      </c>
      <c r="L2569" t="str">
        <f>VLOOKUP(A2569,Referência!$I$2:$K$10,2,FALSE)</f>
        <v>não linear</v>
      </c>
      <c r="M2569" t="str">
        <f>VLOOKUP(A2569,Referência!$I$2:$K$10,3,FALSE)</f>
        <v>univariado</v>
      </c>
    </row>
    <row r="2570" spans="1:13" x14ac:dyDescent="0.25">
      <c r="A2570" t="s">
        <v>37</v>
      </c>
      <c r="B2570" t="s">
        <v>7</v>
      </c>
      <c r="C2570">
        <v>9</v>
      </c>
      <c r="D2570" t="s">
        <v>28</v>
      </c>
      <c r="E2570" s="1">
        <v>1502874653.9343781</v>
      </c>
      <c r="F2570" s="1">
        <v>1273587461</v>
      </c>
      <c r="G2570">
        <f t="shared" si="40"/>
        <v>5.2572616843726752E+16</v>
      </c>
      <c r="H2570" t="str">
        <f>VLOOKUP(D2570,Referência!$A$2:$D$28,2,FALSE)</f>
        <v>NE</v>
      </c>
      <c r="I2570" t="str">
        <f>VLOOKUP(D2570,Referência!$A$2:$D$28,3,FALSE)</f>
        <v>imposto</v>
      </c>
      <c r="J2570" t="str">
        <f>VLOOKUP(D2570,Referência!$A$2:$D$28,4,FALSE)</f>
        <v>baixo</v>
      </c>
      <c r="K2570" t="str">
        <f>VLOOKUP(C2570,Referência!$F$2:$G$21,2,FALSE)</f>
        <v>longo</v>
      </c>
      <c r="L2570" t="str">
        <f>VLOOKUP(A2570,Referência!$I$2:$K$10,2,FALSE)</f>
        <v>não linear</v>
      </c>
      <c r="M2570" t="str">
        <f>VLOOKUP(A2570,Referência!$I$2:$K$10,3,FALSE)</f>
        <v>univariado</v>
      </c>
    </row>
    <row r="2571" spans="1:13" x14ac:dyDescent="0.25">
      <c r="A2571" t="s">
        <v>37</v>
      </c>
      <c r="B2571" t="s">
        <v>7</v>
      </c>
      <c r="C2571">
        <v>10</v>
      </c>
      <c r="D2571" t="s">
        <v>28</v>
      </c>
      <c r="E2571" s="1">
        <v>1247314314.9426515</v>
      </c>
      <c r="F2571" s="1">
        <v>1350703186</v>
      </c>
      <c r="G2571">
        <f t="shared" si="40"/>
        <v>1.0689258658513032E+16</v>
      </c>
      <c r="H2571" t="str">
        <f>VLOOKUP(D2571,Referência!$A$2:$D$28,2,FALSE)</f>
        <v>NE</v>
      </c>
      <c r="I2571" t="str">
        <f>VLOOKUP(D2571,Referência!$A$2:$D$28,3,FALSE)</f>
        <v>imposto</v>
      </c>
      <c r="J2571" t="str">
        <f>VLOOKUP(D2571,Referência!$A$2:$D$28,4,FALSE)</f>
        <v>baixo</v>
      </c>
      <c r="K2571" t="str">
        <f>VLOOKUP(C2571,Referência!$F$2:$G$21,2,FALSE)</f>
        <v>longo</v>
      </c>
      <c r="L2571" t="str">
        <f>VLOOKUP(A2571,Referência!$I$2:$K$10,2,FALSE)</f>
        <v>não linear</v>
      </c>
      <c r="M2571" t="str">
        <f>VLOOKUP(A2571,Referência!$I$2:$K$10,3,FALSE)</f>
        <v>univariado</v>
      </c>
    </row>
    <row r="2572" spans="1:13" x14ac:dyDescent="0.25">
      <c r="A2572" t="s">
        <v>37</v>
      </c>
      <c r="B2572" t="s">
        <v>7</v>
      </c>
      <c r="C2572">
        <v>11</v>
      </c>
      <c r="D2572" t="s">
        <v>28</v>
      </c>
      <c r="E2572" s="1">
        <v>1186039131.0529084</v>
      </c>
      <c r="F2572" s="1">
        <v>1033846382</v>
      </c>
      <c r="G2572">
        <f t="shared" si="40"/>
        <v>2.3162632864281556E+16</v>
      </c>
      <c r="H2572" t="str">
        <f>VLOOKUP(D2572,Referência!$A$2:$D$28,2,FALSE)</f>
        <v>NE</v>
      </c>
      <c r="I2572" t="str">
        <f>VLOOKUP(D2572,Referência!$A$2:$D$28,3,FALSE)</f>
        <v>imposto</v>
      </c>
      <c r="J2572" t="str">
        <f>VLOOKUP(D2572,Referência!$A$2:$D$28,4,FALSE)</f>
        <v>baixo</v>
      </c>
      <c r="K2572" t="str">
        <f>VLOOKUP(C2572,Referência!$F$2:$G$21,2,FALSE)</f>
        <v>longo</v>
      </c>
      <c r="L2572" t="str">
        <f>VLOOKUP(A2572,Referência!$I$2:$K$10,2,FALSE)</f>
        <v>não linear</v>
      </c>
      <c r="M2572" t="str">
        <f>VLOOKUP(A2572,Referência!$I$2:$K$10,3,FALSE)</f>
        <v>univariado</v>
      </c>
    </row>
    <row r="2573" spans="1:13" x14ac:dyDescent="0.25">
      <c r="A2573" t="s">
        <v>37</v>
      </c>
      <c r="B2573" t="s">
        <v>7</v>
      </c>
      <c r="C2573">
        <v>12</v>
      </c>
      <c r="D2573" t="s">
        <v>28</v>
      </c>
      <c r="E2573" s="1">
        <v>1442926690.2571104</v>
      </c>
      <c r="F2573" s="1">
        <v>1106763452</v>
      </c>
      <c r="G2573">
        <f t="shared" si="40"/>
        <v>1.1300572275550675E+17</v>
      </c>
      <c r="H2573" t="str">
        <f>VLOOKUP(D2573,Referência!$A$2:$D$28,2,FALSE)</f>
        <v>NE</v>
      </c>
      <c r="I2573" t="str">
        <f>VLOOKUP(D2573,Referência!$A$2:$D$28,3,FALSE)</f>
        <v>imposto</v>
      </c>
      <c r="J2573" t="str">
        <f>VLOOKUP(D2573,Referência!$A$2:$D$28,4,FALSE)</f>
        <v>baixo</v>
      </c>
      <c r="K2573" t="str">
        <f>VLOOKUP(C2573,Referência!$F$2:$G$21,2,FALSE)</f>
        <v>longo</v>
      </c>
      <c r="L2573" t="str">
        <f>VLOOKUP(A2573,Referência!$I$2:$K$10,2,FALSE)</f>
        <v>não linear</v>
      </c>
      <c r="M2573" t="str">
        <f>VLOOKUP(A2573,Referência!$I$2:$K$10,3,FALSE)</f>
        <v>univariado</v>
      </c>
    </row>
    <row r="2574" spans="1:13" x14ac:dyDescent="0.25">
      <c r="A2574" t="s">
        <v>37</v>
      </c>
      <c r="B2574" t="s">
        <v>7</v>
      </c>
      <c r="C2574">
        <v>13</v>
      </c>
      <c r="D2574" t="s">
        <v>28</v>
      </c>
      <c r="E2574" s="1">
        <v>1266776096.724833</v>
      </c>
      <c r="F2574" s="1">
        <v>1238801043</v>
      </c>
      <c r="G2574">
        <f t="shared" si="40"/>
        <v>782603630907293.37</v>
      </c>
      <c r="H2574" t="str">
        <f>VLOOKUP(D2574,Referência!$A$2:$D$28,2,FALSE)</f>
        <v>NE</v>
      </c>
      <c r="I2574" t="str">
        <f>VLOOKUP(D2574,Referência!$A$2:$D$28,3,FALSE)</f>
        <v>imposto</v>
      </c>
      <c r="J2574" t="str">
        <f>VLOOKUP(D2574,Referência!$A$2:$D$28,4,FALSE)</f>
        <v>baixo</v>
      </c>
      <c r="K2574" t="str">
        <f>VLOOKUP(C2574,Referência!$F$2:$G$21,2,FALSE)</f>
        <v>longo</v>
      </c>
      <c r="L2574" t="str">
        <f>VLOOKUP(A2574,Referência!$I$2:$K$10,2,FALSE)</f>
        <v>não linear</v>
      </c>
      <c r="M2574" t="str">
        <f>VLOOKUP(A2574,Referência!$I$2:$K$10,3,FALSE)</f>
        <v>univariado</v>
      </c>
    </row>
    <row r="2575" spans="1:13" x14ac:dyDescent="0.25">
      <c r="A2575" t="s">
        <v>37</v>
      </c>
      <c r="B2575" t="s">
        <v>7</v>
      </c>
      <c r="C2575">
        <v>14</v>
      </c>
      <c r="D2575" t="s">
        <v>28</v>
      </c>
      <c r="E2575" s="1">
        <v>1280384111.6547387</v>
      </c>
      <c r="F2575" s="1">
        <v>1174722750</v>
      </c>
      <c r="G2575">
        <f t="shared" si="40"/>
        <v>1.1164323346733478E+16</v>
      </c>
      <c r="H2575" t="str">
        <f>VLOOKUP(D2575,Referência!$A$2:$D$28,2,FALSE)</f>
        <v>NE</v>
      </c>
      <c r="I2575" t="str">
        <f>VLOOKUP(D2575,Referência!$A$2:$D$28,3,FALSE)</f>
        <v>imposto</v>
      </c>
      <c r="J2575" t="str">
        <f>VLOOKUP(D2575,Referência!$A$2:$D$28,4,FALSE)</f>
        <v>baixo</v>
      </c>
      <c r="K2575" t="str">
        <f>VLOOKUP(C2575,Referência!$F$2:$G$21,2,FALSE)</f>
        <v>longo</v>
      </c>
      <c r="L2575" t="str">
        <f>VLOOKUP(A2575,Referência!$I$2:$K$10,2,FALSE)</f>
        <v>não linear</v>
      </c>
      <c r="M2575" t="str">
        <f>VLOOKUP(A2575,Referência!$I$2:$K$10,3,FALSE)</f>
        <v>univariado</v>
      </c>
    </row>
    <row r="2576" spans="1:13" x14ac:dyDescent="0.25">
      <c r="A2576" t="s">
        <v>37</v>
      </c>
      <c r="B2576" t="s">
        <v>7</v>
      </c>
      <c r="C2576">
        <v>15</v>
      </c>
      <c r="D2576" t="s">
        <v>28</v>
      </c>
      <c r="E2576" s="1">
        <v>1311091625.246989</v>
      </c>
      <c r="F2576" s="1">
        <v>1104621528</v>
      </c>
      <c r="G2576">
        <f t="shared" si="40"/>
        <v>4.2629901057181096E+16</v>
      </c>
      <c r="H2576" t="str">
        <f>VLOOKUP(D2576,Referência!$A$2:$D$28,2,FALSE)</f>
        <v>NE</v>
      </c>
      <c r="I2576" t="str">
        <f>VLOOKUP(D2576,Referência!$A$2:$D$28,3,FALSE)</f>
        <v>imposto</v>
      </c>
      <c r="J2576" t="str">
        <f>VLOOKUP(D2576,Referência!$A$2:$D$28,4,FALSE)</f>
        <v>baixo</v>
      </c>
      <c r="K2576" t="str">
        <f>VLOOKUP(C2576,Referência!$F$2:$G$21,2,FALSE)</f>
        <v>longo</v>
      </c>
      <c r="L2576" t="str">
        <f>VLOOKUP(A2576,Referência!$I$2:$K$10,2,FALSE)</f>
        <v>não linear</v>
      </c>
      <c r="M2576" t="str">
        <f>VLOOKUP(A2576,Referência!$I$2:$K$10,3,FALSE)</f>
        <v>univariado</v>
      </c>
    </row>
    <row r="2577" spans="1:13" x14ac:dyDescent="0.25">
      <c r="A2577" t="s">
        <v>37</v>
      </c>
      <c r="B2577" t="s">
        <v>7</v>
      </c>
      <c r="C2577">
        <v>16</v>
      </c>
      <c r="D2577" t="s">
        <v>28</v>
      </c>
      <c r="E2577" s="1">
        <v>1408050110.3245833</v>
      </c>
      <c r="F2577" s="1">
        <v>1119194152</v>
      </c>
      <c r="G2577">
        <f t="shared" si="40"/>
        <v>8.3437764659613392E+16</v>
      </c>
      <c r="H2577" t="str">
        <f>VLOOKUP(D2577,Referência!$A$2:$D$28,2,FALSE)</f>
        <v>NE</v>
      </c>
      <c r="I2577" t="str">
        <f>VLOOKUP(D2577,Referência!$A$2:$D$28,3,FALSE)</f>
        <v>imposto</v>
      </c>
      <c r="J2577" t="str">
        <f>VLOOKUP(D2577,Referência!$A$2:$D$28,4,FALSE)</f>
        <v>baixo</v>
      </c>
      <c r="K2577" t="str">
        <f>VLOOKUP(C2577,Referência!$F$2:$G$21,2,FALSE)</f>
        <v>longo</v>
      </c>
      <c r="L2577" t="str">
        <f>VLOOKUP(A2577,Referência!$I$2:$K$10,2,FALSE)</f>
        <v>não linear</v>
      </c>
      <c r="M2577" t="str">
        <f>VLOOKUP(A2577,Referência!$I$2:$K$10,3,FALSE)</f>
        <v>univariado</v>
      </c>
    </row>
    <row r="2578" spans="1:13" x14ac:dyDescent="0.25">
      <c r="A2578" t="s">
        <v>37</v>
      </c>
      <c r="B2578" t="s">
        <v>7</v>
      </c>
      <c r="C2578">
        <v>17</v>
      </c>
      <c r="D2578" t="s">
        <v>28</v>
      </c>
      <c r="E2578" s="1">
        <v>1331713919.4271131</v>
      </c>
      <c r="F2578" s="1">
        <v>1179615783</v>
      </c>
      <c r="G2578">
        <f t="shared" si="40"/>
        <v>2.3133843104600696E+16</v>
      </c>
      <c r="H2578" t="str">
        <f>VLOOKUP(D2578,Referência!$A$2:$D$28,2,FALSE)</f>
        <v>NE</v>
      </c>
      <c r="I2578" t="str">
        <f>VLOOKUP(D2578,Referência!$A$2:$D$28,3,FALSE)</f>
        <v>imposto</v>
      </c>
      <c r="J2578" t="str">
        <f>VLOOKUP(D2578,Referência!$A$2:$D$28,4,FALSE)</f>
        <v>baixo</v>
      </c>
      <c r="K2578" t="str">
        <f>VLOOKUP(C2578,Referência!$F$2:$G$21,2,FALSE)</f>
        <v>longo</v>
      </c>
      <c r="L2578" t="str">
        <f>VLOOKUP(A2578,Referência!$I$2:$K$10,2,FALSE)</f>
        <v>não linear</v>
      </c>
      <c r="M2578" t="str">
        <f>VLOOKUP(A2578,Referência!$I$2:$K$10,3,FALSE)</f>
        <v>univariado</v>
      </c>
    </row>
    <row r="2579" spans="1:13" x14ac:dyDescent="0.25">
      <c r="A2579" t="s">
        <v>37</v>
      </c>
      <c r="B2579" t="s">
        <v>7</v>
      </c>
      <c r="C2579">
        <v>18</v>
      </c>
      <c r="D2579" t="s">
        <v>28</v>
      </c>
      <c r="E2579" s="1">
        <v>1460066053.6519809</v>
      </c>
      <c r="F2579" s="1">
        <v>1102223672</v>
      </c>
      <c r="G2579">
        <f t="shared" si="40"/>
        <v>1.2805117010636194E+17</v>
      </c>
      <c r="H2579" t="str">
        <f>VLOOKUP(D2579,Referência!$A$2:$D$28,2,FALSE)</f>
        <v>NE</v>
      </c>
      <c r="I2579" t="str">
        <f>VLOOKUP(D2579,Referência!$A$2:$D$28,3,FALSE)</f>
        <v>imposto</v>
      </c>
      <c r="J2579" t="str">
        <f>VLOOKUP(D2579,Referência!$A$2:$D$28,4,FALSE)</f>
        <v>baixo</v>
      </c>
      <c r="K2579" t="str">
        <f>VLOOKUP(C2579,Referência!$F$2:$G$21,2,FALSE)</f>
        <v>longo</v>
      </c>
      <c r="L2579" t="str">
        <f>VLOOKUP(A2579,Referência!$I$2:$K$10,2,FALSE)</f>
        <v>não linear</v>
      </c>
      <c r="M2579" t="str">
        <f>VLOOKUP(A2579,Referência!$I$2:$K$10,3,FALSE)</f>
        <v>univariado</v>
      </c>
    </row>
    <row r="2580" spans="1:13" x14ac:dyDescent="0.25">
      <c r="A2580" t="s">
        <v>37</v>
      </c>
      <c r="B2580" t="s">
        <v>7</v>
      </c>
      <c r="C2580">
        <v>19</v>
      </c>
      <c r="D2580" t="s">
        <v>28</v>
      </c>
      <c r="E2580" s="1">
        <v>1493329546.6994219</v>
      </c>
      <c r="F2580" s="1">
        <v>1174663131</v>
      </c>
      <c r="G2580">
        <f t="shared" si="40"/>
        <v>1.0154828449471675E+17</v>
      </c>
      <c r="H2580" t="str">
        <f>VLOOKUP(D2580,Referência!$A$2:$D$28,2,FALSE)</f>
        <v>NE</v>
      </c>
      <c r="I2580" t="str">
        <f>VLOOKUP(D2580,Referência!$A$2:$D$28,3,FALSE)</f>
        <v>imposto</v>
      </c>
      <c r="J2580" t="str">
        <f>VLOOKUP(D2580,Referência!$A$2:$D$28,4,FALSE)</f>
        <v>baixo</v>
      </c>
      <c r="K2580" t="str">
        <f>VLOOKUP(C2580,Referência!$F$2:$G$21,2,FALSE)</f>
        <v>longo</v>
      </c>
      <c r="L2580" t="str">
        <f>VLOOKUP(A2580,Referência!$I$2:$K$10,2,FALSE)</f>
        <v>não linear</v>
      </c>
      <c r="M2580" t="str">
        <f>VLOOKUP(A2580,Referência!$I$2:$K$10,3,FALSE)</f>
        <v>univariado</v>
      </c>
    </row>
    <row r="2581" spans="1:13" x14ac:dyDescent="0.25">
      <c r="A2581" t="s">
        <v>37</v>
      </c>
      <c r="B2581" t="s">
        <v>7</v>
      </c>
      <c r="C2581">
        <v>20</v>
      </c>
      <c r="D2581" t="s">
        <v>28</v>
      </c>
      <c r="E2581" s="1">
        <v>1765333374.6588678</v>
      </c>
      <c r="F2581" s="1">
        <v>1559734966</v>
      </c>
      <c r="G2581">
        <f t="shared" si="40"/>
        <v>4.2270705643058824E+16</v>
      </c>
      <c r="H2581" t="str">
        <f>VLOOKUP(D2581,Referência!$A$2:$D$28,2,FALSE)</f>
        <v>NE</v>
      </c>
      <c r="I2581" t="str">
        <f>VLOOKUP(D2581,Referência!$A$2:$D$28,3,FALSE)</f>
        <v>imposto</v>
      </c>
      <c r="J2581" t="str">
        <f>VLOOKUP(D2581,Referência!$A$2:$D$28,4,FALSE)</f>
        <v>baixo</v>
      </c>
      <c r="K2581" t="str">
        <f>VLOOKUP(C2581,Referência!$F$2:$G$21,2,FALSE)</f>
        <v>longo</v>
      </c>
      <c r="L2581" t="str">
        <f>VLOOKUP(A2581,Referência!$I$2:$K$10,2,FALSE)</f>
        <v>não linear</v>
      </c>
      <c r="M2581" t="str">
        <f>VLOOKUP(A2581,Referência!$I$2:$K$10,3,FALSE)</f>
        <v>univariado</v>
      </c>
    </row>
    <row r="2582" spans="1:13" x14ac:dyDescent="0.25">
      <c r="A2582" t="s">
        <v>37</v>
      </c>
      <c r="B2582" t="s">
        <v>7</v>
      </c>
      <c r="C2582">
        <v>1</v>
      </c>
      <c r="D2582" t="s">
        <v>29</v>
      </c>
      <c r="E2582" s="1">
        <v>880036195.13702631</v>
      </c>
      <c r="F2582" s="1">
        <v>819796492</v>
      </c>
      <c r="G2582">
        <f t="shared" si="40"/>
        <v>3628821834037057.5</v>
      </c>
      <c r="H2582" t="str">
        <f>VLOOKUP(D2582,Referência!$A$2:$D$28,2,FALSE)</f>
        <v>NE</v>
      </c>
      <c r="I2582" t="str">
        <f>VLOOKUP(D2582,Referência!$A$2:$D$28,3,FALSE)</f>
        <v>transferência</v>
      </c>
      <c r="J2582" t="str">
        <f>VLOOKUP(D2582,Referência!$A$2:$D$28,4,FALSE)</f>
        <v>baixo</v>
      </c>
      <c r="K2582" t="str">
        <f>VLOOKUP(C2582,Referência!$F$2:$G$21,2,FALSE)</f>
        <v>curto</v>
      </c>
      <c r="L2582" t="str">
        <f>VLOOKUP(A2582,Referência!$I$2:$K$10,2,FALSE)</f>
        <v>não linear</v>
      </c>
      <c r="M2582" t="str">
        <f>VLOOKUP(A2582,Referência!$I$2:$K$10,3,FALSE)</f>
        <v>univariado</v>
      </c>
    </row>
    <row r="2583" spans="1:13" x14ac:dyDescent="0.25">
      <c r="A2583" t="s">
        <v>37</v>
      </c>
      <c r="B2583" t="s">
        <v>7</v>
      </c>
      <c r="C2583">
        <v>2</v>
      </c>
      <c r="D2583" t="s">
        <v>29</v>
      </c>
      <c r="E2583" s="1">
        <v>752841904.20375443</v>
      </c>
      <c r="F2583" s="1">
        <v>733249768</v>
      </c>
      <c r="G2583">
        <f t="shared" si="40"/>
        <v>383851801026464.87</v>
      </c>
      <c r="H2583" t="str">
        <f>VLOOKUP(D2583,Referência!$A$2:$D$28,2,FALSE)</f>
        <v>NE</v>
      </c>
      <c r="I2583" t="str">
        <f>VLOOKUP(D2583,Referência!$A$2:$D$28,3,FALSE)</f>
        <v>transferência</v>
      </c>
      <c r="J2583" t="str">
        <f>VLOOKUP(D2583,Referência!$A$2:$D$28,4,FALSE)</f>
        <v>baixo</v>
      </c>
      <c r="K2583" t="str">
        <f>VLOOKUP(C2583,Referência!$F$2:$G$21,2,FALSE)</f>
        <v>curto</v>
      </c>
      <c r="L2583" t="str">
        <f>VLOOKUP(A2583,Referência!$I$2:$K$10,2,FALSE)</f>
        <v>não linear</v>
      </c>
      <c r="M2583" t="str">
        <f>VLOOKUP(A2583,Referência!$I$2:$K$10,3,FALSE)</f>
        <v>univariado</v>
      </c>
    </row>
    <row r="2584" spans="1:13" x14ac:dyDescent="0.25">
      <c r="A2584" t="s">
        <v>37</v>
      </c>
      <c r="B2584" t="s">
        <v>7</v>
      </c>
      <c r="C2584">
        <v>3</v>
      </c>
      <c r="D2584" t="s">
        <v>29</v>
      </c>
      <c r="E2584" s="1">
        <v>735463217.2219429</v>
      </c>
      <c r="F2584" s="1">
        <v>653634500</v>
      </c>
      <c r="G2584">
        <f t="shared" si="40"/>
        <v>6695938962188695</v>
      </c>
      <c r="H2584" t="str">
        <f>VLOOKUP(D2584,Referência!$A$2:$D$28,2,FALSE)</f>
        <v>NE</v>
      </c>
      <c r="I2584" t="str">
        <f>VLOOKUP(D2584,Referência!$A$2:$D$28,3,FALSE)</f>
        <v>transferência</v>
      </c>
      <c r="J2584" t="str">
        <f>VLOOKUP(D2584,Referência!$A$2:$D$28,4,FALSE)</f>
        <v>baixo</v>
      </c>
      <c r="K2584" t="str">
        <f>VLOOKUP(C2584,Referência!$F$2:$G$21,2,FALSE)</f>
        <v>curto</v>
      </c>
      <c r="L2584" t="str">
        <f>VLOOKUP(A2584,Referência!$I$2:$K$10,2,FALSE)</f>
        <v>não linear</v>
      </c>
      <c r="M2584" t="str">
        <f>VLOOKUP(A2584,Referência!$I$2:$K$10,3,FALSE)</f>
        <v>univariado</v>
      </c>
    </row>
    <row r="2585" spans="1:13" x14ac:dyDescent="0.25">
      <c r="A2585" t="s">
        <v>37</v>
      </c>
      <c r="B2585" t="s">
        <v>7</v>
      </c>
      <c r="C2585">
        <v>4</v>
      </c>
      <c r="D2585" t="s">
        <v>29</v>
      </c>
      <c r="E2585" s="1">
        <v>788615169.20343113</v>
      </c>
      <c r="F2585" s="1">
        <v>740073044</v>
      </c>
      <c r="G2585">
        <f t="shared" si="40"/>
        <v>2356337919265583.5</v>
      </c>
      <c r="H2585" t="str">
        <f>VLOOKUP(D2585,Referência!$A$2:$D$28,2,FALSE)</f>
        <v>NE</v>
      </c>
      <c r="I2585" t="str">
        <f>VLOOKUP(D2585,Referência!$A$2:$D$28,3,FALSE)</f>
        <v>transferência</v>
      </c>
      <c r="J2585" t="str">
        <f>VLOOKUP(D2585,Referência!$A$2:$D$28,4,FALSE)</f>
        <v>baixo</v>
      </c>
      <c r="K2585" t="str">
        <f>VLOOKUP(C2585,Referência!$F$2:$G$21,2,FALSE)</f>
        <v>curto</v>
      </c>
      <c r="L2585" t="str">
        <f>VLOOKUP(A2585,Referência!$I$2:$K$10,2,FALSE)</f>
        <v>não linear</v>
      </c>
      <c r="M2585" t="str">
        <f>VLOOKUP(A2585,Referência!$I$2:$K$10,3,FALSE)</f>
        <v>univariado</v>
      </c>
    </row>
    <row r="2586" spans="1:13" x14ac:dyDescent="0.25">
      <c r="A2586" t="s">
        <v>37</v>
      </c>
      <c r="B2586" t="s">
        <v>7</v>
      </c>
      <c r="C2586">
        <v>5</v>
      </c>
      <c r="D2586" t="s">
        <v>29</v>
      </c>
      <c r="E2586" s="1">
        <v>723447646.39106977</v>
      </c>
      <c r="F2586" s="1">
        <v>687159072</v>
      </c>
      <c r="G2586">
        <f t="shared" si="40"/>
        <v>1316860631336204.7</v>
      </c>
      <c r="H2586" t="str">
        <f>VLOOKUP(D2586,Referência!$A$2:$D$28,2,FALSE)</f>
        <v>NE</v>
      </c>
      <c r="I2586" t="str">
        <f>VLOOKUP(D2586,Referência!$A$2:$D$28,3,FALSE)</f>
        <v>transferência</v>
      </c>
      <c r="J2586" t="str">
        <f>VLOOKUP(D2586,Referência!$A$2:$D$28,4,FALSE)</f>
        <v>baixo</v>
      </c>
      <c r="K2586" t="str">
        <f>VLOOKUP(C2586,Referência!$F$2:$G$21,2,FALSE)</f>
        <v>médio</v>
      </c>
      <c r="L2586" t="str">
        <f>VLOOKUP(A2586,Referência!$I$2:$K$10,2,FALSE)</f>
        <v>não linear</v>
      </c>
      <c r="M2586" t="str">
        <f>VLOOKUP(A2586,Referência!$I$2:$K$10,3,FALSE)</f>
        <v>univariado</v>
      </c>
    </row>
    <row r="2587" spans="1:13" x14ac:dyDescent="0.25">
      <c r="A2587" t="s">
        <v>37</v>
      </c>
      <c r="B2587" t="s">
        <v>7</v>
      </c>
      <c r="C2587">
        <v>6</v>
      </c>
      <c r="D2587" t="s">
        <v>29</v>
      </c>
      <c r="E2587" s="1">
        <v>767956654.21539712</v>
      </c>
      <c r="F2587" s="1">
        <v>720282890</v>
      </c>
      <c r="G2587">
        <f t="shared" si="40"/>
        <v>2272787794465279</v>
      </c>
      <c r="H2587" t="str">
        <f>VLOOKUP(D2587,Referência!$A$2:$D$28,2,FALSE)</f>
        <v>NE</v>
      </c>
      <c r="I2587" t="str">
        <f>VLOOKUP(D2587,Referência!$A$2:$D$28,3,FALSE)</f>
        <v>transferência</v>
      </c>
      <c r="J2587" t="str">
        <f>VLOOKUP(D2587,Referência!$A$2:$D$28,4,FALSE)</f>
        <v>baixo</v>
      </c>
      <c r="K2587" t="str">
        <f>VLOOKUP(C2587,Referência!$F$2:$G$21,2,FALSE)</f>
        <v>médio</v>
      </c>
      <c r="L2587" t="str">
        <f>VLOOKUP(A2587,Referência!$I$2:$K$10,2,FALSE)</f>
        <v>não linear</v>
      </c>
      <c r="M2587" t="str">
        <f>VLOOKUP(A2587,Referência!$I$2:$K$10,3,FALSE)</f>
        <v>univariado</v>
      </c>
    </row>
    <row r="2588" spans="1:13" x14ac:dyDescent="0.25">
      <c r="A2588" t="s">
        <v>37</v>
      </c>
      <c r="B2588" t="s">
        <v>7</v>
      </c>
      <c r="C2588">
        <v>7</v>
      </c>
      <c r="D2588" t="s">
        <v>29</v>
      </c>
      <c r="E2588" s="1">
        <v>811487035.70752907</v>
      </c>
      <c r="F2588" s="1">
        <v>828572867</v>
      </c>
      <c r="G2588">
        <f t="shared" si="40"/>
        <v>291925630954778.94</v>
      </c>
      <c r="H2588" t="str">
        <f>VLOOKUP(D2588,Referência!$A$2:$D$28,2,FALSE)</f>
        <v>NE</v>
      </c>
      <c r="I2588" t="str">
        <f>VLOOKUP(D2588,Referência!$A$2:$D$28,3,FALSE)</f>
        <v>transferência</v>
      </c>
      <c r="J2588" t="str">
        <f>VLOOKUP(D2588,Referência!$A$2:$D$28,4,FALSE)</f>
        <v>baixo</v>
      </c>
      <c r="K2588" t="str">
        <f>VLOOKUP(C2588,Referência!$F$2:$G$21,2,FALSE)</f>
        <v>médio</v>
      </c>
      <c r="L2588" t="str">
        <f>VLOOKUP(A2588,Referência!$I$2:$K$10,2,FALSE)</f>
        <v>não linear</v>
      </c>
      <c r="M2588" t="str">
        <f>VLOOKUP(A2588,Referência!$I$2:$K$10,3,FALSE)</f>
        <v>univariado</v>
      </c>
    </row>
    <row r="2589" spans="1:13" x14ac:dyDescent="0.25">
      <c r="A2589" t="s">
        <v>37</v>
      </c>
      <c r="B2589" t="s">
        <v>7</v>
      </c>
      <c r="C2589">
        <v>8</v>
      </c>
      <c r="D2589" t="s">
        <v>29</v>
      </c>
      <c r="E2589" s="1">
        <v>1018342190.7832785</v>
      </c>
      <c r="F2589" s="1">
        <v>865229167</v>
      </c>
      <c r="G2589">
        <f t="shared" si="40"/>
        <v>2.3443598052058796E+16</v>
      </c>
      <c r="H2589" t="str">
        <f>VLOOKUP(D2589,Referência!$A$2:$D$28,2,FALSE)</f>
        <v>NE</v>
      </c>
      <c r="I2589" t="str">
        <f>VLOOKUP(D2589,Referência!$A$2:$D$28,3,FALSE)</f>
        <v>transferência</v>
      </c>
      <c r="J2589" t="str">
        <f>VLOOKUP(D2589,Referência!$A$2:$D$28,4,FALSE)</f>
        <v>baixo</v>
      </c>
      <c r="K2589" t="str">
        <f>VLOOKUP(C2589,Referência!$F$2:$G$21,2,FALSE)</f>
        <v>médio</v>
      </c>
      <c r="L2589" t="str">
        <f>VLOOKUP(A2589,Referência!$I$2:$K$10,2,FALSE)</f>
        <v>não linear</v>
      </c>
      <c r="M2589" t="str">
        <f>VLOOKUP(A2589,Referência!$I$2:$K$10,3,FALSE)</f>
        <v>univariado</v>
      </c>
    </row>
    <row r="2590" spans="1:13" x14ac:dyDescent="0.25">
      <c r="A2590" t="s">
        <v>37</v>
      </c>
      <c r="B2590" t="s">
        <v>7</v>
      </c>
      <c r="C2590">
        <v>9</v>
      </c>
      <c r="D2590" t="s">
        <v>29</v>
      </c>
      <c r="E2590" s="1">
        <v>849165866.42914665</v>
      </c>
      <c r="F2590" s="1">
        <v>995503351</v>
      </c>
      <c r="G2590">
        <f t="shared" si="40"/>
        <v>2.1414659390524744E+16</v>
      </c>
      <c r="H2590" t="str">
        <f>VLOOKUP(D2590,Referência!$A$2:$D$28,2,FALSE)</f>
        <v>NE</v>
      </c>
      <c r="I2590" t="str">
        <f>VLOOKUP(D2590,Referência!$A$2:$D$28,3,FALSE)</f>
        <v>transferência</v>
      </c>
      <c r="J2590" t="str">
        <f>VLOOKUP(D2590,Referência!$A$2:$D$28,4,FALSE)</f>
        <v>baixo</v>
      </c>
      <c r="K2590" t="str">
        <f>VLOOKUP(C2590,Referência!$F$2:$G$21,2,FALSE)</f>
        <v>longo</v>
      </c>
      <c r="L2590" t="str">
        <f>VLOOKUP(A2590,Referência!$I$2:$K$10,2,FALSE)</f>
        <v>não linear</v>
      </c>
      <c r="M2590" t="str">
        <f>VLOOKUP(A2590,Referência!$I$2:$K$10,3,FALSE)</f>
        <v>univariado</v>
      </c>
    </row>
    <row r="2591" spans="1:13" x14ac:dyDescent="0.25">
      <c r="A2591" t="s">
        <v>37</v>
      </c>
      <c r="B2591" t="s">
        <v>7</v>
      </c>
      <c r="C2591">
        <v>10</v>
      </c>
      <c r="D2591" t="s">
        <v>29</v>
      </c>
      <c r="E2591" s="1">
        <v>846257971.86092031</v>
      </c>
      <c r="F2591" s="1">
        <v>981834329</v>
      </c>
      <c r="G2591">
        <f t="shared" si="40"/>
        <v>1.8380948615103284E+16</v>
      </c>
      <c r="H2591" t="str">
        <f>VLOOKUP(D2591,Referência!$A$2:$D$28,2,FALSE)</f>
        <v>NE</v>
      </c>
      <c r="I2591" t="str">
        <f>VLOOKUP(D2591,Referência!$A$2:$D$28,3,FALSE)</f>
        <v>transferência</v>
      </c>
      <c r="J2591" t="str">
        <f>VLOOKUP(D2591,Referência!$A$2:$D$28,4,FALSE)</f>
        <v>baixo</v>
      </c>
      <c r="K2591" t="str">
        <f>VLOOKUP(C2591,Referência!$F$2:$G$21,2,FALSE)</f>
        <v>longo</v>
      </c>
      <c r="L2591" t="str">
        <f>VLOOKUP(A2591,Referência!$I$2:$K$10,2,FALSE)</f>
        <v>não linear</v>
      </c>
      <c r="M2591" t="str">
        <f>VLOOKUP(A2591,Referência!$I$2:$K$10,3,FALSE)</f>
        <v>univariado</v>
      </c>
    </row>
    <row r="2592" spans="1:13" x14ac:dyDescent="0.25">
      <c r="A2592" t="s">
        <v>37</v>
      </c>
      <c r="B2592" t="s">
        <v>7</v>
      </c>
      <c r="C2592">
        <v>11</v>
      </c>
      <c r="D2592" t="s">
        <v>29</v>
      </c>
      <c r="E2592" s="1">
        <v>786566508.88299191</v>
      </c>
      <c r="F2592" s="1">
        <v>737771292</v>
      </c>
      <c r="G2592">
        <f t="shared" si="40"/>
        <v>2380973190658218.5</v>
      </c>
      <c r="H2592" t="str">
        <f>VLOOKUP(D2592,Referência!$A$2:$D$28,2,FALSE)</f>
        <v>NE</v>
      </c>
      <c r="I2592" t="str">
        <f>VLOOKUP(D2592,Referência!$A$2:$D$28,3,FALSE)</f>
        <v>transferência</v>
      </c>
      <c r="J2592" t="str">
        <f>VLOOKUP(D2592,Referência!$A$2:$D$28,4,FALSE)</f>
        <v>baixo</v>
      </c>
      <c r="K2592" t="str">
        <f>VLOOKUP(C2592,Referência!$F$2:$G$21,2,FALSE)</f>
        <v>longo</v>
      </c>
      <c r="L2592" t="str">
        <f>VLOOKUP(A2592,Referência!$I$2:$K$10,2,FALSE)</f>
        <v>não linear</v>
      </c>
      <c r="M2592" t="str">
        <f>VLOOKUP(A2592,Referência!$I$2:$K$10,3,FALSE)</f>
        <v>univariado</v>
      </c>
    </row>
    <row r="2593" spans="1:13" x14ac:dyDescent="0.25">
      <c r="A2593" t="s">
        <v>37</v>
      </c>
      <c r="B2593" t="s">
        <v>7</v>
      </c>
      <c r="C2593">
        <v>12</v>
      </c>
      <c r="D2593" t="s">
        <v>29</v>
      </c>
      <c r="E2593" s="1">
        <v>870075728.40484703</v>
      </c>
      <c r="F2593" s="1">
        <v>752466399</v>
      </c>
      <c r="G2593">
        <f t="shared" si="40"/>
        <v>1.3831954363057816E+16</v>
      </c>
      <c r="H2593" t="str">
        <f>VLOOKUP(D2593,Referência!$A$2:$D$28,2,FALSE)</f>
        <v>NE</v>
      </c>
      <c r="I2593" t="str">
        <f>VLOOKUP(D2593,Referência!$A$2:$D$28,3,FALSE)</f>
        <v>transferência</v>
      </c>
      <c r="J2593" t="str">
        <f>VLOOKUP(D2593,Referência!$A$2:$D$28,4,FALSE)</f>
        <v>baixo</v>
      </c>
      <c r="K2593" t="str">
        <f>VLOOKUP(C2593,Referência!$F$2:$G$21,2,FALSE)</f>
        <v>longo</v>
      </c>
      <c r="L2593" t="str">
        <f>VLOOKUP(A2593,Referência!$I$2:$K$10,2,FALSE)</f>
        <v>não linear</v>
      </c>
      <c r="M2593" t="str">
        <f>VLOOKUP(A2593,Referência!$I$2:$K$10,3,FALSE)</f>
        <v>univariado</v>
      </c>
    </row>
    <row r="2594" spans="1:13" x14ac:dyDescent="0.25">
      <c r="A2594" t="s">
        <v>37</v>
      </c>
      <c r="B2594" t="s">
        <v>7</v>
      </c>
      <c r="C2594">
        <v>13</v>
      </c>
      <c r="D2594" t="s">
        <v>29</v>
      </c>
      <c r="E2594" s="1">
        <v>921298225.52628529</v>
      </c>
      <c r="F2594" s="1">
        <v>1065522573</v>
      </c>
      <c r="G2594">
        <f t="shared" si="40"/>
        <v>2.08006624042188E+16</v>
      </c>
      <c r="H2594" t="str">
        <f>VLOOKUP(D2594,Referência!$A$2:$D$28,2,FALSE)</f>
        <v>NE</v>
      </c>
      <c r="I2594" t="str">
        <f>VLOOKUP(D2594,Referência!$A$2:$D$28,3,FALSE)</f>
        <v>transferência</v>
      </c>
      <c r="J2594" t="str">
        <f>VLOOKUP(D2594,Referência!$A$2:$D$28,4,FALSE)</f>
        <v>baixo</v>
      </c>
      <c r="K2594" t="str">
        <f>VLOOKUP(C2594,Referência!$F$2:$G$21,2,FALSE)</f>
        <v>longo</v>
      </c>
      <c r="L2594" t="str">
        <f>VLOOKUP(A2594,Referência!$I$2:$K$10,2,FALSE)</f>
        <v>não linear</v>
      </c>
      <c r="M2594" t="str">
        <f>VLOOKUP(A2594,Referência!$I$2:$K$10,3,FALSE)</f>
        <v>univariado</v>
      </c>
    </row>
    <row r="2595" spans="1:13" x14ac:dyDescent="0.25">
      <c r="A2595" t="s">
        <v>37</v>
      </c>
      <c r="B2595" t="s">
        <v>7</v>
      </c>
      <c r="C2595">
        <v>14</v>
      </c>
      <c r="D2595" t="s">
        <v>29</v>
      </c>
      <c r="E2595" s="1">
        <v>830175677.63640654</v>
      </c>
      <c r="F2595" s="1">
        <v>754609171</v>
      </c>
      <c r="G2595">
        <f t="shared" si="40"/>
        <v>5710296925230074</v>
      </c>
      <c r="H2595" t="str">
        <f>VLOOKUP(D2595,Referência!$A$2:$D$28,2,FALSE)</f>
        <v>NE</v>
      </c>
      <c r="I2595" t="str">
        <f>VLOOKUP(D2595,Referência!$A$2:$D$28,3,FALSE)</f>
        <v>transferência</v>
      </c>
      <c r="J2595" t="str">
        <f>VLOOKUP(D2595,Referência!$A$2:$D$28,4,FALSE)</f>
        <v>baixo</v>
      </c>
      <c r="K2595" t="str">
        <f>VLOOKUP(C2595,Referência!$F$2:$G$21,2,FALSE)</f>
        <v>longo</v>
      </c>
      <c r="L2595" t="str">
        <f>VLOOKUP(A2595,Referência!$I$2:$K$10,2,FALSE)</f>
        <v>não linear</v>
      </c>
      <c r="M2595" t="str">
        <f>VLOOKUP(A2595,Referência!$I$2:$K$10,3,FALSE)</f>
        <v>univariado</v>
      </c>
    </row>
    <row r="2596" spans="1:13" x14ac:dyDescent="0.25">
      <c r="A2596" t="s">
        <v>37</v>
      </c>
      <c r="B2596" t="s">
        <v>7</v>
      </c>
      <c r="C2596">
        <v>15</v>
      </c>
      <c r="D2596" t="s">
        <v>29</v>
      </c>
      <c r="E2596" s="1">
        <v>795052505.73666894</v>
      </c>
      <c r="F2596" s="1">
        <v>738477446</v>
      </c>
      <c r="G2596">
        <f t="shared" si="40"/>
        <v>3200737384207659.5</v>
      </c>
      <c r="H2596" t="str">
        <f>VLOOKUP(D2596,Referência!$A$2:$D$28,2,FALSE)</f>
        <v>NE</v>
      </c>
      <c r="I2596" t="str">
        <f>VLOOKUP(D2596,Referência!$A$2:$D$28,3,FALSE)</f>
        <v>transferência</v>
      </c>
      <c r="J2596" t="str">
        <f>VLOOKUP(D2596,Referência!$A$2:$D$28,4,FALSE)</f>
        <v>baixo</v>
      </c>
      <c r="K2596" t="str">
        <f>VLOOKUP(C2596,Referência!$F$2:$G$21,2,FALSE)</f>
        <v>longo</v>
      </c>
      <c r="L2596" t="str">
        <f>VLOOKUP(A2596,Referência!$I$2:$K$10,2,FALSE)</f>
        <v>não linear</v>
      </c>
      <c r="M2596" t="str">
        <f>VLOOKUP(A2596,Referência!$I$2:$K$10,3,FALSE)</f>
        <v>univariado</v>
      </c>
    </row>
    <row r="2597" spans="1:13" x14ac:dyDescent="0.25">
      <c r="A2597" t="s">
        <v>37</v>
      </c>
      <c r="B2597" t="s">
        <v>7</v>
      </c>
      <c r="C2597">
        <v>16</v>
      </c>
      <c r="D2597" t="s">
        <v>29</v>
      </c>
      <c r="E2597" s="1">
        <v>847436589.77825534</v>
      </c>
      <c r="F2597" s="1">
        <v>837049823</v>
      </c>
      <c r="G2597">
        <f t="shared" si="40"/>
        <v>107884924105868.89</v>
      </c>
      <c r="H2597" t="str">
        <f>VLOOKUP(D2597,Referência!$A$2:$D$28,2,FALSE)</f>
        <v>NE</v>
      </c>
      <c r="I2597" t="str">
        <f>VLOOKUP(D2597,Referência!$A$2:$D$28,3,FALSE)</f>
        <v>transferência</v>
      </c>
      <c r="J2597" t="str">
        <f>VLOOKUP(D2597,Referência!$A$2:$D$28,4,FALSE)</f>
        <v>baixo</v>
      </c>
      <c r="K2597" t="str">
        <f>VLOOKUP(C2597,Referência!$F$2:$G$21,2,FALSE)</f>
        <v>longo</v>
      </c>
      <c r="L2597" t="str">
        <f>VLOOKUP(A2597,Referência!$I$2:$K$10,2,FALSE)</f>
        <v>não linear</v>
      </c>
      <c r="M2597" t="str">
        <f>VLOOKUP(A2597,Referência!$I$2:$K$10,3,FALSE)</f>
        <v>univariado</v>
      </c>
    </row>
    <row r="2598" spans="1:13" x14ac:dyDescent="0.25">
      <c r="A2598" t="s">
        <v>37</v>
      </c>
      <c r="B2598" t="s">
        <v>7</v>
      </c>
      <c r="C2598">
        <v>17</v>
      </c>
      <c r="D2598" t="s">
        <v>29</v>
      </c>
      <c r="E2598" s="1">
        <v>786475996.79202199</v>
      </c>
      <c r="F2598" s="1">
        <v>735690473</v>
      </c>
      <c r="G2598">
        <f t="shared" si="40"/>
        <v>2579169426830031.5</v>
      </c>
      <c r="H2598" t="str">
        <f>VLOOKUP(D2598,Referência!$A$2:$D$28,2,FALSE)</f>
        <v>NE</v>
      </c>
      <c r="I2598" t="str">
        <f>VLOOKUP(D2598,Referência!$A$2:$D$28,3,FALSE)</f>
        <v>transferência</v>
      </c>
      <c r="J2598" t="str">
        <f>VLOOKUP(D2598,Referência!$A$2:$D$28,4,FALSE)</f>
        <v>baixo</v>
      </c>
      <c r="K2598" t="str">
        <f>VLOOKUP(C2598,Referência!$F$2:$G$21,2,FALSE)</f>
        <v>longo</v>
      </c>
      <c r="L2598" t="str">
        <f>VLOOKUP(A2598,Referência!$I$2:$K$10,2,FALSE)</f>
        <v>não linear</v>
      </c>
      <c r="M2598" t="str">
        <f>VLOOKUP(A2598,Referência!$I$2:$K$10,3,FALSE)</f>
        <v>univariado</v>
      </c>
    </row>
    <row r="2599" spans="1:13" x14ac:dyDescent="0.25">
      <c r="A2599" t="s">
        <v>37</v>
      </c>
      <c r="B2599" t="s">
        <v>7</v>
      </c>
      <c r="C2599">
        <v>18</v>
      </c>
      <c r="D2599" t="s">
        <v>29</v>
      </c>
      <c r="E2599" s="1">
        <v>830113655.70390761</v>
      </c>
      <c r="F2599" s="1">
        <v>775159463</v>
      </c>
      <c r="G2599">
        <f t="shared" si="40"/>
        <v>3019963295738212.5</v>
      </c>
      <c r="H2599" t="str">
        <f>VLOOKUP(D2599,Referência!$A$2:$D$28,2,FALSE)</f>
        <v>NE</v>
      </c>
      <c r="I2599" t="str">
        <f>VLOOKUP(D2599,Referência!$A$2:$D$28,3,FALSE)</f>
        <v>transferência</v>
      </c>
      <c r="J2599" t="str">
        <f>VLOOKUP(D2599,Referência!$A$2:$D$28,4,FALSE)</f>
        <v>baixo</v>
      </c>
      <c r="K2599" t="str">
        <f>VLOOKUP(C2599,Referência!$F$2:$G$21,2,FALSE)</f>
        <v>longo</v>
      </c>
      <c r="L2599" t="str">
        <f>VLOOKUP(A2599,Referência!$I$2:$K$10,2,FALSE)</f>
        <v>não linear</v>
      </c>
      <c r="M2599" t="str">
        <f>VLOOKUP(A2599,Referência!$I$2:$K$10,3,FALSE)</f>
        <v>univariado</v>
      </c>
    </row>
    <row r="2600" spans="1:13" x14ac:dyDescent="0.25">
      <c r="A2600" t="s">
        <v>37</v>
      </c>
      <c r="B2600" t="s">
        <v>7</v>
      </c>
      <c r="C2600">
        <v>19</v>
      </c>
      <c r="D2600" t="s">
        <v>29</v>
      </c>
      <c r="E2600" s="1">
        <v>876762645.16398251</v>
      </c>
      <c r="F2600" s="1">
        <v>828635165</v>
      </c>
      <c r="G2600">
        <f t="shared" si="40"/>
        <v>2316254346934530</v>
      </c>
      <c r="H2600" t="str">
        <f>VLOOKUP(D2600,Referência!$A$2:$D$28,2,FALSE)</f>
        <v>NE</v>
      </c>
      <c r="I2600" t="str">
        <f>VLOOKUP(D2600,Referência!$A$2:$D$28,3,FALSE)</f>
        <v>transferência</v>
      </c>
      <c r="J2600" t="str">
        <f>VLOOKUP(D2600,Referência!$A$2:$D$28,4,FALSE)</f>
        <v>baixo</v>
      </c>
      <c r="K2600" t="str">
        <f>VLOOKUP(C2600,Referência!$F$2:$G$21,2,FALSE)</f>
        <v>longo</v>
      </c>
      <c r="L2600" t="str">
        <f>VLOOKUP(A2600,Referência!$I$2:$K$10,2,FALSE)</f>
        <v>não linear</v>
      </c>
      <c r="M2600" t="str">
        <f>VLOOKUP(A2600,Referência!$I$2:$K$10,3,FALSE)</f>
        <v>univariado</v>
      </c>
    </row>
    <row r="2601" spans="1:13" x14ac:dyDescent="0.25">
      <c r="A2601" t="s">
        <v>37</v>
      </c>
      <c r="B2601" t="s">
        <v>7</v>
      </c>
      <c r="C2601">
        <v>20</v>
      </c>
      <c r="D2601" t="s">
        <v>29</v>
      </c>
      <c r="E2601" s="1">
        <v>1102977395.7926533</v>
      </c>
      <c r="F2601" s="1">
        <v>944742955</v>
      </c>
      <c r="G2601">
        <f t="shared" si="40"/>
        <v>2.5038138252963708E+16</v>
      </c>
      <c r="H2601" t="str">
        <f>VLOOKUP(D2601,Referência!$A$2:$D$28,2,FALSE)</f>
        <v>NE</v>
      </c>
      <c r="I2601" t="str">
        <f>VLOOKUP(D2601,Referência!$A$2:$D$28,3,FALSE)</f>
        <v>transferência</v>
      </c>
      <c r="J2601" t="str">
        <f>VLOOKUP(D2601,Referência!$A$2:$D$28,4,FALSE)</f>
        <v>baixo</v>
      </c>
      <c r="K2601" t="str">
        <f>VLOOKUP(C2601,Referência!$F$2:$G$21,2,FALSE)</f>
        <v>longo</v>
      </c>
      <c r="L2601" t="str">
        <f>VLOOKUP(A2601,Referência!$I$2:$K$10,2,FALSE)</f>
        <v>não linear</v>
      </c>
      <c r="M2601" t="str">
        <f>VLOOKUP(A2601,Referência!$I$2:$K$10,3,FALSE)</f>
        <v>univariado</v>
      </c>
    </row>
    <row r="2602" spans="1:13" x14ac:dyDescent="0.25">
      <c r="A2602" t="s">
        <v>37</v>
      </c>
      <c r="B2602" t="s">
        <v>7</v>
      </c>
      <c r="C2602">
        <v>1</v>
      </c>
      <c r="D2602" t="s">
        <v>30</v>
      </c>
      <c r="E2602" s="1">
        <v>628004193.43621898</v>
      </c>
      <c r="F2602" s="1">
        <v>664885458</v>
      </c>
      <c r="G2602">
        <f t="shared" si="40"/>
        <v>1360227675823609.7</v>
      </c>
      <c r="H2602" t="str">
        <f>VLOOKUP(D2602,Referência!$A$2:$D$28,2,FALSE)</f>
        <v>NE</v>
      </c>
      <c r="I2602" t="str">
        <f>VLOOKUP(D2602,Referência!$A$2:$D$28,3,FALSE)</f>
        <v>transferência</v>
      </c>
      <c r="J2602" t="str">
        <f>VLOOKUP(D2602,Referência!$A$2:$D$28,4,FALSE)</f>
        <v>baixo</v>
      </c>
      <c r="K2602" t="str">
        <f>VLOOKUP(C2602,Referência!$F$2:$G$21,2,FALSE)</f>
        <v>curto</v>
      </c>
      <c r="L2602" t="str">
        <f>VLOOKUP(A2602,Referência!$I$2:$K$10,2,FALSE)</f>
        <v>não linear</v>
      </c>
      <c r="M2602" t="str">
        <f>VLOOKUP(A2602,Referência!$I$2:$K$10,3,FALSE)</f>
        <v>univariado</v>
      </c>
    </row>
    <row r="2603" spans="1:13" x14ac:dyDescent="0.25">
      <c r="A2603" t="s">
        <v>37</v>
      </c>
      <c r="B2603" t="s">
        <v>7</v>
      </c>
      <c r="C2603">
        <v>2</v>
      </c>
      <c r="D2603" t="s">
        <v>30</v>
      </c>
      <c r="E2603" s="1">
        <v>585465964.61350536</v>
      </c>
      <c r="F2603" s="1">
        <v>591131824</v>
      </c>
      <c r="G2603">
        <f t="shared" si="40"/>
        <v>32101962587529.379</v>
      </c>
      <c r="H2603" t="str">
        <f>VLOOKUP(D2603,Referência!$A$2:$D$28,2,FALSE)</f>
        <v>NE</v>
      </c>
      <c r="I2603" t="str">
        <f>VLOOKUP(D2603,Referência!$A$2:$D$28,3,FALSE)</f>
        <v>transferência</v>
      </c>
      <c r="J2603" t="str">
        <f>VLOOKUP(D2603,Referência!$A$2:$D$28,4,FALSE)</f>
        <v>baixo</v>
      </c>
      <c r="K2603" t="str">
        <f>VLOOKUP(C2603,Referência!$F$2:$G$21,2,FALSE)</f>
        <v>curto</v>
      </c>
      <c r="L2603" t="str">
        <f>VLOOKUP(A2603,Referência!$I$2:$K$10,2,FALSE)</f>
        <v>não linear</v>
      </c>
      <c r="M2603" t="str">
        <f>VLOOKUP(A2603,Referência!$I$2:$K$10,3,FALSE)</f>
        <v>univariado</v>
      </c>
    </row>
    <row r="2604" spans="1:13" x14ac:dyDescent="0.25">
      <c r="A2604" t="s">
        <v>37</v>
      </c>
      <c r="B2604" t="s">
        <v>7</v>
      </c>
      <c r="C2604">
        <v>3</v>
      </c>
      <c r="D2604" t="s">
        <v>30</v>
      </c>
      <c r="E2604" s="1">
        <v>534403671.37735718</v>
      </c>
      <c r="F2604" s="1">
        <v>529639110</v>
      </c>
      <c r="G2604">
        <f t="shared" si="40"/>
        <v>22701045118603.793</v>
      </c>
      <c r="H2604" t="str">
        <f>VLOOKUP(D2604,Referência!$A$2:$D$28,2,FALSE)</f>
        <v>NE</v>
      </c>
      <c r="I2604" t="str">
        <f>VLOOKUP(D2604,Referência!$A$2:$D$28,3,FALSE)</f>
        <v>transferência</v>
      </c>
      <c r="J2604" t="str">
        <f>VLOOKUP(D2604,Referência!$A$2:$D$28,4,FALSE)</f>
        <v>baixo</v>
      </c>
      <c r="K2604" t="str">
        <f>VLOOKUP(C2604,Referência!$F$2:$G$21,2,FALSE)</f>
        <v>curto</v>
      </c>
      <c r="L2604" t="str">
        <f>VLOOKUP(A2604,Referência!$I$2:$K$10,2,FALSE)</f>
        <v>não linear</v>
      </c>
      <c r="M2604" t="str">
        <f>VLOOKUP(A2604,Referência!$I$2:$K$10,3,FALSE)</f>
        <v>univariado</v>
      </c>
    </row>
    <row r="2605" spans="1:13" x14ac:dyDescent="0.25">
      <c r="A2605" t="s">
        <v>37</v>
      </c>
      <c r="B2605" t="s">
        <v>7</v>
      </c>
      <c r="C2605">
        <v>4</v>
      </c>
      <c r="D2605" t="s">
        <v>30</v>
      </c>
      <c r="E2605" s="1">
        <v>569390488.89754939</v>
      </c>
      <c r="F2605" s="1">
        <v>554680849</v>
      </c>
      <c r="G2605">
        <f t="shared" si="40"/>
        <v>216373505915576.84</v>
      </c>
      <c r="H2605" t="str">
        <f>VLOOKUP(D2605,Referência!$A$2:$D$28,2,FALSE)</f>
        <v>NE</v>
      </c>
      <c r="I2605" t="str">
        <f>VLOOKUP(D2605,Referência!$A$2:$D$28,3,FALSE)</f>
        <v>transferência</v>
      </c>
      <c r="J2605" t="str">
        <f>VLOOKUP(D2605,Referência!$A$2:$D$28,4,FALSE)</f>
        <v>baixo</v>
      </c>
      <c r="K2605" t="str">
        <f>VLOOKUP(C2605,Referência!$F$2:$G$21,2,FALSE)</f>
        <v>curto</v>
      </c>
      <c r="L2605" t="str">
        <f>VLOOKUP(A2605,Referência!$I$2:$K$10,2,FALSE)</f>
        <v>não linear</v>
      </c>
      <c r="M2605" t="str">
        <f>VLOOKUP(A2605,Referência!$I$2:$K$10,3,FALSE)</f>
        <v>univariado</v>
      </c>
    </row>
    <row r="2606" spans="1:13" x14ac:dyDescent="0.25">
      <c r="A2606" t="s">
        <v>37</v>
      </c>
      <c r="B2606" t="s">
        <v>7</v>
      </c>
      <c r="C2606">
        <v>5</v>
      </c>
      <c r="D2606" t="s">
        <v>30</v>
      </c>
      <c r="E2606" s="1">
        <v>537773341.66619503</v>
      </c>
      <c r="F2606" s="1">
        <v>527808640</v>
      </c>
      <c r="G2606">
        <f t="shared" si="40"/>
        <v>99295279296270.109</v>
      </c>
      <c r="H2606" t="str">
        <f>VLOOKUP(D2606,Referência!$A$2:$D$28,2,FALSE)</f>
        <v>NE</v>
      </c>
      <c r="I2606" t="str">
        <f>VLOOKUP(D2606,Referência!$A$2:$D$28,3,FALSE)</f>
        <v>transferência</v>
      </c>
      <c r="J2606" t="str">
        <f>VLOOKUP(D2606,Referência!$A$2:$D$28,4,FALSE)</f>
        <v>baixo</v>
      </c>
      <c r="K2606" t="str">
        <f>VLOOKUP(C2606,Referência!$F$2:$G$21,2,FALSE)</f>
        <v>médio</v>
      </c>
      <c r="L2606" t="str">
        <f>VLOOKUP(A2606,Referência!$I$2:$K$10,2,FALSE)</f>
        <v>não linear</v>
      </c>
      <c r="M2606" t="str">
        <f>VLOOKUP(A2606,Referência!$I$2:$K$10,3,FALSE)</f>
        <v>univariado</v>
      </c>
    </row>
    <row r="2607" spans="1:13" x14ac:dyDescent="0.25">
      <c r="A2607" t="s">
        <v>37</v>
      </c>
      <c r="B2607" t="s">
        <v>7</v>
      </c>
      <c r="C2607">
        <v>6</v>
      </c>
      <c r="D2607" t="s">
        <v>30</v>
      </c>
      <c r="E2607" s="1">
        <v>575729237.93288469</v>
      </c>
      <c r="F2607" s="1">
        <v>542048330</v>
      </c>
      <c r="G2607">
        <f t="shared" si="40"/>
        <v>1134403559183455</v>
      </c>
      <c r="H2607" t="str">
        <f>VLOOKUP(D2607,Referência!$A$2:$D$28,2,FALSE)</f>
        <v>NE</v>
      </c>
      <c r="I2607" t="str">
        <f>VLOOKUP(D2607,Referência!$A$2:$D$28,3,FALSE)</f>
        <v>transferência</v>
      </c>
      <c r="J2607" t="str">
        <f>VLOOKUP(D2607,Referência!$A$2:$D$28,4,FALSE)</f>
        <v>baixo</v>
      </c>
      <c r="K2607" t="str">
        <f>VLOOKUP(C2607,Referência!$F$2:$G$21,2,FALSE)</f>
        <v>médio</v>
      </c>
      <c r="L2607" t="str">
        <f>VLOOKUP(A2607,Referência!$I$2:$K$10,2,FALSE)</f>
        <v>não linear</v>
      </c>
      <c r="M2607" t="str">
        <f>VLOOKUP(A2607,Referência!$I$2:$K$10,3,FALSE)</f>
        <v>univariado</v>
      </c>
    </row>
    <row r="2608" spans="1:13" x14ac:dyDescent="0.25">
      <c r="A2608" t="s">
        <v>37</v>
      </c>
      <c r="B2608" t="s">
        <v>7</v>
      </c>
      <c r="C2608">
        <v>7</v>
      </c>
      <c r="D2608" t="s">
        <v>30</v>
      </c>
      <c r="E2608" s="1">
        <v>616340581.11974442</v>
      </c>
      <c r="F2608" s="1">
        <v>624790237</v>
      </c>
      <c r="G2608">
        <f t="shared" si="40"/>
        <v>71396684494737.703</v>
      </c>
      <c r="H2608" t="str">
        <f>VLOOKUP(D2608,Referência!$A$2:$D$28,2,FALSE)</f>
        <v>NE</v>
      </c>
      <c r="I2608" t="str">
        <f>VLOOKUP(D2608,Referência!$A$2:$D$28,3,FALSE)</f>
        <v>transferência</v>
      </c>
      <c r="J2608" t="str">
        <f>VLOOKUP(D2608,Referência!$A$2:$D$28,4,FALSE)</f>
        <v>baixo</v>
      </c>
      <c r="K2608" t="str">
        <f>VLOOKUP(C2608,Referência!$F$2:$G$21,2,FALSE)</f>
        <v>médio</v>
      </c>
      <c r="L2608" t="str">
        <f>VLOOKUP(A2608,Referência!$I$2:$K$10,2,FALSE)</f>
        <v>não linear</v>
      </c>
      <c r="M2608" t="str">
        <f>VLOOKUP(A2608,Referência!$I$2:$K$10,3,FALSE)</f>
        <v>univariado</v>
      </c>
    </row>
    <row r="2609" spans="1:13" x14ac:dyDescent="0.25">
      <c r="A2609" t="s">
        <v>37</v>
      </c>
      <c r="B2609" t="s">
        <v>7</v>
      </c>
      <c r="C2609">
        <v>8</v>
      </c>
      <c r="D2609" t="s">
        <v>30</v>
      </c>
      <c r="E2609" s="1">
        <v>797070162.30819499</v>
      </c>
      <c r="F2609" s="1">
        <v>738621439</v>
      </c>
      <c r="G2609">
        <f t="shared" si="40"/>
        <v>3416253256357937</v>
      </c>
      <c r="H2609" t="str">
        <f>VLOOKUP(D2609,Referência!$A$2:$D$28,2,FALSE)</f>
        <v>NE</v>
      </c>
      <c r="I2609" t="str">
        <f>VLOOKUP(D2609,Referência!$A$2:$D$28,3,FALSE)</f>
        <v>transferência</v>
      </c>
      <c r="J2609" t="str">
        <f>VLOOKUP(D2609,Referência!$A$2:$D$28,4,FALSE)</f>
        <v>baixo</v>
      </c>
      <c r="K2609" t="str">
        <f>VLOOKUP(C2609,Referência!$F$2:$G$21,2,FALSE)</f>
        <v>médio</v>
      </c>
      <c r="L2609" t="str">
        <f>VLOOKUP(A2609,Referência!$I$2:$K$10,2,FALSE)</f>
        <v>não linear</v>
      </c>
      <c r="M2609" t="str">
        <f>VLOOKUP(A2609,Referência!$I$2:$K$10,3,FALSE)</f>
        <v>univariado</v>
      </c>
    </row>
    <row r="2610" spans="1:13" x14ac:dyDescent="0.25">
      <c r="A2610" t="s">
        <v>37</v>
      </c>
      <c r="B2610" t="s">
        <v>7</v>
      </c>
      <c r="C2610">
        <v>9</v>
      </c>
      <c r="D2610" t="s">
        <v>30</v>
      </c>
      <c r="E2610" s="1">
        <v>670132773.32574165</v>
      </c>
      <c r="F2610" s="1">
        <v>688492000</v>
      </c>
      <c r="G2610">
        <f t="shared" si="40"/>
        <v>337061204076799.37</v>
      </c>
      <c r="H2610" t="str">
        <f>VLOOKUP(D2610,Referência!$A$2:$D$28,2,FALSE)</f>
        <v>NE</v>
      </c>
      <c r="I2610" t="str">
        <f>VLOOKUP(D2610,Referência!$A$2:$D$28,3,FALSE)</f>
        <v>transferência</v>
      </c>
      <c r="J2610" t="str">
        <f>VLOOKUP(D2610,Referência!$A$2:$D$28,4,FALSE)</f>
        <v>baixo</v>
      </c>
      <c r="K2610" t="str">
        <f>VLOOKUP(C2610,Referência!$F$2:$G$21,2,FALSE)</f>
        <v>longo</v>
      </c>
      <c r="L2610" t="str">
        <f>VLOOKUP(A2610,Referência!$I$2:$K$10,2,FALSE)</f>
        <v>não linear</v>
      </c>
      <c r="M2610" t="str">
        <f>VLOOKUP(A2610,Referência!$I$2:$K$10,3,FALSE)</f>
        <v>univariado</v>
      </c>
    </row>
    <row r="2611" spans="1:13" x14ac:dyDescent="0.25">
      <c r="A2611" t="s">
        <v>37</v>
      </c>
      <c r="B2611" t="s">
        <v>7</v>
      </c>
      <c r="C2611">
        <v>10</v>
      </c>
      <c r="D2611" t="s">
        <v>30</v>
      </c>
      <c r="E2611" s="1">
        <v>636242172.84662712</v>
      </c>
      <c r="F2611" s="1">
        <v>724773000</v>
      </c>
      <c r="G2611">
        <f t="shared" si="40"/>
        <v>7837707356460386</v>
      </c>
      <c r="H2611" t="str">
        <f>VLOOKUP(D2611,Referência!$A$2:$D$28,2,FALSE)</f>
        <v>NE</v>
      </c>
      <c r="I2611" t="str">
        <f>VLOOKUP(D2611,Referência!$A$2:$D$28,3,FALSE)</f>
        <v>transferência</v>
      </c>
      <c r="J2611" t="str">
        <f>VLOOKUP(D2611,Referência!$A$2:$D$28,4,FALSE)</f>
        <v>baixo</v>
      </c>
      <c r="K2611" t="str">
        <f>VLOOKUP(C2611,Referência!$F$2:$G$21,2,FALSE)</f>
        <v>longo</v>
      </c>
      <c r="L2611" t="str">
        <f>VLOOKUP(A2611,Referência!$I$2:$K$10,2,FALSE)</f>
        <v>não linear</v>
      </c>
      <c r="M2611" t="str">
        <f>VLOOKUP(A2611,Referência!$I$2:$K$10,3,FALSE)</f>
        <v>univariado</v>
      </c>
    </row>
    <row r="2612" spans="1:13" x14ac:dyDescent="0.25">
      <c r="A2612" t="s">
        <v>37</v>
      </c>
      <c r="B2612" t="s">
        <v>7</v>
      </c>
      <c r="C2612">
        <v>11</v>
      </c>
      <c r="D2612" t="s">
        <v>30</v>
      </c>
      <c r="E2612" s="1">
        <v>590566272.69110739</v>
      </c>
      <c r="F2612" s="1">
        <v>546815000</v>
      </c>
      <c r="G2612">
        <f t="shared" si="40"/>
        <v>1914173862091639.5</v>
      </c>
      <c r="H2612" t="str">
        <f>VLOOKUP(D2612,Referência!$A$2:$D$28,2,FALSE)</f>
        <v>NE</v>
      </c>
      <c r="I2612" t="str">
        <f>VLOOKUP(D2612,Referência!$A$2:$D$28,3,FALSE)</f>
        <v>transferência</v>
      </c>
      <c r="J2612" t="str">
        <f>VLOOKUP(D2612,Referência!$A$2:$D$28,4,FALSE)</f>
        <v>baixo</v>
      </c>
      <c r="K2612" t="str">
        <f>VLOOKUP(C2612,Referência!$F$2:$G$21,2,FALSE)</f>
        <v>longo</v>
      </c>
      <c r="L2612" t="str">
        <f>VLOOKUP(A2612,Referência!$I$2:$K$10,2,FALSE)</f>
        <v>não linear</v>
      </c>
      <c r="M2612" t="str">
        <f>VLOOKUP(A2612,Referência!$I$2:$K$10,3,FALSE)</f>
        <v>univariado</v>
      </c>
    </row>
    <row r="2613" spans="1:13" x14ac:dyDescent="0.25">
      <c r="A2613" t="s">
        <v>37</v>
      </c>
      <c r="B2613" t="s">
        <v>7</v>
      </c>
      <c r="C2613">
        <v>12</v>
      </c>
      <c r="D2613" t="s">
        <v>30</v>
      </c>
      <c r="E2613" s="1">
        <v>647504024.38392305</v>
      </c>
      <c r="F2613" s="1">
        <v>587357000</v>
      </c>
      <c r="G2613">
        <f t="shared" si="40"/>
        <v>3617664542240234.5</v>
      </c>
      <c r="H2613" t="str">
        <f>VLOOKUP(D2613,Referência!$A$2:$D$28,2,FALSE)</f>
        <v>NE</v>
      </c>
      <c r="I2613" t="str">
        <f>VLOOKUP(D2613,Referência!$A$2:$D$28,3,FALSE)</f>
        <v>transferência</v>
      </c>
      <c r="J2613" t="str">
        <f>VLOOKUP(D2613,Referência!$A$2:$D$28,4,FALSE)</f>
        <v>baixo</v>
      </c>
      <c r="K2613" t="str">
        <f>VLOOKUP(C2613,Referência!$F$2:$G$21,2,FALSE)</f>
        <v>longo</v>
      </c>
      <c r="L2613" t="str">
        <f>VLOOKUP(A2613,Referência!$I$2:$K$10,2,FALSE)</f>
        <v>não linear</v>
      </c>
      <c r="M2613" t="str">
        <f>VLOOKUP(A2613,Referência!$I$2:$K$10,3,FALSE)</f>
        <v>univariado</v>
      </c>
    </row>
    <row r="2614" spans="1:13" x14ac:dyDescent="0.25">
      <c r="A2614" t="s">
        <v>37</v>
      </c>
      <c r="B2614" t="s">
        <v>7</v>
      </c>
      <c r="C2614">
        <v>13</v>
      </c>
      <c r="D2614" t="s">
        <v>30</v>
      </c>
      <c r="E2614" s="1">
        <v>707385576.48119545</v>
      </c>
      <c r="F2614" s="1">
        <v>735825000</v>
      </c>
      <c r="G2614">
        <f t="shared" si="40"/>
        <v>808800810081933.37</v>
      </c>
      <c r="H2614" t="str">
        <f>VLOOKUP(D2614,Referência!$A$2:$D$28,2,FALSE)</f>
        <v>NE</v>
      </c>
      <c r="I2614" t="str">
        <f>VLOOKUP(D2614,Referência!$A$2:$D$28,3,FALSE)</f>
        <v>transferência</v>
      </c>
      <c r="J2614" t="str">
        <f>VLOOKUP(D2614,Referência!$A$2:$D$28,4,FALSE)</f>
        <v>baixo</v>
      </c>
      <c r="K2614" t="str">
        <f>VLOOKUP(C2614,Referência!$F$2:$G$21,2,FALSE)</f>
        <v>longo</v>
      </c>
      <c r="L2614" t="str">
        <f>VLOOKUP(A2614,Referência!$I$2:$K$10,2,FALSE)</f>
        <v>não linear</v>
      </c>
      <c r="M2614" t="str">
        <f>VLOOKUP(A2614,Referência!$I$2:$K$10,3,FALSE)</f>
        <v>univariado</v>
      </c>
    </row>
    <row r="2615" spans="1:13" x14ac:dyDescent="0.25">
      <c r="A2615" t="s">
        <v>37</v>
      </c>
      <c r="B2615" t="s">
        <v>7</v>
      </c>
      <c r="C2615">
        <v>14</v>
      </c>
      <c r="D2615" t="s">
        <v>30</v>
      </c>
      <c r="E2615" s="1">
        <v>674228339.26764107</v>
      </c>
      <c r="F2615" s="1">
        <v>584814000</v>
      </c>
      <c r="G2615">
        <f t="shared" si="40"/>
        <v>7994924066668819</v>
      </c>
      <c r="H2615" t="str">
        <f>VLOOKUP(D2615,Referência!$A$2:$D$28,2,FALSE)</f>
        <v>NE</v>
      </c>
      <c r="I2615" t="str">
        <f>VLOOKUP(D2615,Referência!$A$2:$D$28,3,FALSE)</f>
        <v>transferência</v>
      </c>
      <c r="J2615" t="str">
        <f>VLOOKUP(D2615,Referência!$A$2:$D$28,4,FALSE)</f>
        <v>baixo</v>
      </c>
      <c r="K2615" t="str">
        <f>VLOOKUP(C2615,Referência!$F$2:$G$21,2,FALSE)</f>
        <v>longo</v>
      </c>
      <c r="L2615" t="str">
        <f>VLOOKUP(A2615,Referência!$I$2:$K$10,2,FALSE)</f>
        <v>não linear</v>
      </c>
      <c r="M2615" t="str">
        <f>VLOOKUP(A2615,Referência!$I$2:$K$10,3,FALSE)</f>
        <v>univariado</v>
      </c>
    </row>
    <row r="2616" spans="1:13" x14ac:dyDescent="0.25">
      <c r="A2616" t="s">
        <v>37</v>
      </c>
      <c r="B2616" t="s">
        <v>7</v>
      </c>
      <c r="C2616">
        <v>15</v>
      </c>
      <c r="D2616" t="s">
        <v>30</v>
      </c>
      <c r="E2616" s="1">
        <v>613110409.4384532</v>
      </c>
      <c r="F2616" s="1">
        <v>544003000</v>
      </c>
      <c r="G2616">
        <f t="shared" si="40"/>
        <v>4775834039294010</v>
      </c>
      <c r="H2616" t="str">
        <f>VLOOKUP(D2616,Referência!$A$2:$D$28,2,FALSE)</f>
        <v>NE</v>
      </c>
      <c r="I2616" t="str">
        <f>VLOOKUP(D2616,Referência!$A$2:$D$28,3,FALSE)</f>
        <v>transferência</v>
      </c>
      <c r="J2616" t="str">
        <f>VLOOKUP(D2616,Referência!$A$2:$D$28,4,FALSE)</f>
        <v>baixo</v>
      </c>
      <c r="K2616" t="str">
        <f>VLOOKUP(C2616,Referência!$F$2:$G$21,2,FALSE)</f>
        <v>longo</v>
      </c>
      <c r="L2616" t="str">
        <f>VLOOKUP(A2616,Referência!$I$2:$K$10,2,FALSE)</f>
        <v>não linear</v>
      </c>
      <c r="M2616" t="str">
        <f>VLOOKUP(A2616,Referência!$I$2:$K$10,3,FALSE)</f>
        <v>univariado</v>
      </c>
    </row>
    <row r="2617" spans="1:13" x14ac:dyDescent="0.25">
      <c r="A2617" t="s">
        <v>37</v>
      </c>
      <c r="B2617" t="s">
        <v>7</v>
      </c>
      <c r="C2617">
        <v>16</v>
      </c>
      <c r="D2617" t="s">
        <v>30</v>
      </c>
      <c r="E2617" s="1">
        <v>651697275.8954339</v>
      </c>
      <c r="F2617" s="1">
        <v>584080000</v>
      </c>
      <c r="G2617">
        <f t="shared" si="40"/>
        <v>4572095999519227</v>
      </c>
      <c r="H2617" t="str">
        <f>VLOOKUP(D2617,Referência!$A$2:$D$28,2,FALSE)</f>
        <v>NE</v>
      </c>
      <c r="I2617" t="str">
        <f>VLOOKUP(D2617,Referência!$A$2:$D$28,3,FALSE)</f>
        <v>transferência</v>
      </c>
      <c r="J2617" t="str">
        <f>VLOOKUP(D2617,Referência!$A$2:$D$28,4,FALSE)</f>
        <v>baixo</v>
      </c>
      <c r="K2617" t="str">
        <f>VLOOKUP(C2617,Referência!$F$2:$G$21,2,FALSE)</f>
        <v>longo</v>
      </c>
      <c r="L2617" t="str">
        <f>VLOOKUP(A2617,Referência!$I$2:$K$10,2,FALSE)</f>
        <v>não linear</v>
      </c>
      <c r="M2617" t="str">
        <f>VLOOKUP(A2617,Referência!$I$2:$K$10,3,FALSE)</f>
        <v>univariado</v>
      </c>
    </row>
    <row r="2618" spans="1:13" x14ac:dyDescent="0.25">
      <c r="A2618" t="s">
        <v>37</v>
      </c>
      <c r="B2618" t="s">
        <v>7</v>
      </c>
      <c r="C2618">
        <v>17</v>
      </c>
      <c r="D2618" t="s">
        <v>30</v>
      </c>
      <c r="E2618" s="1">
        <v>616786230.50100052</v>
      </c>
      <c r="F2618" s="1">
        <v>577811000</v>
      </c>
      <c r="G2618">
        <f t="shared" si="40"/>
        <v>1519068592606121.5</v>
      </c>
      <c r="H2618" t="str">
        <f>VLOOKUP(D2618,Referência!$A$2:$D$28,2,FALSE)</f>
        <v>NE</v>
      </c>
      <c r="I2618" t="str">
        <f>VLOOKUP(D2618,Referência!$A$2:$D$28,3,FALSE)</f>
        <v>transferência</v>
      </c>
      <c r="J2618" t="str">
        <f>VLOOKUP(D2618,Referência!$A$2:$D$28,4,FALSE)</f>
        <v>baixo</v>
      </c>
      <c r="K2618" t="str">
        <f>VLOOKUP(C2618,Referência!$F$2:$G$21,2,FALSE)</f>
        <v>longo</v>
      </c>
      <c r="L2618" t="str">
        <f>VLOOKUP(A2618,Referência!$I$2:$K$10,2,FALSE)</f>
        <v>não linear</v>
      </c>
      <c r="M2618" t="str">
        <f>VLOOKUP(A2618,Referência!$I$2:$K$10,3,FALSE)</f>
        <v>univariado</v>
      </c>
    </row>
    <row r="2619" spans="1:13" x14ac:dyDescent="0.25">
      <c r="A2619" t="s">
        <v>37</v>
      </c>
      <c r="B2619" t="s">
        <v>7</v>
      </c>
      <c r="C2619">
        <v>18</v>
      </c>
      <c r="D2619" t="s">
        <v>30</v>
      </c>
      <c r="E2619" s="1">
        <v>659880917.7906431</v>
      </c>
      <c r="F2619" s="1">
        <v>547983000</v>
      </c>
      <c r="G2619">
        <f t="shared" si="40"/>
        <v>1.252114400588152E+16</v>
      </c>
      <c r="H2619" t="str">
        <f>VLOOKUP(D2619,Referência!$A$2:$D$28,2,FALSE)</f>
        <v>NE</v>
      </c>
      <c r="I2619" t="str">
        <f>VLOOKUP(D2619,Referência!$A$2:$D$28,3,FALSE)</f>
        <v>transferência</v>
      </c>
      <c r="J2619" t="str">
        <f>VLOOKUP(D2619,Referência!$A$2:$D$28,4,FALSE)</f>
        <v>baixo</v>
      </c>
      <c r="K2619" t="str">
        <f>VLOOKUP(C2619,Referência!$F$2:$G$21,2,FALSE)</f>
        <v>longo</v>
      </c>
      <c r="L2619" t="str">
        <f>VLOOKUP(A2619,Referência!$I$2:$K$10,2,FALSE)</f>
        <v>não linear</v>
      </c>
      <c r="M2619" t="str">
        <f>VLOOKUP(A2619,Referência!$I$2:$K$10,3,FALSE)</f>
        <v>univariado</v>
      </c>
    </row>
    <row r="2620" spans="1:13" x14ac:dyDescent="0.25">
      <c r="A2620" t="s">
        <v>37</v>
      </c>
      <c r="B2620" t="s">
        <v>7</v>
      </c>
      <c r="C2620">
        <v>19</v>
      </c>
      <c r="D2620" t="s">
        <v>30</v>
      </c>
      <c r="E2620" s="1">
        <v>706391971.92045176</v>
      </c>
      <c r="F2620" s="1">
        <v>607405000</v>
      </c>
      <c r="G2620">
        <f t="shared" si="40"/>
        <v>9798420609980306</v>
      </c>
      <c r="H2620" t="str">
        <f>VLOOKUP(D2620,Referência!$A$2:$D$28,2,FALSE)</f>
        <v>NE</v>
      </c>
      <c r="I2620" t="str">
        <f>VLOOKUP(D2620,Referência!$A$2:$D$28,3,FALSE)</f>
        <v>transferência</v>
      </c>
      <c r="J2620" t="str">
        <f>VLOOKUP(D2620,Referência!$A$2:$D$28,4,FALSE)</f>
        <v>baixo</v>
      </c>
      <c r="K2620" t="str">
        <f>VLOOKUP(C2620,Referência!$F$2:$G$21,2,FALSE)</f>
        <v>longo</v>
      </c>
      <c r="L2620" t="str">
        <f>VLOOKUP(A2620,Referência!$I$2:$K$10,2,FALSE)</f>
        <v>não linear</v>
      </c>
      <c r="M2620" t="str">
        <f>VLOOKUP(A2620,Referência!$I$2:$K$10,3,FALSE)</f>
        <v>univariado</v>
      </c>
    </row>
    <row r="2621" spans="1:13" x14ac:dyDescent="0.25">
      <c r="A2621" t="s">
        <v>37</v>
      </c>
      <c r="B2621" t="s">
        <v>7</v>
      </c>
      <c r="C2621">
        <v>20</v>
      </c>
      <c r="D2621" t="s">
        <v>30</v>
      </c>
      <c r="E2621" s="1">
        <v>913675282.08972192</v>
      </c>
      <c r="F2621" s="1">
        <v>670431000</v>
      </c>
      <c r="G2621">
        <f t="shared" si="40"/>
        <v>5.9167780769344208E+16</v>
      </c>
      <c r="H2621" t="str">
        <f>VLOOKUP(D2621,Referência!$A$2:$D$28,2,FALSE)</f>
        <v>NE</v>
      </c>
      <c r="I2621" t="str">
        <f>VLOOKUP(D2621,Referência!$A$2:$D$28,3,FALSE)</f>
        <v>transferência</v>
      </c>
      <c r="J2621" t="str">
        <f>VLOOKUP(D2621,Referência!$A$2:$D$28,4,FALSE)</f>
        <v>baixo</v>
      </c>
      <c r="K2621" t="str">
        <f>VLOOKUP(C2621,Referência!$F$2:$G$21,2,FALSE)</f>
        <v>longo</v>
      </c>
      <c r="L2621" t="str">
        <f>VLOOKUP(A2621,Referência!$I$2:$K$10,2,FALSE)</f>
        <v>não linear</v>
      </c>
      <c r="M2621" t="str">
        <f>VLOOKUP(A2621,Referência!$I$2:$K$10,3,FALSE)</f>
        <v>univariado</v>
      </c>
    </row>
    <row r="2622" spans="1:13" x14ac:dyDescent="0.25">
      <c r="A2622" t="s">
        <v>37</v>
      </c>
      <c r="B2622" t="s">
        <v>7</v>
      </c>
      <c r="C2622">
        <v>1</v>
      </c>
      <c r="D2622" t="s">
        <v>31</v>
      </c>
      <c r="E2622" s="1">
        <v>1494837889.3252628</v>
      </c>
      <c r="F2622" s="1">
        <v>1627681664</v>
      </c>
      <c r="G2622">
        <f t="shared" si="40"/>
        <v>1.7647468469832352E+16</v>
      </c>
      <c r="H2622" t="str">
        <f>VLOOKUP(D2622,Referência!$A$2:$D$28,2,FALSE)</f>
        <v>NE</v>
      </c>
      <c r="I2622" t="str">
        <f>VLOOKUP(D2622,Referência!$A$2:$D$28,3,FALSE)</f>
        <v>imposto</v>
      </c>
      <c r="J2622" t="str">
        <f>VLOOKUP(D2622,Referência!$A$2:$D$28,4,FALSE)</f>
        <v>baixo</v>
      </c>
      <c r="K2622" t="str">
        <f>VLOOKUP(C2622,Referência!$F$2:$G$21,2,FALSE)</f>
        <v>curto</v>
      </c>
      <c r="L2622" t="str">
        <f>VLOOKUP(A2622,Referência!$I$2:$K$10,2,FALSE)</f>
        <v>não linear</v>
      </c>
      <c r="M2622" t="str">
        <f>VLOOKUP(A2622,Referência!$I$2:$K$10,3,FALSE)</f>
        <v>univariado</v>
      </c>
    </row>
    <row r="2623" spans="1:13" x14ac:dyDescent="0.25">
      <c r="A2623" t="s">
        <v>37</v>
      </c>
      <c r="B2623" t="s">
        <v>7</v>
      </c>
      <c r="C2623">
        <v>2</v>
      </c>
      <c r="D2623" t="s">
        <v>31</v>
      </c>
      <c r="E2623" s="1">
        <v>1484005777.6320596</v>
      </c>
      <c r="F2623" s="1">
        <v>1335838548</v>
      </c>
      <c r="G2623">
        <f t="shared" si="40"/>
        <v>2.1953527936839472E+16</v>
      </c>
      <c r="H2623" t="str">
        <f>VLOOKUP(D2623,Referência!$A$2:$D$28,2,FALSE)</f>
        <v>NE</v>
      </c>
      <c r="I2623" t="str">
        <f>VLOOKUP(D2623,Referência!$A$2:$D$28,3,FALSE)</f>
        <v>imposto</v>
      </c>
      <c r="J2623" t="str">
        <f>VLOOKUP(D2623,Referência!$A$2:$D$28,4,FALSE)</f>
        <v>baixo</v>
      </c>
      <c r="K2623" t="str">
        <f>VLOOKUP(C2623,Referência!$F$2:$G$21,2,FALSE)</f>
        <v>curto</v>
      </c>
      <c r="L2623" t="str">
        <f>VLOOKUP(A2623,Referência!$I$2:$K$10,2,FALSE)</f>
        <v>não linear</v>
      </c>
      <c r="M2623" t="str">
        <f>VLOOKUP(A2623,Referência!$I$2:$K$10,3,FALSE)</f>
        <v>univariado</v>
      </c>
    </row>
    <row r="2624" spans="1:13" x14ac:dyDescent="0.25">
      <c r="A2624" t="s">
        <v>37</v>
      </c>
      <c r="B2624" t="s">
        <v>7</v>
      </c>
      <c r="C2624">
        <v>3</v>
      </c>
      <c r="D2624" t="s">
        <v>31</v>
      </c>
      <c r="E2624" s="1">
        <v>1432903093.7717805</v>
      </c>
      <c r="F2624" s="1">
        <v>1325449475</v>
      </c>
      <c r="G2624">
        <f t="shared" si="40"/>
        <v>1.1546280187151136E+16</v>
      </c>
      <c r="H2624" t="str">
        <f>VLOOKUP(D2624,Referência!$A$2:$D$28,2,FALSE)</f>
        <v>NE</v>
      </c>
      <c r="I2624" t="str">
        <f>VLOOKUP(D2624,Referência!$A$2:$D$28,3,FALSE)</f>
        <v>imposto</v>
      </c>
      <c r="J2624" t="str">
        <f>VLOOKUP(D2624,Referência!$A$2:$D$28,4,FALSE)</f>
        <v>baixo</v>
      </c>
      <c r="K2624" t="str">
        <f>VLOOKUP(C2624,Referência!$F$2:$G$21,2,FALSE)</f>
        <v>curto</v>
      </c>
      <c r="L2624" t="str">
        <f>VLOOKUP(A2624,Referência!$I$2:$K$10,2,FALSE)</f>
        <v>não linear</v>
      </c>
      <c r="M2624" t="str">
        <f>VLOOKUP(A2624,Referência!$I$2:$K$10,3,FALSE)</f>
        <v>univariado</v>
      </c>
    </row>
    <row r="2625" spans="1:13" x14ac:dyDescent="0.25">
      <c r="A2625" t="s">
        <v>37</v>
      </c>
      <c r="B2625" t="s">
        <v>7</v>
      </c>
      <c r="C2625">
        <v>4</v>
      </c>
      <c r="D2625" t="s">
        <v>31</v>
      </c>
      <c r="E2625" s="1">
        <v>1486041483.5128343</v>
      </c>
      <c r="F2625" s="1">
        <v>1361364011</v>
      </c>
      <c r="G2625">
        <f t="shared" si="40"/>
        <v>1.5544472152188556E+16</v>
      </c>
      <c r="H2625" t="str">
        <f>VLOOKUP(D2625,Referência!$A$2:$D$28,2,FALSE)</f>
        <v>NE</v>
      </c>
      <c r="I2625" t="str">
        <f>VLOOKUP(D2625,Referência!$A$2:$D$28,3,FALSE)</f>
        <v>imposto</v>
      </c>
      <c r="J2625" t="str">
        <f>VLOOKUP(D2625,Referência!$A$2:$D$28,4,FALSE)</f>
        <v>baixo</v>
      </c>
      <c r="K2625" t="str">
        <f>VLOOKUP(C2625,Referência!$F$2:$G$21,2,FALSE)</f>
        <v>curto</v>
      </c>
      <c r="L2625" t="str">
        <f>VLOOKUP(A2625,Referência!$I$2:$K$10,2,FALSE)</f>
        <v>não linear</v>
      </c>
      <c r="M2625" t="str">
        <f>VLOOKUP(A2625,Referência!$I$2:$K$10,3,FALSE)</f>
        <v>univariado</v>
      </c>
    </row>
    <row r="2626" spans="1:13" x14ac:dyDescent="0.25">
      <c r="A2626" t="s">
        <v>37</v>
      </c>
      <c r="B2626" t="s">
        <v>7</v>
      </c>
      <c r="C2626">
        <v>5</v>
      </c>
      <c r="D2626" t="s">
        <v>31</v>
      </c>
      <c r="E2626" s="1">
        <v>1441037880.3678982</v>
      </c>
      <c r="F2626" s="1">
        <v>1322475733</v>
      </c>
      <c r="G2626">
        <f t="shared" si="40"/>
        <v>1.4056982788487216E+16</v>
      </c>
      <c r="H2626" t="str">
        <f>VLOOKUP(D2626,Referência!$A$2:$D$28,2,FALSE)</f>
        <v>NE</v>
      </c>
      <c r="I2626" t="str">
        <f>VLOOKUP(D2626,Referência!$A$2:$D$28,3,FALSE)</f>
        <v>imposto</v>
      </c>
      <c r="J2626" t="str">
        <f>VLOOKUP(D2626,Referência!$A$2:$D$28,4,FALSE)</f>
        <v>baixo</v>
      </c>
      <c r="K2626" t="str">
        <f>VLOOKUP(C2626,Referência!$F$2:$G$21,2,FALSE)</f>
        <v>médio</v>
      </c>
      <c r="L2626" t="str">
        <f>VLOOKUP(A2626,Referência!$I$2:$K$10,2,FALSE)</f>
        <v>não linear</v>
      </c>
      <c r="M2626" t="str">
        <f>VLOOKUP(A2626,Referência!$I$2:$K$10,3,FALSE)</f>
        <v>univariado</v>
      </c>
    </row>
    <row r="2627" spans="1:13" x14ac:dyDescent="0.25">
      <c r="A2627" t="s">
        <v>37</v>
      </c>
      <c r="B2627" t="s">
        <v>7</v>
      </c>
      <c r="C2627">
        <v>6</v>
      </c>
      <c r="D2627" t="s">
        <v>31</v>
      </c>
      <c r="E2627" s="1">
        <v>1504907687.0143056</v>
      </c>
      <c r="F2627" s="1">
        <v>1327345090</v>
      </c>
      <c r="G2627">
        <f t="shared" ref="G2627:G2690" si="41">(F2627-E2627)^2</f>
        <v>3.1528475858464684E+16</v>
      </c>
      <c r="H2627" t="str">
        <f>VLOOKUP(D2627,Referência!$A$2:$D$28,2,FALSE)</f>
        <v>NE</v>
      </c>
      <c r="I2627" t="str">
        <f>VLOOKUP(D2627,Referência!$A$2:$D$28,3,FALSE)</f>
        <v>imposto</v>
      </c>
      <c r="J2627" t="str">
        <f>VLOOKUP(D2627,Referência!$A$2:$D$28,4,FALSE)</f>
        <v>baixo</v>
      </c>
      <c r="K2627" t="str">
        <f>VLOOKUP(C2627,Referência!$F$2:$G$21,2,FALSE)</f>
        <v>médio</v>
      </c>
      <c r="L2627" t="str">
        <f>VLOOKUP(A2627,Referência!$I$2:$K$10,2,FALSE)</f>
        <v>não linear</v>
      </c>
      <c r="M2627" t="str">
        <f>VLOOKUP(A2627,Referência!$I$2:$K$10,3,FALSE)</f>
        <v>univariado</v>
      </c>
    </row>
    <row r="2628" spans="1:13" x14ac:dyDescent="0.25">
      <c r="A2628" t="s">
        <v>37</v>
      </c>
      <c r="B2628" t="s">
        <v>7</v>
      </c>
      <c r="C2628">
        <v>7</v>
      </c>
      <c r="D2628" t="s">
        <v>31</v>
      </c>
      <c r="E2628" s="1">
        <v>1633373430.7884977</v>
      </c>
      <c r="F2628" s="1">
        <v>1510093934</v>
      </c>
      <c r="G2628">
        <f t="shared" si="41"/>
        <v>1.5197834328425212E+16</v>
      </c>
      <c r="H2628" t="str">
        <f>VLOOKUP(D2628,Referência!$A$2:$D$28,2,FALSE)</f>
        <v>NE</v>
      </c>
      <c r="I2628" t="str">
        <f>VLOOKUP(D2628,Referência!$A$2:$D$28,3,FALSE)</f>
        <v>imposto</v>
      </c>
      <c r="J2628" t="str">
        <f>VLOOKUP(D2628,Referência!$A$2:$D$28,4,FALSE)</f>
        <v>baixo</v>
      </c>
      <c r="K2628" t="str">
        <f>VLOOKUP(C2628,Referência!$F$2:$G$21,2,FALSE)</f>
        <v>médio</v>
      </c>
      <c r="L2628" t="str">
        <f>VLOOKUP(A2628,Referência!$I$2:$K$10,2,FALSE)</f>
        <v>não linear</v>
      </c>
      <c r="M2628" t="str">
        <f>VLOOKUP(A2628,Referência!$I$2:$K$10,3,FALSE)</f>
        <v>univariado</v>
      </c>
    </row>
    <row r="2629" spans="1:13" x14ac:dyDescent="0.25">
      <c r="A2629" t="s">
        <v>37</v>
      </c>
      <c r="B2629" t="s">
        <v>7</v>
      </c>
      <c r="C2629">
        <v>8</v>
      </c>
      <c r="D2629" t="s">
        <v>31</v>
      </c>
      <c r="E2629" s="1">
        <v>1819912758.518995</v>
      </c>
      <c r="F2629" s="1">
        <v>1484867078</v>
      </c>
      <c r="G2629">
        <f t="shared" si="41"/>
        <v>1.122556080344365E+17</v>
      </c>
      <c r="H2629" t="str">
        <f>VLOOKUP(D2629,Referência!$A$2:$D$28,2,FALSE)</f>
        <v>NE</v>
      </c>
      <c r="I2629" t="str">
        <f>VLOOKUP(D2629,Referência!$A$2:$D$28,3,FALSE)</f>
        <v>imposto</v>
      </c>
      <c r="J2629" t="str">
        <f>VLOOKUP(D2629,Referência!$A$2:$D$28,4,FALSE)</f>
        <v>baixo</v>
      </c>
      <c r="K2629" t="str">
        <f>VLOOKUP(C2629,Referência!$F$2:$G$21,2,FALSE)</f>
        <v>médio</v>
      </c>
      <c r="L2629" t="str">
        <f>VLOOKUP(A2629,Referência!$I$2:$K$10,2,FALSE)</f>
        <v>não linear</v>
      </c>
      <c r="M2629" t="str">
        <f>VLOOKUP(A2629,Referência!$I$2:$K$10,3,FALSE)</f>
        <v>univariado</v>
      </c>
    </row>
    <row r="2630" spans="1:13" x14ac:dyDescent="0.25">
      <c r="A2630" t="s">
        <v>37</v>
      </c>
      <c r="B2630" t="s">
        <v>7</v>
      </c>
      <c r="C2630">
        <v>9</v>
      </c>
      <c r="D2630" t="s">
        <v>31</v>
      </c>
      <c r="E2630" s="1">
        <v>1842276027.5645771</v>
      </c>
      <c r="F2630" s="1">
        <v>1683273264</v>
      </c>
      <c r="G2630">
        <f t="shared" si="41"/>
        <v>2.5281878821172808E+16</v>
      </c>
      <c r="H2630" t="str">
        <f>VLOOKUP(D2630,Referência!$A$2:$D$28,2,FALSE)</f>
        <v>NE</v>
      </c>
      <c r="I2630" t="str">
        <f>VLOOKUP(D2630,Referência!$A$2:$D$28,3,FALSE)</f>
        <v>imposto</v>
      </c>
      <c r="J2630" t="str">
        <f>VLOOKUP(D2630,Referência!$A$2:$D$28,4,FALSE)</f>
        <v>baixo</v>
      </c>
      <c r="K2630" t="str">
        <f>VLOOKUP(C2630,Referência!$F$2:$G$21,2,FALSE)</f>
        <v>longo</v>
      </c>
      <c r="L2630" t="str">
        <f>VLOOKUP(A2630,Referência!$I$2:$K$10,2,FALSE)</f>
        <v>não linear</v>
      </c>
      <c r="M2630" t="str">
        <f>VLOOKUP(A2630,Referência!$I$2:$K$10,3,FALSE)</f>
        <v>univariado</v>
      </c>
    </row>
    <row r="2631" spans="1:13" x14ac:dyDescent="0.25">
      <c r="A2631" t="s">
        <v>37</v>
      </c>
      <c r="B2631" t="s">
        <v>7</v>
      </c>
      <c r="C2631">
        <v>10</v>
      </c>
      <c r="D2631" t="s">
        <v>31</v>
      </c>
      <c r="E2631" s="1">
        <v>1707341486.4356294</v>
      </c>
      <c r="F2631" s="1">
        <v>1687521018</v>
      </c>
      <c r="G2631">
        <f t="shared" si="41"/>
        <v>392850969007780.06</v>
      </c>
      <c r="H2631" t="str">
        <f>VLOOKUP(D2631,Referência!$A$2:$D$28,2,FALSE)</f>
        <v>NE</v>
      </c>
      <c r="I2631" t="str">
        <f>VLOOKUP(D2631,Referência!$A$2:$D$28,3,FALSE)</f>
        <v>imposto</v>
      </c>
      <c r="J2631" t="str">
        <f>VLOOKUP(D2631,Referência!$A$2:$D$28,4,FALSE)</f>
        <v>baixo</v>
      </c>
      <c r="K2631" t="str">
        <f>VLOOKUP(C2631,Referência!$F$2:$G$21,2,FALSE)</f>
        <v>longo</v>
      </c>
      <c r="L2631" t="str">
        <f>VLOOKUP(A2631,Referência!$I$2:$K$10,2,FALSE)</f>
        <v>não linear</v>
      </c>
      <c r="M2631" t="str">
        <f>VLOOKUP(A2631,Referência!$I$2:$K$10,3,FALSE)</f>
        <v>univariado</v>
      </c>
    </row>
    <row r="2632" spans="1:13" x14ac:dyDescent="0.25">
      <c r="A2632" t="s">
        <v>37</v>
      </c>
      <c r="B2632" t="s">
        <v>7</v>
      </c>
      <c r="C2632">
        <v>11</v>
      </c>
      <c r="D2632" t="s">
        <v>31</v>
      </c>
      <c r="E2632" s="1">
        <v>1709967910.3635085</v>
      </c>
      <c r="F2632" s="1">
        <v>1526025266</v>
      </c>
      <c r="G2632">
        <f t="shared" si="41"/>
        <v>3.3834896415440152E+16</v>
      </c>
      <c r="H2632" t="str">
        <f>VLOOKUP(D2632,Referência!$A$2:$D$28,2,FALSE)</f>
        <v>NE</v>
      </c>
      <c r="I2632" t="str">
        <f>VLOOKUP(D2632,Referência!$A$2:$D$28,3,FALSE)</f>
        <v>imposto</v>
      </c>
      <c r="J2632" t="str">
        <f>VLOOKUP(D2632,Referência!$A$2:$D$28,4,FALSE)</f>
        <v>baixo</v>
      </c>
      <c r="K2632" t="str">
        <f>VLOOKUP(C2632,Referência!$F$2:$G$21,2,FALSE)</f>
        <v>longo</v>
      </c>
      <c r="L2632" t="str">
        <f>VLOOKUP(A2632,Referência!$I$2:$K$10,2,FALSE)</f>
        <v>não linear</v>
      </c>
      <c r="M2632" t="str">
        <f>VLOOKUP(A2632,Referência!$I$2:$K$10,3,FALSE)</f>
        <v>univariado</v>
      </c>
    </row>
    <row r="2633" spans="1:13" x14ac:dyDescent="0.25">
      <c r="A2633" t="s">
        <v>37</v>
      </c>
      <c r="B2633" t="s">
        <v>7</v>
      </c>
      <c r="C2633">
        <v>12</v>
      </c>
      <c r="D2633" t="s">
        <v>31</v>
      </c>
      <c r="E2633" s="1">
        <v>1850223926.0428815</v>
      </c>
      <c r="F2633" s="1">
        <v>1429053893</v>
      </c>
      <c r="G2633">
        <f t="shared" si="41"/>
        <v>1.7738419673334189E+17</v>
      </c>
      <c r="H2633" t="str">
        <f>VLOOKUP(D2633,Referência!$A$2:$D$28,2,FALSE)</f>
        <v>NE</v>
      </c>
      <c r="I2633" t="str">
        <f>VLOOKUP(D2633,Referência!$A$2:$D$28,3,FALSE)</f>
        <v>imposto</v>
      </c>
      <c r="J2633" t="str">
        <f>VLOOKUP(D2633,Referência!$A$2:$D$28,4,FALSE)</f>
        <v>baixo</v>
      </c>
      <c r="K2633" t="str">
        <f>VLOOKUP(C2633,Referência!$F$2:$G$21,2,FALSE)</f>
        <v>longo</v>
      </c>
      <c r="L2633" t="str">
        <f>VLOOKUP(A2633,Referência!$I$2:$K$10,2,FALSE)</f>
        <v>não linear</v>
      </c>
      <c r="M2633" t="str">
        <f>VLOOKUP(A2633,Referência!$I$2:$K$10,3,FALSE)</f>
        <v>univariado</v>
      </c>
    </row>
    <row r="2634" spans="1:13" x14ac:dyDescent="0.25">
      <c r="A2634" t="s">
        <v>37</v>
      </c>
      <c r="B2634" t="s">
        <v>7</v>
      </c>
      <c r="C2634">
        <v>13</v>
      </c>
      <c r="D2634" t="s">
        <v>31</v>
      </c>
      <c r="E2634" s="1">
        <v>1838234958.8435118</v>
      </c>
      <c r="F2634" s="1">
        <v>1728645475</v>
      </c>
      <c r="G2634">
        <f t="shared" si="41"/>
        <v>1.2009854969087338E+16</v>
      </c>
      <c r="H2634" t="str">
        <f>VLOOKUP(D2634,Referência!$A$2:$D$28,2,FALSE)</f>
        <v>NE</v>
      </c>
      <c r="I2634" t="str">
        <f>VLOOKUP(D2634,Referência!$A$2:$D$28,3,FALSE)</f>
        <v>imposto</v>
      </c>
      <c r="J2634" t="str">
        <f>VLOOKUP(D2634,Referência!$A$2:$D$28,4,FALSE)</f>
        <v>baixo</v>
      </c>
      <c r="K2634" t="str">
        <f>VLOOKUP(C2634,Referência!$F$2:$G$21,2,FALSE)</f>
        <v>longo</v>
      </c>
      <c r="L2634" t="str">
        <f>VLOOKUP(A2634,Referência!$I$2:$K$10,2,FALSE)</f>
        <v>não linear</v>
      </c>
      <c r="M2634" t="str">
        <f>VLOOKUP(A2634,Referência!$I$2:$K$10,3,FALSE)</f>
        <v>univariado</v>
      </c>
    </row>
    <row r="2635" spans="1:13" x14ac:dyDescent="0.25">
      <c r="A2635" t="s">
        <v>37</v>
      </c>
      <c r="B2635" t="s">
        <v>7</v>
      </c>
      <c r="C2635">
        <v>14</v>
      </c>
      <c r="D2635" t="s">
        <v>31</v>
      </c>
      <c r="E2635" s="1">
        <v>1826568041.5952291</v>
      </c>
      <c r="F2635" s="1">
        <v>1496131677</v>
      </c>
      <c r="G2635">
        <f t="shared" si="41"/>
        <v>1.091881910469112E+17</v>
      </c>
      <c r="H2635" t="str">
        <f>VLOOKUP(D2635,Referência!$A$2:$D$28,2,FALSE)</f>
        <v>NE</v>
      </c>
      <c r="I2635" t="str">
        <f>VLOOKUP(D2635,Referência!$A$2:$D$28,3,FALSE)</f>
        <v>imposto</v>
      </c>
      <c r="J2635" t="str">
        <f>VLOOKUP(D2635,Referência!$A$2:$D$28,4,FALSE)</f>
        <v>baixo</v>
      </c>
      <c r="K2635" t="str">
        <f>VLOOKUP(C2635,Referência!$F$2:$G$21,2,FALSE)</f>
        <v>longo</v>
      </c>
      <c r="L2635" t="str">
        <f>VLOOKUP(A2635,Referência!$I$2:$K$10,2,FALSE)</f>
        <v>não linear</v>
      </c>
      <c r="M2635" t="str">
        <f>VLOOKUP(A2635,Referência!$I$2:$K$10,3,FALSE)</f>
        <v>univariado</v>
      </c>
    </row>
    <row r="2636" spans="1:13" x14ac:dyDescent="0.25">
      <c r="A2636" t="s">
        <v>37</v>
      </c>
      <c r="B2636" t="s">
        <v>7</v>
      </c>
      <c r="C2636">
        <v>15</v>
      </c>
      <c r="D2636" t="s">
        <v>31</v>
      </c>
      <c r="E2636" s="1">
        <v>1766688980.5783954</v>
      </c>
      <c r="F2636" s="1">
        <v>1397556875</v>
      </c>
      <c r="G2636">
        <f t="shared" si="41"/>
        <v>1.3625851136873962E+17</v>
      </c>
      <c r="H2636" t="str">
        <f>VLOOKUP(D2636,Referência!$A$2:$D$28,2,FALSE)</f>
        <v>NE</v>
      </c>
      <c r="I2636" t="str">
        <f>VLOOKUP(D2636,Referência!$A$2:$D$28,3,FALSE)</f>
        <v>imposto</v>
      </c>
      <c r="J2636" t="str">
        <f>VLOOKUP(D2636,Referência!$A$2:$D$28,4,FALSE)</f>
        <v>baixo</v>
      </c>
      <c r="K2636" t="str">
        <f>VLOOKUP(C2636,Referência!$F$2:$G$21,2,FALSE)</f>
        <v>longo</v>
      </c>
      <c r="L2636" t="str">
        <f>VLOOKUP(A2636,Referência!$I$2:$K$10,2,FALSE)</f>
        <v>não linear</v>
      </c>
      <c r="M2636" t="str">
        <f>VLOOKUP(A2636,Referência!$I$2:$K$10,3,FALSE)</f>
        <v>univariado</v>
      </c>
    </row>
    <row r="2637" spans="1:13" x14ac:dyDescent="0.25">
      <c r="A2637" t="s">
        <v>37</v>
      </c>
      <c r="B2637" t="s">
        <v>7</v>
      </c>
      <c r="C2637">
        <v>16</v>
      </c>
      <c r="D2637" t="s">
        <v>31</v>
      </c>
      <c r="E2637" s="1">
        <v>1831561330.5178924</v>
      </c>
      <c r="F2637" s="1">
        <v>1442572235</v>
      </c>
      <c r="G2637">
        <f t="shared" si="41"/>
        <v>1.51312516431828E+17</v>
      </c>
      <c r="H2637" t="str">
        <f>VLOOKUP(D2637,Referência!$A$2:$D$28,2,FALSE)</f>
        <v>NE</v>
      </c>
      <c r="I2637" t="str">
        <f>VLOOKUP(D2637,Referência!$A$2:$D$28,3,FALSE)</f>
        <v>imposto</v>
      </c>
      <c r="J2637" t="str">
        <f>VLOOKUP(D2637,Referência!$A$2:$D$28,4,FALSE)</f>
        <v>baixo</v>
      </c>
      <c r="K2637" t="str">
        <f>VLOOKUP(C2637,Referência!$F$2:$G$21,2,FALSE)</f>
        <v>longo</v>
      </c>
      <c r="L2637" t="str">
        <f>VLOOKUP(A2637,Referência!$I$2:$K$10,2,FALSE)</f>
        <v>não linear</v>
      </c>
      <c r="M2637" t="str">
        <f>VLOOKUP(A2637,Referência!$I$2:$K$10,3,FALSE)</f>
        <v>univariado</v>
      </c>
    </row>
    <row r="2638" spans="1:13" x14ac:dyDescent="0.25">
      <c r="A2638" t="s">
        <v>37</v>
      </c>
      <c r="B2638" t="s">
        <v>7</v>
      </c>
      <c r="C2638">
        <v>17</v>
      </c>
      <c r="D2638" t="s">
        <v>31</v>
      </c>
      <c r="E2638" s="1">
        <v>1775663593.3664498</v>
      </c>
      <c r="F2638" s="1">
        <v>1439189967</v>
      </c>
      <c r="G2638">
        <f t="shared" si="41"/>
        <v>1.1321450124018928E+17</v>
      </c>
      <c r="H2638" t="str">
        <f>VLOOKUP(D2638,Referência!$A$2:$D$28,2,FALSE)</f>
        <v>NE</v>
      </c>
      <c r="I2638" t="str">
        <f>VLOOKUP(D2638,Referência!$A$2:$D$28,3,FALSE)</f>
        <v>imposto</v>
      </c>
      <c r="J2638" t="str">
        <f>VLOOKUP(D2638,Referência!$A$2:$D$28,4,FALSE)</f>
        <v>baixo</v>
      </c>
      <c r="K2638" t="str">
        <f>VLOOKUP(C2638,Referência!$F$2:$G$21,2,FALSE)</f>
        <v>longo</v>
      </c>
      <c r="L2638" t="str">
        <f>VLOOKUP(A2638,Referência!$I$2:$K$10,2,FALSE)</f>
        <v>não linear</v>
      </c>
      <c r="M2638" t="str">
        <f>VLOOKUP(A2638,Referência!$I$2:$K$10,3,FALSE)</f>
        <v>univariado</v>
      </c>
    </row>
    <row r="2639" spans="1:13" x14ac:dyDescent="0.25">
      <c r="A2639" t="s">
        <v>37</v>
      </c>
      <c r="B2639" t="s">
        <v>7</v>
      </c>
      <c r="C2639">
        <v>18</v>
      </c>
      <c r="D2639" t="s">
        <v>31</v>
      </c>
      <c r="E2639" s="1">
        <v>1854525810.1664526</v>
      </c>
      <c r="F2639" s="1">
        <v>1468451921</v>
      </c>
      <c r="G2639">
        <f t="shared" si="41"/>
        <v>1.4905304789611037E+17</v>
      </c>
      <c r="H2639" t="str">
        <f>VLOOKUP(D2639,Referência!$A$2:$D$28,2,FALSE)</f>
        <v>NE</v>
      </c>
      <c r="I2639" t="str">
        <f>VLOOKUP(D2639,Referência!$A$2:$D$28,3,FALSE)</f>
        <v>imposto</v>
      </c>
      <c r="J2639" t="str">
        <f>VLOOKUP(D2639,Referência!$A$2:$D$28,4,FALSE)</f>
        <v>baixo</v>
      </c>
      <c r="K2639" t="str">
        <f>VLOOKUP(C2639,Referência!$F$2:$G$21,2,FALSE)</f>
        <v>longo</v>
      </c>
      <c r="L2639" t="str">
        <f>VLOOKUP(A2639,Referência!$I$2:$K$10,2,FALSE)</f>
        <v>não linear</v>
      </c>
      <c r="M2639" t="str">
        <f>VLOOKUP(A2639,Referência!$I$2:$K$10,3,FALSE)</f>
        <v>univariado</v>
      </c>
    </row>
    <row r="2640" spans="1:13" x14ac:dyDescent="0.25">
      <c r="A2640" t="s">
        <v>37</v>
      </c>
      <c r="B2640" t="s">
        <v>7</v>
      </c>
      <c r="C2640">
        <v>19</v>
      </c>
      <c r="D2640" t="s">
        <v>31</v>
      </c>
      <c r="E2640" s="1">
        <v>2012896842.9744737</v>
      </c>
      <c r="F2640" s="1">
        <v>1588561210</v>
      </c>
      <c r="G2640">
        <f t="shared" si="41"/>
        <v>1.8006072941184726E+17</v>
      </c>
      <c r="H2640" t="str">
        <f>VLOOKUP(D2640,Referência!$A$2:$D$28,2,FALSE)</f>
        <v>NE</v>
      </c>
      <c r="I2640" t="str">
        <f>VLOOKUP(D2640,Referência!$A$2:$D$28,3,FALSE)</f>
        <v>imposto</v>
      </c>
      <c r="J2640" t="str">
        <f>VLOOKUP(D2640,Referência!$A$2:$D$28,4,FALSE)</f>
        <v>baixo</v>
      </c>
      <c r="K2640" t="str">
        <f>VLOOKUP(C2640,Referência!$F$2:$G$21,2,FALSE)</f>
        <v>longo</v>
      </c>
      <c r="L2640" t="str">
        <f>VLOOKUP(A2640,Referência!$I$2:$K$10,2,FALSE)</f>
        <v>não linear</v>
      </c>
      <c r="M2640" t="str">
        <f>VLOOKUP(A2640,Referência!$I$2:$K$10,3,FALSE)</f>
        <v>univariado</v>
      </c>
    </row>
    <row r="2641" spans="1:13" x14ac:dyDescent="0.25">
      <c r="A2641" t="s">
        <v>37</v>
      </c>
      <c r="B2641" t="s">
        <v>7</v>
      </c>
      <c r="C2641">
        <v>20</v>
      </c>
      <c r="D2641" t="s">
        <v>31</v>
      </c>
      <c r="E2641" s="1">
        <v>2242739395.6230602</v>
      </c>
      <c r="F2641" s="1">
        <v>1588037280</v>
      </c>
      <c r="G2641">
        <f t="shared" si="41"/>
        <v>4.2863486020131091E+17</v>
      </c>
      <c r="H2641" t="str">
        <f>VLOOKUP(D2641,Referência!$A$2:$D$28,2,FALSE)</f>
        <v>NE</v>
      </c>
      <c r="I2641" t="str">
        <f>VLOOKUP(D2641,Referência!$A$2:$D$28,3,FALSE)</f>
        <v>imposto</v>
      </c>
      <c r="J2641" t="str">
        <f>VLOOKUP(D2641,Referência!$A$2:$D$28,4,FALSE)</f>
        <v>baixo</v>
      </c>
      <c r="K2641" t="str">
        <f>VLOOKUP(C2641,Referência!$F$2:$G$21,2,FALSE)</f>
        <v>longo</v>
      </c>
      <c r="L2641" t="str">
        <f>VLOOKUP(A2641,Referência!$I$2:$K$10,2,FALSE)</f>
        <v>não linear</v>
      </c>
      <c r="M2641" t="str">
        <f>VLOOKUP(A2641,Referência!$I$2:$K$10,3,FALSE)</f>
        <v>univariado</v>
      </c>
    </row>
    <row r="2642" spans="1:13" x14ac:dyDescent="0.25">
      <c r="A2642" t="s">
        <v>37</v>
      </c>
      <c r="B2642" t="s">
        <v>7</v>
      </c>
      <c r="C2642">
        <v>1</v>
      </c>
      <c r="D2642" t="s">
        <v>32</v>
      </c>
      <c r="E2642" s="1">
        <v>494191130.64719051</v>
      </c>
      <c r="F2642" s="1">
        <v>557464619</v>
      </c>
      <c r="G2642">
        <f t="shared" si="41"/>
        <v>4003534328333118</v>
      </c>
      <c r="H2642" t="str">
        <f>VLOOKUP(D2642,Referência!$A$2:$D$28,2,FALSE)</f>
        <v>NE</v>
      </c>
      <c r="I2642" t="str">
        <f>VLOOKUP(D2642,Referência!$A$2:$D$28,3,FALSE)</f>
        <v>transferência</v>
      </c>
      <c r="J2642" t="str">
        <f>VLOOKUP(D2642,Referência!$A$2:$D$28,4,FALSE)</f>
        <v>baixo</v>
      </c>
      <c r="K2642" t="str">
        <f>VLOOKUP(C2642,Referência!$F$2:$G$21,2,FALSE)</f>
        <v>curto</v>
      </c>
      <c r="L2642" t="str">
        <f>VLOOKUP(A2642,Referência!$I$2:$K$10,2,FALSE)</f>
        <v>não linear</v>
      </c>
      <c r="M2642" t="str">
        <f>VLOOKUP(A2642,Referência!$I$2:$K$10,3,FALSE)</f>
        <v>univariado</v>
      </c>
    </row>
    <row r="2643" spans="1:13" x14ac:dyDescent="0.25">
      <c r="A2643" t="s">
        <v>37</v>
      </c>
      <c r="B2643" t="s">
        <v>7</v>
      </c>
      <c r="C2643">
        <v>2</v>
      </c>
      <c r="D2643" t="s">
        <v>32</v>
      </c>
      <c r="E2643" s="1">
        <v>459238832.71702433</v>
      </c>
      <c r="F2643" s="1">
        <v>467412899</v>
      </c>
      <c r="G2643">
        <f t="shared" si="41"/>
        <v>66815359598479.75</v>
      </c>
      <c r="H2643" t="str">
        <f>VLOOKUP(D2643,Referência!$A$2:$D$28,2,FALSE)</f>
        <v>NE</v>
      </c>
      <c r="I2643" t="str">
        <f>VLOOKUP(D2643,Referência!$A$2:$D$28,3,FALSE)</f>
        <v>transferência</v>
      </c>
      <c r="J2643" t="str">
        <f>VLOOKUP(D2643,Referência!$A$2:$D$28,4,FALSE)</f>
        <v>baixo</v>
      </c>
      <c r="K2643" t="str">
        <f>VLOOKUP(C2643,Referência!$F$2:$G$21,2,FALSE)</f>
        <v>curto</v>
      </c>
      <c r="L2643" t="str">
        <f>VLOOKUP(A2643,Referência!$I$2:$K$10,2,FALSE)</f>
        <v>não linear</v>
      </c>
      <c r="M2643" t="str">
        <f>VLOOKUP(A2643,Referência!$I$2:$K$10,3,FALSE)</f>
        <v>univariado</v>
      </c>
    </row>
    <row r="2644" spans="1:13" x14ac:dyDescent="0.25">
      <c r="A2644" t="s">
        <v>37</v>
      </c>
      <c r="B2644" t="s">
        <v>7</v>
      </c>
      <c r="C2644">
        <v>3</v>
      </c>
      <c r="D2644" t="s">
        <v>32</v>
      </c>
      <c r="E2644" s="1">
        <v>429919089.11038488</v>
      </c>
      <c r="F2644" s="1">
        <v>433970342</v>
      </c>
      <c r="G2644">
        <f t="shared" si="41"/>
        <v>16412649975614.848</v>
      </c>
      <c r="H2644" t="str">
        <f>VLOOKUP(D2644,Referência!$A$2:$D$28,2,FALSE)</f>
        <v>NE</v>
      </c>
      <c r="I2644" t="str">
        <f>VLOOKUP(D2644,Referência!$A$2:$D$28,3,FALSE)</f>
        <v>transferência</v>
      </c>
      <c r="J2644" t="str">
        <f>VLOOKUP(D2644,Referência!$A$2:$D$28,4,FALSE)</f>
        <v>baixo</v>
      </c>
      <c r="K2644" t="str">
        <f>VLOOKUP(C2644,Referência!$F$2:$G$21,2,FALSE)</f>
        <v>curto</v>
      </c>
      <c r="L2644" t="str">
        <f>VLOOKUP(A2644,Referência!$I$2:$K$10,2,FALSE)</f>
        <v>não linear</v>
      </c>
      <c r="M2644" t="str">
        <f>VLOOKUP(A2644,Referência!$I$2:$K$10,3,FALSE)</f>
        <v>univariado</v>
      </c>
    </row>
    <row r="2645" spans="1:13" x14ac:dyDescent="0.25">
      <c r="A2645" t="s">
        <v>37</v>
      </c>
      <c r="B2645" t="s">
        <v>7</v>
      </c>
      <c r="C2645">
        <v>4</v>
      </c>
      <c r="D2645" t="s">
        <v>32</v>
      </c>
      <c r="E2645" s="1">
        <v>407375472.04684705</v>
      </c>
      <c r="F2645" s="1">
        <v>472847854</v>
      </c>
      <c r="G2645">
        <f t="shared" si="41"/>
        <v>4286632798619548.5</v>
      </c>
      <c r="H2645" t="str">
        <f>VLOOKUP(D2645,Referência!$A$2:$D$28,2,FALSE)</f>
        <v>NE</v>
      </c>
      <c r="I2645" t="str">
        <f>VLOOKUP(D2645,Referência!$A$2:$D$28,3,FALSE)</f>
        <v>transferência</v>
      </c>
      <c r="J2645" t="str">
        <f>VLOOKUP(D2645,Referência!$A$2:$D$28,4,FALSE)</f>
        <v>baixo</v>
      </c>
      <c r="K2645" t="str">
        <f>VLOOKUP(C2645,Referência!$F$2:$G$21,2,FALSE)</f>
        <v>curto</v>
      </c>
      <c r="L2645" t="str">
        <f>VLOOKUP(A2645,Referência!$I$2:$K$10,2,FALSE)</f>
        <v>não linear</v>
      </c>
      <c r="M2645" t="str">
        <f>VLOOKUP(A2645,Referência!$I$2:$K$10,3,FALSE)</f>
        <v>univariado</v>
      </c>
    </row>
    <row r="2646" spans="1:13" x14ac:dyDescent="0.25">
      <c r="A2646" t="s">
        <v>37</v>
      </c>
      <c r="B2646" t="s">
        <v>7</v>
      </c>
      <c r="C2646">
        <v>5</v>
      </c>
      <c r="D2646" t="s">
        <v>32</v>
      </c>
      <c r="E2646" s="1">
        <v>478894636.99533892</v>
      </c>
      <c r="F2646" s="1">
        <v>432152927</v>
      </c>
      <c r="G2646">
        <f t="shared" si="41"/>
        <v>2184787453288366</v>
      </c>
      <c r="H2646" t="str">
        <f>VLOOKUP(D2646,Referência!$A$2:$D$28,2,FALSE)</f>
        <v>NE</v>
      </c>
      <c r="I2646" t="str">
        <f>VLOOKUP(D2646,Referência!$A$2:$D$28,3,FALSE)</f>
        <v>transferência</v>
      </c>
      <c r="J2646" t="str">
        <f>VLOOKUP(D2646,Referência!$A$2:$D$28,4,FALSE)</f>
        <v>baixo</v>
      </c>
      <c r="K2646" t="str">
        <f>VLOOKUP(C2646,Referência!$F$2:$G$21,2,FALSE)</f>
        <v>médio</v>
      </c>
      <c r="L2646" t="str">
        <f>VLOOKUP(A2646,Referência!$I$2:$K$10,2,FALSE)</f>
        <v>não linear</v>
      </c>
      <c r="M2646" t="str">
        <f>VLOOKUP(A2646,Referência!$I$2:$K$10,3,FALSE)</f>
        <v>univariado</v>
      </c>
    </row>
    <row r="2647" spans="1:13" x14ac:dyDescent="0.25">
      <c r="A2647" t="s">
        <v>37</v>
      </c>
      <c r="B2647" t="s">
        <v>7</v>
      </c>
      <c r="C2647">
        <v>6</v>
      </c>
      <c r="D2647" t="s">
        <v>32</v>
      </c>
      <c r="E2647" s="1">
        <v>507961793.50239801</v>
      </c>
      <c r="F2647" s="1">
        <v>460746354</v>
      </c>
      <c r="G2647">
        <f t="shared" si="41"/>
        <v>2229297727404606.7</v>
      </c>
      <c r="H2647" t="str">
        <f>VLOOKUP(D2647,Referência!$A$2:$D$28,2,FALSE)</f>
        <v>NE</v>
      </c>
      <c r="I2647" t="str">
        <f>VLOOKUP(D2647,Referência!$A$2:$D$28,3,FALSE)</f>
        <v>transferência</v>
      </c>
      <c r="J2647" t="str">
        <f>VLOOKUP(D2647,Referência!$A$2:$D$28,4,FALSE)</f>
        <v>baixo</v>
      </c>
      <c r="K2647" t="str">
        <f>VLOOKUP(C2647,Referência!$F$2:$G$21,2,FALSE)</f>
        <v>médio</v>
      </c>
      <c r="L2647" t="str">
        <f>VLOOKUP(A2647,Referência!$I$2:$K$10,2,FALSE)</f>
        <v>não linear</v>
      </c>
      <c r="M2647" t="str">
        <f>VLOOKUP(A2647,Referência!$I$2:$K$10,3,FALSE)</f>
        <v>univariado</v>
      </c>
    </row>
    <row r="2648" spans="1:13" x14ac:dyDescent="0.25">
      <c r="A2648" t="s">
        <v>37</v>
      </c>
      <c r="B2648" t="s">
        <v>7</v>
      </c>
      <c r="C2648">
        <v>7</v>
      </c>
      <c r="D2648" t="s">
        <v>32</v>
      </c>
      <c r="E2648" s="1">
        <v>648154128.75218284</v>
      </c>
      <c r="F2648" s="1">
        <v>513806552</v>
      </c>
      <c r="G2648">
        <f t="shared" si="41"/>
        <v>1.804927137918366E+16</v>
      </c>
      <c r="H2648" t="str">
        <f>VLOOKUP(D2648,Referência!$A$2:$D$28,2,FALSE)</f>
        <v>NE</v>
      </c>
      <c r="I2648" t="str">
        <f>VLOOKUP(D2648,Referência!$A$2:$D$28,3,FALSE)</f>
        <v>transferência</v>
      </c>
      <c r="J2648" t="str">
        <f>VLOOKUP(D2648,Referência!$A$2:$D$28,4,FALSE)</f>
        <v>baixo</v>
      </c>
      <c r="K2648" t="str">
        <f>VLOOKUP(C2648,Referência!$F$2:$G$21,2,FALSE)</f>
        <v>médio</v>
      </c>
      <c r="L2648" t="str">
        <f>VLOOKUP(A2648,Referência!$I$2:$K$10,2,FALSE)</f>
        <v>não linear</v>
      </c>
      <c r="M2648" t="str">
        <f>VLOOKUP(A2648,Referência!$I$2:$K$10,3,FALSE)</f>
        <v>univariado</v>
      </c>
    </row>
    <row r="2649" spans="1:13" x14ac:dyDescent="0.25">
      <c r="A2649" t="s">
        <v>37</v>
      </c>
      <c r="B2649" t="s">
        <v>7</v>
      </c>
      <c r="C2649">
        <v>8</v>
      </c>
      <c r="D2649" t="s">
        <v>32</v>
      </c>
      <c r="E2649" s="1">
        <v>508049801.20382327</v>
      </c>
      <c r="F2649" s="1">
        <v>542596693</v>
      </c>
      <c r="G2649">
        <f t="shared" si="41"/>
        <v>1193487732776743.2</v>
      </c>
      <c r="H2649" t="str">
        <f>VLOOKUP(D2649,Referência!$A$2:$D$28,2,FALSE)</f>
        <v>NE</v>
      </c>
      <c r="I2649" t="str">
        <f>VLOOKUP(D2649,Referência!$A$2:$D$28,3,FALSE)</f>
        <v>transferência</v>
      </c>
      <c r="J2649" t="str">
        <f>VLOOKUP(D2649,Referência!$A$2:$D$28,4,FALSE)</f>
        <v>baixo</v>
      </c>
      <c r="K2649" t="str">
        <f>VLOOKUP(C2649,Referência!$F$2:$G$21,2,FALSE)</f>
        <v>médio</v>
      </c>
      <c r="L2649" t="str">
        <f>VLOOKUP(A2649,Referência!$I$2:$K$10,2,FALSE)</f>
        <v>não linear</v>
      </c>
      <c r="M2649" t="str">
        <f>VLOOKUP(A2649,Referência!$I$2:$K$10,3,FALSE)</f>
        <v>univariado</v>
      </c>
    </row>
    <row r="2650" spans="1:13" x14ac:dyDescent="0.25">
      <c r="A2650" t="s">
        <v>37</v>
      </c>
      <c r="B2650" t="s">
        <v>7</v>
      </c>
      <c r="C2650">
        <v>9</v>
      </c>
      <c r="D2650" t="s">
        <v>32</v>
      </c>
      <c r="E2650" s="1">
        <v>537329484.87890613</v>
      </c>
      <c r="F2650" s="1">
        <v>569528924</v>
      </c>
      <c r="G2650">
        <f t="shared" si="41"/>
        <v>1036803879713030.4</v>
      </c>
      <c r="H2650" t="str">
        <f>VLOOKUP(D2650,Referência!$A$2:$D$28,2,FALSE)</f>
        <v>NE</v>
      </c>
      <c r="I2650" t="str">
        <f>VLOOKUP(D2650,Referência!$A$2:$D$28,3,FALSE)</f>
        <v>transferência</v>
      </c>
      <c r="J2650" t="str">
        <f>VLOOKUP(D2650,Referência!$A$2:$D$28,4,FALSE)</f>
        <v>baixo</v>
      </c>
      <c r="K2650" t="str">
        <f>VLOOKUP(C2650,Referência!$F$2:$G$21,2,FALSE)</f>
        <v>longo</v>
      </c>
      <c r="L2650" t="str">
        <f>VLOOKUP(A2650,Referência!$I$2:$K$10,2,FALSE)</f>
        <v>não linear</v>
      </c>
      <c r="M2650" t="str">
        <f>VLOOKUP(A2650,Referência!$I$2:$K$10,3,FALSE)</f>
        <v>univariado</v>
      </c>
    </row>
    <row r="2651" spans="1:13" x14ac:dyDescent="0.25">
      <c r="A2651" t="s">
        <v>37</v>
      </c>
      <c r="B2651" t="s">
        <v>7</v>
      </c>
      <c r="C2651">
        <v>10</v>
      </c>
      <c r="D2651" t="s">
        <v>32</v>
      </c>
      <c r="E2651" s="1">
        <v>465246643.01977217</v>
      </c>
      <c r="F2651" s="1">
        <v>624919567</v>
      </c>
      <c r="G2651">
        <f t="shared" si="41"/>
        <v>2.5495442652395616E+16</v>
      </c>
      <c r="H2651" t="str">
        <f>VLOOKUP(D2651,Referência!$A$2:$D$28,2,FALSE)</f>
        <v>NE</v>
      </c>
      <c r="I2651" t="str">
        <f>VLOOKUP(D2651,Referência!$A$2:$D$28,3,FALSE)</f>
        <v>transferência</v>
      </c>
      <c r="J2651" t="str">
        <f>VLOOKUP(D2651,Referência!$A$2:$D$28,4,FALSE)</f>
        <v>baixo</v>
      </c>
      <c r="K2651" t="str">
        <f>VLOOKUP(C2651,Referência!$F$2:$G$21,2,FALSE)</f>
        <v>longo</v>
      </c>
      <c r="L2651" t="str">
        <f>VLOOKUP(A2651,Referência!$I$2:$K$10,2,FALSE)</f>
        <v>não linear</v>
      </c>
      <c r="M2651" t="str">
        <f>VLOOKUP(A2651,Referência!$I$2:$K$10,3,FALSE)</f>
        <v>univariado</v>
      </c>
    </row>
    <row r="2652" spans="1:13" x14ac:dyDescent="0.25">
      <c r="A2652" t="s">
        <v>37</v>
      </c>
      <c r="B2652" t="s">
        <v>7</v>
      </c>
      <c r="C2652">
        <v>11</v>
      </c>
      <c r="D2652" t="s">
        <v>32</v>
      </c>
      <c r="E2652" s="1">
        <v>523218673.77599418</v>
      </c>
      <c r="F2652" s="1">
        <v>455260799</v>
      </c>
      <c r="G2652">
        <f t="shared" si="41"/>
        <v>4618272744069706</v>
      </c>
      <c r="H2652" t="str">
        <f>VLOOKUP(D2652,Referência!$A$2:$D$28,2,FALSE)</f>
        <v>NE</v>
      </c>
      <c r="I2652" t="str">
        <f>VLOOKUP(D2652,Referência!$A$2:$D$28,3,FALSE)</f>
        <v>transferência</v>
      </c>
      <c r="J2652" t="str">
        <f>VLOOKUP(D2652,Referência!$A$2:$D$28,4,FALSE)</f>
        <v>baixo</v>
      </c>
      <c r="K2652" t="str">
        <f>VLOOKUP(C2652,Referência!$F$2:$G$21,2,FALSE)</f>
        <v>longo</v>
      </c>
      <c r="L2652" t="str">
        <f>VLOOKUP(A2652,Referência!$I$2:$K$10,2,FALSE)</f>
        <v>não linear</v>
      </c>
      <c r="M2652" t="str">
        <f>VLOOKUP(A2652,Referência!$I$2:$K$10,3,FALSE)</f>
        <v>univariado</v>
      </c>
    </row>
    <row r="2653" spans="1:13" x14ac:dyDescent="0.25">
      <c r="A2653" t="s">
        <v>37</v>
      </c>
      <c r="B2653" t="s">
        <v>7</v>
      </c>
      <c r="C2653">
        <v>12</v>
      </c>
      <c r="D2653" t="s">
        <v>32</v>
      </c>
      <c r="E2653" s="1">
        <v>551753157.53210831</v>
      </c>
      <c r="F2653" s="1">
        <v>457524812</v>
      </c>
      <c r="G2653">
        <f t="shared" si="41"/>
        <v>8878981101718396</v>
      </c>
      <c r="H2653" t="str">
        <f>VLOOKUP(D2653,Referência!$A$2:$D$28,2,FALSE)</f>
        <v>NE</v>
      </c>
      <c r="I2653" t="str">
        <f>VLOOKUP(D2653,Referência!$A$2:$D$28,3,FALSE)</f>
        <v>transferência</v>
      </c>
      <c r="J2653" t="str">
        <f>VLOOKUP(D2653,Referência!$A$2:$D$28,4,FALSE)</f>
        <v>baixo</v>
      </c>
      <c r="K2653" t="str">
        <f>VLOOKUP(C2653,Referência!$F$2:$G$21,2,FALSE)</f>
        <v>longo</v>
      </c>
      <c r="L2653" t="str">
        <f>VLOOKUP(A2653,Referência!$I$2:$K$10,2,FALSE)</f>
        <v>não linear</v>
      </c>
      <c r="M2653" t="str">
        <f>VLOOKUP(A2653,Referência!$I$2:$K$10,3,FALSE)</f>
        <v>univariado</v>
      </c>
    </row>
    <row r="2654" spans="1:13" x14ac:dyDescent="0.25">
      <c r="A2654" t="s">
        <v>37</v>
      </c>
      <c r="B2654" t="s">
        <v>7</v>
      </c>
      <c r="C2654">
        <v>13</v>
      </c>
      <c r="D2654" t="s">
        <v>32</v>
      </c>
      <c r="E2654" s="1">
        <v>574271360.13244772</v>
      </c>
      <c r="F2654" s="1">
        <v>595368303</v>
      </c>
      <c r="G2654">
        <f t="shared" si="41"/>
        <v>445080998356765.06</v>
      </c>
      <c r="H2654" t="str">
        <f>VLOOKUP(D2654,Referência!$A$2:$D$28,2,FALSE)</f>
        <v>NE</v>
      </c>
      <c r="I2654" t="str">
        <f>VLOOKUP(D2654,Referência!$A$2:$D$28,3,FALSE)</f>
        <v>transferência</v>
      </c>
      <c r="J2654" t="str">
        <f>VLOOKUP(D2654,Referência!$A$2:$D$28,4,FALSE)</f>
        <v>baixo</v>
      </c>
      <c r="K2654" t="str">
        <f>VLOOKUP(C2654,Referência!$F$2:$G$21,2,FALSE)</f>
        <v>longo</v>
      </c>
      <c r="L2654" t="str">
        <f>VLOOKUP(A2654,Referência!$I$2:$K$10,2,FALSE)</f>
        <v>não linear</v>
      </c>
      <c r="M2654" t="str">
        <f>VLOOKUP(A2654,Referência!$I$2:$K$10,3,FALSE)</f>
        <v>univariado</v>
      </c>
    </row>
    <row r="2655" spans="1:13" x14ac:dyDescent="0.25">
      <c r="A2655" t="s">
        <v>37</v>
      </c>
      <c r="B2655" t="s">
        <v>7</v>
      </c>
      <c r="C2655">
        <v>14</v>
      </c>
      <c r="D2655" t="s">
        <v>32</v>
      </c>
      <c r="E2655" s="1">
        <v>544716760.84747708</v>
      </c>
      <c r="F2655" s="1">
        <v>499880752</v>
      </c>
      <c r="G2655">
        <f t="shared" si="41"/>
        <v>2010267689371042.7</v>
      </c>
      <c r="H2655" t="str">
        <f>VLOOKUP(D2655,Referência!$A$2:$D$28,2,FALSE)</f>
        <v>NE</v>
      </c>
      <c r="I2655" t="str">
        <f>VLOOKUP(D2655,Referência!$A$2:$D$28,3,FALSE)</f>
        <v>transferência</v>
      </c>
      <c r="J2655" t="str">
        <f>VLOOKUP(D2655,Referência!$A$2:$D$28,4,FALSE)</f>
        <v>baixo</v>
      </c>
      <c r="K2655" t="str">
        <f>VLOOKUP(C2655,Referência!$F$2:$G$21,2,FALSE)</f>
        <v>longo</v>
      </c>
      <c r="L2655" t="str">
        <f>VLOOKUP(A2655,Referência!$I$2:$K$10,2,FALSE)</f>
        <v>não linear</v>
      </c>
      <c r="M2655" t="str">
        <f>VLOOKUP(A2655,Referência!$I$2:$K$10,3,FALSE)</f>
        <v>univariado</v>
      </c>
    </row>
    <row r="2656" spans="1:13" x14ac:dyDescent="0.25">
      <c r="A2656" t="s">
        <v>37</v>
      </c>
      <c r="B2656" t="s">
        <v>7</v>
      </c>
      <c r="C2656">
        <v>15</v>
      </c>
      <c r="D2656" t="s">
        <v>32</v>
      </c>
      <c r="E2656" s="1">
        <v>513418550.88300949</v>
      </c>
      <c r="F2656" s="1">
        <v>453700958</v>
      </c>
      <c r="G2656">
        <f t="shared" si="41"/>
        <v>3566190899740866</v>
      </c>
      <c r="H2656" t="str">
        <f>VLOOKUP(D2656,Referência!$A$2:$D$28,2,FALSE)</f>
        <v>NE</v>
      </c>
      <c r="I2656" t="str">
        <f>VLOOKUP(D2656,Referência!$A$2:$D$28,3,FALSE)</f>
        <v>transferência</v>
      </c>
      <c r="J2656" t="str">
        <f>VLOOKUP(D2656,Referência!$A$2:$D$28,4,FALSE)</f>
        <v>baixo</v>
      </c>
      <c r="K2656" t="str">
        <f>VLOOKUP(C2656,Referência!$F$2:$G$21,2,FALSE)</f>
        <v>longo</v>
      </c>
      <c r="L2656" t="str">
        <f>VLOOKUP(A2656,Referência!$I$2:$K$10,2,FALSE)</f>
        <v>não linear</v>
      </c>
      <c r="M2656" t="str">
        <f>VLOOKUP(A2656,Referência!$I$2:$K$10,3,FALSE)</f>
        <v>univariado</v>
      </c>
    </row>
    <row r="2657" spans="1:13" x14ac:dyDescent="0.25">
      <c r="A2657" t="s">
        <v>37</v>
      </c>
      <c r="B2657" t="s">
        <v>7</v>
      </c>
      <c r="C2657">
        <v>16</v>
      </c>
      <c r="D2657" t="s">
        <v>32</v>
      </c>
      <c r="E2657" s="1">
        <v>480111926.50377303</v>
      </c>
      <c r="F2657" s="1">
        <v>498112860</v>
      </c>
      <c r="G2657">
        <f t="shared" si="41"/>
        <v>324033606735586</v>
      </c>
      <c r="H2657" t="str">
        <f>VLOOKUP(D2657,Referência!$A$2:$D$28,2,FALSE)</f>
        <v>NE</v>
      </c>
      <c r="I2657" t="str">
        <f>VLOOKUP(D2657,Referência!$A$2:$D$28,3,FALSE)</f>
        <v>transferência</v>
      </c>
      <c r="J2657" t="str">
        <f>VLOOKUP(D2657,Referência!$A$2:$D$28,4,FALSE)</f>
        <v>baixo</v>
      </c>
      <c r="K2657" t="str">
        <f>VLOOKUP(C2657,Referência!$F$2:$G$21,2,FALSE)</f>
        <v>longo</v>
      </c>
      <c r="L2657" t="str">
        <f>VLOOKUP(A2657,Referência!$I$2:$K$10,2,FALSE)</f>
        <v>não linear</v>
      </c>
      <c r="M2657" t="str">
        <f>VLOOKUP(A2657,Referência!$I$2:$K$10,3,FALSE)</f>
        <v>univariado</v>
      </c>
    </row>
    <row r="2658" spans="1:13" x14ac:dyDescent="0.25">
      <c r="A2658" t="s">
        <v>37</v>
      </c>
      <c r="B2658" t="s">
        <v>7</v>
      </c>
      <c r="C2658">
        <v>17</v>
      </c>
      <c r="D2658" t="s">
        <v>32</v>
      </c>
      <c r="E2658" s="1">
        <v>570263241.93099499</v>
      </c>
      <c r="F2658" s="1">
        <v>472545182</v>
      </c>
      <c r="G2658">
        <f t="shared" si="41"/>
        <v>9548819236677528</v>
      </c>
      <c r="H2658" t="str">
        <f>VLOOKUP(D2658,Referência!$A$2:$D$28,2,FALSE)</f>
        <v>NE</v>
      </c>
      <c r="I2658" t="str">
        <f>VLOOKUP(D2658,Referência!$A$2:$D$28,3,FALSE)</f>
        <v>transferência</v>
      </c>
      <c r="J2658" t="str">
        <f>VLOOKUP(D2658,Referência!$A$2:$D$28,4,FALSE)</f>
        <v>baixo</v>
      </c>
      <c r="K2658" t="str">
        <f>VLOOKUP(C2658,Referência!$F$2:$G$21,2,FALSE)</f>
        <v>longo</v>
      </c>
      <c r="L2658" t="str">
        <f>VLOOKUP(A2658,Referência!$I$2:$K$10,2,FALSE)</f>
        <v>não linear</v>
      </c>
      <c r="M2658" t="str">
        <f>VLOOKUP(A2658,Referência!$I$2:$K$10,3,FALSE)</f>
        <v>univariado</v>
      </c>
    </row>
    <row r="2659" spans="1:13" x14ac:dyDescent="0.25">
      <c r="A2659" t="s">
        <v>37</v>
      </c>
      <c r="B2659" t="s">
        <v>7</v>
      </c>
      <c r="C2659">
        <v>18</v>
      </c>
      <c r="D2659" t="s">
        <v>32</v>
      </c>
      <c r="E2659" s="1">
        <v>602629454.88401818</v>
      </c>
      <c r="F2659" s="1">
        <v>470666825</v>
      </c>
      <c r="G2659">
        <f t="shared" si="41"/>
        <v>1.7414135685906368E+16</v>
      </c>
      <c r="H2659" t="str">
        <f>VLOOKUP(D2659,Referência!$A$2:$D$28,2,FALSE)</f>
        <v>NE</v>
      </c>
      <c r="I2659" t="str">
        <f>VLOOKUP(D2659,Referência!$A$2:$D$28,3,FALSE)</f>
        <v>transferência</v>
      </c>
      <c r="J2659" t="str">
        <f>VLOOKUP(D2659,Referência!$A$2:$D$28,4,FALSE)</f>
        <v>baixo</v>
      </c>
      <c r="K2659" t="str">
        <f>VLOOKUP(C2659,Referência!$F$2:$G$21,2,FALSE)</f>
        <v>longo</v>
      </c>
      <c r="L2659" t="str">
        <f>VLOOKUP(A2659,Referência!$I$2:$K$10,2,FALSE)</f>
        <v>não linear</v>
      </c>
      <c r="M2659" t="str">
        <f>VLOOKUP(A2659,Referência!$I$2:$K$10,3,FALSE)</f>
        <v>univariado</v>
      </c>
    </row>
    <row r="2660" spans="1:13" x14ac:dyDescent="0.25">
      <c r="A2660" t="s">
        <v>37</v>
      </c>
      <c r="B2660" t="s">
        <v>7</v>
      </c>
      <c r="C2660">
        <v>19</v>
      </c>
      <c r="D2660" t="s">
        <v>32</v>
      </c>
      <c r="E2660" s="1">
        <v>767763950.27436423</v>
      </c>
      <c r="F2660" s="1">
        <v>536303667</v>
      </c>
      <c r="G2660">
        <f t="shared" si="41"/>
        <v>5.3573862733448936E+16</v>
      </c>
      <c r="H2660" t="str">
        <f>VLOOKUP(D2660,Referência!$A$2:$D$28,2,FALSE)</f>
        <v>NE</v>
      </c>
      <c r="I2660" t="str">
        <f>VLOOKUP(D2660,Referência!$A$2:$D$28,3,FALSE)</f>
        <v>transferência</v>
      </c>
      <c r="J2660" t="str">
        <f>VLOOKUP(D2660,Referência!$A$2:$D$28,4,FALSE)</f>
        <v>baixo</v>
      </c>
      <c r="K2660" t="str">
        <f>VLOOKUP(C2660,Referência!$F$2:$G$21,2,FALSE)</f>
        <v>longo</v>
      </c>
      <c r="L2660" t="str">
        <f>VLOOKUP(A2660,Referência!$I$2:$K$10,2,FALSE)</f>
        <v>não linear</v>
      </c>
      <c r="M2660" t="str">
        <f>VLOOKUP(A2660,Referência!$I$2:$K$10,3,FALSE)</f>
        <v>univariado</v>
      </c>
    </row>
    <row r="2661" spans="1:13" x14ac:dyDescent="0.25">
      <c r="A2661" t="s">
        <v>37</v>
      </c>
      <c r="B2661" t="s">
        <v>7</v>
      </c>
      <c r="C2661">
        <v>20</v>
      </c>
      <c r="D2661" t="s">
        <v>32</v>
      </c>
      <c r="E2661" s="1">
        <v>603382090.73484647</v>
      </c>
      <c r="F2661" s="1">
        <v>567694266</v>
      </c>
      <c r="G2661">
        <f t="shared" si="41"/>
        <v>1273620834305119.7</v>
      </c>
      <c r="H2661" t="str">
        <f>VLOOKUP(D2661,Referência!$A$2:$D$28,2,FALSE)</f>
        <v>NE</v>
      </c>
      <c r="I2661" t="str">
        <f>VLOOKUP(D2661,Referência!$A$2:$D$28,3,FALSE)</f>
        <v>transferência</v>
      </c>
      <c r="J2661" t="str">
        <f>VLOOKUP(D2661,Referência!$A$2:$D$28,4,FALSE)</f>
        <v>baixo</v>
      </c>
      <c r="K2661" t="str">
        <f>VLOOKUP(C2661,Referência!$F$2:$G$21,2,FALSE)</f>
        <v>longo</v>
      </c>
      <c r="L2661" t="str">
        <f>VLOOKUP(A2661,Referência!$I$2:$K$10,2,FALSE)</f>
        <v>não linear</v>
      </c>
      <c r="M2661" t="str">
        <f>VLOOKUP(A2661,Referência!$I$2:$K$10,3,FALSE)</f>
        <v>univariado</v>
      </c>
    </row>
    <row r="2662" spans="1:13" x14ac:dyDescent="0.25">
      <c r="A2662" t="s">
        <v>37</v>
      </c>
      <c r="B2662" t="s">
        <v>7</v>
      </c>
      <c r="C2662">
        <v>1</v>
      </c>
      <c r="D2662" t="s">
        <v>79</v>
      </c>
      <c r="E2662" s="1">
        <v>603041639.74975204</v>
      </c>
      <c r="F2662" s="1">
        <v>569259565</v>
      </c>
      <c r="G2662">
        <f t="shared" si="41"/>
        <v>1141228574397834.7</v>
      </c>
      <c r="H2662" t="str">
        <f>VLOOKUP(D2662,Referência!$A$2:$D$28,2,FALSE)</f>
        <v>NE</v>
      </c>
      <c r="I2662" t="str">
        <f>VLOOKUP(D2662,Referência!$A$2:$D$28,3,FALSE)</f>
        <v>transferência</v>
      </c>
      <c r="J2662" t="str">
        <f>VLOOKUP(D2662,Referência!$A$2:$D$28,4,FALSE)</f>
        <v>baixo</v>
      </c>
      <c r="K2662" t="str">
        <f>VLOOKUP(C2662,Referência!$F$2:$G$21,2,FALSE)</f>
        <v>curto</v>
      </c>
      <c r="L2662" t="str">
        <f>VLOOKUP(A2662,Referência!$I$2:$K$10,2,FALSE)</f>
        <v>não linear</v>
      </c>
      <c r="M2662" t="str">
        <f>VLOOKUP(A2662,Referência!$I$2:$K$10,3,FALSE)</f>
        <v>univariado</v>
      </c>
    </row>
    <row r="2663" spans="1:13" x14ac:dyDescent="0.25">
      <c r="A2663" t="s">
        <v>37</v>
      </c>
      <c r="B2663" t="s">
        <v>7</v>
      </c>
      <c r="C2663">
        <v>2</v>
      </c>
      <c r="D2663" t="s">
        <v>79</v>
      </c>
      <c r="E2663" s="1">
        <v>586036789.40580463</v>
      </c>
      <c r="F2663" s="1">
        <v>668645393</v>
      </c>
      <c r="G2663">
        <f t="shared" si="41"/>
        <v>6824181387782908</v>
      </c>
      <c r="H2663" t="str">
        <f>VLOOKUP(D2663,Referência!$A$2:$D$28,2,FALSE)</f>
        <v>NE</v>
      </c>
      <c r="I2663" t="str">
        <f>VLOOKUP(D2663,Referência!$A$2:$D$28,3,FALSE)</f>
        <v>transferência</v>
      </c>
      <c r="J2663" t="str">
        <f>VLOOKUP(D2663,Referência!$A$2:$D$28,4,FALSE)</f>
        <v>baixo</v>
      </c>
      <c r="K2663" t="str">
        <f>VLOOKUP(C2663,Referência!$F$2:$G$21,2,FALSE)</f>
        <v>curto</v>
      </c>
      <c r="L2663" t="str">
        <f>VLOOKUP(A2663,Referência!$I$2:$K$10,2,FALSE)</f>
        <v>não linear</v>
      </c>
      <c r="M2663" t="str">
        <f>VLOOKUP(A2663,Referência!$I$2:$K$10,3,FALSE)</f>
        <v>univariado</v>
      </c>
    </row>
    <row r="2664" spans="1:13" x14ac:dyDescent="0.25">
      <c r="A2664" t="s">
        <v>37</v>
      </c>
      <c r="B2664" t="s">
        <v>7</v>
      </c>
      <c r="C2664">
        <v>3</v>
      </c>
      <c r="D2664" t="s">
        <v>79</v>
      </c>
      <c r="E2664" s="1">
        <v>624597493.17739201</v>
      </c>
      <c r="F2664" s="1">
        <v>609265972</v>
      </c>
      <c r="G2664">
        <f t="shared" si="41"/>
        <v>235055541612819.56</v>
      </c>
      <c r="H2664" t="str">
        <f>VLOOKUP(D2664,Referência!$A$2:$D$28,2,FALSE)</f>
        <v>NE</v>
      </c>
      <c r="I2664" t="str">
        <f>VLOOKUP(D2664,Referência!$A$2:$D$28,3,FALSE)</f>
        <v>transferência</v>
      </c>
      <c r="J2664" t="str">
        <f>VLOOKUP(D2664,Referência!$A$2:$D$28,4,FALSE)</f>
        <v>baixo</v>
      </c>
      <c r="K2664" t="str">
        <f>VLOOKUP(C2664,Referência!$F$2:$G$21,2,FALSE)</f>
        <v>curto</v>
      </c>
      <c r="L2664" t="str">
        <f>VLOOKUP(A2664,Referência!$I$2:$K$10,2,FALSE)</f>
        <v>não linear</v>
      </c>
      <c r="M2664" t="str">
        <f>VLOOKUP(A2664,Referência!$I$2:$K$10,3,FALSE)</f>
        <v>univariado</v>
      </c>
    </row>
    <row r="2665" spans="1:13" x14ac:dyDescent="0.25">
      <c r="A2665" t="s">
        <v>37</v>
      </c>
      <c r="B2665" t="s">
        <v>7</v>
      </c>
      <c r="C2665">
        <v>4</v>
      </c>
      <c r="D2665" t="s">
        <v>79</v>
      </c>
      <c r="E2665" s="1">
        <v>570243991.52805936</v>
      </c>
      <c r="F2665" s="1">
        <v>525215485</v>
      </c>
      <c r="G2665">
        <f t="shared" si="41"/>
        <v>2027566400147484.7</v>
      </c>
      <c r="H2665" t="str">
        <f>VLOOKUP(D2665,Referência!$A$2:$D$28,2,FALSE)</f>
        <v>NE</v>
      </c>
      <c r="I2665" t="str">
        <f>VLOOKUP(D2665,Referência!$A$2:$D$28,3,FALSE)</f>
        <v>transferência</v>
      </c>
      <c r="J2665" t="str">
        <f>VLOOKUP(D2665,Referência!$A$2:$D$28,4,FALSE)</f>
        <v>baixo</v>
      </c>
      <c r="K2665" t="str">
        <f>VLOOKUP(C2665,Referência!$F$2:$G$21,2,FALSE)</f>
        <v>curto</v>
      </c>
      <c r="L2665" t="str">
        <f>VLOOKUP(A2665,Referência!$I$2:$K$10,2,FALSE)</f>
        <v>não linear</v>
      </c>
      <c r="M2665" t="str">
        <f>VLOOKUP(A2665,Referência!$I$2:$K$10,3,FALSE)</f>
        <v>univariado</v>
      </c>
    </row>
    <row r="2666" spans="1:13" x14ac:dyDescent="0.25">
      <c r="A2666" t="s">
        <v>37</v>
      </c>
      <c r="B2666" t="s">
        <v>7</v>
      </c>
      <c r="C2666">
        <v>5</v>
      </c>
      <c r="D2666" t="s">
        <v>79</v>
      </c>
      <c r="E2666" s="1">
        <v>603901633.32957518</v>
      </c>
      <c r="F2666" s="1">
        <v>536548033</v>
      </c>
      <c r="G2666">
        <f t="shared" si="41"/>
        <v>4536507477356150</v>
      </c>
      <c r="H2666" t="str">
        <f>VLOOKUP(D2666,Referência!$A$2:$D$28,2,FALSE)</f>
        <v>NE</v>
      </c>
      <c r="I2666" t="str">
        <f>VLOOKUP(D2666,Referência!$A$2:$D$28,3,FALSE)</f>
        <v>transferência</v>
      </c>
      <c r="J2666" t="str">
        <f>VLOOKUP(D2666,Referência!$A$2:$D$28,4,FALSE)</f>
        <v>baixo</v>
      </c>
      <c r="K2666" t="str">
        <f>VLOOKUP(C2666,Referência!$F$2:$G$21,2,FALSE)</f>
        <v>médio</v>
      </c>
      <c r="L2666" t="str">
        <f>VLOOKUP(A2666,Referência!$I$2:$K$10,2,FALSE)</f>
        <v>não linear</v>
      </c>
      <c r="M2666" t="str">
        <f>VLOOKUP(A2666,Referência!$I$2:$K$10,3,FALSE)</f>
        <v>univariado</v>
      </c>
    </row>
    <row r="2667" spans="1:13" x14ac:dyDescent="0.25">
      <c r="A2667" t="s">
        <v>37</v>
      </c>
      <c r="B2667" t="s">
        <v>7</v>
      </c>
      <c r="C2667">
        <v>6</v>
      </c>
      <c r="D2667" t="s">
        <v>79</v>
      </c>
      <c r="E2667" s="1">
        <v>616561197.31663299</v>
      </c>
      <c r="F2667" s="1">
        <v>604458995</v>
      </c>
      <c r="G2667">
        <f t="shared" si="41"/>
        <v>146463300912716.81</v>
      </c>
      <c r="H2667" t="str">
        <f>VLOOKUP(D2667,Referência!$A$2:$D$28,2,FALSE)</f>
        <v>NE</v>
      </c>
      <c r="I2667" t="str">
        <f>VLOOKUP(D2667,Referência!$A$2:$D$28,3,FALSE)</f>
        <v>transferência</v>
      </c>
      <c r="J2667" t="str">
        <f>VLOOKUP(D2667,Referência!$A$2:$D$28,4,FALSE)</f>
        <v>baixo</v>
      </c>
      <c r="K2667" t="str">
        <f>VLOOKUP(C2667,Referência!$F$2:$G$21,2,FALSE)</f>
        <v>médio</v>
      </c>
      <c r="L2667" t="str">
        <f>VLOOKUP(A2667,Referência!$I$2:$K$10,2,FALSE)</f>
        <v>não linear</v>
      </c>
      <c r="M2667" t="str">
        <f>VLOOKUP(A2667,Referência!$I$2:$K$10,3,FALSE)</f>
        <v>univariado</v>
      </c>
    </row>
    <row r="2668" spans="1:13" x14ac:dyDescent="0.25">
      <c r="A2668" t="s">
        <v>37</v>
      </c>
      <c r="B2668" t="s">
        <v>7</v>
      </c>
      <c r="C2668">
        <v>7</v>
      </c>
      <c r="D2668" t="s">
        <v>79</v>
      </c>
      <c r="E2668" s="1">
        <v>662683569.95924509</v>
      </c>
      <c r="F2668" s="1">
        <v>632556684</v>
      </c>
      <c r="G2668">
        <f t="shared" si="41"/>
        <v>907629257601358.75</v>
      </c>
      <c r="H2668" t="str">
        <f>VLOOKUP(D2668,Referência!$A$2:$D$28,2,FALSE)</f>
        <v>NE</v>
      </c>
      <c r="I2668" t="str">
        <f>VLOOKUP(D2668,Referência!$A$2:$D$28,3,FALSE)</f>
        <v>transferência</v>
      </c>
      <c r="J2668" t="str">
        <f>VLOOKUP(D2668,Referência!$A$2:$D$28,4,FALSE)</f>
        <v>baixo</v>
      </c>
      <c r="K2668" t="str">
        <f>VLOOKUP(C2668,Referência!$F$2:$G$21,2,FALSE)</f>
        <v>médio</v>
      </c>
      <c r="L2668" t="str">
        <f>VLOOKUP(A2668,Referência!$I$2:$K$10,2,FALSE)</f>
        <v>não linear</v>
      </c>
      <c r="M2668" t="str">
        <f>VLOOKUP(A2668,Referência!$I$2:$K$10,3,FALSE)</f>
        <v>univariado</v>
      </c>
    </row>
    <row r="2669" spans="1:13" x14ac:dyDescent="0.25">
      <c r="A2669" t="s">
        <v>37</v>
      </c>
      <c r="B2669" t="s">
        <v>7</v>
      </c>
      <c r="C2669">
        <v>8</v>
      </c>
      <c r="D2669" t="s">
        <v>79</v>
      </c>
      <c r="E2669" s="1">
        <v>867311032.78451645</v>
      </c>
      <c r="F2669" s="1">
        <v>713457999</v>
      </c>
      <c r="G2669">
        <f t="shared" si="41"/>
        <v>2.367075600469956E+16</v>
      </c>
      <c r="H2669" t="str">
        <f>VLOOKUP(D2669,Referência!$A$2:$D$28,2,FALSE)</f>
        <v>NE</v>
      </c>
      <c r="I2669" t="str">
        <f>VLOOKUP(D2669,Referência!$A$2:$D$28,3,FALSE)</f>
        <v>transferência</v>
      </c>
      <c r="J2669" t="str">
        <f>VLOOKUP(D2669,Referência!$A$2:$D$28,4,FALSE)</f>
        <v>baixo</v>
      </c>
      <c r="K2669" t="str">
        <f>VLOOKUP(C2669,Referência!$F$2:$G$21,2,FALSE)</f>
        <v>médio</v>
      </c>
      <c r="L2669" t="str">
        <f>VLOOKUP(A2669,Referência!$I$2:$K$10,2,FALSE)</f>
        <v>não linear</v>
      </c>
      <c r="M2669" t="str">
        <f>VLOOKUP(A2669,Referência!$I$2:$K$10,3,FALSE)</f>
        <v>univariado</v>
      </c>
    </row>
    <row r="2670" spans="1:13" x14ac:dyDescent="0.25">
      <c r="A2670" t="s">
        <v>37</v>
      </c>
      <c r="B2670" t="s">
        <v>7</v>
      </c>
      <c r="C2670">
        <v>9</v>
      </c>
      <c r="D2670" t="s">
        <v>79</v>
      </c>
      <c r="E2670" s="1">
        <v>764314034.52370167</v>
      </c>
      <c r="F2670" s="1">
        <v>698978149</v>
      </c>
      <c r="G2670">
        <f t="shared" si="41"/>
        <v>4268777937166249</v>
      </c>
      <c r="H2670" t="str">
        <f>VLOOKUP(D2670,Referência!$A$2:$D$28,2,FALSE)</f>
        <v>NE</v>
      </c>
      <c r="I2670" t="str">
        <f>VLOOKUP(D2670,Referência!$A$2:$D$28,3,FALSE)</f>
        <v>transferência</v>
      </c>
      <c r="J2670" t="str">
        <f>VLOOKUP(D2670,Referência!$A$2:$D$28,4,FALSE)</f>
        <v>baixo</v>
      </c>
      <c r="K2670" t="str">
        <f>VLOOKUP(C2670,Referência!$F$2:$G$21,2,FALSE)</f>
        <v>longo</v>
      </c>
      <c r="L2670" t="str">
        <f>VLOOKUP(A2670,Referência!$I$2:$K$10,2,FALSE)</f>
        <v>não linear</v>
      </c>
      <c r="M2670" t="str">
        <f>VLOOKUP(A2670,Referência!$I$2:$K$10,3,FALSE)</f>
        <v>univariado</v>
      </c>
    </row>
    <row r="2671" spans="1:13" x14ac:dyDescent="0.25">
      <c r="A2671" t="s">
        <v>37</v>
      </c>
      <c r="B2671" t="s">
        <v>7</v>
      </c>
      <c r="C2671">
        <v>10</v>
      </c>
      <c r="D2671" t="s">
        <v>79</v>
      </c>
      <c r="E2671" s="1">
        <v>609337066.08676517</v>
      </c>
      <c r="F2671" s="1">
        <v>571800910</v>
      </c>
      <c r="G2671">
        <f t="shared" si="41"/>
        <v>1408963013769998</v>
      </c>
      <c r="H2671" t="str">
        <f>VLOOKUP(D2671,Referência!$A$2:$D$28,2,FALSE)</f>
        <v>NE</v>
      </c>
      <c r="I2671" t="str">
        <f>VLOOKUP(D2671,Referência!$A$2:$D$28,3,FALSE)</f>
        <v>transferência</v>
      </c>
      <c r="J2671" t="str">
        <f>VLOOKUP(D2671,Referência!$A$2:$D$28,4,FALSE)</f>
        <v>baixo</v>
      </c>
      <c r="K2671" t="str">
        <f>VLOOKUP(C2671,Referência!$F$2:$G$21,2,FALSE)</f>
        <v>longo</v>
      </c>
      <c r="L2671" t="str">
        <f>VLOOKUP(A2671,Referência!$I$2:$K$10,2,FALSE)</f>
        <v>não linear</v>
      </c>
      <c r="M2671" t="str">
        <f>VLOOKUP(A2671,Referência!$I$2:$K$10,3,FALSE)</f>
        <v>univariado</v>
      </c>
    </row>
    <row r="2672" spans="1:13" x14ac:dyDescent="0.25">
      <c r="A2672" t="s">
        <v>37</v>
      </c>
      <c r="B2672" t="s">
        <v>7</v>
      </c>
      <c r="C2672">
        <v>11</v>
      </c>
      <c r="D2672" t="s">
        <v>79</v>
      </c>
      <c r="E2672" s="1">
        <v>626211365.50186336</v>
      </c>
      <c r="F2672" s="1">
        <v>565640842</v>
      </c>
      <c r="G2672">
        <f t="shared" si="41"/>
        <v>3668788317289781.5</v>
      </c>
      <c r="H2672" t="str">
        <f>VLOOKUP(D2672,Referência!$A$2:$D$28,2,FALSE)</f>
        <v>NE</v>
      </c>
      <c r="I2672" t="str">
        <f>VLOOKUP(D2672,Referência!$A$2:$D$28,3,FALSE)</f>
        <v>transferência</v>
      </c>
      <c r="J2672" t="str">
        <f>VLOOKUP(D2672,Referência!$A$2:$D$28,4,FALSE)</f>
        <v>baixo</v>
      </c>
      <c r="K2672" t="str">
        <f>VLOOKUP(C2672,Referência!$F$2:$G$21,2,FALSE)</f>
        <v>longo</v>
      </c>
      <c r="L2672" t="str">
        <f>VLOOKUP(A2672,Referência!$I$2:$K$10,2,FALSE)</f>
        <v>não linear</v>
      </c>
      <c r="M2672" t="str">
        <f>VLOOKUP(A2672,Referência!$I$2:$K$10,3,FALSE)</f>
        <v>univariado</v>
      </c>
    </row>
    <row r="2673" spans="1:13" x14ac:dyDescent="0.25">
      <c r="A2673" t="s">
        <v>37</v>
      </c>
      <c r="B2673" t="s">
        <v>7</v>
      </c>
      <c r="C2673">
        <v>12</v>
      </c>
      <c r="D2673" t="s">
        <v>79</v>
      </c>
      <c r="E2673" s="1">
        <v>725391173.30642283</v>
      </c>
      <c r="F2673" s="1">
        <v>695082129</v>
      </c>
      <c r="G2673">
        <f t="shared" si="41"/>
        <v>918638166768702.12</v>
      </c>
      <c r="H2673" t="str">
        <f>VLOOKUP(D2673,Referência!$A$2:$D$28,2,FALSE)</f>
        <v>NE</v>
      </c>
      <c r="I2673" t="str">
        <f>VLOOKUP(D2673,Referência!$A$2:$D$28,3,FALSE)</f>
        <v>transferência</v>
      </c>
      <c r="J2673" t="str">
        <f>VLOOKUP(D2673,Referência!$A$2:$D$28,4,FALSE)</f>
        <v>baixo</v>
      </c>
      <c r="K2673" t="str">
        <f>VLOOKUP(C2673,Referência!$F$2:$G$21,2,FALSE)</f>
        <v>longo</v>
      </c>
      <c r="L2673" t="str">
        <f>VLOOKUP(A2673,Referência!$I$2:$K$10,2,FALSE)</f>
        <v>não linear</v>
      </c>
      <c r="M2673" t="str">
        <f>VLOOKUP(A2673,Referência!$I$2:$K$10,3,FALSE)</f>
        <v>univariado</v>
      </c>
    </row>
    <row r="2674" spans="1:13" x14ac:dyDescent="0.25">
      <c r="A2674" t="s">
        <v>37</v>
      </c>
      <c r="B2674" t="s">
        <v>7</v>
      </c>
      <c r="C2674">
        <v>13</v>
      </c>
      <c r="D2674" t="s">
        <v>79</v>
      </c>
      <c r="E2674" s="1">
        <v>723493425.69587719</v>
      </c>
      <c r="F2674" s="1">
        <v>590693729</v>
      </c>
      <c r="G2674">
        <f t="shared" si="41"/>
        <v>1.7635759442516976E+16</v>
      </c>
      <c r="H2674" t="str">
        <f>VLOOKUP(D2674,Referência!$A$2:$D$28,2,FALSE)</f>
        <v>NE</v>
      </c>
      <c r="I2674" t="str">
        <f>VLOOKUP(D2674,Referência!$A$2:$D$28,3,FALSE)</f>
        <v>transferência</v>
      </c>
      <c r="J2674" t="str">
        <f>VLOOKUP(D2674,Referência!$A$2:$D$28,4,FALSE)</f>
        <v>baixo</v>
      </c>
      <c r="K2674" t="str">
        <f>VLOOKUP(C2674,Referência!$F$2:$G$21,2,FALSE)</f>
        <v>longo</v>
      </c>
      <c r="L2674" t="str">
        <f>VLOOKUP(A2674,Referência!$I$2:$K$10,2,FALSE)</f>
        <v>não linear</v>
      </c>
      <c r="M2674" t="str">
        <f>VLOOKUP(A2674,Referência!$I$2:$K$10,3,FALSE)</f>
        <v>univariado</v>
      </c>
    </row>
    <row r="2675" spans="1:13" x14ac:dyDescent="0.25">
      <c r="A2675" t="s">
        <v>37</v>
      </c>
      <c r="B2675" t="s">
        <v>7</v>
      </c>
      <c r="C2675">
        <v>14</v>
      </c>
      <c r="D2675" t="s">
        <v>79</v>
      </c>
      <c r="E2675" s="1">
        <v>701315039.10103369</v>
      </c>
      <c r="F2675" s="1">
        <v>579889002</v>
      </c>
      <c r="G2675">
        <f t="shared" si="41"/>
        <v>1.474428248606161E+16</v>
      </c>
      <c r="H2675" t="str">
        <f>VLOOKUP(D2675,Referência!$A$2:$D$28,2,FALSE)</f>
        <v>NE</v>
      </c>
      <c r="I2675" t="str">
        <f>VLOOKUP(D2675,Referência!$A$2:$D$28,3,FALSE)</f>
        <v>transferência</v>
      </c>
      <c r="J2675" t="str">
        <f>VLOOKUP(D2675,Referência!$A$2:$D$28,4,FALSE)</f>
        <v>baixo</v>
      </c>
      <c r="K2675" t="str">
        <f>VLOOKUP(C2675,Referência!$F$2:$G$21,2,FALSE)</f>
        <v>longo</v>
      </c>
      <c r="L2675" t="str">
        <f>VLOOKUP(A2675,Referência!$I$2:$K$10,2,FALSE)</f>
        <v>não linear</v>
      </c>
      <c r="M2675" t="str">
        <f>VLOOKUP(A2675,Referência!$I$2:$K$10,3,FALSE)</f>
        <v>univariado</v>
      </c>
    </row>
    <row r="2676" spans="1:13" x14ac:dyDescent="0.25">
      <c r="A2676" t="s">
        <v>37</v>
      </c>
      <c r="B2676" t="s">
        <v>7</v>
      </c>
      <c r="C2676">
        <v>15</v>
      </c>
      <c r="D2676" t="s">
        <v>79</v>
      </c>
      <c r="E2676" s="1">
        <v>732200760.84279418</v>
      </c>
      <c r="F2676" s="1">
        <v>598979625</v>
      </c>
      <c r="G2676">
        <f t="shared" si="41"/>
        <v>1.774787103524422E+16</v>
      </c>
      <c r="H2676" t="str">
        <f>VLOOKUP(D2676,Referência!$A$2:$D$28,2,FALSE)</f>
        <v>NE</v>
      </c>
      <c r="I2676" t="str">
        <f>VLOOKUP(D2676,Referência!$A$2:$D$28,3,FALSE)</f>
        <v>transferência</v>
      </c>
      <c r="J2676" t="str">
        <f>VLOOKUP(D2676,Referência!$A$2:$D$28,4,FALSE)</f>
        <v>baixo</v>
      </c>
      <c r="K2676" t="str">
        <f>VLOOKUP(C2676,Referência!$F$2:$G$21,2,FALSE)</f>
        <v>longo</v>
      </c>
      <c r="L2676" t="str">
        <f>VLOOKUP(A2676,Referência!$I$2:$K$10,2,FALSE)</f>
        <v>não linear</v>
      </c>
      <c r="M2676" t="str">
        <f>VLOOKUP(A2676,Referência!$I$2:$K$10,3,FALSE)</f>
        <v>univariado</v>
      </c>
    </row>
    <row r="2677" spans="1:13" x14ac:dyDescent="0.25">
      <c r="A2677" t="s">
        <v>37</v>
      </c>
      <c r="B2677" t="s">
        <v>7</v>
      </c>
      <c r="C2677">
        <v>16</v>
      </c>
      <c r="D2677" t="s">
        <v>79</v>
      </c>
      <c r="E2677" s="1">
        <v>679511418.43303668</v>
      </c>
      <c r="F2677" s="1">
        <v>596415968</v>
      </c>
      <c r="G2677">
        <f t="shared" si="41"/>
        <v>6904853882669257</v>
      </c>
      <c r="H2677" t="str">
        <f>VLOOKUP(D2677,Referência!$A$2:$D$28,2,FALSE)</f>
        <v>NE</v>
      </c>
      <c r="I2677" t="str">
        <f>VLOOKUP(D2677,Referência!$A$2:$D$28,3,FALSE)</f>
        <v>transferência</v>
      </c>
      <c r="J2677" t="str">
        <f>VLOOKUP(D2677,Referência!$A$2:$D$28,4,FALSE)</f>
        <v>baixo</v>
      </c>
      <c r="K2677" t="str">
        <f>VLOOKUP(C2677,Referência!$F$2:$G$21,2,FALSE)</f>
        <v>longo</v>
      </c>
      <c r="L2677" t="str">
        <f>VLOOKUP(A2677,Referência!$I$2:$K$10,2,FALSE)</f>
        <v>não linear</v>
      </c>
      <c r="M2677" t="str">
        <f>VLOOKUP(A2677,Referência!$I$2:$K$10,3,FALSE)</f>
        <v>univariado</v>
      </c>
    </row>
    <row r="2678" spans="1:13" x14ac:dyDescent="0.25">
      <c r="A2678" t="s">
        <v>37</v>
      </c>
      <c r="B2678" t="s">
        <v>7</v>
      </c>
      <c r="C2678">
        <v>17</v>
      </c>
      <c r="D2678" t="s">
        <v>79</v>
      </c>
      <c r="E2678" s="1">
        <v>717780754.83925104</v>
      </c>
      <c r="F2678" s="1">
        <v>558788649</v>
      </c>
      <c r="G2678">
        <f t="shared" si="41"/>
        <v>2.5278489719199604E+16</v>
      </c>
      <c r="H2678" t="str">
        <f>VLOOKUP(D2678,Referência!$A$2:$D$28,2,FALSE)</f>
        <v>NE</v>
      </c>
      <c r="I2678" t="str">
        <f>VLOOKUP(D2678,Referência!$A$2:$D$28,3,FALSE)</f>
        <v>transferência</v>
      </c>
      <c r="J2678" t="str">
        <f>VLOOKUP(D2678,Referência!$A$2:$D$28,4,FALSE)</f>
        <v>baixo</v>
      </c>
      <c r="K2678" t="str">
        <f>VLOOKUP(C2678,Referência!$F$2:$G$21,2,FALSE)</f>
        <v>longo</v>
      </c>
      <c r="L2678" t="str">
        <f>VLOOKUP(A2678,Referência!$I$2:$K$10,2,FALSE)</f>
        <v>não linear</v>
      </c>
      <c r="M2678" t="str">
        <f>VLOOKUP(A2678,Referência!$I$2:$K$10,3,FALSE)</f>
        <v>univariado</v>
      </c>
    </row>
    <row r="2679" spans="1:13" x14ac:dyDescent="0.25">
      <c r="A2679" t="s">
        <v>37</v>
      </c>
      <c r="B2679" t="s">
        <v>7</v>
      </c>
      <c r="C2679">
        <v>18</v>
      </c>
      <c r="D2679" t="s">
        <v>79</v>
      </c>
      <c r="E2679" s="1">
        <v>728698390.99269307</v>
      </c>
      <c r="F2679" s="1">
        <v>603253212</v>
      </c>
      <c r="G2679">
        <f t="shared" si="41"/>
        <v>1.5736492932508802E+16</v>
      </c>
      <c r="H2679" t="str">
        <f>VLOOKUP(D2679,Referência!$A$2:$D$28,2,FALSE)</f>
        <v>NE</v>
      </c>
      <c r="I2679" t="str">
        <f>VLOOKUP(D2679,Referência!$A$2:$D$28,3,FALSE)</f>
        <v>transferência</v>
      </c>
      <c r="J2679" t="str">
        <f>VLOOKUP(D2679,Referência!$A$2:$D$28,4,FALSE)</f>
        <v>baixo</v>
      </c>
      <c r="K2679" t="str">
        <f>VLOOKUP(C2679,Referência!$F$2:$G$21,2,FALSE)</f>
        <v>longo</v>
      </c>
      <c r="L2679" t="str">
        <f>VLOOKUP(A2679,Referência!$I$2:$K$10,2,FALSE)</f>
        <v>não linear</v>
      </c>
      <c r="M2679" t="str">
        <f>VLOOKUP(A2679,Referência!$I$2:$K$10,3,FALSE)</f>
        <v>univariado</v>
      </c>
    </row>
    <row r="2680" spans="1:13" x14ac:dyDescent="0.25">
      <c r="A2680" t="s">
        <v>37</v>
      </c>
      <c r="B2680" t="s">
        <v>7</v>
      </c>
      <c r="C2680">
        <v>19</v>
      </c>
      <c r="D2680" t="s">
        <v>79</v>
      </c>
      <c r="E2680" s="1">
        <v>787403081.68281949</v>
      </c>
      <c r="F2680" s="1">
        <v>595828239</v>
      </c>
      <c r="G2680">
        <f t="shared" si="41"/>
        <v>3.6700920348947032E+16</v>
      </c>
      <c r="H2680" t="str">
        <f>VLOOKUP(D2680,Referência!$A$2:$D$28,2,FALSE)</f>
        <v>NE</v>
      </c>
      <c r="I2680" t="str">
        <f>VLOOKUP(D2680,Referência!$A$2:$D$28,3,FALSE)</f>
        <v>transferência</v>
      </c>
      <c r="J2680" t="str">
        <f>VLOOKUP(D2680,Referência!$A$2:$D$28,4,FALSE)</f>
        <v>baixo</v>
      </c>
      <c r="K2680" t="str">
        <f>VLOOKUP(C2680,Referência!$F$2:$G$21,2,FALSE)</f>
        <v>longo</v>
      </c>
      <c r="L2680" t="str">
        <f>VLOOKUP(A2680,Referência!$I$2:$K$10,2,FALSE)</f>
        <v>não linear</v>
      </c>
      <c r="M2680" t="str">
        <f>VLOOKUP(A2680,Referência!$I$2:$K$10,3,FALSE)</f>
        <v>univariado</v>
      </c>
    </row>
    <row r="2681" spans="1:13" x14ac:dyDescent="0.25">
      <c r="A2681" t="s">
        <v>37</v>
      </c>
      <c r="B2681" t="s">
        <v>7</v>
      </c>
      <c r="C2681">
        <v>20</v>
      </c>
      <c r="D2681" t="s">
        <v>79</v>
      </c>
      <c r="E2681" s="1">
        <v>1029169754.7100523</v>
      </c>
      <c r="F2681" s="1">
        <v>730794790</v>
      </c>
      <c r="G2681">
        <f t="shared" si="41"/>
        <v>8.9027619565724928E+16</v>
      </c>
      <c r="H2681" t="str">
        <f>VLOOKUP(D2681,Referência!$A$2:$D$28,2,FALSE)</f>
        <v>NE</v>
      </c>
      <c r="I2681" t="str">
        <f>VLOOKUP(D2681,Referência!$A$2:$D$28,3,FALSE)</f>
        <v>transferência</v>
      </c>
      <c r="J2681" t="str">
        <f>VLOOKUP(D2681,Referência!$A$2:$D$28,4,FALSE)</f>
        <v>baixo</v>
      </c>
      <c r="K2681" t="str">
        <f>VLOOKUP(C2681,Referência!$F$2:$G$21,2,FALSE)</f>
        <v>longo</v>
      </c>
      <c r="L2681" t="str">
        <f>VLOOKUP(A2681,Referência!$I$2:$K$10,2,FALSE)</f>
        <v>não linear</v>
      </c>
      <c r="M2681" t="str">
        <f>VLOOKUP(A2681,Referência!$I$2:$K$10,3,FALSE)</f>
        <v>univariado</v>
      </c>
    </row>
    <row r="2682" spans="1:13" x14ac:dyDescent="0.25">
      <c r="A2682" t="s">
        <v>37</v>
      </c>
      <c r="B2682" t="s">
        <v>7</v>
      </c>
      <c r="C2682">
        <v>1</v>
      </c>
      <c r="D2682" t="s">
        <v>33</v>
      </c>
      <c r="E2682" s="1">
        <v>458030642.99768478</v>
      </c>
      <c r="F2682" s="1">
        <v>508716451.88999999</v>
      </c>
      <c r="G2682">
        <f t="shared" si="41"/>
        <v>2569051223068299.5</v>
      </c>
      <c r="H2682" t="str">
        <f>VLOOKUP(D2682,Referência!$A$2:$D$28,2,FALSE)</f>
        <v>NE</v>
      </c>
      <c r="I2682" t="str">
        <f>VLOOKUP(D2682,Referência!$A$2:$D$28,3,FALSE)</f>
        <v>transferência</v>
      </c>
      <c r="J2682" t="str">
        <f>VLOOKUP(D2682,Referência!$A$2:$D$28,4,FALSE)</f>
        <v>baixo</v>
      </c>
      <c r="K2682" t="str">
        <f>VLOOKUP(C2682,Referência!$F$2:$G$21,2,FALSE)</f>
        <v>curto</v>
      </c>
      <c r="L2682" t="str">
        <f>VLOOKUP(A2682,Referência!$I$2:$K$10,2,FALSE)</f>
        <v>não linear</v>
      </c>
      <c r="M2682" t="str">
        <f>VLOOKUP(A2682,Referência!$I$2:$K$10,3,FALSE)</f>
        <v>univariado</v>
      </c>
    </row>
    <row r="2683" spans="1:13" x14ac:dyDescent="0.25">
      <c r="A2683" t="s">
        <v>37</v>
      </c>
      <c r="B2683" t="s">
        <v>7</v>
      </c>
      <c r="C2683">
        <v>2</v>
      </c>
      <c r="D2683" t="s">
        <v>33</v>
      </c>
      <c r="E2683" s="1">
        <v>430384762.60356849</v>
      </c>
      <c r="F2683" s="1">
        <v>446639896.39999998</v>
      </c>
      <c r="G2683">
        <f t="shared" si="41"/>
        <v>264229374739888.97</v>
      </c>
      <c r="H2683" t="str">
        <f>VLOOKUP(D2683,Referência!$A$2:$D$28,2,FALSE)</f>
        <v>NE</v>
      </c>
      <c r="I2683" t="str">
        <f>VLOOKUP(D2683,Referência!$A$2:$D$28,3,FALSE)</f>
        <v>transferência</v>
      </c>
      <c r="J2683" t="str">
        <f>VLOOKUP(D2683,Referência!$A$2:$D$28,4,FALSE)</f>
        <v>baixo</v>
      </c>
      <c r="K2683" t="str">
        <f>VLOOKUP(C2683,Referência!$F$2:$G$21,2,FALSE)</f>
        <v>curto</v>
      </c>
      <c r="L2683" t="str">
        <f>VLOOKUP(A2683,Referência!$I$2:$K$10,2,FALSE)</f>
        <v>não linear</v>
      </c>
      <c r="M2683" t="str">
        <f>VLOOKUP(A2683,Referência!$I$2:$K$10,3,FALSE)</f>
        <v>univariado</v>
      </c>
    </row>
    <row r="2684" spans="1:13" x14ac:dyDescent="0.25">
      <c r="A2684" t="s">
        <v>37</v>
      </c>
      <c r="B2684" t="s">
        <v>7</v>
      </c>
      <c r="C2684">
        <v>3</v>
      </c>
      <c r="D2684" t="s">
        <v>33</v>
      </c>
      <c r="E2684" s="1">
        <v>417390010.19129246</v>
      </c>
      <c r="F2684" s="1">
        <v>395251304.99000001</v>
      </c>
      <c r="G2684">
        <f t="shared" si="41"/>
        <v>490122267989733.62</v>
      </c>
      <c r="H2684" t="str">
        <f>VLOOKUP(D2684,Referência!$A$2:$D$28,2,FALSE)</f>
        <v>NE</v>
      </c>
      <c r="I2684" t="str">
        <f>VLOOKUP(D2684,Referência!$A$2:$D$28,3,FALSE)</f>
        <v>transferência</v>
      </c>
      <c r="J2684" t="str">
        <f>VLOOKUP(D2684,Referência!$A$2:$D$28,4,FALSE)</f>
        <v>baixo</v>
      </c>
      <c r="K2684" t="str">
        <f>VLOOKUP(C2684,Referência!$F$2:$G$21,2,FALSE)</f>
        <v>curto</v>
      </c>
      <c r="L2684" t="str">
        <f>VLOOKUP(A2684,Referência!$I$2:$K$10,2,FALSE)</f>
        <v>não linear</v>
      </c>
      <c r="M2684" t="str">
        <f>VLOOKUP(A2684,Referência!$I$2:$K$10,3,FALSE)</f>
        <v>univariado</v>
      </c>
    </row>
    <row r="2685" spans="1:13" x14ac:dyDescent="0.25">
      <c r="A2685" t="s">
        <v>37</v>
      </c>
      <c r="B2685" t="s">
        <v>7</v>
      </c>
      <c r="C2685">
        <v>4</v>
      </c>
      <c r="D2685" t="s">
        <v>33</v>
      </c>
      <c r="E2685" s="1">
        <v>418132272.22810835</v>
      </c>
      <c r="F2685" s="1">
        <v>455078068.88999999</v>
      </c>
      <c r="G2685">
        <f t="shared" si="41"/>
        <v>1364991890981843.5</v>
      </c>
      <c r="H2685" t="str">
        <f>VLOOKUP(D2685,Referência!$A$2:$D$28,2,FALSE)</f>
        <v>NE</v>
      </c>
      <c r="I2685" t="str">
        <f>VLOOKUP(D2685,Referência!$A$2:$D$28,3,FALSE)</f>
        <v>transferência</v>
      </c>
      <c r="J2685" t="str">
        <f>VLOOKUP(D2685,Referência!$A$2:$D$28,4,FALSE)</f>
        <v>baixo</v>
      </c>
      <c r="K2685" t="str">
        <f>VLOOKUP(C2685,Referência!$F$2:$G$21,2,FALSE)</f>
        <v>curto</v>
      </c>
      <c r="L2685" t="str">
        <f>VLOOKUP(A2685,Referência!$I$2:$K$10,2,FALSE)</f>
        <v>não linear</v>
      </c>
      <c r="M2685" t="str">
        <f>VLOOKUP(A2685,Referência!$I$2:$K$10,3,FALSE)</f>
        <v>univariado</v>
      </c>
    </row>
    <row r="2686" spans="1:13" x14ac:dyDescent="0.25">
      <c r="A2686" t="s">
        <v>37</v>
      </c>
      <c r="B2686" t="s">
        <v>7</v>
      </c>
      <c r="C2686">
        <v>5</v>
      </c>
      <c r="D2686" t="s">
        <v>33</v>
      </c>
      <c r="E2686" s="1">
        <v>408687638.44986534</v>
      </c>
      <c r="F2686" s="1">
        <v>413759547.10000002</v>
      </c>
      <c r="G2686">
        <f t="shared" si="41"/>
        <v>25724257355311.02</v>
      </c>
      <c r="H2686" t="str">
        <f>VLOOKUP(D2686,Referência!$A$2:$D$28,2,FALSE)</f>
        <v>NE</v>
      </c>
      <c r="I2686" t="str">
        <f>VLOOKUP(D2686,Referência!$A$2:$D$28,3,FALSE)</f>
        <v>transferência</v>
      </c>
      <c r="J2686" t="str">
        <f>VLOOKUP(D2686,Referência!$A$2:$D$28,4,FALSE)</f>
        <v>baixo</v>
      </c>
      <c r="K2686" t="str">
        <f>VLOOKUP(C2686,Referência!$F$2:$G$21,2,FALSE)</f>
        <v>médio</v>
      </c>
      <c r="L2686" t="str">
        <f>VLOOKUP(A2686,Referência!$I$2:$K$10,2,FALSE)</f>
        <v>não linear</v>
      </c>
      <c r="M2686" t="str">
        <f>VLOOKUP(A2686,Referência!$I$2:$K$10,3,FALSE)</f>
        <v>univariado</v>
      </c>
    </row>
    <row r="2687" spans="1:13" x14ac:dyDescent="0.25">
      <c r="A2687" t="s">
        <v>37</v>
      </c>
      <c r="B2687" t="s">
        <v>7</v>
      </c>
      <c r="C2687">
        <v>6</v>
      </c>
      <c r="D2687" t="s">
        <v>33</v>
      </c>
      <c r="E2687" s="1">
        <v>433033719.23748595</v>
      </c>
      <c r="F2687" s="1">
        <v>420006050.22000003</v>
      </c>
      <c r="G2687">
        <f t="shared" si="41"/>
        <v>169720160029162.47</v>
      </c>
      <c r="H2687" t="str">
        <f>VLOOKUP(D2687,Referência!$A$2:$D$28,2,FALSE)</f>
        <v>NE</v>
      </c>
      <c r="I2687" t="str">
        <f>VLOOKUP(D2687,Referência!$A$2:$D$28,3,FALSE)</f>
        <v>transferência</v>
      </c>
      <c r="J2687" t="str">
        <f>VLOOKUP(D2687,Referência!$A$2:$D$28,4,FALSE)</f>
        <v>baixo</v>
      </c>
      <c r="K2687" t="str">
        <f>VLOOKUP(C2687,Referência!$F$2:$G$21,2,FALSE)</f>
        <v>médio</v>
      </c>
      <c r="L2687" t="str">
        <f>VLOOKUP(A2687,Referência!$I$2:$K$10,2,FALSE)</f>
        <v>não linear</v>
      </c>
      <c r="M2687" t="str">
        <f>VLOOKUP(A2687,Referência!$I$2:$K$10,3,FALSE)</f>
        <v>univariado</v>
      </c>
    </row>
    <row r="2688" spans="1:13" x14ac:dyDescent="0.25">
      <c r="A2688" t="s">
        <v>37</v>
      </c>
      <c r="B2688" t="s">
        <v>7</v>
      </c>
      <c r="C2688">
        <v>7</v>
      </c>
      <c r="D2688" t="s">
        <v>33</v>
      </c>
      <c r="E2688" s="1">
        <v>462135663.88022059</v>
      </c>
      <c r="F2688" s="1">
        <v>503106109.04000002</v>
      </c>
      <c r="G2688">
        <f t="shared" si="41"/>
        <v>1678577376590493.7</v>
      </c>
      <c r="H2688" t="str">
        <f>VLOOKUP(D2688,Referência!$A$2:$D$28,2,FALSE)</f>
        <v>NE</v>
      </c>
      <c r="I2688" t="str">
        <f>VLOOKUP(D2688,Referência!$A$2:$D$28,3,FALSE)</f>
        <v>transferência</v>
      </c>
      <c r="J2688" t="str">
        <f>VLOOKUP(D2688,Referência!$A$2:$D$28,4,FALSE)</f>
        <v>baixo</v>
      </c>
      <c r="K2688" t="str">
        <f>VLOOKUP(C2688,Referência!$F$2:$G$21,2,FALSE)</f>
        <v>médio</v>
      </c>
      <c r="L2688" t="str">
        <f>VLOOKUP(A2688,Referência!$I$2:$K$10,2,FALSE)</f>
        <v>não linear</v>
      </c>
      <c r="M2688" t="str">
        <f>VLOOKUP(A2688,Referência!$I$2:$K$10,3,FALSE)</f>
        <v>univariado</v>
      </c>
    </row>
    <row r="2689" spans="1:13" x14ac:dyDescent="0.25">
      <c r="A2689" t="s">
        <v>37</v>
      </c>
      <c r="B2689" t="s">
        <v>7</v>
      </c>
      <c r="C2689">
        <v>8</v>
      </c>
      <c r="D2689" t="s">
        <v>33</v>
      </c>
      <c r="E2689" s="1">
        <v>559508863.09905446</v>
      </c>
      <c r="F2689" s="1">
        <v>523931555.00999999</v>
      </c>
      <c r="G2689">
        <f t="shared" si="41"/>
        <v>1265744850863500.2</v>
      </c>
      <c r="H2689" t="str">
        <f>VLOOKUP(D2689,Referência!$A$2:$D$28,2,FALSE)</f>
        <v>NE</v>
      </c>
      <c r="I2689" t="str">
        <f>VLOOKUP(D2689,Referência!$A$2:$D$28,3,FALSE)</f>
        <v>transferência</v>
      </c>
      <c r="J2689" t="str">
        <f>VLOOKUP(D2689,Referência!$A$2:$D$28,4,FALSE)</f>
        <v>baixo</v>
      </c>
      <c r="K2689" t="str">
        <f>VLOOKUP(C2689,Referência!$F$2:$G$21,2,FALSE)</f>
        <v>médio</v>
      </c>
      <c r="L2689" t="str">
        <f>VLOOKUP(A2689,Referência!$I$2:$K$10,2,FALSE)</f>
        <v>não linear</v>
      </c>
      <c r="M2689" t="str">
        <f>VLOOKUP(A2689,Referência!$I$2:$K$10,3,FALSE)</f>
        <v>univariado</v>
      </c>
    </row>
    <row r="2690" spans="1:13" x14ac:dyDescent="0.25">
      <c r="A2690" t="s">
        <v>37</v>
      </c>
      <c r="B2690" t="s">
        <v>7</v>
      </c>
      <c r="C2690">
        <v>9</v>
      </c>
      <c r="D2690" t="s">
        <v>33</v>
      </c>
      <c r="E2690" s="1">
        <v>481741351.67295343</v>
      </c>
      <c r="F2690" s="1">
        <v>570856604.17999995</v>
      </c>
      <c r="G2690">
        <f t="shared" si="41"/>
        <v>7941528229394661</v>
      </c>
      <c r="H2690" t="str">
        <f>VLOOKUP(D2690,Referência!$A$2:$D$28,2,FALSE)</f>
        <v>NE</v>
      </c>
      <c r="I2690" t="str">
        <f>VLOOKUP(D2690,Referência!$A$2:$D$28,3,FALSE)</f>
        <v>transferência</v>
      </c>
      <c r="J2690" t="str">
        <f>VLOOKUP(D2690,Referência!$A$2:$D$28,4,FALSE)</f>
        <v>baixo</v>
      </c>
      <c r="K2690" t="str">
        <f>VLOOKUP(C2690,Referência!$F$2:$G$21,2,FALSE)</f>
        <v>longo</v>
      </c>
      <c r="L2690" t="str">
        <f>VLOOKUP(A2690,Referência!$I$2:$K$10,2,FALSE)</f>
        <v>não linear</v>
      </c>
      <c r="M2690" t="str">
        <f>VLOOKUP(A2690,Referência!$I$2:$K$10,3,FALSE)</f>
        <v>univariado</v>
      </c>
    </row>
    <row r="2691" spans="1:13" x14ac:dyDescent="0.25">
      <c r="A2691" t="s">
        <v>37</v>
      </c>
      <c r="B2691" t="s">
        <v>7</v>
      </c>
      <c r="C2691">
        <v>10</v>
      </c>
      <c r="D2691" t="s">
        <v>33</v>
      </c>
      <c r="E2691" s="1">
        <v>463902121.88069546</v>
      </c>
      <c r="F2691" s="1">
        <v>582933694.88999999</v>
      </c>
      <c r="G2691">
        <f t="shared" ref="G2691:G2754" si="42">(F2691-E2691)^2</f>
        <v>1.4168515373069394E+16</v>
      </c>
      <c r="H2691" t="str">
        <f>VLOOKUP(D2691,Referência!$A$2:$D$28,2,FALSE)</f>
        <v>NE</v>
      </c>
      <c r="I2691" t="str">
        <f>VLOOKUP(D2691,Referência!$A$2:$D$28,3,FALSE)</f>
        <v>transferência</v>
      </c>
      <c r="J2691" t="str">
        <f>VLOOKUP(D2691,Referência!$A$2:$D$28,4,FALSE)</f>
        <v>baixo</v>
      </c>
      <c r="K2691" t="str">
        <f>VLOOKUP(C2691,Referência!$F$2:$G$21,2,FALSE)</f>
        <v>longo</v>
      </c>
      <c r="L2691" t="str">
        <f>VLOOKUP(A2691,Referência!$I$2:$K$10,2,FALSE)</f>
        <v>não linear</v>
      </c>
      <c r="M2691" t="str">
        <f>VLOOKUP(A2691,Referência!$I$2:$K$10,3,FALSE)</f>
        <v>univariado</v>
      </c>
    </row>
    <row r="2692" spans="1:13" x14ac:dyDescent="0.25">
      <c r="A2692" t="s">
        <v>37</v>
      </c>
      <c r="B2692" t="s">
        <v>7</v>
      </c>
      <c r="C2692">
        <v>11</v>
      </c>
      <c r="D2692" t="s">
        <v>33</v>
      </c>
      <c r="E2692" s="1">
        <v>410638864.29117763</v>
      </c>
      <c r="F2692" s="1">
        <v>434674925.68000001</v>
      </c>
      <c r="G2692">
        <f t="shared" si="42"/>
        <v>577732247087237.87</v>
      </c>
      <c r="H2692" t="str">
        <f>VLOOKUP(D2692,Referência!$A$2:$D$28,2,FALSE)</f>
        <v>NE</v>
      </c>
      <c r="I2692" t="str">
        <f>VLOOKUP(D2692,Referência!$A$2:$D$28,3,FALSE)</f>
        <v>transferência</v>
      </c>
      <c r="J2692" t="str">
        <f>VLOOKUP(D2692,Referência!$A$2:$D$28,4,FALSE)</f>
        <v>baixo</v>
      </c>
      <c r="K2692" t="str">
        <f>VLOOKUP(C2692,Referência!$F$2:$G$21,2,FALSE)</f>
        <v>longo</v>
      </c>
      <c r="L2692" t="str">
        <f>VLOOKUP(A2692,Referência!$I$2:$K$10,2,FALSE)</f>
        <v>não linear</v>
      </c>
      <c r="M2692" t="str">
        <f>VLOOKUP(A2692,Referência!$I$2:$K$10,3,FALSE)</f>
        <v>univariado</v>
      </c>
    </row>
    <row r="2693" spans="1:13" x14ac:dyDescent="0.25">
      <c r="A2693" t="s">
        <v>37</v>
      </c>
      <c r="B2693" t="s">
        <v>7</v>
      </c>
      <c r="C2693">
        <v>12</v>
      </c>
      <c r="D2693" t="s">
        <v>33</v>
      </c>
      <c r="E2693" s="1">
        <v>469234093.2709406</v>
      </c>
      <c r="F2693" s="1">
        <v>466732432.75</v>
      </c>
      <c r="G2693">
        <f t="shared" si="42"/>
        <v>6258305362032.8037</v>
      </c>
      <c r="H2693" t="str">
        <f>VLOOKUP(D2693,Referência!$A$2:$D$28,2,FALSE)</f>
        <v>NE</v>
      </c>
      <c r="I2693" t="str">
        <f>VLOOKUP(D2693,Referência!$A$2:$D$28,3,FALSE)</f>
        <v>transferência</v>
      </c>
      <c r="J2693" t="str">
        <f>VLOOKUP(D2693,Referência!$A$2:$D$28,4,FALSE)</f>
        <v>baixo</v>
      </c>
      <c r="K2693" t="str">
        <f>VLOOKUP(C2693,Referência!$F$2:$G$21,2,FALSE)</f>
        <v>longo</v>
      </c>
      <c r="L2693" t="str">
        <f>VLOOKUP(A2693,Referência!$I$2:$K$10,2,FALSE)</f>
        <v>não linear</v>
      </c>
      <c r="M2693" t="str">
        <f>VLOOKUP(A2693,Referência!$I$2:$K$10,3,FALSE)</f>
        <v>univariado</v>
      </c>
    </row>
    <row r="2694" spans="1:13" x14ac:dyDescent="0.25">
      <c r="A2694" t="s">
        <v>37</v>
      </c>
      <c r="B2694" t="s">
        <v>7</v>
      </c>
      <c r="C2694">
        <v>13</v>
      </c>
      <c r="D2694" t="s">
        <v>33</v>
      </c>
      <c r="E2694" s="1">
        <v>482960462.3488788</v>
      </c>
      <c r="F2694" s="1">
        <v>525072922.32999998</v>
      </c>
      <c r="G2694">
        <f t="shared" si="42"/>
        <v>1773459285661533</v>
      </c>
      <c r="H2694" t="str">
        <f>VLOOKUP(D2694,Referência!$A$2:$D$28,2,FALSE)</f>
        <v>NE</v>
      </c>
      <c r="I2694" t="str">
        <f>VLOOKUP(D2694,Referência!$A$2:$D$28,3,FALSE)</f>
        <v>transferência</v>
      </c>
      <c r="J2694" t="str">
        <f>VLOOKUP(D2694,Referência!$A$2:$D$28,4,FALSE)</f>
        <v>baixo</v>
      </c>
      <c r="K2694" t="str">
        <f>VLOOKUP(C2694,Referência!$F$2:$G$21,2,FALSE)</f>
        <v>longo</v>
      </c>
      <c r="L2694" t="str">
        <f>VLOOKUP(A2694,Referência!$I$2:$K$10,2,FALSE)</f>
        <v>não linear</v>
      </c>
      <c r="M2694" t="str">
        <f>VLOOKUP(A2694,Referência!$I$2:$K$10,3,FALSE)</f>
        <v>univariado</v>
      </c>
    </row>
    <row r="2695" spans="1:13" x14ac:dyDescent="0.25">
      <c r="A2695" t="s">
        <v>37</v>
      </c>
      <c r="B2695" t="s">
        <v>7</v>
      </c>
      <c r="C2695">
        <v>14</v>
      </c>
      <c r="D2695" t="s">
        <v>33</v>
      </c>
      <c r="E2695" s="1">
        <v>454512677.49380469</v>
      </c>
      <c r="F2695" s="1">
        <v>472716071.89999998</v>
      </c>
      <c r="G2695">
        <f t="shared" si="42"/>
        <v>331363567907501.69</v>
      </c>
      <c r="H2695" t="str">
        <f>VLOOKUP(D2695,Referência!$A$2:$D$28,2,FALSE)</f>
        <v>NE</v>
      </c>
      <c r="I2695" t="str">
        <f>VLOOKUP(D2695,Referência!$A$2:$D$28,3,FALSE)</f>
        <v>transferência</v>
      </c>
      <c r="J2695" t="str">
        <f>VLOOKUP(D2695,Referência!$A$2:$D$28,4,FALSE)</f>
        <v>baixo</v>
      </c>
      <c r="K2695" t="str">
        <f>VLOOKUP(C2695,Referência!$F$2:$G$21,2,FALSE)</f>
        <v>longo</v>
      </c>
      <c r="L2695" t="str">
        <f>VLOOKUP(A2695,Referência!$I$2:$K$10,2,FALSE)</f>
        <v>não linear</v>
      </c>
      <c r="M2695" t="str">
        <f>VLOOKUP(A2695,Referência!$I$2:$K$10,3,FALSE)</f>
        <v>univariado</v>
      </c>
    </row>
    <row r="2696" spans="1:13" x14ac:dyDescent="0.25">
      <c r="A2696" t="s">
        <v>37</v>
      </c>
      <c r="B2696" t="s">
        <v>7</v>
      </c>
      <c r="C2696">
        <v>15</v>
      </c>
      <c r="D2696" t="s">
        <v>33</v>
      </c>
      <c r="E2696" s="1">
        <v>440540623.77325481</v>
      </c>
      <c r="F2696" s="1">
        <v>441156193.94999999</v>
      </c>
      <c r="G2696">
        <f t="shared" si="42"/>
        <v>378926642498.08759</v>
      </c>
      <c r="H2696" t="str">
        <f>VLOOKUP(D2696,Referência!$A$2:$D$28,2,FALSE)</f>
        <v>NE</v>
      </c>
      <c r="I2696" t="str">
        <f>VLOOKUP(D2696,Referência!$A$2:$D$28,3,FALSE)</f>
        <v>transferência</v>
      </c>
      <c r="J2696" t="str">
        <f>VLOOKUP(D2696,Referência!$A$2:$D$28,4,FALSE)</f>
        <v>baixo</v>
      </c>
      <c r="K2696" t="str">
        <f>VLOOKUP(C2696,Referência!$F$2:$G$21,2,FALSE)</f>
        <v>longo</v>
      </c>
      <c r="L2696" t="str">
        <f>VLOOKUP(A2696,Referência!$I$2:$K$10,2,FALSE)</f>
        <v>não linear</v>
      </c>
      <c r="M2696" t="str">
        <f>VLOOKUP(A2696,Referência!$I$2:$K$10,3,FALSE)</f>
        <v>univariado</v>
      </c>
    </row>
    <row r="2697" spans="1:13" x14ac:dyDescent="0.25">
      <c r="A2697" t="s">
        <v>37</v>
      </c>
      <c r="B2697" t="s">
        <v>7</v>
      </c>
      <c r="C2697">
        <v>16</v>
      </c>
      <c r="D2697" t="s">
        <v>33</v>
      </c>
      <c r="E2697" s="1">
        <v>441416785.54415864</v>
      </c>
      <c r="F2697" s="1">
        <v>484929393.25999999</v>
      </c>
      <c r="G2697">
        <f t="shared" si="42"/>
        <v>1893347030232696.5</v>
      </c>
      <c r="H2697" t="str">
        <f>VLOOKUP(D2697,Referência!$A$2:$D$28,2,FALSE)</f>
        <v>NE</v>
      </c>
      <c r="I2697" t="str">
        <f>VLOOKUP(D2697,Referência!$A$2:$D$28,3,FALSE)</f>
        <v>transferência</v>
      </c>
      <c r="J2697" t="str">
        <f>VLOOKUP(D2697,Referência!$A$2:$D$28,4,FALSE)</f>
        <v>baixo</v>
      </c>
      <c r="K2697" t="str">
        <f>VLOOKUP(C2697,Referência!$F$2:$G$21,2,FALSE)</f>
        <v>longo</v>
      </c>
      <c r="L2697" t="str">
        <f>VLOOKUP(A2697,Referência!$I$2:$K$10,2,FALSE)</f>
        <v>não linear</v>
      </c>
      <c r="M2697" t="str">
        <f>VLOOKUP(A2697,Referência!$I$2:$K$10,3,FALSE)</f>
        <v>univariado</v>
      </c>
    </row>
    <row r="2698" spans="1:13" x14ac:dyDescent="0.25">
      <c r="A2698" t="s">
        <v>37</v>
      </c>
      <c r="B2698" t="s">
        <v>7</v>
      </c>
      <c r="C2698">
        <v>17</v>
      </c>
      <c r="D2698" t="s">
        <v>33</v>
      </c>
      <c r="E2698" s="1">
        <v>431412564.82406294</v>
      </c>
      <c r="F2698" s="1">
        <v>443655970.38</v>
      </c>
      <c r="G2698">
        <f t="shared" si="42"/>
        <v>149900979607150.28</v>
      </c>
      <c r="H2698" t="str">
        <f>VLOOKUP(D2698,Referência!$A$2:$D$28,2,FALSE)</f>
        <v>NE</v>
      </c>
      <c r="I2698" t="str">
        <f>VLOOKUP(D2698,Referência!$A$2:$D$28,3,FALSE)</f>
        <v>transferência</v>
      </c>
      <c r="J2698" t="str">
        <f>VLOOKUP(D2698,Referência!$A$2:$D$28,4,FALSE)</f>
        <v>baixo</v>
      </c>
      <c r="K2698" t="str">
        <f>VLOOKUP(C2698,Referência!$F$2:$G$21,2,FALSE)</f>
        <v>longo</v>
      </c>
      <c r="L2698" t="str">
        <f>VLOOKUP(A2698,Referência!$I$2:$K$10,2,FALSE)</f>
        <v>não linear</v>
      </c>
      <c r="M2698" t="str">
        <f>VLOOKUP(A2698,Referência!$I$2:$K$10,3,FALSE)</f>
        <v>univariado</v>
      </c>
    </row>
    <row r="2699" spans="1:13" x14ac:dyDescent="0.25">
      <c r="A2699" t="s">
        <v>37</v>
      </c>
      <c r="B2699" t="s">
        <v>7</v>
      </c>
      <c r="C2699">
        <v>18</v>
      </c>
      <c r="D2699" t="s">
        <v>33</v>
      </c>
      <c r="E2699" s="1">
        <v>457125636.24667621</v>
      </c>
      <c r="F2699" s="1">
        <v>450217340.32999998</v>
      </c>
      <c r="G2699">
        <f t="shared" si="42"/>
        <v>47724552472365.383</v>
      </c>
      <c r="H2699" t="str">
        <f>VLOOKUP(D2699,Referência!$A$2:$D$28,2,FALSE)</f>
        <v>NE</v>
      </c>
      <c r="I2699" t="str">
        <f>VLOOKUP(D2699,Referência!$A$2:$D$28,3,FALSE)</f>
        <v>transferência</v>
      </c>
      <c r="J2699" t="str">
        <f>VLOOKUP(D2699,Referência!$A$2:$D$28,4,FALSE)</f>
        <v>baixo</v>
      </c>
      <c r="K2699" t="str">
        <f>VLOOKUP(C2699,Referência!$F$2:$G$21,2,FALSE)</f>
        <v>longo</v>
      </c>
      <c r="L2699" t="str">
        <f>VLOOKUP(A2699,Referência!$I$2:$K$10,2,FALSE)</f>
        <v>não linear</v>
      </c>
      <c r="M2699" t="str">
        <f>VLOOKUP(A2699,Referência!$I$2:$K$10,3,FALSE)</f>
        <v>univariado</v>
      </c>
    </row>
    <row r="2700" spans="1:13" x14ac:dyDescent="0.25">
      <c r="A2700" t="s">
        <v>37</v>
      </c>
      <c r="B2700" t="s">
        <v>7</v>
      </c>
      <c r="C2700">
        <v>19</v>
      </c>
      <c r="D2700" t="s">
        <v>33</v>
      </c>
      <c r="E2700" s="1">
        <v>487841428.88195598</v>
      </c>
      <c r="F2700" s="1">
        <v>529005871.36000001</v>
      </c>
      <c r="G2700">
        <f t="shared" si="42"/>
        <v>1694511324528196</v>
      </c>
      <c r="H2700" t="str">
        <f>VLOOKUP(D2700,Referência!$A$2:$D$28,2,FALSE)</f>
        <v>NE</v>
      </c>
      <c r="I2700" t="str">
        <f>VLOOKUP(D2700,Referência!$A$2:$D$28,3,FALSE)</f>
        <v>transferência</v>
      </c>
      <c r="J2700" t="str">
        <f>VLOOKUP(D2700,Referência!$A$2:$D$28,4,FALSE)</f>
        <v>baixo</v>
      </c>
      <c r="K2700" t="str">
        <f>VLOOKUP(C2700,Referência!$F$2:$G$21,2,FALSE)</f>
        <v>longo</v>
      </c>
      <c r="L2700" t="str">
        <f>VLOOKUP(A2700,Referência!$I$2:$K$10,2,FALSE)</f>
        <v>não linear</v>
      </c>
      <c r="M2700" t="str">
        <f>VLOOKUP(A2700,Referência!$I$2:$K$10,3,FALSE)</f>
        <v>univariado</v>
      </c>
    </row>
    <row r="2701" spans="1:13" x14ac:dyDescent="0.25">
      <c r="A2701" t="s">
        <v>37</v>
      </c>
      <c r="B2701" t="s">
        <v>7</v>
      </c>
      <c r="C2701">
        <v>20</v>
      </c>
      <c r="D2701" t="s">
        <v>33</v>
      </c>
      <c r="E2701" s="1">
        <v>590633257.81537974</v>
      </c>
      <c r="F2701" s="1">
        <v>580533928.92999995</v>
      </c>
      <c r="G2701">
        <f t="shared" si="42"/>
        <v>101996443935066.61</v>
      </c>
      <c r="H2701" t="str">
        <f>VLOOKUP(D2701,Referência!$A$2:$D$28,2,FALSE)</f>
        <v>NE</v>
      </c>
      <c r="I2701" t="str">
        <f>VLOOKUP(D2701,Referência!$A$2:$D$28,3,FALSE)</f>
        <v>transferência</v>
      </c>
      <c r="J2701" t="str">
        <f>VLOOKUP(D2701,Referência!$A$2:$D$28,4,FALSE)</f>
        <v>baixo</v>
      </c>
      <c r="K2701" t="str">
        <f>VLOOKUP(C2701,Referência!$F$2:$G$21,2,FALSE)</f>
        <v>longo</v>
      </c>
      <c r="L2701" t="str">
        <f>VLOOKUP(A2701,Referência!$I$2:$K$10,2,FALSE)</f>
        <v>não linear</v>
      </c>
      <c r="M2701" t="str">
        <f>VLOOKUP(A2701,Referência!$I$2:$K$10,3,FALSE)</f>
        <v>univariado</v>
      </c>
    </row>
    <row r="2702" spans="1:13" x14ac:dyDescent="0.25">
      <c r="A2702" t="s">
        <v>38</v>
      </c>
      <c r="B2702" t="s">
        <v>7</v>
      </c>
      <c r="C2702">
        <v>1</v>
      </c>
      <c r="D2702" t="s">
        <v>8</v>
      </c>
      <c r="E2702" s="1">
        <v>9613125711.9526806</v>
      </c>
      <c r="F2702" s="1">
        <v>10473996000</v>
      </c>
      <c r="G2702">
        <f t="shared" si="42"/>
        <v>7.4109765284267469E+17</v>
      </c>
      <c r="H2702" t="str">
        <f>VLOOKUP(D2702,Referência!$A$2:$D$28,2,FALSE)</f>
        <v>SE</v>
      </c>
      <c r="I2702" t="str">
        <f>VLOOKUP(D2702,Referência!$A$2:$D$28,3,FALSE)</f>
        <v>imposto</v>
      </c>
      <c r="J2702" t="str">
        <f>VLOOKUP(D2702,Referência!$A$2:$D$28,4,FALSE)</f>
        <v>alto</v>
      </c>
      <c r="K2702" t="str">
        <f>VLOOKUP(C2702,Referência!$F$2:$G$21,2,FALSE)</f>
        <v>curto</v>
      </c>
      <c r="L2702" t="str">
        <f>VLOOKUP(A2702,Referência!$I$2:$K$10,2,FALSE)</f>
        <v>linear</v>
      </c>
      <c r="M2702" t="str">
        <f>VLOOKUP(A2702,Referência!$I$2:$K$10,3,FALSE)</f>
        <v>multivariado</v>
      </c>
    </row>
    <row r="2703" spans="1:13" x14ac:dyDescent="0.25">
      <c r="A2703" t="s">
        <v>38</v>
      </c>
      <c r="B2703" t="s">
        <v>7</v>
      </c>
      <c r="C2703">
        <v>2</v>
      </c>
      <c r="D2703" t="s">
        <v>8</v>
      </c>
      <c r="E2703" s="1">
        <v>10446944811.880104</v>
      </c>
      <c r="F2703" s="1">
        <v>12475206000</v>
      </c>
      <c r="G2703">
        <f t="shared" si="42"/>
        <v>4.1138434472335319E+18</v>
      </c>
      <c r="H2703" t="str">
        <f>VLOOKUP(D2703,Referência!$A$2:$D$28,2,FALSE)</f>
        <v>SE</v>
      </c>
      <c r="I2703" t="str">
        <f>VLOOKUP(D2703,Referência!$A$2:$D$28,3,FALSE)</f>
        <v>imposto</v>
      </c>
      <c r="J2703" t="str">
        <f>VLOOKUP(D2703,Referência!$A$2:$D$28,4,FALSE)</f>
        <v>alto</v>
      </c>
      <c r="K2703" t="str">
        <f>VLOOKUP(C2703,Referência!$F$2:$G$21,2,FALSE)</f>
        <v>curto</v>
      </c>
      <c r="L2703" t="str">
        <f>VLOOKUP(A2703,Referência!$I$2:$K$10,2,FALSE)</f>
        <v>linear</v>
      </c>
      <c r="M2703" t="str">
        <f>VLOOKUP(A2703,Referência!$I$2:$K$10,3,FALSE)</f>
        <v>multivariado</v>
      </c>
    </row>
    <row r="2704" spans="1:13" x14ac:dyDescent="0.25">
      <c r="A2704" t="s">
        <v>38</v>
      </c>
      <c r="B2704" t="s">
        <v>7</v>
      </c>
      <c r="C2704">
        <v>3</v>
      </c>
      <c r="D2704" t="s">
        <v>8</v>
      </c>
      <c r="E2704" s="1">
        <v>10380580902.724894</v>
      </c>
      <c r="F2704" s="1">
        <v>10329314000</v>
      </c>
      <c r="G2704">
        <f t="shared" si="42"/>
        <v>2628295315003699.5</v>
      </c>
      <c r="H2704" t="str">
        <f>VLOOKUP(D2704,Referência!$A$2:$D$28,2,FALSE)</f>
        <v>SE</v>
      </c>
      <c r="I2704" t="str">
        <f>VLOOKUP(D2704,Referência!$A$2:$D$28,3,FALSE)</f>
        <v>imposto</v>
      </c>
      <c r="J2704" t="str">
        <f>VLOOKUP(D2704,Referência!$A$2:$D$28,4,FALSE)</f>
        <v>alto</v>
      </c>
      <c r="K2704" t="str">
        <f>VLOOKUP(C2704,Referência!$F$2:$G$21,2,FALSE)</f>
        <v>curto</v>
      </c>
      <c r="L2704" t="str">
        <f>VLOOKUP(A2704,Referência!$I$2:$K$10,2,FALSE)</f>
        <v>linear</v>
      </c>
      <c r="M2704" t="str">
        <f>VLOOKUP(A2704,Referência!$I$2:$K$10,3,FALSE)</f>
        <v>multivariado</v>
      </c>
    </row>
    <row r="2705" spans="1:13" x14ac:dyDescent="0.25">
      <c r="A2705" t="s">
        <v>38</v>
      </c>
      <c r="B2705" t="s">
        <v>7</v>
      </c>
      <c r="C2705">
        <v>4</v>
      </c>
      <c r="D2705" t="s">
        <v>8</v>
      </c>
      <c r="E2705" s="1">
        <v>10440281831.809036</v>
      </c>
      <c r="F2705" s="1">
        <v>10317026000</v>
      </c>
      <c r="G2705">
        <f t="shared" si="42"/>
        <v>1.5192000074937434E+16</v>
      </c>
      <c r="H2705" t="str">
        <f>VLOOKUP(D2705,Referência!$A$2:$D$28,2,FALSE)</f>
        <v>SE</v>
      </c>
      <c r="I2705" t="str">
        <f>VLOOKUP(D2705,Referência!$A$2:$D$28,3,FALSE)</f>
        <v>imposto</v>
      </c>
      <c r="J2705" t="str">
        <f>VLOOKUP(D2705,Referência!$A$2:$D$28,4,FALSE)</f>
        <v>alto</v>
      </c>
      <c r="K2705" t="str">
        <f>VLOOKUP(C2705,Referência!$F$2:$G$21,2,FALSE)</f>
        <v>curto</v>
      </c>
      <c r="L2705" t="str">
        <f>VLOOKUP(A2705,Referência!$I$2:$K$10,2,FALSE)</f>
        <v>linear</v>
      </c>
      <c r="M2705" t="str">
        <f>VLOOKUP(A2705,Referência!$I$2:$K$10,3,FALSE)</f>
        <v>multivariado</v>
      </c>
    </row>
    <row r="2706" spans="1:13" x14ac:dyDescent="0.25">
      <c r="A2706" t="s">
        <v>38</v>
      </c>
      <c r="B2706" t="s">
        <v>7</v>
      </c>
      <c r="C2706">
        <v>5</v>
      </c>
      <c r="D2706" t="s">
        <v>8</v>
      </c>
      <c r="E2706" s="1">
        <v>10564375083.954769</v>
      </c>
      <c r="F2706" s="1">
        <v>11011940000</v>
      </c>
      <c r="G2706">
        <f t="shared" si="42"/>
        <v>2.0031435407457456E+17</v>
      </c>
      <c r="H2706" t="str">
        <f>VLOOKUP(D2706,Referência!$A$2:$D$28,2,FALSE)</f>
        <v>SE</v>
      </c>
      <c r="I2706" t="str">
        <f>VLOOKUP(D2706,Referência!$A$2:$D$28,3,FALSE)</f>
        <v>imposto</v>
      </c>
      <c r="J2706" t="str">
        <f>VLOOKUP(D2706,Referência!$A$2:$D$28,4,FALSE)</f>
        <v>alto</v>
      </c>
      <c r="K2706" t="str">
        <f>VLOOKUP(C2706,Referência!$F$2:$G$21,2,FALSE)</f>
        <v>médio</v>
      </c>
      <c r="L2706" t="str">
        <f>VLOOKUP(A2706,Referência!$I$2:$K$10,2,FALSE)</f>
        <v>linear</v>
      </c>
      <c r="M2706" t="str">
        <f>VLOOKUP(A2706,Referência!$I$2:$K$10,3,FALSE)</f>
        <v>multivariado</v>
      </c>
    </row>
    <row r="2707" spans="1:13" x14ac:dyDescent="0.25">
      <c r="A2707" t="s">
        <v>38</v>
      </c>
      <c r="B2707" t="s">
        <v>7</v>
      </c>
      <c r="C2707">
        <v>6</v>
      </c>
      <c r="D2707" t="s">
        <v>8</v>
      </c>
      <c r="E2707" s="1">
        <v>10807361146.220392</v>
      </c>
      <c r="F2707" s="1">
        <v>10780925000</v>
      </c>
      <c r="G2707">
        <f t="shared" si="42"/>
        <v>698869826985958.25</v>
      </c>
      <c r="H2707" t="str">
        <f>VLOOKUP(D2707,Referência!$A$2:$D$28,2,FALSE)</f>
        <v>SE</v>
      </c>
      <c r="I2707" t="str">
        <f>VLOOKUP(D2707,Referência!$A$2:$D$28,3,FALSE)</f>
        <v>imposto</v>
      </c>
      <c r="J2707" t="str">
        <f>VLOOKUP(D2707,Referência!$A$2:$D$28,4,FALSE)</f>
        <v>alto</v>
      </c>
      <c r="K2707" t="str">
        <f>VLOOKUP(C2707,Referência!$F$2:$G$21,2,FALSE)</f>
        <v>médio</v>
      </c>
      <c r="L2707" t="str">
        <f>VLOOKUP(A2707,Referência!$I$2:$K$10,2,FALSE)</f>
        <v>linear</v>
      </c>
      <c r="M2707" t="str">
        <f>VLOOKUP(A2707,Referência!$I$2:$K$10,3,FALSE)</f>
        <v>multivariado</v>
      </c>
    </row>
    <row r="2708" spans="1:13" x14ac:dyDescent="0.25">
      <c r="A2708" t="s">
        <v>38</v>
      </c>
      <c r="B2708" t="s">
        <v>7</v>
      </c>
      <c r="C2708">
        <v>7</v>
      </c>
      <c r="D2708" t="s">
        <v>8</v>
      </c>
      <c r="E2708" s="1">
        <v>10780352732.424107</v>
      </c>
      <c r="F2708" s="1">
        <v>10588195000</v>
      </c>
      <c r="G2708">
        <f t="shared" si="42"/>
        <v>3.6924594130374552E+16</v>
      </c>
      <c r="H2708" t="str">
        <f>VLOOKUP(D2708,Referência!$A$2:$D$28,2,FALSE)</f>
        <v>SE</v>
      </c>
      <c r="I2708" t="str">
        <f>VLOOKUP(D2708,Referência!$A$2:$D$28,3,FALSE)</f>
        <v>imposto</v>
      </c>
      <c r="J2708" t="str">
        <f>VLOOKUP(D2708,Referência!$A$2:$D$28,4,FALSE)</f>
        <v>alto</v>
      </c>
      <c r="K2708" t="str">
        <f>VLOOKUP(C2708,Referência!$F$2:$G$21,2,FALSE)</f>
        <v>médio</v>
      </c>
      <c r="L2708" t="str">
        <f>VLOOKUP(A2708,Referência!$I$2:$K$10,2,FALSE)</f>
        <v>linear</v>
      </c>
      <c r="M2708" t="str">
        <f>VLOOKUP(A2708,Referência!$I$2:$K$10,3,FALSE)</f>
        <v>multivariado</v>
      </c>
    </row>
    <row r="2709" spans="1:13" x14ac:dyDescent="0.25">
      <c r="A2709" t="s">
        <v>38</v>
      </c>
      <c r="B2709" t="s">
        <v>7</v>
      </c>
      <c r="C2709">
        <v>8</v>
      </c>
      <c r="D2709" t="s">
        <v>8</v>
      </c>
      <c r="E2709" s="1">
        <v>8690773290.7100048</v>
      </c>
      <c r="F2709" s="1">
        <v>12031927000</v>
      </c>
      <c r="G2709">
        <f t="shared" si="42"/>
        <v>1.1163308109102293E+19</v>
      </c>
      <c r="H2709" t="str">
        <f>VLOOKUP(D2709,Referência!$A$2:$D$28,2,FALSE)</f>
        <v>SE</v>
      </c>
      <c r="I2709" t="str">
        <f>VLOOKUP(D2709,Referência!$A$2:$D$28,3,FALSE)</f>
        <v>imposto</v>
      </c>
      <c r="J2709" t="str">
        <f>VLOOKUP(D2709,Referência!$A$2:$D$28,4,FALSE)</f>
        <v>alto</v>
      </c>
      <c r="K2709" t="str">
        <f>VLOOKUP(C2709,Referência!$F$2:$G$21,2,FALSE)</f>
        <v>médio</v>
      </c>
      <c r="L2709" t="str">
        <f>VLOOKUP(A2709,Referência!$I$2:$K$10,2,FALSE)</f>
        <v>linear</v>
      </c>
      <c r="M2709" t="str">
        <f>VLOOKUP(A2709,Referência!$I$2:$K$10,3,FALSE)</f>
        <v>multivariado</v>
      </c>
    </row>
    <row r="2710" spans="1:13" x14ac:dyDescent="0.25">
      <c r="A2710" t="s">
        <v>38</v>
      </c>
      <c r="B2710" t="s">
        <v>7</v>
      </c>
      <c r="C2710">
        <v>9</v>
      </c>
      <c r="D2710" t="s">
        <v>8</v>
      </c>
      <c r="E2710" s="1">
        <v>12506776270.275347</v>
      </c>
      <c r="F2710" s="1">
        <v>13126083000</v>
      </c>
      <c r="G2710">
        <f t="shared" si="42"/>
        <v>3.8354082548224467E+17</v>
      </c>
      <c r="H2710" t="str">
        <f>VLOOKUP(D2710,Referência!$A$2:$D$28,2,FALSE)</f>
        <v>SE</v>
      </c>
      <c r="I2710" t="str">
        <f>VLOOKUP(D2710,Referência!$A$2:$D$28,3,FALSE)</f>
        <v>imposto</v>
      </c>
      <c r="J2710" t="str">
        <f>VLOOKUP(D2710,Referência!$A$2:$D$28,4,FALSE)</f>
        <v>alto</v>
      </c>
      <c r="K2710" t="str">
        <f>VLOOKUP(C2710,Referência!$F$2:$G$21,2,FALSE)</f>
        <v>longo</v>
      </c>
      <c r="L2710" t="str">
        <f>VLOOKUP(A2710,Referência!$I$2:$K$10,2,FALSE)</f>
        <v>linear</v>
      </c>
      <c r="M2710" t="str">
        <f>VLOOKUP(A2710,Referência!$I$2:$K$10,3,FALSE)</f>
        <v>multivariado</v>
      </c>
    </row>
    <row r="2711" spans="1:13" x14ac:dyDescent="0.25">
      <c r="A2711" t="s">
        <v>38</v>
      </c>
      <c r="B2711" t="s">
        <v>7</v>
      </c>
      <c r="C2711">
        <v>10</v>
      </c>
      <c r="D2711" t="s">
        <v>8</v>
      </c>
      <c r="E2711" s="1">
        <v>11244500409.38773</v>
      </c>
      <c r="F2711" s="1">
        <v>10973402000</v>
      </c>
      <c r="G2711">
        <f t="shared" si="42"/>
        <v>7.3494347572557056E+16</v>
      </c>
      <c r="H2711" t="str">
        <f>VLOOKUP(D2711,Referência!$A$2:$D$28,2,FALSE)</f>
        <v>SE</v>
      </c>
      <c r="I2711" t="str">
        <f>VLOOKUP(D2711,Referência!$A$2:$D$28,3,FALSE)</f>
        <v>imposto</v>
      </c>
      <c r="J2711" t="str">
        <f>VLOOKUP(D2711,Referência!$A$2:$D$28,4,FALSE)</f>
        <v>alto</v>
      </c>
      <c r="K2711" t="str">
        <f>VLOOKUP(C2711,Referência!$F$2:$G$21,2,FALSE)</f>
        <v>longo</v>
      </c>
      <c r="L2711" t="str">
        <f>VLOOKUP(A2711,Referência!$I$2:$K$10,2,FALSE)</f>
        <v>linear</v>
      </c>
      <c r="M2711" t="str">
        <f>VLOOKUP(A2711,Referência!$I$2:$K$10,3,FALSE)</f>
        <v>multivariado</v>
      </c>
    </row>
    <row r="2712" spans="1:13" x14ac:dyDescent="0.25">
      <c r="A2712" t="s">
        <v>38</v>
      </c>
      <c r="B2712" t="s">
        <v>7</v>
      </c>
      <c r="C2712">
        <v>11</v>
      </c>
      <c r="D2712" t="s">
        <v>8</v>
      </c>
      <c r="E2712" s="1">
        <v>11575252826.248343</v>
      </c>
      <c r="F2712" s="1">
        <v>11346223000</v>
      </c>
      <c r="G2712">
        <f t="shared" si="42"/>
        <v>5.245466131134596E+16</v>
      </c>
      <c r="H2712" t="str">
        <f>VLOOKUP(D2712,Referência!$A$2:$D$28,2,FALSE)</f>
        <v>SE</v>
      </c>
      <c r="I2712" t="str">
        <f>VLOOKUP(D2712,Referência!$A$2:$D$28,3,FALSE)</f>
        <v>imposto</v>
      </c>
      <c r="J2712" t="str">
        <f>VLOOKUP(D2712,Referência!$A$2:$D$28,4,FALSE)</f>
        <v>alto</v>
      </c>
      <c r="K2712" t="str">
        <f>VLOOKUP(C2712,Referência!$F$2:$G$21,2,FALSE)</f>
        <v>longo</v>
      </c>
      <c r="L2712" t="str">
        <f>VLOOKUP(A2712,Referência!$I$2:$K$10,2,FALSE)</f>
        <v>linear</v>
      </c>
      <c r="M2712" t="str">
        <f>VLOOKUP(A2712,Referência!$I$2:$K$10,3,FALSE)</f>
        <v>multivariado</v>
      </c>
    </row>
    <row r="2713" spans="1:13" x14ac:dyDescent="0.25">
      <c r="A2713" t="s">
        <v>38</v>
      </c>
      <c r="B2713" t="s">
        <v>7</v>
      </c>
      <c r="C2713">
        <v>12</v>
      </c>
      <c r="D2713" t="s">
        <v>8</v>
      </c>
      <c r="E2713" s="1">
        <v>10609549019.546932</v>
      </c>
      <c r="F2713" s="1">
        <v>10501480000</v>
      </c>
      <c r="G2713">
        <f t="shared" si="42"/>
        <v>1.1678912985835218E+16</v>
      </c>
      <c r="H2713" t="str">
        <f>VLOOKUP(D2713,Referência!$A$2:$D$28,2,FALSE)</f>
        <v>SE</v>
      </c>
      <c r="I2713" t="str">
        <f>VLOOKUP(D2713,Referência!$A$2:$D$28,3,FALSE)</f>
        <v>imposto</v>
      </c>
      <c r="J2713" t="str">
        <f>VLOOKUP(D2713,Referência!$A$2:$D$28,4,FALSE)</f>
        <v>alto</v>
      </c>
      <c r="K2713" t="str">
        <f>VLOOKUP(C2713,Referência!$F$2:$G$21,2,FALSE)</f>
        <v>longo</v>
      </c>
      <c r="L2713" t="str">
        <f>VLOOKUP(A2713,Referência!$I$2:$K$10,2,FALSE)</f>
        <v>linear</v>
      </c>
      <c r="M2713" t="str">
        <f>VLOOKUP(A2713,Referência!$I$2:$K$10,3,FALSE)</f>
        <v>multivariado</v>
      </c>
    </row>
    <row r="2714" spans="1:13" x14ac:dyDescent="0.25">
      <c r="A2714" t="s">
        <v>38</v>
      </c>
      <c r="B2714" t="s">
        <v>7</v>
      </c>
      <c r="C2714">
        <v>13</v>
      </c>
      <c r="D2714" t="s">
        <v>8</v>
      </c>
      <c r="E2714" s="1">
        <v>10858686225.51606</v>
      </c>
      <c r="F2714" s="1">
        <v>10719252016</v>
      </c>
      <c r="G2714">
        <f t="shared" si="42"/>
        <v>1.9441898783368484E+16</v>
      </c>
      <c r="H2714" t="str">
        <f>VLOOKUP(D2714,Referência!$A$2:$D$28,2,FALSE)</f>
        <v>SE</v>
      </c>
      <c r="I2714" t="str">
        <f>VLOOKUP(D2714,Referência!$A$2:$D$28,3,FALSE)</f>
        <v>imposto</v>
      </c>
      <c r="J2714" t="str">
        <f>VLOOKUP(D2714,Referência!$A$2:$D$28,4,FALSE)</f>
        <v>alto</v>
      </c>
      <c r="K2714" t="str">
        <f>VLOOKUP(C2714,Referência!$F$2:$G$21,2,FALSE)</f>
        <v>longo</v>
      </c>
      <c r="L2714" t="str">
        <f>VLOOKUP(A2714,Referência!$I$2:$K$10,2,FALSE)</f>
        <v>linear</v>
      </c>
      <c r="M2714" t="str">
        <f>VLOOKUP(A2714,Referência!$I$2:$K$10,3,FALSE)</f>
        <v>multivariado</v>
      </c>
    </row>
    <row r="2715" spans="1:13" x14ac:dyDescent="0.25">
      <c r="A2715" t="s">
        <v>38</v>
      </c>
      <c r="B2715" t="s">
        <v>7</v>
      </c>
      <c r="C2715">
        <v>14</v>
      </c>
      <c r="D2715" t="s">
        <v>8</v>
      </c>
      <c r="E2715" s="1">
        <v>11300817419.926746</v>
      </c>
      <c r="F2715" s="1">
        <v>11098115727</v>
      </c>
      <c r="G2715">
        <f t="shared" si="42"/>
        <v>4.1087976315368976E+16</v>
      </c>
      <c r="H2715" t="str">
        <f>VLOOKUP(D2715,Referência!$A$2:$D$28,2,FALSE)</f>
        <v>SE</v>
      </c>
      <c r="I2715" t="str">
        <f>VLOOKUP(D2715,Referência!$A$2:$D$28,3,FALSE)</f>
        <v>imposto</v>
      </c>
      <c r="J2715" t="str">
        <f>VLOOKUP(D2715,Referência!$A$2:$D$28,4,FALSE)</f>
        <v>alto</v>
      </c>
      <c r="K2715" t="str">
        <f>VLOOKUP(C2715,Referência!$F$2:$G$21,2,FALSE)</f>
        <v>longo</v>
      </c>
      <c r="L2715" t="str">
        <f>VLOOKUP(A2715,Referência!$I$2:$K$10,2,FALSE)</f>
        <v>linear</v>
      </c>
      <c r="M2715" t="str">
        <f>VLOOKUP(A2715,Referência!$I$2:$K$10,3,FALSE)</f>
        <v>multivariado</v>
      </c>
    </row>
    <row r="2716" spans="1:13" x14ac:dyDescent="0.25">
      <c r="A2716" t="s">
        <v>38</v>
      </c>
      <c r="B2716" t="s">
        <v>7</v>
      </c>
      <c r="C2716">
        <v>15</v>
      </c>
      <c r="D2716" t="s">
        <v>8</v>
      </c>
      <c r="E2716" s="1">
        <v>11522950063.647869</v>
      </c>
      <c r="F2716" s="1">
        <v>11170238303</v>
      </c>
      <c r="G2716">
        <f t="shared" si="42"/>
        <v>1.2440558609931971E+17</v>
      </c>
      <c r="H2716" t="str">
        <f>VLOOKUP(D2716,Referência!$A$2:$D$28,2,FALSE)</f>
        <v>SE</v>
      </c>
      <c r="I2716" t="str">
        <f>VLOOKUP(D2716,Referência!$A$2:$D$28,3,FALSE)</f>
        <v>imposto</v>
      </c>
      <c r="J2716" t="str">
        <f>VLOOKUP(D2716,Referência!$A$2:$D$28,4,FALSE)</f>
        <v>alto</v>
      </c>
      <c r="K2716" t="str">
        <f>VLOOKUP(C2716,Referência!$F$2:$G$21,2,FALSE)</f>
        <v>longo</v>
      </c>
      <c r="L2716" t="str">
        <f>VLOOKUP(A2716,Referência!$I$2:$K$10,2,FALSE)</f>
        <v>linear</v>
      </c>
      <c r="M2716" t="str">
        <f>VLOOKUP(A2716,Referência!$I$2:$K$10,3,FALSE)</f>
        <v>multivariado</v>
      </c>
    </row>
    <row r="2717" spans="1:13" x14ac:dyDescent="0.25">
      <c r="A2717" t="s">
        <v>38</v>
      </c>
      <c r="B2717" t="s">
        <v>7</v>
      </c>
      <c r="C2717">
        <v>16</v>
      </c>
      <c r="D2717" t="s">
        <v>8</v>
      </c>
      <c r="E2717" s="1">
        <v>11429125133.747641</v>
      </c>
      <c r="F2717" s="1">
        <v>10781428079</v>
      </c>
      <c r="G2717">
        <f t="shared" si="42"/>
        <v>4.1951147472876813E+17</v>
      </c>
      <c r="H2717" t="str">
        <f>VLOOKUP(D2717,Referência!$A$2:$D$28,2,FALSE)</f>
        <v>SE</v>
      </c>
      <c r="I2717" t="str">
        <f>VLOOKUP(D2717,Referência!$A$2:$D$28,3,FALSE)</f>
        <v>imposto</v>
      </c>
      <c r="J2717" t="str">
        <f>VLOOKUP(D2717,Referência!$A$2:$D$28,4,FALSE)</f>
        <v>alto</v>
      </c>
      <c r="K2717" t="str">
        <f>VLOOKUP(C2717,Referência!$F$2:$G$21,2,FALSE)</f>
        <v>longo</v>
      </c>
      <c r="L2717" t="str">
        <f>VLOOKUP(A2717,Referência!$I$2:$K$10,2,FALSE)</f>
        <v>linear</v>
      </c>
      <c r="M2717" t="str">
        <f>VLOOKUP(A2717,Referência!$I$2:$K$10,3,FALSE)</f>
        <v>multivariado</v>
      </c>
    </row>
    <row r="2718" spans="1:13" x14ac:dyDescent="0.25">
      <c r="A2718" t="s">
        <v>38</v>
      </c>
      <c r="B2718" t="s">
        <v>7</v>
      </c>
      <c r="C2718">
        <v>17</v>
      </c>
      <c r="D2718" t="s">
        <v>8</v>
      </c>
      <c r="E2718" s="1">
        <v>11657189338.760511</v>
      </c>
      <c r="F2718" s="1">
        <v>11873733058</v>
      </c>
      <c r="G2718">
        <f t="shared" si="42"/>
        <v>4.6891182342070464E+16</v>
      </c>
      <c r="H2718" t="str">
        <f>VLOOKUP(D2718,Referência!$A$2:$D$28,2,FALSE)</f>
        <v>SE</v>
      </c>
      <c r="I2718" t="str">
        <f>VLOOKUP(D2718,Referência!$A$2:$D$28,3,FALSE)</f>
        <v>imposto</v>
      </c>
      <c r="J2718" t="str">
        <f>VLOOKUP(D2718,Referência!$A$2:$D$28,4,FALSE)</f>
        <v>alto</v>
      </c>
      <c r="K2718" t="str">
        <f>VLOOKUP(C2718,Referência!$F$2:$G$21,2,FALSE)</f>
        <v>longo</v>
      </c>
      <c r="L2718" t="str">
        <f>VLOOKUP(A2718,Referência!$I$2:$K$10,2,FALSE)</f>
        <v>linear</v>
      </c>
      <c r="M2718" t="str">
        <f>VLOOKUP(A2718,Referência!$I$2:$K$10,3,FALSE)</f>
        <v>multivariado</v>
      </c>
    </row>
    <row r="2719" spans="1:13" x14ac:dyDescent="0.25">
      <c r="A2719" t="s">
        <v>38</v>
      </c>
      <c r="B2719" t="s">
        <v>7</v>
      </c>
      <c r="C2719">
        <v>18</v>
      </c>
      <c r="D2719" t="s">
        <v>8</v>
      </c>
      <c r="E2719" s="1">
        <v>11876589670.112656</v>
      </c>
      <c r="F2719" s="1">
        <v>11476678584</v>
      </c>
      <c r="G2719">
        <f t="shared" si="42"/>
        <v>1.5992887679580387E+17</v>
      </c>
      <c r="H2719" t="str">
        <f>VLOOKUP(D2719,Referência!$A$2:$D$28,2,FALSE)</f>
        <v>SE</v>
      </c>
      <c r="I2719" t="str">
        <f>VLOOKUP(D2719,Referência!$A$2:$D$28,3,FALSE)</f>
        <v>imposto</v>
      </c>
      <c r="J2719" t="str">
        <f>VLOOKUP(D2719,Referência!$A$2:$D$28,4,FALSE)</f>
        <v>alto</v>
      </c>
      <c r="K2719" t="str">
        <f>VLOOKUP(C2719,Referência!$F$2:$G$21,2,FALSE)</f>
        <v>longo</v>
      </c>
      <c r="L2719" t="str">
        <f>VLOOKUP(A2719,Referência!$I$2:$K$10,2,FALSE)</f>
        <v>linear</v>
      </c>
      <c r="M2719" t="str">
        <f>VLOOKUP(A2719,Referência!$I$2:$K$10,3,FALSE)</f>
        <v>multivariado</v>
      </c>
    </row>
    <row r="2720" spans="1:13" x14ac:dyDescent="0.25">
      <c r="A2720" t="s">
        <v>38</v>
      </c>
      <c r="B2720" t="s">
        <v>7</v>
      </c>
      <c r="C2720">
        <v>19</v>
      </c>
      <c r="D2720" t="s">
        <v>8</v>
      </c>
      <c r="E2720" s="1">
        <v>11874408167.817915</v>
      </c>
      <c r="F2720" s="1">
        <v>11248460267</v>
      </c>
      <c r="G2720">
        <f t="shared" si="42"/>
        <v>3.918107745383543E+17</v>
      </c>
      <c r="H2720" t="str">
        <f>VLOOKUP(D2720,Referência!$A$2:$D$28,2,FALSE)</f>
        <v>SE</v>
      </c>
      <c r="I2720" t="str">
        <f>VLOOKUP(D2720,Referência!$A$2:$D$28,3,FALSE)</f>
        <v>imposto</v>
      </c>
      <c r="J2720" t="str">
        <f>VLOOKUP(D2720,Referência!$A$2:$D$28,4,FALSE)</f>
        <v>alto</v>
      </c>
      <c r="K2720" t="str">
        <f>VLOOKUP(C2720,Referência!$F$2:$G$21,2,FALSE)</f>
        <v>longo</v>
      </c>
      <c r="L2720" t="str">
        <f>VLOOKUP(A2720,Referência!$I$2:$K$10,2,FALSE)</f>
        <v>linear</v>
      </c>
      <c r="M2720" t="str">
        <f>VLOOKUP(A2720,Referência!$I$2:$K$10,3,FALSE)</f>
        <v>multivariado</v>
      </c>
    </row>
    <row r="2721" spans="1:13" x14ac:dyDescent="0.25">
      <c r="A2721" t="s">
        <v>38</v>
      </c>
      <c r="B2721" t="s">
        <v>7</v>
      </c>
      <c r="C2721">
        <v>20</v>
      </c>
      <c r="D2721" t="s">
        <v>8</v>
      </c>
      <c r="E2721" s="1">
        <v>9561715510.4155483</v>
      </c>
      <c r="F2721" s="1">
        <v>11315071889</v>
      </c>
      <c r="G2721">
        <f t="shared" si="42"/>
        <v>3.0742585903227832E+18</v>
      </c>
      <c r="H2721" t="str">
        <f>VLOOKUP(D2721,Referência!$A$2:$D$28,2,FALSE)</f>
        <v>SE</v>
      </c>
      <c r="I2721" t="str">
        <f>VLOOKUP(D2721,Referência!$A$2:$D$28,3,FALSE)</f>
        <v>imposto</v>
      </c>
      <c r="J2721" t="str">
        <f>VLOOKUP(D2721,Referência!$A$2:$D$28,4,FALSE)</f>
        <v>alto</v>
      </c>
      <c r="K2721" t="str">
        <f>VLOOKUP(C2721,Referência!$F$2:$G$21,2,FALSE)</f>
        <v>longo</v>
      </c>
      <c r="L2721" t="str">
        <f>VLOOKUP(A2721,Referência!$I$2:$K$10,2,FALSE)</f>
        <v>linear</v>
      </c>
      <c r="M2721" t="str">
        <f>VLOOKUP(A2721,Referência!$I$2:$K$10,3,FALSE)</f>
        <v>multivariado</v>
      </c>
    </row>
    <row r="2722" spans="1:13" x14ac:dyDescent="0.25">
      <c r="A2722" t="s">
        <v>38</v>
      </c>
      <c r="B2722" t="s">
        <v>7</v>
      </c>
      <c r="C2722">
        <v>1</v>
      </c>
      <c r="D2722" t="s">
        <v>9</v>
      </c>
      <c r="E2722" s="1">
        <v>3611994977.5826521</v>
      </c>
      <c r="F2722" s="1">
        <v>3357028355</v>
      </c>
      <c r="G2722">
        <f t="shared" si="42"/>
        <v>6.5007978631204552E+16</v>
      </c>
      <c r="H2722" t="str">
        <f>VLOOKUP(D2722,Referência!$A$2:$D$28,2,FALSE)</f>
        <v>SE</v>
      </c>
      <c r="I2722" t="str">
        <f>VLOOKUP(D2722,Referência!$A$2:$D$28,3,FALSE)</f>
        <v>imposto</v>
      </c>
      <c r="J2722" t="str">
        <f>VLOOKUP(D2722,Referência!$A$2:$D$28,4,FALSE)</f>
        <v>alto</v>
      </c>
      <c r="K2722" t="str">
        <f>VLOOKUP(C2722,Referência!$F$2:$G$21,2,FALSE)</f>
        <v>curto</v>
      </c>
      <c r="L2722" t="str">
        <f>VLOOKUP(A2722,Referência!$I$2:$K$10,2,FALSE)</f>
        <v>linear</v>
      </c>
      <c r="M2722" t="str">
        <f>VLOOKUP(A2722,Referência!$I$2:$K$10,3,FALSE)</f>
        <v>multivariado</v>
      </c>
    </row>
    <row r="2723" spans="1:13" x14ac:dyDescent="0.25">
      <c r="A2723" t="s">
        <v>38</v>
      </c>
      <c r="B2723" t="s">
        <v>7</v>
      </c>
      <c r="C2723">
        <v>2</v>
      </c>
      <c r="D2723" t="s">
        <v>9</v>
      </c>
      <c r="E2723" s="1">
        <v>3606091250.4471359</v>
      </c>
      <c r="F2723" s="1">
        <v>3716649604</v>
      </c>
      <c r="G2723">
        <f t="shared" si="42"/>
        <v>1.2223149540320092E+16</v>
      </c>
      <c r="H2723" t="str">
        <f>VLOOKUP(D2723,Referência!$A$2:$D$28,2,FALSE)</f>
        <v>SE</v>
      </c>
      <c r="I2723" t="str">
        <f>VLOOKUP(D2723,Referência!$A$2:$D$28,3,FALSE)</f>
        <v>imposto</v>
      </c>
      <c r="J2723" t="str">
        <f>VLOOKUP(D2723,Referência!$A$2:$D$28,4,FALSE)</f>
        <v>alto</v>
      </c>
      <c r="K2723" t="str">
        <f>VLOOKUP(C2723,Referência!$F$2:$G$21,2,FALSE)</f>
        <v>curto</v>
      </c>
      <c r="L2723" t="str">
        <f>VLOOKUP(A2723,Referência!$I$2:$K$10,2,FALSE)</f>
        <v>linear</v>
      </c>
      <c r="M2723" t="str">
        <f>VLOOKUP(A2723,Referência!$I$2:$K$10,3,FALSE)</f>
        <v>multivariado</v>
      </c>
    </row>
    <row r="2724" spans="1:13" x14ac:dyDescent="0.25">
      <c r="A2724" t="s">
        <v>38</v>
      </c>
      <c r="B2724" t="s">
        <v>7</v>
      </c>
      <c r="C2724">
        <v>3</v>
      </c>
      <c r="D2724" t="s">
        <v>9</v>
      </c>
      <c r="E2724" s="1">
        <v>3718347967.6548285</v>
      </c>
      <c r="F2724" s="1">
        <v>3220668113</v>
      </c>
      <c r="G2724">
        <f t="shared" si="42"/>
        <v>2.4768523772925126E+17</v>
      </c>
      <c r="H2724" t="str">
        <f>VLOOKUP(D2724,Referência!$A$2:$D$28,2,FALSE)</f>
        <v>SE</v>
      </c>
      <c r="I2724" t="str">
        <f>VLOOKUP(D2724,Referência!$A$2:$D$28,3,FALSE)</f>
        <v>imposto</v>
      </c>
      <c r="J2724" t="str">
        <f>VLOOKUP(D2724,Referência!$A$2:$D$28,4,FALSE)</f>
        <v>alto</v>
      </c>
      <c r="K2724" t="str">
        <f>VLOOKUP(C2724,Referência!$F$2:$G$21,2,FALSE)</f>
        <v>curto</v>
      </c>
      <c r="L2724" t="str">
        <f>VLOOKUP(A2724,Referência!$I$2:$K$10,2,FALSE)</f>
        <v>linear</v>
      </c>
      <c r="M2724" t="str">
        <f>VLOOKUP(A2724,Referência!$I$2:$K$10,3,FALSE)</f>
        <v>multivariado</v>
      </c>
    </row>
    <row r="2725" spans="1:13" x14ac:dyDescent="0.25">
      <c r="A2725" t="s">
        <v>38</v>
      </c>
      <c r="B2725" t="s">
        <v>7</v>
      </c>
      <c r="C2725">
        <v>4</v>
      </c>
      <c r="D2725" t="s">
        <v>9</v>
      </c>
      <c r="E2725" s="1">
        <v>3723617126.6322961</v>
      </c>
      <c r="F2725" s="1">
        <v>3370762046</v>
      </c>
      <c r="G2725">
        <f t="shared" si="42"/>
        <v>1.2450670792802418E+17</v>
      </c>
      <c r="H2725" t="str">
        <f>VLOOKUP(D2725,Referência!$A$2:$D$28,2,FALSE)</f>
        <v>SE</v>
      </c>
      <c r="I2725" t="str">
        <f>VLOOKUP(D2725,Referência!$A$2:$D$28,3,FALSE)</f>
        <v>imposto</v>
      </c>
      <c r="J2725" t="str">
        <f>VLOOKUP(D2725,Referência!$A$2:$D$28,4,FALSE)</f>
        <v>alto</v>
      </c>
      <c r="K2725" t="str">
        <f>VLOOKUP(C2725,Referência!$F$2:$G$21,2,FALSE)</f>
        <v>curto</v>
      </c>
      <c r="L2725" t="str">
        <f>VLOOKUP(A2725,Referência!$I$2:$K$10,2,FALSE)</f>
        <v>linear</v>
      </c>
      <c r="M2725" t="str">
        <f>VLOOKUP(A2725,Referência!$I$2:$K$10,3,FALSE)</f>
        <v>multivariado</v>
      </c>
    </row>
    <row r="2726" spans="1:13" x14ac:dyDescent="0.25">
      <c r="A2726" t="s">
        <v>38</v>
      </c>
      <c r="B2726" t="s">
        <v>7</v>
      </c>
      <c r="C2726">
        <v>5</v>
      </c>
      <c r="D2726" t="s">
        <v>9</v>
      </c>
      <c r="E2726" s="1">
        <v>3674131207.9280853</v>
      </c>
      <c r="F2726" s="1">
        <v>3391327371</v>
      </c>
      <c r="G2726">
        <f t="shared" si="42"/>
        <v>7.9978010181247072E+16</v>
      </c>
      <c r="H2726" t="str">
        <f>VLOOKUP(D2726,Referência!$A$2:$D$28,2,FALSE)</f>
        <v>SE</v>
      </c>
      <c r="I2726" t="str">
        <f>VLOOKUP(D2726,Referência!$A$2:$D$28,3,FALSE)</f>
        <v>imposto</v>
      </c>
      <c r="J2726" t="str">
        <f>VLOOKUP(D2726,Referência!$A$2:$D$28,4,FALSE)</f>
        <v>alto</v>
      </c>
      <c r="K2726" t="str">
        <f>VLOOKUP(C2726,Referência!$F$2:$G$21,2,FALSE)</f>
        <v>médio</v>
      </c>
      <c r="L2726" t="str">
        <f>VLOOKUP(A2726,Referência!$I$2:$K$10,2,FALSE)</f>
        <v>linear</v>
      </c>
      <c r="M2726" t="str">
        <f>VLOOKUP(A2726,Referência!$I$2:$K$10,3,FALSE)</f>
        <v>multivariado</v>
      </c>
    </row>
    <row r="2727" spans="1:13" x14ac:dyDescent="0.25">
      <c r="A2727" t="s">
        <v>38</v>
      </c>
      <c r="B2727" t="s">
        <v>7</v>
      </c>
      <c r="C2727">
        <v>6</v>
      </c>
      <c r="D2727" t="s">
        <v>9</v>
      </c>
      <c r="E2727" s="1">
        <v>3699698542.3249125</v>
      </c>
      <c r="F2727" s="1">
        <v>3683527657</v>
      </c>
      <c r="G2727">
        <f t="shared" si="42"/>
        <v>261497532191472</v>
      </c>
      <c r="H2727" t="str">
        <f>VLOOKUP(D2727,Referência!$A$2:$D$28,2,FALSE)</f>
        <v>SE</v>
      </c>
      <c r="I2727" t="str">
        <f>VLOOKUP(D2727,Referência!$A$2:$D$28,3,FALSE)</f>
        <v>imposto</v>
      </c>
      <c r="J2727" t="str">
        <f>VLOOKUP(D2727,Referência!$A$2:$D$28,4,FALSE)</f>
        <v>alto</v>
      </c>
      <c r="K2727" t="str">
        <f>VLOOKUP(C2727,Referência!$F$2:$G$21,2,FALSE)</f>
        <v>médio</v>
      </c>
      <c r="L2727" t="str">
        <f>VLOOKUP(A2727,Referência!$I$2:$K$10,2,FALSE)</f>
        <v>linear</v>
      </c>
      <c r="M2727" t="str">
        <f>VLOOKUP(A2727,Referência!$I$2:$K$10,3,FALSE)</f>
        <v>multivariado</v>
      </c>
    </row>
    <row r="2728" spans="1:13" x14ac:dyDescent="0.25">
      <c r="A2728" t="s">
        <v>38</v>
      </c>
      <c r="B2728" t="s">
        <v>7</v>
      </c>
      <c r="C2728">
        <v>7</v>
      </c>
      <c r="D2728" t="s">
        <v>9</v>
      </c>
      <c r="E2728" s="1">
        <v>4011245991.3069758</v>
      </c>
      <c r="F2728" s="1">
        <v>3522385481</v>
      </c>
      <c r="G2728">
        <f t="shared" si="42"/>
        <v>2.3898459853759683E+17</v>
      </c>
      <c r="H2728" t="str">
        <f>VLOOKUP(D2728,Referência!$A$2:$D$28,2,FALSE)</f>
        <v>SE</v>
      </c>
      <c r="I2728" t="str">
        <f>VLOOKUP(D2728,Referência!$A$2:$D$28,3,FALSE)</f>
        <v>imposto</v>
      </c>
      <c r="J2728" t="str">
        <f>VLOOKUP(D2728,Referência!$A$2:$D$28,4,FALSE)</f>
        <v>alto</v>
      </c>
      <c r="K2728" t="str">
        <f>VLOOKUP(C2728,Referência!$F$2:$G$21,2,FALSE)</f>
        <v>médio</v>
      </c>
      <c r="L2728" t="str">
        <f>VLOOKUP(A2728,Referência!$I$2:$K$10,2,FALSE)</f>
        <v>linear</v>
      </c>
      <c r="M2728" t="str">
        <f>VLOOKUP(A2728,Referência!$I$2:$K$10,3,FALSE)</f>
        <v>multivariado</v>
      </c>
    </row>
    <row r="2729" spans="1:13" x14ac:dyDescent="0.25">
      <c r="A2729" t="s">
        <v>38</v>
      </c>
      <c r="B2729" t="s">
        <v>7</v>
      </c>
      <c r="C2729">
        <v>8</v>
      </c>
      <c r="D2729" t="s">
        <v>9</v>
      </c>
      <c r="E2729" s="1">
        <v>4800905973.8548222</v>
      </c>
      <c r="F2729" s="1">
        <v>4426157172</v>
      </c>
      <c r="G2729">
        <f t="shared" si="42"/>
        <v>1.4043666449162475E+17</v>
      </c>
      <c r="H2729" t="str">
        <f>VLOOKUP(D2729,Referência!$A$2:$D$28,2,FALSE)</f>
        <v>SE</v>
      </c>
      <c r="I2729" t="str">
        <f>VLOOKUP(D2729,Referência!$A$2:$D$28,3,FALSE)</f>
        <v>imposto</v>
      </c>
      <c r="J2729" t="str">
        <f>VLOOKUP(D2729,Referência!$A$2:$D$28,4,FALSE)</f>
        <v>alto</v>
      </c>
      <c r="K2729" t="str">
        <f>VLOOKUP(C2729,Referência!$F$2:$G$21,2,FALSE)</f>
        <v>médio</v>
      </c>
      <c r="L2729" t="str">
        <f>VLOOKUP(A2729,Referência!$I$2:$K$10,2,FALSE)</f>
        <v>linear</v>
      </c>
      <c r="M2729" t="str">
        <f>VLOOKUP(A2729,Referência!$I$2:$K$10,3,FALSE)</f>
        <v>multivariado</v>
      </c>
    </row>
    <row r="2730" spans="1:13" x14ac:dyDescent="0.25">
      <c r="A2730" t="s">
        <v>38</v>
      </c>
      <c r="B2730" t="s">
        <v>7</v>
      </c>
      <c r="C2730">
        <v>9</v>
      </c>
      <c r="D2730" t="s">
        <v>9</v>
      </c>
      <c r="E2730" s="1">
        <v>4886117590.2756777</v>
      </c>
      <c r="F2730" s="1">
        <v>4952785236</v>
      </c>
      <c r="G2730">
        <f t="shared" si="42"/>
        <v>4444574986423752</v>
      </c>
      <c r="H2730" t="str">
        <f>VLOOKUP(D2730,Referência!$A$2:$D$28,2,FALSE)</f>
        <v>SE</v>
      </c>
      <c r="I2730" t="str">
        <f>VLOOKUP(D2730,Referência!$A$2:$D$28,3,FALSE)</f>
        <v>imposto</v>
      </c>
      <c r="J2730" t="str">
        <f>VLOOKUP(D2730,Referência!$A$2:$D$28,4,FALSE)</f>
        <v>alto</v>
      </c>
      <c r="K2730" t="str">
        <f>VLOOKUP(C2730,Referência!$F$2:$G$21,2,FALSE)</f>
        <v>longo</v>
      </c>
      <c r="L2730" t="str">
        <f>VLOOKUP(A2730,Referência!$I$2:$K$10,2,FALSE)</f>
        <v>linear</v>
      </c>
      <c r="M2730" t="str">
        <f>VLOOKUP(A2730,Referência!$I$2:$K$10,3,FALSE)</f>
        <v>multivariado</v>
      </c>
    </row>
    <row r="2731" spans="1:13" x14ac:dyDescent="0.25">
      <c r="A2731" t="s">
        <v>38</v>
      </c>
      <c r="B2731" t="s">
        <v>7</v>
      </c>
      <c r="C2731">
        <v>10</v>
      </c>
      <c r="D2731" t="s">
        <v>9</v>
      </c>
      <c r="E2731" s="1">
        <v>3804519740.2016778</v>
      </c>
      <c r="F2731" s="1">
        <v>3870532712</v>
      </c>
      <c r="G2731">
        <f t="shared" si="42"/>
        <v>4357712445646082</v>
      </c>
      <c r="H2731" t="str">
        <f>VLOOKUP(D2731,Referência!$A$2:$D$28,2,FALSE)</f>
        <v>SE</v>
      </c>
      <c r="I2731" t="str">
        <f>VLOOKUP(D2731,Referência!$A$2:$D$28,3,FALSE)</f>
        <v>imposto</v>
      </c>
      <c r="J2731" t="str">
        <f>VLOOKUP(D2731,Referência!$A$2:$D$28,4,FALSE)</f>
        <v>alto</v>
      </c>
      <c r="K2731" t="str">
        <f>VLOOKUP(C2731,Referência!$F$2:$G$21,2,FALSE)</f>
        <v>longo</v>
      </c>
      <c r="L2731" t="str">
        <f>VLOOKUP(A2731,Referência!$I$2:$K$10,2,FALSE)</f>
        <v>linear</v>
      </c>
      <c r="M2731" t="str">
        <f>VLOOKUP(A2731,Referência!$I$2:$K$10,3,FALSE)</f>
        <v>multivariado</v>
      </c>
    </row>
    <row r="2732" spans="1:13" x14ac:dyDescent="0.25">
      <c r="A2732" t="s">
        <v>38</v>
      </c>
      <c r="B2732" t="s">
        <v>7</v>
      </c>
      <c r="C2732">
        <v>11</v>
      </c>
      <c r="D2732" t="s">
        <v>9</v>
      </c>
      <c r="E2732" s="1">
        <v>3999511030.1933618</v>
      </c>
      <c r="F2732" s="1">
        <v>3704057113</v>
      </c>
      <c r="G2732">
        <f t="shared" si="42"/>
        <v>8.7293017184901872E+16</v>
      </c>
      <c r="H2732" t="str">
        <f>VLOOKUP(D2732,Referência!$A$2:$D$28,2,FALSE)</f>
        <v>SE</v>
      </c>
      <c r="I2732" t="str">
        <f>VLOOKUP(D2732,Referência!$A$2:$D$28,3,FALSE)</f>
        <v>imposto</v>
      </c>
      <c r="J2732" t="str">
        <f>VLOOKUP(D2732,Referência!$A$2:$D$28,4,FALSE)</f>
        <v>alto</v>
      </c>
      <c r="K2732" t="str">
        <f>VLOOKUP(C2732,Referência!$F$2:$G$21,2,FALSE)</f>
        <v>longo</v>
      </c>
      <c r="L2732" t="str">
        <f>VLOOKUP(A2732,Referência!$I$2:$K$10,2,FALSE)</f>
        <v>linear</v>
      </c>
      <c r="M2732" t="str">
        <f>VLOOKUP(A2732,Referência!$I$2:$K$10,3,FALSE)</f>
        <v>multivariado</v>
      </c>
    </row>
    <row r="2733" spans="1:13" x14ac:dyDescent="0.25">
      <c r="A2733" t="s">
        <v>38</v>
      </c>
      <c r="B2733" t="s">
        <v>7</v>
      </c>
      <c r="C2733">
        <v>12</v>
      </c>
      <c r="D2733" t="s">
        <v>9</v>
      </c>
      <c r="E2733" s="1">
        <v>4145771790.9927936</v>
      </c>
      <c r="F2733" s="1">
        <v>3601189526</v>
      </c>
      <c r="G2733">
        <f t="shared" si="42"/>
        <v>2.9656984334468122E+17</v>
      </c>
      <c r="H2733" t="str">
        <f>VLOOKUP(D2733,Referência!$A$2:$D$28,2,FALSE)</f>
        <v>SE</v>
      </c>
      <c r="I2733" t="str">
        <f>VLOOKUP(D2733,Referência!$A$2:$D$28,3,FALSE)</f>
        <v>imposto</v>
      </c>
      <c r="J2733" t="str">
        <f>VLOOKUP(D2733,Referência!$A$2:$D$28,4,FALSE)</f>
        <v>alto</v>
      </c>
      <c r="K2733" t="str">
        <f>VLOOKUP(C2733,Referência!$F$2:$G$21,2,FALSE)</f>
        <v>longo</v>
      </c>
      <c r="L2733" t="str">
        <f>VLOOKUP(A2733,Referência!$I$2:$K$10,2,FALSE)</f>
        <v>linear</v>
      </c>
      <c r="M2733" t="str">
        <f>VLOOKUP(A2733,Referência!$I$2:$K$10,3,FALSE)</f>
        <v>multivariado</v>
      </c>
    </row>
    <row r="2734" spans="1:13" x14ac:dyDescent="0.25">
      <c r="A2734" t="s">
        <v>38</v>
      </c>
      <c r="B2734" t="s">
        <v>7</v>
      </c>
      <c r="C2734">
        <v>13</v>
      </c>
      <c r="D2734" t="s">
        <v>9</v>
      </c>
      <c r="E2734" s="1">
        <v>3937045708.190774</v>
      </c>
      <c r="F2734" s="1">
        <v>3463474590</v>
      </c>
      <c r="G2734">
        <f t="shared" si="42"/>
        <v>2.2426960398446E+17</v>
      </c>
      <c r="H2734" t="str">
        <f>VLOOKUP(D2734,Referência!$A$2:$D$28,2,FALSE)</f>
        <v>SE</v>
      </c>
      <c r="I2734" t="str">
        <f>VLOOKUP(D2734,Referência!$A$2:$D$28,3,FALSE)</f>
        <v>imposto</v>
      </c>
      <c r="J2734" t="str">
        <f>VLOOKUP(D2734,Referência!$A$2:$D$28,4,FALSE)</f>
        <v>alto</v>
      </c>
      <c r="K2734" t="str">
        <f>VLOOKUP(C2734,Referência!$F$2:$G$21,2,FALSE)</f>
        <v>longo</v>
      </c>
      <c r="L2734" t="str">
        <f>VLOOKUP(A2734,Referência!$I$2:$K$10,2,FALSE)</f>
        <v>linear</v>
      </c>
      <c r="M2734" t="str">
        <f>VLOOKUP(A2734,Referência!$I$2:$K$10,3,FALSE)</f>
        <v>multivariado</v>
      </c>
    </row>
    <row r="2735" spans="1:13" x14ac:dyDescent="0.25">
      <c r="A2735" t="s">
        <v>38</v>
      </c>
      <c r="B2735" t="s">
        <v>7</v>
      </c>
      <c r="C2735">
        <v>14</v>
      </c>
      <c r="D2735" t="s">
        <v>9</v>
      </c>
      <c r="E2735" s="1">
        <v>4199388835.9715767</v>
      </c>
      <c r="F2735" s="1">
        <v>4292643883</v>
      </c>
      <c r="G2735">
        <f t="shared" si="42"/>
        <v>8696503796273443</v>
      </c>
      <c r="H2735" t="str">
        <f>VLOOKUP(D2735,Referência!$A$2:$D$28,2,FALSE)</f>
        <v>SE</v>
      </c>
      <c r="I2735" t="str">
        <f>VLOOKUP(D2735,Referência!$A$2:$D$28,3,FALSE)</f>
        <v>imposto</v>
      </c>
      <c r="J2735" t="str">
        <f>VLOOKUP(D2735,Referência!$A$2:$D$28,4,FALSE)</f>
        <v>alto</v>
      </c>
      <c r="K2735" t="str">
        <f>VLOOKUP(C2735,Referência!$F$2:$G$21,2,FALSE)</f>
        <v>longo</v>
      </c>
      <c r="L2735" t="str">
        <f>VLOOKUP(A2735,Referência!$I$2:$K$10,2,FALSE)</f>
        <v>linear</v>
      </c>
      <c r="M2735" t="str">
        <f>VLOOKUP(A2735,Referência!$I$2:$K$10,3,FALSE)</f>
        <v>multivariado</v>
      </c>
    </row>
    <row r="2736" spans="1:13" x14ac:dyDescent="0.25">
      <c r="A2736" t="s">
        <v>38</v>
      </c>
      <c r="B2736" t="s">
        <v>7</v>
      </c>
      <c r="C2736">
        <v>15</v>
      </c>
      <c r="D2736" t="s">
        <v>9</v>
      </c>
      <c r="E2736" s="1">
        <v>4127456919.5672636</v>
      </c>
      <c r="F2736" s="1">
        <v>3562734178</v>
      </c>
      <c r="G2736">
        <f t="shared" si="42"/>
        <v>3.189117748432464E+17</v>
      </c>
      <c r="H2736" t="str">
        <f>VLOOKUP(D2736,Referência!$A$2:$D$28,2,FALSE)</f>
        <v>SE</v>
      </c>
      <c r="I2736" t="str">
        <f>VLOOKUP(D2736,Referência!$A$2:$D$28,3,FALSE)</f>
        <v>imposto</v>
      </c>
      <c r="J2736" t="str">
        <f>VLOOKUP(D2736,Referência!$A$2:$D$28,4,FALSE)</f>
        <v>alto</v>
      </c>
      <c r="K2736" t="str">
        <f>VLOOKUP(C2736,Referência!$F$2:$G$21,2,FALSE)</f>
        <v>longo</v>
      </c>
      <c r="L2736" t="str">
        <f>VLOOKUP(A2736,Referência!$I$2:$K$10,2,FALSE)</f>
        <v>linear</v>
      </c>
      <c r="M2736" t="str">
        <f>VLOOKUP(A2736,Referência!$I$2:$K$10,3,FALSE)</f>
        <v>multivariado</v>
      </c>
    </row>
    <row r="2737" spans="1:13" x14ac:dyDescent="0.25">
      <c r="A2737" t="s">
        <v>38</v>
      </c>
      <c r="B2737" t="s">
        <v>7</v>
      </c>
      <c r="C2737">
        <v>16</v>
      </c>
      <c r="D2737" t="s">
        <v>9</v>
      </c>
      <c r="E2737" s="1">
        <v>4263068040.6443052</v>
      </c>
      <c r="F2737" s="1">
        <v>3696401761</v>
      </c>
      <c r="G2737">
        <f t="shared" si="42"/>
        <v>3.2111067248591795E+17</v>
      </c>
      <c r="H2737" t="str">
        <f>VLOOKUP(D2737,Referência!$A$2:$D$28,2,FALSE)</f>
        <v>SE</v>
      </c>
      <c r="I2737" t="str">
        <f>VLOOKUP(D2737,Referência!$A$2:$D$28,3,FALSE)</f>
        <v>imposto</v>
      </c>
      <c r="J2737" t="str">
        <f>VLOOKUP(D2737,Referência!$A$2:$D$28,4,FALSE)</f>
        <v>alto</v>
      </c>
      <c r="K2737" t="str">
        <f>VLOOKUP(C2737,Referência!$F$2:$G$21,2,FALSE)</f>
        <v>longo</v>
      </c>
      <c r="L2737" t="str">
        <f>VLOOKUP(A2737,Referência!$I$2:$K$10,2,FALSE)</f>
        <v>linear</v>
      </c>
      <c r="M2737" t="str">
        <f>VLOOKUP(A2737,Referência!$I$2:$K$10,3,FALSE)</f>
        <v>multivariado</v>
      </c>
    </row>
    <row r="2738" spans="1:13" x14ac:dyDescent="0.25">
      <c r="A2738" t="s">
        <v>38</v>
      </c>
      <c r="B2738" t="s">
        <v>7</v>
      </c>
      <c r="C2738">
        <v>17</v>
      </c>
      <c r="D2738" t="s">
        <v>9</v>
      </c>
      <c r="E2738" s="1">
        <v>4130983823.5786667</v>
      </c>
      <c r="F2738" s="1">
        <v>3678873314</v>
      </c>
      <c r="G2738">
        <f t="shared" si="42"/>
        <v>2.0440391287148166E+17</v>
      </c>
      <c r="H2738" t="str">
        <f>VLOOKUP(D2738,Referência!$A$2:$D$28,2,FALSE)</f>
        <v>SE</v>
      </c>
      <c r="I2738" t="str">
        <f>VLOOKUP(D2738,Referência!$A$2:$D$28,3,FALSE)</f>
        <v>imposto</v>
      </c>
      <c r="J2738" t="str">
        <f>VLOOKUP(D2738,Referência!$A$2:$D$28,4,FALSE)</f>
        <v>alto</v>
      </c>
      <c r="K2738" t="str">
        <f>VLOOKUP(C2738,Referência!$F$2:$G$21,2,FALSE)</f>
        <v>longo</v>
      </c>
      <c r="L2738" t="str">
        <f>VLOOKUP(A2738,Referência!$I$2:$K$10,2,FALSE)</f>
        <v>linear</v>
      </c>
      <c r="M2738" t="str">
        <f>VLOOKUP(A2738,Referência!$I$2:$K$10,3,FALSE)</f>
        <v>multivariado</v>
      </c>
    </row>
    <row r="2739" spans="1:13" x14ac:dyDescent="0.25">
      <c r="A2739" t="s">
        <v>38</v>
      </c>
      <c r="B2739" t="s">
        <v>7</v>
      </c>
      <c r="C2739">
        <v>18</v>
      </c>
      <c r="D2739" t="s">
        <v>9</v>
      </c>
      <c r="E2739" s="1">
        <v>4202992774.2221704</v>
      </c>
      <c r="F2739" s="1">
        <v>3887113544</v>
      </c>
      <c r="G2739">
        <f t="shared" si="42"/>
        <v>9.9779688085750896E+16</v>
      </c>
      <c r="H2739" t="str">
        <f>VLOOKUP(D2739,Referência!$A$2:$D$28,2,FALSE)</f>
        <v>SE</v>
      </c>
      <c r="I2739" t="str">
        <f>VLOOKUP(D2739,Referência!$A$2:$D$28,3,FALSE)</f>
        <v>imposto</v>
      </c>
      <c r="J2739" t="str">
        <f>VLOOKUP(D2739,Referência!$A$2:$D$28,4,FALSE)</f>
        <v>alto</v>
      </c>
      <c r="K2739" t="str">
        <f>VLOOKUP(C2739,Referência!$F$2:$G$21,2,FALSE)</f>
        <v>longo</v>
      </c>
      <c r="L2739" t="str">
        <f>VLOOKUP(A2739,Referência!$I$2:$K$10,2,FALSE)</f>
        <v>linear</v>
      </c>
      <c r="M2739" t="str">
        <f>VLOOKUP(A2739,Referência!$I$2:$K$10,3,FALSE)</f>
        <v>multivariado</v>
      </c>
    </row>
    <row r="2740" spans="1:13" x14ac:dyDescent="0.25">
      <c r="A2740" t="s">
        <v>38</v>
      </c>
      <c r="B2740" t="s">
        <v>7</v>
      </c>
      <c r="C2740">
        <v>19</v>
      </c>
      <c r="D2740" t="s">
        <v>9</v>
      </c>
      <c r="E2740" s="1">
        <v>4531387943.3738985</v>
      </c>
      <c r="F2740" s="1">
        <v>3979902304</v>
      </c>
      <c r="G2740">
        <f t="shared" si="42"/>
        <v>3.0413641043563763E+17</v>
      </c>
      <c r="H2740" t="str">
        <f>VLOOKUP(D2740,Referência!$A$2:$D$28,2,FALSE)</f>
        <v>SE</v>
      </c>
      <c r="I2740" t="str">
        <f>VLOOKUP(D2740,Referência!$A$2:$D$28,3,FALSE)</f>
        <v>imposto</v>
      </c>
      <c r="J2740" t="str">
        <f>VLOOKUP(D2740,Referência!$A$2:$D$28,4,FALSE)</f>
        <v>alto</v>
      </c>
      <c r="K2740" t="str">
        <f>VLOOKUP(C2740,Referência!$F$2:$G$21,2,FALSE)</f>
        <v>longo</v>
      </c>
      <c r="L2740" t="str">
        <f>VLOOKUP(A2740,Referência!$I$2:$K$10,2,FALSE)</f>
        <v>linear</v>
      </c>
      <c r="M2740" t="str">
        <f>VLOOKUP(A2740,Referência!$I$2:$K$10,3,FALSE)</f>
        <v>multivariado</v>
      </c>
    </row>
    <row r="2741" spans="1:13" x14ac:dyDescent="0.25">
      <c r="A2741" t="s">
        <v>38</v>
      </c>
      <c r="B2741" t="s">
        <v>7</v>
      </c>
      <c r="C2741">
        <v>20</v>
      </c>
      <c r="D2741" t="s">
        <v>9</v>
      </c>
      <c r="E2741" s="1">
        <v>5440231889.7401104</v>
      </c>
      <c r="F2741" s="1">
        <v>4954527274</v>
      </c>
      <c r="G2741">
        <f t="shared" si="42"/>
        <v>2.3590897375124829E+17</v>
      </c>
      <c r="H2741" t="str">
        <f>VLOOKUP(D2741,Referência!$A$2:$D$28,2,FALSE)</f>
        <v>SE</v>
      </c>
      <c r="I2741" t="str">
        <f>VLOOKUP(D2741,Referência!$A$2:$D$28,3,FALSE)</f>
        <v>imposto</v>
      </c>
      <c r="J2741" t="str">
        <f>VLOOKUP(D2741,Referência!$A$2:$D$28,4,FALSE)</f>
        <v>alto</v>
      </c>
      <c r="K2741" t="str">
        <f>VLOOKUP(C2741,Referência!$F$2:$G$21,2,FALSE)</f>
        <v>longo</v>
      </c>
      <c r="L2741" t="str">
        <f>VLOOKUP(A2741,Referência!$I$2:$K$10,2,FALSE)</f>
        <v>linear</v>
      </c>
      <c r="M2741" t="str">
        <f>VLOOKUP(A2741,Referência!$I$2:$K$10,3,FALSE)</f>
        <v>multivariado</v>
      </c>
    </row>
    <row r="2742" spans="1:13" x14ac:dyDescent="0.25">
      <c r="A2742" t="s">
        <v>38</v>
      </c>
      <c r="B2742" t="s">
        <v>7</v>
      </c>
      <c r="C2742">
        <v>1</v>
      </c>
      <c r="D2742" t="s">
        <v>10</v>
      </c>
      <c r="E2742" s="1">
        <v>4068504439.0589447</v>
      </c>
      <c r="F2742" s="1">
        <v>4610705783</v>
      </c>
      <c r="G2742">
        <f t="shared" si="42"/>
        <v>2.9398229737148653E+17</v>
      </c>
      <c r="H2742" t="str">
        <f>VLOOKUP(D2742,Referência!$A$2:$D$28,2,FALSE)</f>
        <v>SE</v>
      </c>
      <c r="I2742" t="str">
        <f>VLOOKUP(D2742,Referência!$A$2:$D$28,3,FALSE)</f>
        <v>imposto</v>
      </c>
      <c r="J2742" t="str">
        <f>VLOOKUP(D2742,Referência!$A$2:$D$28,4,FALSE)</f>
        <v>alto</v>
      </c>
      <c r="K2742" t="str">
        <f>VLOOKUP(C2742,Referência!$F$2:$G$21,2,FALSE)</f>
        <v>curto</v>
      </c>
      <c r="L2742" t="str">
        <f>VLOOKUP(A2742,Referência!$I$2:$K$10,2,FALSE)</f>
        <v>linear</v>
      </c>
      <c r="M2742" t="str">
        <f>VLOOKUP(A2742,Referência!$I$2:$K$10,3,FALSE)</f>
        <v>multivariado</v>
      </c>
    </row>
    <row r="2743" spans="1:13" x14ac:dyDescent="0.25">
      <c r="A2743" t="s">
        <v>38</v>
      </c>
      <c r="B2743" t="s">
        <v>7</v>
      </c>
      <c r="C2743">
        <v>2</v>
      </c>
      <c r="D2743" t="s">
        <v>10</v>
      </c>
      <c r="E2743" s="1">
        <v>3078078690.4733973</v>
      </c>
      <c r="F2743" s="1">
        <v>3530842329</v>
      </c>
      <c r="G2743">
        <f t="shared" si="42"/>
        <v>2.0499491237184819E+17</v>
      </c>
      <c r="H2743" t="str">
        <f>VLOOKUP(D2743,Referência!$A$2:$D$28,2,FALSE)</f>
        <v>SE</v>
      </c>
      <c r="I2743" t="str">
        <f>VLOOKUP(D2743,Referência!$A$2:$D$28,3,FALSE)</f>
        <v>imposto</v>
      </c>
      <c r="J2743" t="str">
        <f>VLOOKUP(D2743,Referência!$A$2:$D$28,4,FALSE)</f>
        <v>alto</v>
      </c>
      <c r="K2743" t="str">
        <f>VLOOKUP(C2743,Referência!$F$2:$G$21,2,FALSE)</f>
        <v>curto</v>
      </c>
      <c r="L2743" t="str">
        <f>VLOOKUP(A2743,Referência!$I$2:$K$10,2,FALSE)</f>
        <v>linear</v>
      </c>
      <c r="M2743" t="str">
        <f>VLOOKUP(A2743,Referência!$I$2:$K$10,3,FALSE)</f>
        <v>multivariado</v>
      </c>
    </row>
    <row r="2744" spans="1:13" x14ac:dyDescent="0.25">
      <c r="A2744" t="s">
        <v>38</v>
      </c>
      <c r="B2744" t="s">
        <v>7</v>
      </c>
      <c r="C2744">
        <v>3</v>
      </c>
      <c r="D2744" t="s">
        <v>10</v>
      </c>
      <c r="E2744" s="1">
        <v>2982368569.2195854</v>
      </c>
      <c r="F2744" s="1">
        <v>2928472816</v>
      </c>
      <c r="G2744">
        <f t="shared" si="42"/>
        <v>2904752215106452</v>
      </c>
      <c r="H2744" t="str">
        <f>VLOOKUP(D2744,Referência!$A$2:$D$28,2,FALSE)</f>
        <v>SE</v>
      </c>
      <c r="I2744" t="str">
        <f>VLOOKUP(D2744,Referência!$A$2:$D$28,3,FALSE)</f>
        <v>imposto</v>
      </c>
      <c r="J2744" t="str">
        <f>VLOOKUP(D2744,Referência!$A$2:$D$28,4,FALSE)</f>
        <v>alto</v>
      </c>
      <c r="K2744" t="str">
        <f>VLOOKUP(C2744,Referência!$F$2:$G$21,2,FALSE)</f>
        <v>curto</v>
      </c>
      <c r="L2744" t="str">
        <f>VLOOKUP(A2744,Referência!$I$2:$K$10,2,FALSE)</f>
        <v>linear</v>
      </c>
      <c r="M2744" t="str">
        <f>VLOOKUP(A2744,Referência!$I$2:$K$10,3,FALSE)</f>
        <v>multivariado</v>
      </c>
    </row>
    <row r="2745" spans="1:13" x14ac:dyDescent="0.25">
      <c r="A2745" t="s">
        <v>38</v>
      </c>
      <c r="B2745" t="s">
        <v>7</v>
      </c>
      <c r="C2745">
        <v>4</v>
      </c>
      <c r="D2745" t="s">
        <v>10</v>
      </c>
      <c r="E2745" s="1">
        <v>4163436705.6246204</v>
      </c>
      <c r="F2745" s="1">
        <v>3906673696</v>
      </c>
      <c r="G2745">
        <f t="shared" si="42"/>
        <v>6.5927243111492928E+16</v>
      </c>
      <c r="H2745" t="str">
        <f>VLOOKUP(D2745,Referência!$A$2:$D$28,2,FALSE)</f>
        <v>SE</v>
      </c>
      <c r="I2745" t="str">
        <f>VLOOKUP(D2745,Referência!$A$2:$D$28,3,FALSE)</f>
        <v>imposto</v>
      </c>
      <c r="J2745" t="str">
        <f>VLOOKUP(D2745,Referência!$A$2:$D$28,4,FALSE)</f>
        <v>alto</v>
      </c>
      <c r="K2745" t="str">
        <f>VLOOKUP(C2745,Referência!$F$2:$G$21,2,FALSE)</f>
        <v>curto</v>
      </c>
      <c r="L2745" t="str">
        <f>VLOOKUP(A2745,Referência!$I$2:$K$10,2,FALSE)</f>
        <v>linear</v>
      </c>
      <c r="M2745" t="str">
        <f>VLOOKUP(A2745,Referência!$I$2:$K$10,3,FALSE)</f>
        <v>multivariado</v>
      </c>
    </row>
    <row r="2746" spans="1:13" x14ac:dyDescent="0.25">
      <c r="A2746" t="s">
        <v>38</v>
      </c>
      <c r="B2746" t="s">
        <v>7</v>
      </c>
      <c r="C2746">
        <v>5</v>
      </c>
      <c r="D2746" t="s">
        <v>10</v>
      </c>
      <c r="E2746" s="1">
        <v>2899573140.2960877</v>
      </c>
      <c r="F2746" s="1">
        <v>3130956951</v>
      </c>
      <c r="G2746">
        <f t="shared" si="42"/>
        <v>5.3538467855863904E+16</v>
      </c>
      <c r="H2746" t="str">
        <f>VLOOKUP(D2746,Referência!$A$2:$D$28,2,FALSE)</f>
        <v>SE</v>
      </c>
      <c r="I2746" t="str">
        <f>VLOOKUP(D2746,Referência!$A$2:$D$28,3,FALSE)</f>
        <v>imposto</v>
      </c>
      <c r="J2746" t="str">
        <f>VLOOKUP(D2746,Referência!$A$2:$D$28,4,FALSE)</f>
        <v>alto</v>
      </c>
      <c r="K2746" t="str">
        <f>VLOOKUP(C2746,Referência!$F$2:$G$21,2,FALSE)</f>
        <v>médio</v>
      </c>
      <c r="L2746" t="str">
        <f>VLOOKUP(A2746,Referência!$I$2:$K$10,2,FALSE)</f>
        <v>linear</v>
      </c>
      <c r="M2746" t="str">
        <f>VLOOKUP(A2746,Referência!$I$2:$K$10,3,FALSE)</f>
        <v>multivariado</v>
      </c>
    </row>
    <row r="2747" spans="1:13" x14ac:dyDescent="0.25">
      <c r="A2747" t="s">
        <v>38</v>
      </c>
      <c r="B2747" t="s">
        <v>7</v>
      </c>
      <c r="C2747">
        <v>6</v>
      </c>
      <c r="D2747" t="s">
        <v>10</v>
      </c>
      <c r="E2747" s="1">
        <v>3178675756.1235738</v>
      </c>
      <c r="F2747" s="1">
        <v>3425222901</v>
      </c>
      <c r="G2747">
        <f t="shared" si="42"/>
        <v>6.0785494646717496E+16</v>
      </c>
      <c r="H2747" t="str">
        <f>VLOOKUP(D2747,Referência!$A$2:$D$28,2,FALSE)</f>
        <v>SE</v>
      </c>
      <c r="I2747" t="str">
        <f>VLOOKUP(D2747,Referência!$A$2:$D$28,3,FALSE)</f>
        <v>imposto</v>
      </c>
      <c r="J2747" t="str">
        <f>VLOOKUP(D2747,Referência!$A$2:$D$28,4,FALSE)</f>
        <v>alto</v>
      </c>
      <c r="K2747" t="str">
        <f>VLOOKUP(C2747,Referência!$F$2:$G$21,2,FALSE)</f>
        <v>médio</v>
      </c>
      <c r="L2747" t="str">
        <f>VLOOKUP(A2747,Referência!$I$2:$K$10,2,FALSE)</f>
        <v>linear</v>
      </c>
      <c r="M2747" t="str">
        <f>VLOOKUP(A2747,Referência!$I$2:$K$10,3,FALSE)</f>
        <v>multivariado</v>
      </c>
    </row>
    <row r="2748" spans="1:13" x14ac:dyDescent="0.25">
      <c r="A2748" t="s">
        <v>38</v>
      </c>
      <c r="B2748" t="s">
        <v>7</v>
      </c>
      <c r="C2748">
        <v>7</v>
      </c>
      <c r="D2748" t="s">
        <v>10</v>
      </c>
      <c r="E2748" s="1">
        <v>4688046316.8847265</v>
      </c>
      <c r="F2748" s="1">
        <v>4657448056</v>
      </c>
      <c r="G2748">
        <f t="shared" si="42"/>
        <v>936253569169785.25</v>
      </c>
      <c r="H2748" t="str">
        <f>VLOOKUP(D2748,Referência!$A$2:$D$28,2,FALSE)</f>
        <v>SE</v>
      </c>
      <c r="I2748" t="str">
        <f>VLOOKUP(D2748,Referência!$A$2:$D$28,3,FALSE)</f>
        <v>imposto</v>
      </c>
      <c r="J2748" t="str">
        <f>VLOOKUP(D2748,Referência!$A$2:$D$28,4,FALSE)</f>
        <v>alto</v>
      </c>
      <c r="K2748" t="str">
        <f>VLOOKUP(C2748,Referência!$F$2:$G$21,2,FALSE)</f>
        <v>médio</v>
      </c>
      <c r="L2748" t="str">
        <f>VLOOKUP(A2748,Referência!$I$2:$K$10,2,FALSE)</f>
        <v>linear</v>
      </c>
      <c r="M2748" t="str">
        <f>VLOOKUP(A2748,Referência!$I$2:$K$10,3,FALSE)</f>
        <v>multivariado</v>
      </c>
    </row>
    <row r="2749" spans="1:13" x14ac:dyDescent="0.25">
      <c r="A2749" t="s">
        <v>38</v>
      </c>
      <c r="B2749" t="s">
        <v>7</v>
      </c>
      <c r="C2749">
        <v>8</v>
      </c>
      <c r="D2749" t="s">
        <v>10</v>
      </c>
      <c r="E2749" s="1">
        <v>3673249510.8364429</v>
      </c>
      <c r="F2749" s="1">
        <v>6789650541</v>
      </c>
      <c r="G2749">
        <f t="shared" si="42"/>
        <v>9.711955380804479E+18</v>
      </c>
      <c r="H2749" t="str">
        <f>VLOOKUP(D2749,Referência!$A$2:$D$28,2,FALSE)</f>
        <v>SE</v>
      </c>
      <c r="I2749" t="str">
        <f>VLOOKUP(D2749,Referência!$A$2:$D$28,3,FALSE)</f>
        <v>imposto</v>
      </c>
      <c r="J2749" t="str">
        <f>VLOOKUP(D2749,Referência!$A$2:$D$28,4,FALSE)</f>
        <v>alto</v>
      </c>
      <c r="K2749" t="str">
        <f>VLOOKUP(C2749,Referência!$F$2:$G$21,2,FALSE)</f>
        <v>médio</v>
      </c>
      <c r="L2749" t="str">
        <f>VLOOKUP(A2749,Referência!$I$2:$K$10,2,FALSE)</f>
        <v>linear</v>
      </c>
      <c r="M2749" t="str">
        <f>VLOOKUP(A2749,Referência!$I$2:$K$10,3,FALSE)</f>
        <v>multivariado</v>
      </c>
    </row>
    <row r="2750" spans="1:13" x14ac:dyDescent="0.25">
      <c r="A2750" t="s">
        <v>38</v>
      </c>
      <c r="B2750" t="s">
        <v>7</v>
      </c>
      <c r="C2750">
        <v>9</v>
      </c>
      <c r="D2750" t="s">
        <v>10</v>
      </c>
      <c r="E2750" s="1">
        <v>3509727774.7763314</v>
      </c>
      <c r="F2750" s="1">
        <v>3804725671</v>
      </c>
      <c r="G2750">
        <f t="shared" si="42"/>
        <v>8.7023758776390336E+16</v>
      </c>
      <c r="H2750" t="str">
        <f>VLOOKUP(D2750,Referência!$A$2:$D$28,2,FALSE)</f>
        <v>SE</v>
      </c>
      <c r="I2750" t="str">
        <f>VLOOKUP(D2750,Referência!$A$2:$D$28,3,FALSE)</f>
        <v>imposto</v>
      </c>
      <c r="J2750" t="str">
        <f>VLOOKUP(D2750,Referência!$A$2:$D$28,4,FALSE)</f>
        <v>alto</v>
      </c>
      <c r="K2750" t="str">
        <f>VLOOKUP(C2750,Referência!$F$2:$G$21,2,FALSE)</f>
        <v>longo</v>
      </c>
      <c r="L2750" t="str">
        <f>VLOOKUP(A2750,Referência!$I$2:$K$10,2,FALSE)</f>
        <v>linear</v>
      </c>
      <c r="M2750" t="str">
        <f>VLOOKUP(A2750,Referência!$I$2:$K$10,3,FALSE)</f>
        <v>multivariado</v>
      </c>
    </row>
    <row r="2751" spans="1:13" x14ac:dyDescent="0.25">
      <c r="A2751" t="s">
        <v>38</v>
      </c>
      <c r="B2751" t="s">
        <v>7</v>
      </c>
      <c r="C2751">
        <v>10</v>
      </c>
      <c r="D2751" t="s">
        <v>10</v>
      </c>
      <c r="E2751" s="1">
        <v>4269762785.7614527</v>
      </c>
      <c r="F2751" s="1">
        <v>4517788946</v>
      </c>
      <c r="G2751">
        <f t="shared" si="42"/>
        <v>6.1516976162677552E+16</v>
      </c>
      <c r="H2751" t="str">
        <f>VLOOKUP(D2751,Referência!$A$2:$D$28,2,FALSE)</f>
        <v>SE</v>
      </c>
      <c r="I2751" t="str">
        <f>VLOOKUP(D2751,Referência!$A$2:$D$28,3,FALSE)</f>
        <v>imposto</v>
      </c>
      <c r="J2751" t="str">
        <f>VLOOKUP(D2751,Referência!$A$2:$D$28,4,FALSE)</f>
        <v>alto</v>
      </c>
      <c r="K2751" t="str">
        <f>VLOOKUP(C2751,Referência!$F$2:$G$21,2,FALSE)</f>
        <v>longo</v>
      </c>
      <c r="L2751" t="str">
        <f>VLOOKUP(A2751,Referência!$I$2:$K$10,2,FALSE)</f>
        <v>linear</v>
      </c>
      <c r="M2751" t="str">
        <f>VLOOKUP(A2751,Referência!$I$2:$K$10,3,FALSE)</f>
        <v>multivariado</v>
      </c>
    </row>
    <row r="2752" spans="1:13" x14ac:dyDescent="0.25">
      <c r="A2752" t="s">
        <v>38</v>
      </c>
      <c r="B2752" t="s">
        <v>7</v>
      </c>
      <c r="C2752">
        <v>11</v>
      </c>
      <c r="D2752" t="s">
        <v>10</v>
      </c>
      <c r="E2752" s="1">
        <v>3281168160.336297</v>
      </c>
      <c r="F2752" s="1">
        <v>2943040634</v>
      </c>
      <c r="G2752">
        <f t="shared" si="42"/>
        <v>1.1433022406630325E+17</v>
      </c>
      <c r="H2752" t="str">
        <f>VLOOKUP(D2752,Referência!$A$2:$D$28,2,FALSE)</f>
        <v>SE</v>
      </c>
      <c r="I2752" t="str">
        <f>VLOOKUP(D2752,Referência!$A$2:$D$28,3,FALSE)</f>
        <v>imposto</v>
      </c>
      <c r="J2752" t="str">
        <f>VLOOKUP(D2752,Referência!$A$2:$D$28,4,FALSE)</f>
        <v>alto</v>
      </c>
      <c r="K2752" t="str">
        <f>VLOOKUP(C2752,Referência!$F$2:$G$21,2,FALSE)</f>
        <v>longo</v>
      </c>
      <c r="L2752" t="str">
        <f>VLOOKUP(A2752,Referência!$I$2:$K$10,2,FALSE)</f>
        <v>linear</v>
      </c>
      <c r="M2752" t="str">
        <f>VLOOKUP(A2752,Referência!$I$2:$K$10,3,FALSE)</f>
        <v>multivariado</v>
      </c>
    </row>
    <row r="2753" spans="1:13" x14ac:dyDescent="0.25">
      <c r="A2753" t="s">
        <v>38</v>
      </c>
      <c r="B2753" t="s">
        <v>7</v>
      </c>
      <c r="C2753">
        <v>12</v>
      </c>
      <c r="D2753" t="s">
        <v>10</v>
      </c>
      <c r="E2753" s="1">
        <v>3196843302.8566966</v>
      </c>
      <c r="F2753" s="1">
        <v>3142812902</v>
      </c>
      <c r="G2753">
        <f t="shared" si="42"/>
        <v>2919284216735321.5</v>
      </c>
      <c r="H2753" t="str">
        <f>VLOOKUP(D2753,Referência!$A$2:$D$28,2,FALSE)</f>
        <v>SE</v>
      </c>
      <c r="I2753" t="str">
        <f>VLOOKUP(D2753,Referência!$A$2:$D$28,3,FALSE)</f>
        <v>imposto</v>
      </c>
      <c r="J2753" t="str">
        <f>VLOOKUP(D2753,Referência!$A$2:$D$28,4,FALSE)</f>
        <v>alto</v>
      </c>
      <c r="K2753" t="str">
        <f>VLOOKUP(C2753,Referência!$F$2:$G$21,2,FALSE)</f>
        <v>longo</v>
      </c>
      <c r="L2753" t="str">
        <f>VLOOKUP(A2753,Referência!$I$2:$K$10,2,FALSE)</f>
        <v>linear</v>
      </c>
      <c r="M2753" t="str">
        <f>VLOOKUP(A2753,Referência!$I$2:$K$10,3,FALSE)</f>
        <v>multivariado</v>
      </c>
    </row>
    <row r="2754" spans="1:13" x14ac:dyDescent="0.25">
      <c r="A2754" t="s">
        <v>38</v>
      </c>
      <c r="B2754" t="s">
        <v>7</v>
      </c>
      <c r="C2754">
        <v>13</v>
      </c>
      <c r="D2754" t="s">
        <v>10</v>
      </c>
      <c r="E2754" s="1">
        <v>4287546577.4560409</v>
      </c>
      <c r="F2754" s="1">
        <v>4274804384</v>
      </c>
      <c r="G2754">
        <f t="shared" si="42"/>
        <v>162363494071170.5</v>
      </c>
      <c r="H2754" t="str">
        <f>VLOOKUP(D2754,Referência!$A$2:$D$28,2,FALSE)</f>
        <v>SE</v>
      </c>
      <c r="I2754" t="str">
        <f>VLOOKUP(D2754,Referência!$A$2:$D$28,3,FALSE)</f>
        <v>imposto</v>
      </c>
      <c r="J2754" t="str">
        <f>VLOOKUP(D2754,Referência!$A$2:$D$28,4,FALSE)</f>
        <v>alto</v>
      </c>
      <c r="K2754" t="str">
        <f>VLOOKUP(C2754,Referência!$F$2:$G$21,2,FALSE)</f>
        <v>longo</v>
      </c>
      <c r="L2754" t="str">
        <f>VLOOKUP(A2754,Referência!$I$2:$K$10,2,FALSE)</f>
        <v>linear</v>
      </c>
      <c r="M2754" t="str">
        <f>VLOOKUP(A2754,Referência!$I$2:$K$10,3,FALSE)</f>
        <v>multivariado</v>
      </c>
    </row>
    <row r="2755" spans="1:13" x14ac:dyDescent="0.25">
      <c r="A2755" t="s">
        <v>38</v>
      </c>
      <c r="B2755" t="s">
        <v>7</v>
      </c>
      <c r="C2755">
        <v>14</v>
      </c>
      <c r="D2755" t="s">
        <v>10</v>
      </c>
      <c r="E2755" s="1">
        <v>3206318361.0004916</v>
      </c>
      <c r="F2755" s="1">
        <v>3486952353</v>
      </c>
      <c r="G2755">
        <f t="shared" ref="G2755:G2818" si="43">(F2755-E2755)^2</f>
        <v>7.8755437465580128E+16</v>
      </c>
      <c r="H2755" t="str">
        <f>VLOOKUP(D2755,Referência!$A$2:$D$28,2,FALSE)</f>
        <v>SE</v>
      </c>
      <c r="I2755" t="str">
        <f>VLOOKUP(D2755,Referência!$A$2:$D$28,3,FALSE)</f>
        <v>imposto</v>
      </c>
      <c r="J2755" t="str">
        <f>VLOOKUP(D2755,Referência!$A$2:$D$28,4,FALSE)</f>
        <v>alto</v>
      </c>
      <c r="K2755" t="str">
        <f>VLOOKUP(C2755,Referência!$F$2:$G$21,2,FALSE)</f>
        <v>longo</v>
      </c>
      <c r="L2755" t="str">
        <f>VLOOKUP(A2755,Referência!$I$2:$K$10,2,FALSE)</f>
        <v>linear</v>
      </c>
      <c r="M2755" t="str">
        <f>VLOOKUP(A2755,Referência!$I$2:$K$10,3,FALSE)</f>
        <v>multivariado</v>
      </c>
    </row>
    <row r="2756" spans="1:13" x14ac:dyDescent="0.25">
      <c r="A2756" t="s">
        <v>38</v>
      </c>
      <c r="B2756" t="s">
        <v>7</v>
      </c>
      <c r="C2756">
        <v>15</v>
      </c>
      <c r="D2756" t="s">
        <v>10</v>
      </c>
      <c r="E2756" s="1">
        <v>3144331093.9437456</v>
      </c>
      <c r="F2756" s="1">
        <v>2890647325</v>
      </c>
      <c r="G2756">
        <f t="shared" si="43"/>
        <v>6.4355454625503712E+16</v>
      </c>
      <c r="H2756" t="str">
        <f>VLOOKUP(D2756,Referência!$A$2:$D$28,2,FALSE)</f>
        <v>SE</v>
      </c>
      <c r="I2756" t="str">
        <f>VLOOKUP(D2756,Referência!$A$2:$D$28,3,FALSE)</f>
        <v>imposto</v>
      </c>
      <c r="J2756" t="str">
        <f>VLOOKUP(D2756,Referência!$A$2:$D$28,4,FALSE)</f>
        <v>alto</v>
      </c>
      <c r="K2756" t="str">
        <f>VLOOKUP(C2756,Referência!$F$2:$G$21,2,FALSE)</f>
        <v>longo</v>
      </c>
      <c r="L2756" t="str">
        <f>VLOOKUP(A2756,Referência!$I$2:$K$10,2,FALSE)</f>
        <v>linear</v>
      </c>
      <c r="M2756" t="str">
        <f>VLOOKUP(A2756,Referência!$I$2:$K$10,3,FALSE)</f>
        <v>multivariado</v>
      </c>
    </row>
    <row r="2757" spans="1:13" x14ac:dyDescent="0.25">
      <c r="A2757" t="s">
        <v>38</v>
      </c>
      <c r="B2757" t="s">
        <v>7</v>
      </c>
      <c r="C2757">
        <v>16</v>
      </c>
      <c r="D2757" t="s">
        <v>10</v>
      </c>
      <c r="E2757" s="1">
        <v>4378636005.3676748</v>
      </c>
      <c r="F2757" s="1">
        <v>4832258945</v>
      </c>
      <c r="G2757">
        <f t="shared" si="43"/>
        <v>2.0577377136067213E+17</v>
      </c>
      <c r="H2757" t="str">
        <f>VLOOKUP(D2757,Referência!$A$2:$D$28,2,FALSE)</f>
        <v>SE</v>
      </c>
      <c r="I2757" t="str">
        <f>VLOOKUP(D2757,Referência!$A$2:$D$28,3,FALSE)</f>
        <v>imposto</v>
      </c>
      <c r="J2757" t="str">
        <f>VLOOKUP(D2757,Referência!$A$2:$D$28,4,FALSE)</f>
        <v>alto</v>
      </c>
      <c r="K2757" t="str">
        <f>VLOOKUP(C2757,Referência!$F$2:$G$21,2,FALSE)</f>
        <v>longo</v>
      </c>
      <c r="L2757" t="str">
        <f>VLOOKUP(A2757,Referência!$I$2:$K$10,2,FALSE)</f>
        <v>linear</v>
      </c>
      <c r="M2757" t="str">
        <f>VLOOKUP(A2757,Referência!$I$2:$K$10,3,FALSE)</f>
        <v>multivariado</v>
      </c>
    </row>
    <row r="2758" spans="1:13" x14ac:dyDescent="0.25">
      <c r="A2758" t="s">
        <v>38</v>
      </c>
      <c r="B2758" t="s">
        <v>7</v>
      </c>
      <c r="C2758">
        <v>17</v>
      </c>
      <c r="D2758" t="s">
        <v>10</v>
      </c>
      <c r="E2758" s="1">
        <v>3060389736.5981526</v>
      </c>
      <c r="F2758" s="1">
        <v>3209184458</v>
      </c>
      <c r="G2758">
        <f t="shared" si="43"/>
        <v>2.2139869117053372E+16</v>
      </c>
      <c r="H2758" t="str">
        <f>VLOOKUP(D2758,Referência!$A$2:$D$28,2,FALSE)</f>
        <v>SE</v>
      </c>
      <c r="I2758" t="str">
        <f>VLOOKUP(D2758,Referência!$A$2:$D$28,3,FALSE)</f>
        <v>imposto</v>
      </c>
      <c r="J2758" t="str">
        <f>VLOOKUP(D2758,Referência!$A$2:$D$28,4,FALSE)</f>
        <v>alto</v>
      </c>
      <c r="K2758" t="str">
        <f>VLOOKUP(C2758,Referência!$F$2:$G$21,2,FALSE)</f>
        <v>longo</v>
      </c>
      <c r="L2758" t="str">
        <f>VLOOKUP(A2758,Referência!$I$2:$K$10,2,FALSE)</f>
        <v>linear</v>
      </c>
      <c r="M2758" t="str">
        <f>VLOOKUP(A2758,Referência!$I$2:$K$10,3,FALSE)</f>
        <v>multivariado</v>
      </c>
    </row>
    <row r="2759" spans="1:13" x14ac:dyDescent="0.25">
      <c r="A2759" t="s">
        <v>38</v>
      </c>
      <c r="B2759" t="s">
        <v>7</v>
      </c>
      <c r="C2759">
        <v>18</v>
      </c>
      <c r="D2759" t="s">
        <v>10</v>
      </c>
      <c r="E2759" s="1">
        <v>3353555480.5101399</v>
      </c>
      <c r="F2759" s="1">
        <v>3334791764</v>
      </c>
      <c r="G2759">
        <f t="shared" si="43"/>
        <v>352077057272898.25</v>
      </c>
      <c r="H2759" t="str">
        <f>VLOOKUP(D2759,Referência!$A$2:$D$28,2,FALSE)</f>
        <v>SE</v>
      </c>
      <c r="I2759" t="str">
        <f>VLOOKUP(D2759,Referência!$A$2:$D$28,3,FALSE)</f>
        <v>imposto</v>
      </c>
      <c r="J2759" t="str">
        <f>VLOOKUP(D2759,Referência!$A$2:$D$28,4,FALSE)</f>
        <v>alto</v>
      </c>
      <c r="K2759" t="str">
        <f>VLOOKUP(C2759,Referência!$F$2:$G$21,2,FALSE)</f>
        <v>longo</v>
      </c>
      <c r="L2759" t="str">
        <f>VLOOKUP(A2759,Referência!$I$2:$K$10,2,FALSE)</f>
        <v>linear</v>
      </c>
      <c r="M2759" t="str">
        <f>VLOOKUP(A2759,Referência!$I$2:$K$10,3,FALSE)</f>
        <v>multivariado</v>
      </c>
    </row>
    <row r="2760" spans="1:13" x14ac:dyDescent="0.25">
      <c r="A2760" t="s">
        <v>38</v>
      </c>
      <c r="B2760" t="s">
        <v>7</v>
      </c>
      <c r="C2760">
        <v>19</v>
      </c>
      <c r="D2760" t="s">
        <v>10</v>
      </c>
      <c r="E2760" s="1">
        <v>4951307756.8511839</v>
      </c>
      <c r="F2760" s="1">
        <v>4795523111</v>
      </c>
      <c r="G2760">
        <f t="shared" si="43"/>
        <v>2.4268855882978788E+16</v>
      </c>
      <c r="H2760" t="str">
        <f>VLOOKUP(D2760,Referência!$A$2:$D$28,2,FALSE)</f>
        <v>SE</v>
      </c>
      <c r="I2760" t="str">
        <f>VLOOKUP(D2760,Referência!$A$2:$D$28,3,FALSE)</f>
        <v>imposto</v>
      </c>
      <c r="J2760" t="str">
        <f>VLOOKUP(D2760,Referência!$A$2:$D$28,4,FALSE)</f>
        <v>alto</v>
      </c>
      <c r="K2760" t="str">
        <f>VLOOKUP(C2760,Referência!$F$2:$G$21,2,FALSE)</f>
        <v>longo</v>
      </c>
      <c r="L2760" t="str">
        <f>VLOOKUP(A2760,Referência!$I$2:$K$10,2,FALSE)</f>
        <v>linear</v>
      </c>
      <c r="M2760" t="str">
        <f>VLOOKUP(A2760,Referência!$I$2:$K$10,3,FALSE)</f>
        <v>multivariado</v>
      </c>
    </row>
    <row r="2761" spans="1:13" x14ac:dyDescent="0.25">
      <c r="A2761" t="s">
        <v>38</v>
      </c>
      <c r="B2761" t="s">
        <v>7</v>
      </c>
      <c r="C2761">
        <v>20</v>
      </c>
      <c r="D2761" t="s">
        <v>10</v>
      </c>
      <c r="E2761" s="1">
        <v>3879456772.1115165</v>
      </c>
      <c r="F2761" s="1">
        <v>4812987281</v>
      </c>
      <c r="G2761">
        <f t="shared" si="43"/>
        <v>8.7147921102559104E+17</v>
      </c>
      <c r="H2761" t="str">
        <f>VLOOKUP(D2761,Referência!$A$2:$D$28,2,FALSE)</f>
        <v>SE</v>
      </c>
      <c r="I2761" t="str">
        <f>VLOOKUP(D2761,Referência!$A$2:$D$28,3,FALSE)</f>
        <v>imposto</v>
      </c>
      <c r="J2761" t="str">
        <f>VLOOKUP(D2761,Referência!$A$2:$D$28,4,FALSE)</f>
        <v>alto</v>
      </c>
      <c r="K2761" t="str">
        <f>VLOOKUP(C2761,Referência!$F$2:$G$21,2,FALSE)</f>
        <v>longo</v>
      </c>
      <c r="L2761" t="str">
        <f>VLOOKUP(A2761,Referência!$I$2:$K$10,2,FALSE)</f>
        <v>linear</v>
      </c>
      <c r="M2761" t="str">
        <f>VLOOKUP(A2761,Referência!$I$2:$K$10,3,FALSE)</f>
        <v>multivariado</v>
      </c>
    </row>
    <row r="2762" spans="1:13" x14ac:dyDescent="0.25">
      <c r="A2762" t="s">
        <v>38</v>
      </c>
      <c r="B2762" t="s">
        <v>7</v>
      </c>
      <c r="C2762">
        <v>1</v>
      </c>
      <c r="D2762" t="s">
        <v>11</v>
      </c>
      <c r="E2762" s="1">
        <v>827666938.75668323</v>
      </c>
      <c r="F2762" s="1">
        <v>1016440051</v>
      </c>
      <c r="G2762">
        <f t="shared" si="43"/>
        <v>3.5635287906027872E+16</v>
      </c>
      <c r="H2762" t="str">
        <f>VLOOKUP(D2762,Referência!$A$2:$D$28,2,FALSE)</f>
        <v>SE</v>
      </c>
      <c r="I2762" t="str">
        <f>VLOOKUP(D2762,Referência!$A$2:$D$28,3,FALSE)</f>
        <v>imposto</v>
      </c>
      <c r="J2762" t="str">
        <f>VLOOKUP(D2762,Referência!$A$2:$D$28,4,FALSE)</f>
        <v>alto</v>
      </c>
      <c r="K2762" t="str">
        <f>VLOOKUP(C2762,Referência!$F$2:$G$21,2,FALSE)</f>
        <v>curto</v>
      </c>
      <c r="L2762" t="str">
        <f>VLOOKUP(A2762,Referência!$I$2:$K$10,2,FALSE)</f>
        <v>linear</v>
      </c>
      <c r="M2762" t="str">
        <f>VLOOKUP(A2762,Referência!$I$2:$K$10,3,FALSE)</f>
        <v>multivariado</v>
      </c>
    </row>
    <row r="2763" spans="1:13" x14ac:dyDescent="0.25">
      <c r="A2763" t="s">
        <v>38</v>
      </c>
      <c r="B2763" t="s">
        <v>7</v>
      </c>
      <c r="C2763">
        <v>2</v>
      </c>
      <c r="D2763" t="s">
        <v>11</v>
      </c>
      <c r="E2763" s="1">
        <v>808524542.84297729</v>
      </c>
      <c r="F2763" s="1">
        <v>812026031</v>
      </c>
      <c r="G2763">
        <f t="shared" si="43"/>
        <v>12260419313770.326</v>
      </c>
      <c r="H2763" t="str">
        <f>VLOOKUP(D2763,Referência!$A$2:$D$28,2,FALSE)</f>
        <v>SE</v>
      </c>
      <c r="I2763" t="str">
        <f>VLOOKUP(D2763,Referência!$A$2:$D$28,3,FALSE)</f>
        <v>imposto</v>
      </c>
      <c r="J2763" t="str">
        <f>VLOOKUP(D2763,Referência!$A$2:$D$28,4,FALSE)</f>
        <v>alto</v>
      </c>
      <c r="K2763" t="str">
        <f>VLOOKUP(C2763,Referência!$F$2:$G$21,2,FALSE)</f>
        <v>curto</v>
      </c>
      <c r="L2763" t="str">
        <f>VLOOKUP(A2763,Referência!$I$2:$K$10,2,FALSE)</f>
        <v>linear</v>
      </c>
      <c r="M2763" t="str">
        <f>VLOOKUP(A2763,Referência!$I$2:$K$10,3,FALSE)</f>
        <v>multivariado</v>
      </c>
    </row>
    <row r="2764" spans="1:13" x14ac:dyDescent="0.25">
      <c r="A2764" t="s">
        <v>38</v>
      </c>
      <c r="B2764" t="s">
        <v>7</v>
      </c>
      <c r="C2764">
        <v>3</v>
      </c>
      <c r="D2764" t="s">
        <v>11</v>
      </c>
      <c r="E2764" s="1">
        <v>810051144.43992436</v>
      </c>
      <c r="F2764" s="1">
        <v>755875792</v>
      </c>
      <c r="G2764">
        <f t="shared" si="43"/>
        <v>2934968811990018</v>
      </c>
      <c r="H2764" t="str">
        <f>VLOOKUP(D2764,Referência!$A$2:$D$28,2,FALSE)</f>
        <v>SE</v>
      </c>
      <c r="I2764" t="str">
        <f>VLOOKUP(D2764,Referência!$A$2:$D$28,3,FALSE)</f>
        <v>imposto</v>
      </c>
      <c r="J2764" t="str">
        <f>VLOOKUP(D2764,Referência!$A$2:$D$28,4,FALSE)</f>
        <v>alto</v>
      </c>
      <c r="K2764" t="str">
        <f>VLOOKUP(C2764,Referência!$F$2:$G$21,2,FALSE)</f>
        <v>curto</v>
      </c>
      <c r="L2764" t="str">
        <f>VLOOKUP(A2764,Referência!$I$2:$K$10,2,FALSE)</f>
        <v>linear</v>
      </c>
      <c r="M2764" t="str">
        <f>VLOOKUP(A2764,Referência!$I$2:$K$10,3,FALSE)</f>
        <v>multivariado</v>
      </c>
    </row>
    <row r="2765" spans="1:13" x14ac:dyDescent="0.25">
      <c r="A2765" t="s">
        <v>38</v>
      </c>
      <c r="B2765" t="s">
        <v>7</v>
      </c>
      <c r="C2765">
        <v>4</v>
      </c>
      <c r="D2765" t="s">
        <v>11</v>
      </c>
      <c r="E2765" s="1">
        <v>862055017.72078204</v>
      </c>
      <c r="F2765" s="1">
        <v>999942436</v>
      </c>
      <c r="G2765">
        <f t="shared" si="43"/>
        <v>1.9012940119708012E+16</v>
      </c>
      <c r="H2765" t="str">
        <f>VLOOKUP(D2765,Referência!$A$2:$D$28,2,FALSE)</f>
        <v>SE</v>
      </c>
      <c r="I2765" t="str">
        <f>VLOOKUP(D2765,Referência!$A$2:$D$28,3,FALSE)</f>
        <v>imposto</v>
      </c>
      <c r="J2765" t="str">
        <f>VLOOKUP(D2765,Referência!$A$2:$D$28,4,FALSE)</f>
        <v>alto</v>
      </c>
      <c r="K2765" t="str">
        <f>VLOOKUP(C2765,Referência!$F$2:$G$21,2,FALSE)</f>
        <v>curto</v>
      </c>
      <c r="L2765" t="str">
        <f>VLOOKUP(A2765,Referência!$I$2:$K$10,2,FALSE)</f>
        <v>linear</v>
      </c>
      <c r="M2765" t="str">
        <f>VLOOKUP(A2765,Referência!$I$2:$K$10,3,FALSE)</f>
        <v>multivariado</v>
      </c>
    </row>
    <row r="2766" spans="1:13" x14ac:dyDescent="0.25">
      <c r="A2766" t="s">
        <v>38</v>
      </c>
      <c r="B2766" t="s">
        <v>7</v>
      </c>
      <c r="C2766">
        <v>5</v>
      </c>
      <c r="D2766" t="s">
        <v>11</v>
      </c>
      <c r="E2766" s="1">
        <v>797023259.63536596</v>
      </c>
      <c r="F2766" s="1">
        <v>801040673</v>
      </c>
      <c r="G2766">
        <f t="shared" si="43"/>
        <v>16139610142340.174</v>
      </c>
      <c r="H2766" t="str">
        <f>VLOOKUP(D2766,Referência!$A$2:$D$28,2,FALSE)</f>
        <v>SE</v>
      </c>
      <c r="I2766" t="str">
        <f>VLOOKUP(D2766,Referência!$A$2:$D$28,3,FALSE)</f>
        <v>imposto</v>
      </c>
      <c r="J2766" t="str">
        <f>VLOOKUP(D2766,Referência!$A$2:$D$28,4,FALSE)</f>
        <v>alto</v>
      </c>
      <c r="K2766" t="str">
        <f>VLOOKUP(C2766,Referência!$F$2:$G$21,2,FALSE)</f>
        <v>médio</v>
      </c>
      <c r="L2766" t="str">
        <f>VLOOKUP(A2766,Referência!$I$2:$K$10,2,FALSE)</f>
        <v>linear</v>
      </c>
      <c r="M2766" t="str">
        <f>VLOOKUP(A2766,Referência!$I$2:$K$10,3,FALSE)</f>
        <v>multivariado</v>
      </c>
    </row>
    <row r="2767" spans="1:13" x14ac:dyDescent="0.25">
      <c r="A2767" t="s">
        <v>38</v>
      </c>
      <c r="B2767" t="s">
        <v>7</v>
      </c>
      <c r="C2767">
        <v>6</v>
      </c>
      <c r="D2767" t="s">
        <v>11</v>
      </c>
      <c r="E2767" s="1">
        <v>827818078.6379596</v>
      </c>
      <c r="F2767" s="1">
        <v>899283821</v>
      </c>
      <c r="G2767">
        <f t="shared" si="43"/>
        <v>5107352331357536</v>
      </c>
      <c r="H2767" t="str">
        <f>VLOOKUP(D2767,Referência!$A$2:$D$28,2,FALSE)</f>
        <v>SE</v>
      </c>
      <c r="I2767" t="str">
        <f>VLOOKUP(D2767,Referência!$A$2:$D$28,3,FALSE)</f>
        <v>imposto</v>
      </c>
      <c r="J2767" t="str">
        <f>VLOOKUP(D2767,Referência!$A$2:$D$28,4,FALSE)</f>
        <v>alto</v>
      </c>
      <c r="K2767" t="str">
        <f>VLOOKUP(C2767,Referência!$F$2:$G$21,2,FALSE)</f>
        <v>médio</v>
      </c>
      <c r="L2767" t="str">
        <f>VLOOKUP(A2767,Referência!$I$2:$K$10,2,FALSE)</f>
        <v>linear</v>
      </c>
      <c r="M2767" t="str">
        <f>VLOOKUP(A2767,Referência!$I$2:$K$10,3,FALSE)</f>
        <v>multivariado</v>
      </c>
    </row>
    <row r="2768" spans="1:13" x14ac:dyDescent="0.25">
      <c r="A2768" t="s">
        <v>38</v>
      </c>
      <c r="B2768" t="s">
        <v>7</v>
      </c>
      <c r="C2768">
        <v>7</v>
      </c>
      <c r="D2768" t="s">
        <v>11</v>
      </c>
      <c r="E2768" s="1">
        <v>892753731.5045439</v>
      </c>
      <c r="F2768" s="1">
        <v>1091876574</v>
      </c>
      <c r="G2768">
        <f t="shared" si="43"/>
        <v>3.9649906403470216E+16</v>
      </c>
      <c r="H2768" t="str">
        <f>VLOOKUP(D2768,Referência!$A$2:$D$28,2,FALSE)</f>
        <v>SE</v>
      </c>
      <c r="I2768" t="str">
        <f>VLOOKUP(D2768,Referência!$A$2:$D$28,3,FALSE)</f>
        <v>imposto</v>
      </c>
      <c r="J2768" t="str">
        <f>VLOOKUP(D2768,Referência!$A$2:$D$28,4,FALSE)</f>
        <v>alto</v>
      </c>
      <c r="K2768" t="str">
        <f>VLOOKUP(C2768,Referência!$F$2:$G$21,2,FALSE)</f>
        <v>médio</v>
      </c>
      <c r="L2768" t="str">
        <f>VLOOKUP(A2768,Referência!$I$2:$K$10,2,FALSE)</f>
        <v>linear</v>
      </c>
      <c r="M2768" t="str">
        <f>VLOOKUP(A2768,Referência!$I$2:$K$10,3,FALSE)</f>
        <v>multivariado</v>
      </c>
    </row>
    <row r="2769" spans="1:13" x14ac:dyDescent="0.25">
      <c r="A2769" t="s">
        <v>38</v>
      </c>
      <c r="B2769" t="s">
        <v>7</v>
      </c>
      <c r="C2769">
        <v>8</v>
      </c>
      <c r="D2769" t="s">
        <v>11</v>
      </c>
      <c r="E2769" s="1">
        <v>961248516.10040808</v>
      </c>
      <c r="F2769" s="1">
        <v>879383550</v>
      </c>
      <c r="G2769">
        <f t="shared" si="43"/>
        <v>6701872674620964</v>
      </c>
      <c r="H2769" t="str">
        <f>VLOOKUP(D2769,Referência!$A$2:$D$28,2,FALSE)</f>
        <v>SE</v>
      </c>
      <c r="I2769" t="str">
        <f>VLOOKUP(D2769,Referência!$A$2:$D$28,3,FALSE)</f>
        <v>imposto</v>
      </c>
      <c r="J2769" t="str">
        <f>VLOOKUP(D2769,Referência!$A$2:$D$28,4,FALSE)</f>
        <v>alto</v>
      </c>
      <c r="K2769" t="str">
        <f>VLOOKUP(C2769,Referência!$F$2:$G$21,2,FALSE)</f>
        <v>médio</v>
      </c>
      <c r="L2769" t="str">
        <f>VLOOKUP(A2769,Referência!$I$2:$K$10,2,FALSE)</f>
        <v>linear</v>
      </c>
      <c r="M2769" t="str">
        <f>VLOOKUP(A2769,Referência!$I$2:$K$10,3,FALSE)</f>
        <v>multivariado</v>
      </c>
    </row>
    <row r="2770" spans="1:13" x14ac:dyDescent="0.25">
      <c r="A2770" t="s">
        <v>38</v>
      </c>
      <c r="B2770" t="s">
        <v>7</v>
      </c>
      <c r="C2770">
        <v>9</v>
      </c>
      <c r="D2770" t="s">
        <v>11</v>
      </c>
      <c r="E2770" s="1">
        <v>849681817.90831375</v>
      </c>
      <c r="F2770" s="1">
        <v>962637622</v>
      </c>
      <c r="G2770">
        <f t="shared" si="43"/>
        <v>1.2759013677999404E+16</v>
      </c>
      <c r="H2770" t="str">
        <f>VLOOKUP(D2770,Referência!$A$2:$D$28,2,FALSE)</f>
        <v>SE</v>
      </c>
      <c r="I2770" t="str">
        <f>VLOOKUP(D2770,Referência!$A$2:$D$28,3,FALSE)</f>
        <v>imposto</v>
      </c>
      <c r="J2770" t="str">
        <f>VLOOKUP(D2770,Referência!$A$2:$D$28,4,FALSE)</f>
        <v>alto</v>
      </c>
      <c r="K2770" t="str">
        <f>VLOOKUP(C2770,Referência!$F$2:$G$21,2,FALSE)</f>
        <v>longo</v>
      </c>
      <c r="L2770" t="str">
        <f>VLOOKUP(A2770,Referência!$I$2:$K$10,2,FALSE)</f>
        <v>linear</v>
      </c>
      <c r="M2770" t="str">
        <f>VLOOKUP(A2770,Referência!$I$2:$K$10,3,FALSE)</f>
        <v>multivariado</v>
      </c>
    </row>
    <row r="2771" spans="1:13" x14ac:dyDescent="0.25">
      <c r="A2771" t="s">
        <v>38</v>
      </c>
      <c r="B2771" t="s">
        <v>7</v>
      </c>
      <c r="C2771">
        <v>10</v>
      </c>
      <c r="D2771" t="s">
        <v>11</v>
      </c>
      <c r="E2771" s="1">
        <v>856182187.11024904</v>
      </c>
      <c r="F2771" s="1">
        <v>1099672003</v>
      </c>
      <c r="G2771">
        <f t="shared" si="43"/>
        <v>5.9287290442024816E+16</v>
      </c>
      <c r="H2771" t="str">
        <f>VLOOKUP(D2771,Referência!$A$2:$D$28,2,FALSE)</f>
        <v>SE</v>
      </c>
      <c r="I2771" t="str">
        <f>VLOOKUP(D2771,Referência!$A$2:$D$28,3,FALSE)</f>
        <v>imposto</v>
      </c>
      <c r="J2771" t="str">
        <f>VLOOKUP(D2771,Referência!$A$2:$D$28,4,FALSE)</f>
        <v>alto</v>
      </c>
      <c r="K2771" t="str">
        <f>VLOOKUP(C2771,Referência!$F$2:$G$21,2,FALSE)</f>
        <v>longo</v>
      </c>
      <c r="L2771" t="str">
        <f>VLOOKUP(A2771,Referência!$I$2:$K$10,2,FALSE)</f>
        <v>linear</v>
      </c>
      <c r="M2771" t="str">
        <f>VLOOKUP(A2771,Referência!$I$2:$K$10,3,FALSE)</f>
        <v>multivariado</v>
      </c>
    </row>
    <row r="2772" spans="1:13" x14ac:dyDescent="0.25">
      <c r="A2772" t="s">
        <v>38</v>
      </c>
      <c r="B2772" t="s">
        <v>7</v>
      </c>
      <c r="C2772">
        <v>11</v>
      </c>
      <c r="D2772" t="s">
        <v>11</v>
      </c>
      <c r="E2772" s="1">
        <v>821403603.22241735</v>
      </c>
      <c r="F2772" s="1">
        <v>932422399</v>
      </c>
      <c r="G2772">
        <f t="shared" si="43"/>
        <v>1.2325173015904602E+16</v>
      </c>
      <c r="H2772" t="str">
        <f>VLOOKUP(D2772,Referência!$A$2:$D$28,2,FALSE)</f>
        <v>SE</v>
      </c>
      <c r="I2772" t="str">
        <f>VLOOKUP(D2772,Referência!$A$2:$D$28,3,FALSE)</f>
        <v>imposto</v>
      </c>
      <c r="J2772" t="str">
        <f>VLOOKUP(D2772,Referência!$A$2:$D$28,4,FALSE)</f>
        <v>alto</v>
      </c>
      <c r="K2772" t="str">
        <f>VLOOKUP(C2772,Referência!$F$2:$G$21,2,FALSE)</f>
        <v>longo</v>
      </c>
      <c r="L2772" t="str">
        <f>VLOOKUP(A2772,Referência!$I$2:$K$10,2,FALSE)</f>
        <v>linear</v>
      </c>
      <c r="M2772" t="str">
        <f>VLOOKUP(A2772,Referência!$I$2:$K$10,3,FALSE)</f>
        <v>multivariado</v>
      </c>
    </row>
    <row r="2773" spans="1:13" x14ac:dyDescent="0.25">
      <c r="A2773" t="s">
        <v>38</v>
      </c>
      <c r="B2773" t="s">
        <v>7</v>
      </c>
      <c r="C2773">
        <v>12</v>
      </c>
      <c r="D2773" t="s">
        <v>11</v>
      </c>
      <c r="E2773" s="1">
        <v>869282559.07115328</v>
      </c>
      <c r="F2773" s="1">
        <v>862951751</v>
      </c>
      <c r="G2773">
        <f t="shared" si="43"/>
        <v>40079130833779.555</v>
      </c>
      <c r="H2773" t="str">
        <f>VLOOKUP(D2773,Referência!$A$2:$D$28,2,FALSE)</f>
        <v>SE</v>
      </c>
      <c r="I2773" t="str">
        <f>VLOOKUP(D2773,Referência!$A$2:$D$28,3,FALSE)</f>
        <v>imposto</v>
      </c>
      <c r="J2773" t="str">
        <f>VLOOKUP(D2773,Referência!$A$2:$D$28,4,FALSE)</f>
        <v>alto</v>
      </c>
      <c r="K2773" t="str">
        <f>VLOOKUP(C2773,Referência!$F$2:$G$21,2,FALSE)</f>
        <v>longo</v>
      </c>
      <c r="L2773" t="str">
        <f>VLOOKUP(A2773,Referência!$I$2:$K$10,2,FALSE)</f>
        <v>linear</v>
      </c>
      <c r="M2773" t="str">
        <f>VLOOKUP(A2773,Referência!$I$2:$K$10,3,FALSE)</f>
        <v>multivariado</v>
      </c>
    </row>
    <row r="2774" spans="1:13" x14ac:dyDescent="0.25">
      <c r="A2774" t="s">
        <v>38</v>
      </c>
      <c r="B2774" t="s">
        <v>7</v>
      </c>
      <c r="C2774">
        <v>13</v>
      </c>
      <c r="D2774" t="s">
        <v>11</v>
      </c>
      <c r="E2774" s="1">
        <v>937350235.64524209</v>
      </c>
      <c r="F2774" s="1">
        <v>1081267218</v>
      </c>
      <c r="G2774">
        <f t="shared" si="43"/>
        <v>2.07120978100997E+16</v>
      </c>
      <c r="H2774" t="str">
        <f>VLOOKUP(D2774,Referência!$A$2:$D$28,2,FALSE)</f>
        <v>SE</v>
      </c>
      <c r="I2774" t="str">
        <f>VLOOKUP(D2774,Referência!$A$2:$D$28,3,FALSE)</f>
        <v>imposto</v>
      </c>
      <c r="J2774" t="str">
        <f>VLOOKUP(D2774,Referência!$A$2:$D$28,4,FALSE)</f>
        <v>alto</v>
      </c>
      <c r="K2774" t="str">
        <f>VLOOKUP(C2774,Referência!$F$2:$G$21,2,FALSE)</f>
        <v>longo</v>
      </c>
      <c r="L2774" t="str">
        <f>VLOOKUP(A2774,Referência!$I$2:$K$10,2,FALSE)</f>
        <v>linear</v>
      </c>
      <c r="M2774" t="str">
        <f>VLOOKUP(A2774,Referência!$I$2:$K$10,3,FALSE)</f>
        <v>multivariado</v>
      </c>
    </row>
    <row r="2775" spans="1:13" x14ac:dyDescent="0.25">
      <c r="A2775" t="s">
        <v>38</v>
      </c>
      <c r="B2775" t="s">
        <v>7</v>
      </c>
      <c r="C2775">
        <v>14</v>
      </c>
      <c r="D2775" t="s">
        <v>11</v>
      </c>
      <c r="E2775" s="1">
        <v>887554884.86996531</v>
      </c>
      <c r="F2775" s="1">
        <v>864027970</v>
      </c>
      <c r="G2775">
        <f t="shared" si="43"/>
        <v>553515723298595.06</v>
      </c>
      <c r="H2775" t="str">
        <f>VLOOKUP(D2775,Referência!$A$2:$D$28,2,FALSE)</f>
        <v>SE</v>
      </c>
      <c r="I2775" t="str">
        <f>VLOOKUP(D2775,Referência!$A$2:$D$28,3,FALSE)</f>
        <v>imposto</v>
      </c>
      <c r="J2775" t="str">
        <f>VLOOKUP(D2775,Referência!$A$2:$D$28,4,FALSE)</f>
        <v>alto</v>
      </c>
      <c r="K2775" t="str">
        <f>VLOOKUP(C2775,Referência!$F$2:$G$21,2,FALSE)</f>
        <v>longo</v>
      </c>
      <c r="L2775" t="str">
        <f>VLOOKUP(A2775,Referência!$I$2:$K$10,2,FALSE)</f>
        <v>linear</v>
      </c>
      <c r="M2775" t="str">
        <f>VLOOKUP(A2775,Referência!$I$2:$K$10,3,FALSE)</f>
        <v>multivariado</v>
      </c>
    </row>
    <row r="2776" spans="1:13" x14ac:dyDescent="0.25">
      <c r="A2776" t="s">
        <v>38</v>
      </c>
      <c r="B2776" t="s">
        <v>7</v>
      </c>
      <c r="C2776">
        <v>15</v>
      </c>
      <c r="D2776" t="s">
        <v>11</v>
      </c>
      <c r="E2776" s="1">
        <v>899770814.79080296</v>
      </c>
      <c r="F2776" s="1">
        <v>869708067</v>
      </c>
      <c r="G2776">
        <f t="shared" si="43"/>
        <v>903768804733428</v>
      </c>
      <c r="H2776" t="str">
        <f>VLOOKUP(D2776,Referência!$A$2:$D$28,2,FALSE)</f>
        <v>SE</v>
      </c>
      <c r="I2776" t="str">
        <f>VLOOKUP(D2776,Referência!$A$2:$D$28,3,FALSE)</f>
        <v>imposto</v>
      </c>
      <c r="J2776" t="str">
        <f>VLOOKUP(D2776,Referência!$A$2:$D$28,4,FALSE)</f>
        <v>alto</v>
      </c>
      <c r="K2776" t="str">
        <f>VLOOKUP(C2776,Referência!$F$2:$G$21,2,FALSE)</f>
        <v>longo</v>
      </c>
      <c r="L2776" t="str">
        <f>VLOOKUP(A2776,Referência!$I$2:$K$10,2,FALSE)</f>
        <v>linear</v>
      </c>
      <c r="M2776" t="str">
        <f>VLOOKUP(A2776,Referência!$I$2:$K$10,3,FALSE)</f>
        <v>multivariado</v>
      </c>
    </row>
    <row r="2777" spans="1:13" x14ac:dyDescent="0.25">
      <c r="A2777" t="s">
        <v>38</v>
      </c>
      <c r="B2777" t="s">
        <v>7</v>
      </c>
      <c r="C2777">
        <v>16</v>
      </c>
      <c r="D2777" t="s">
        <v>11</v>
      </c>
      <c r="E2777" s="1">
        <v>956715361.19482982</v>
      </c>
      <c r="F2777" s="1">
        <v>1201226820</v>
      </c>
      <c r="G2777">
        <f t="shared" si="43"/>
        <v>5.9785853487032432E+16</v>
      </c>
      <c r="H2777" t="str">
        <f>VLOOKUP(D2777,Referência!$A$2:$D$28,2,FALSE)</f>
        <v>SE</v>
      </c>
      <c r="I2777" t="str">
        <f>VLOOKUP(D2777,Referência!$A$2:$D$28,3,FALSE)</f>
        <v>imposto</v>
      </c>
      <c r="J2777" t="str">
        <f>VLOOKUP(D2777,Referência!$A$2:$D$28,4,FALSE)</f>
        <v>alto</v>
      </c>
      <c r="K2777" t="str">
        <f>VLOOKUP(C2777,Referência!$F$2:$G$21,2,FALSE)</f>
        <v>longo</v>
      </c>
      <c r="L2777" t="str">
        <f>VLOOKUP(A2777,Referência!$I$2:$K$10,2,FALSE)</f>
        <v>linear</v>
      </c>
      <c r="M2777" t="str">
        <f>VLOOKUP(A2777,Referência!$I$2:$K$10,3,FALSE)</f>
        <v>multivariado</v>
      </c>
    </row>
    <row r="2778" spans="1:13" x14ac:dyDescent="0.25">
      <c r="A2778" t="s">
        <v>38</v>
      </c>
      <c r="B2778" t="s">
        <v>7</v>
      </c>
      <c r="C2778">
        <v>17</v>
      </c>
      <c r="D2778" t="s">
        <v>11</v>
      </c>
      <c r="E2778" s="1">
        <v>883573858.59926879</v>
      </c>
      <c r="F2778" s="1">
        <v>832922924</v>
      </c>
      <c r="G2778">
        <f t="shared" si="43"/>
        <v>2565517175779404.5</v>
      </c>
      <c r="H2778" t="str">
        <f>VLOOKUP(D2778,Referência!$A$2:$D$28,2,FALSE)</f>
        <v>SE</v>
      </c>
      <c r="I2778" t="str">
        <f>VLOOKUP(D2778,Referência!$A$2:$D$28,3,FALSE)</f>
        <v>imposto</v>
      </c>
      <c r="J2778" t="str">
        <f>VLOOKUP(D2778,Referência!$A$2:$D$28,4,FALSE)</f>
        <v>alto</v>
      </c>
      <c r="K2778" t="str">
        <f>VLOOKUP(C2778,Referência!$F$2:$G$21,2,FALSE)</f>
        <v>longo</v>
      </c>
      <c r="L2778" t="str">
        <f>VLOOKUP(A2778,Referência!$I$2:$K$10,2,FALSE)</f>
        <v>linear</v>
      </c>
      <c r="M2778" t="str">
        <f>VLOOKUP(A2778,Referência!$I$2:$K$10,3,FALSE)</f>
        <v>multivariado</v>
      </c>
    </row>
    <row r="2779" spans="1:13" x14ac:dyDescent="0.25">
      <c r="A2779" t="s">
        <v>38</v>
      </c>
      <c r="B2779" t="s">
        <v>7</v>
      </c>
      <c r="C2779">
        <v>18</v>
      </c>
      <c r="D2779" t="s">
        <v>11</v>
      </c>
      <c r="E2779" s="1">
        <v>919743326.81894088</v>
      </c>
      <c r="F2779" s="1">
        <v>904153972</v>
      </c>
      <c r="G2779">
        <f t="shared" si="43"/>
        <v>243027983670835.19</v>
      </c>
      <c r="H2779" t="str">
        <f>VLOOKUP(D2779,Referência!$A$2:$D$28,2,FALSE)</f>
        <v>SE</v>
      </c>
      <c r="I2779" t="str">
        <f>VLOOKUP(D2779,Referência!$A$2:$D$28,3,FALSE)</f>
        <v>imposto</v>
      </c>
      <c r="J2779" t="str">
        <f>VLOOKUP(D2779,Referência!$A$2:$D$28,4,FALSE)</f>
        <v>alto</v>
      </c>
      <c r="K2779" t="str">
        <f>VLOOKUP(C2779,Referência!$F$2:$G$21,2,FALSE)</f>
        <v>longo</v>
      </c>
      <c r="L2779" t="str">
        <f>VLOOKUP(A2779,Referência!$I$2:$K$10,2,FALSE)</f>
        <v>linear</v>
      </c>
      <c r="M2779" t="str">
        <f>VLOOKUP(A2779,Referência!$I$2:$K$10,3,FALSE)</f>
        <v>multivariado</v>
      </c>
    </row>
    <row r="2780" spans="1:13" x14ac:dyDescent="0.25">
      <c r="A2780" t="s">
        <v>38</v>
      </c>
      <c r="B2780" t="s">
        <v>7</v>
      </c>
      <c r="C2780">
        <v>19</v>
      </c>
      <c r="D2780" t="s">
        <v>11</v>
      </c>
      <c r="E2780" s="1">
        <v>990479768.89002144</v>
      </c>
      <c r="F2780" s="1">
        <v>1152635862</v>
      </c>
      <c r="G2780">
        <f t="shared" si="43"/>
        <v>2.6294598532692036E+16</v>
      </c>
      <c r="H2780" t="str">
        <f>VLOOKUP(D2780,Referência!$A$2:$D$28,2,FALSE)</f>
        <v>SE</v>
      </c>
      <c r="I2780" t="str">
        <f>VLOOKUP(D2780,Referência!$A$2:$D$28,3,FALSE)</f>
        <v>imposto</v>
      </c>
      <c r="J2780" t="str">
        <f>VLOOKUP(D2780,Referência!$A$2:$D$28,4,FALSE)</f>
        <v>alto</v>
      </c>
      <c r="K2780" t="str">
        <f>VLOOKUP(C2780,Referência!$F$2:$G$21,2,FALSE)</f>
        <v>longo</v>
      </c>
      <c r="L2780" t="str">
        <f>VLOOKUP(A2780,Referência!$I$2:$K$10,2,FALSE)</f>
        <v>linear</v>
      </c>
      <c r="M2780" t="str">
        <f>VLOOKUP(A2780,Referência!$I$2:$K$10,3,FALSE)</f>
        <v>multivariado</v>
      </c>
    </row>
    <row r="2781" spans="1:13" x14ac:dyDescent="0.25">
      <c r="A2781" t="s">
        <v>38</v>
      </c>
      <c r="B2781" t="s">
        <v>7</v>
      </c>
      <c r="C2781">
        <v>20</v>
      </c>
      <c r="D2781" t="s">
        <v>11</v>
      </c>
      <c r="E2781" s="1">
        <v>1067712577.4739648</v>
      </c>
      <c r="F2781" s="1">
        <v>1034662041</v>
      </c>
      <c r="G2781">
        <f t="shared" si="43"/>
        <v>1092337961216878.2</v>
      </c>
      <c r="H2781" t="str">
        <f>VLOOKUP(D2781,Referência!$A$2:$D$28,2,FALSE)</f>
        <v>SE</v>
      </c>
      <c r="I2781" t="str">
        <f>VLOOKUP(D2781,Referência!$A$2:$D$28,3,FALSE)</f>
        <v>imposto</v>
      </c>
      <c r="J2781" t="str">
        <f>VLOOKUP(D2781,Referência!$A$2:$D$28,4,FALSE)</f>
        <v>alto</v>
      </c>
      <c r="K2781" t="str">
        <f>VLOOKUP(C2781,Referência!$F$2:$G$21,2,FALSE)</f>
        <v>longo</v>
      </c>
      <c r="L2781" t="str">
        <f>VLOOKUP(A2781,Referência!$I$2:$K$10,2,FALSE)</f>
        <v>linear</v>
      </c>
      <c r="M2781" t="str">
        <f>VLOOKUP(A2781,Referência!$I$2:$K$10,3,FALSE)</f>
        <v>multivariado</v>
      </c>
    </row>
    <row r="2782" spans="1:13" x14ac:dyDescent="0.25">
      <c r="A2782" t="s">
        <v>38</v>
      </c>
      <c r="B2782" t="s">
        <v>7</v>
      </c>
      <c r="C2782">
        <v>1</v>
      </c>
      <c r="D2782" t="s">
        <v>12</v>
      </c>
      <c r="E2782" s="1">
        <v>2250226780.4724817</v>
      </c>
      <c r="F2782" s="1">
        <v>2273713810</v>
      </c>
      <c r="G2782">
        <f t="shared" si="43"/>
        <v>551640556026515.19</v>
      </c>
      <c r="H2782" t="str">
        <f>VLOOKUP(D2782,Referência!$A$2:$D$28,2,FALSE)</f>
        <v>S</v>
      </c>
      <c r="I2782" t="str">
        <f>VLOOKUP(D2782,Referência!$A$2:$D$28,3,FALSE)</f>
        <v>imposto</v>
      </c>
      <c r="J2782" t="str">
        <f>VLOOKUP(D2782,Referência!$A$2:$D$28,4,FALSE)</f>
        <v>alto</v>
      </c>
      <c r="K2782" t="str">
        <f>VLOOKUP(C2782,Referência!$F$2:$G$21,2,FALSE)</f>
        <v>curto</v>
      </c>
      <c r="L2782" t="str">
        <f>VLOOKUP(A2782,Referência!$I$2:$K$10,2,FALSE)</f>
        <v>linear</v>
      </c>
      <c r="M2782" t="str">
        <f>VLOOKUP(A2782,Referência!$I$2:$K$10,3,FALSE)</f>
        <v>multivariado</v>
      </c>
    </row>
    <row r="2783" spans="1:13" x14ac:dyDescent="0.25">
      <c r="A2783" t="s">
        <v>38</v>
      </c>
      <c r="B2783" t="s">
        <v>7</v>
      </c>
      <c r="C2783">
        <v>2</v>
      </c>
      <c r="D2783" t="s">
        <v>12</v>
      </c>
      <c r="E2783" s="1">
        <v>2258506172.6872144</v>
      </c>
      <c r="F2783" s="1">
        <v>2254535107</v>
      </c>
      <c r="G2783">
        <f t="shared" si="43"/>
        <v>15769362692171.373</v>
      </c>
      <c r="H2783" t="str">
        <f>VLOOKUP(D2783,Referência!$A$2:$D$28,2,FALSE)</f>
        <v>S</v>
      </c>
      <c r="I2783" t="str">
        <f>VLOOKUP(D2783,Referência!$A$2:$D$28,3,FALSE)</f>
        <v>imposto</v>
      </c>
      <c r="J2783" t="str">
        <f>VLOOKUP(D2783,Referência!$A$2:$D$28,4,FALSE)</f>
        <v>alto</v>
      </c>
      <c r="K2783" t="str">
        <f>VLOOKUP(C2783,Referência!$F$2:$G$21,2,FALSE)</f>
        <v>curto</v>
      </c>
      <c r="L2783" t="str">
        <f>VLOOKUP(A2783,Referência!$I$2:$K$10,2,FALSE)</f>
        <v>linear</v>
      </c>
      <c r="M2783" t="str">
        <f>VLOOKUP(A2783,Referência!$I$2:$K$10,3,FALSE)</f>
        <v>multivariado</v>
      </c>
    </row>
    <row r="2784" spans="1:13" x14ac:dyDescent="0.25">
      <c r="A2784" t="s">
        <v>38</v>
      </c>
      <c r="B2784" t="s">
        <v>7</v>
      </c>
      <c r="C2784">
        <v>3</v>
      </c>
      <c r="D2784" t="s">
        <v>12</v>
      </c>
      <c r="E2784" s="1">
        <v>2197416343.2614288</v>
      </c>
      <c r="F2784" s="1">
        <v>2132216522</v>
      </c>
      <c r="G2784">
        <f t="shared" si="43"/>
        <v>4251016692522267.5</v>
      </c>
      <c r="H2784" t="str">
        <f>VLOOKUP(D2784,Referência!$A$2:$D$28,2,FALSE)</f>
        <v>S</v>
      </c>
      <c r="I2784" t="str">
        <f>VLOOKUP(D2784,Referência!$A$2:$D$28,3,FALSE)</f>
        <v>imposto</v>
      </c>
      <c r="J2784" t="str">
        <f>VLOOKUP(D2784,Referência!$A$2:$D$28,4,FALSE)</f>
        <v>alto</v>
      </c>
      <c r="K2784" t="str">
        <f>VLOOKUP(C2784,Referência!$F$2:$G$21,2,FALSE)</f>
        <v>curto</v>
      </c>
      <c r="L2784" t="str">
        <f>VLOOKUP(A2784,Referência!$I$2:$K$10,2,FALSE)</f>
        <v>linear</v>
      </c>
      <c r="M2784" t="str">
        <f>VLOOKUP(A2784,Referência!$I$2:$K$10,3,FALSE)</f>
        <v>multivariado</v>
      </c>
    </row>
    <row r="2785" spans="1:13" x14ac:dyDescent="0.25">
      <c r="A2785" t="s">
        <v>38</v>
      </c>
      <c r="B2785" t="s">
        <v>7</v>
      </c>
      <c r="C2785">
        <v>4</v>
      </c>
      <c r="D2785" t="s">
        <v>12</v>
      </c>
      <c r="E2785" s="1">
        <v>2135173054.471298</v>
      </c>
      <c r="F2785" s="1">
        <v>2106476923</v>
      </c>
      <c r="G2785">
        <f t="shared" si="43"/>
        <v>823467961418018.37</v>
      </c>
      <c r="H2785" t="str">
        <f>VLOOKUP(D2785,Referência!$A$2:$D$28,2,FALSE)</f>
        <v>S</v>
      </c>
      <c r="I2785" t="str">
        <f>VLOOKUP(D2785,Referência!$A$2:$D$28,3,FALSE)</f>
        <v>imposto</v>
      </c>
      <c r="J2785" t="str">
        <f>VLOOKUP(D2785,Referência!$A$2:$D$28,4,FALSE)</f>
        <v>alto</v>
      </c>
      <c r="K2785" t="str">
        <f>VLOOKUP(C2785,Referência!$F$2:$G$21,2,FALSE)</f>
        <v>curto</v>
      </c>
      <c r="L2785" t="str">
        <f>VLOOKUP(A2785,Referência!$I$2:$K$10,2,FALSE)</f>
        <v>linear</v>
      </c>
      <c r="M2785" t="str">
        <f>VLOOKUP(A2785,Referência!$I$2:$K$10,3,FALSE)</f>
        <v>multivariado</v>
      </c>
    </row>
    <row r="2786" spans="1:13" x14ac:dyDescent="0.25">
      <c r="A2786" t="s">
        <v>38</v>
      </c>
      <c r="B2786" t="s">
        <v>7</v>
      </c>
      <c r="C2786">
        <v>5</v>
      </c>
      <c r="D2786" t="s">
        <v>12</v>
      </c>
      <c r="E2786" s="1">
        <v>2183874166.1258259</v>
      </c>
      <c r="F2786" s="1">
        <v>2136178908</v>
      </c>
      <c r="G2786">
        <f t="shared" si="43"/>
        <v>2274837647689160</v>
      </c>
      <c r="H2786" t="str">
        <f>VLOOKUP(D2786,Referência!$A$2:$D$28,2,FALSE)</f>
        <v>S</v>
      </c>
      <c r="I2786" t="str">
        <f>VLOOKUP(D2786,Referência!$A$2:$D$28,3,FALSE)</f>
        <v>imposto</v>
      </c>
      <c r="J2786" t="str">
        <f>VLOOKUP(D2786,Referência!$A$2:$D$28,4,FALSE)</f>
        <v>alto</v>
      </c>
      <c r="K2786" t="str">
        <f>VLOOKUP(C2786,Referência!$F$2:$G$21,2,FALSE)</f>
        <v>médio</v>
      </c>
      <c r="L2786" t="str">
        <f>VLOOKUP(A2786,Referência!$I$2:$K$10,2,FALSE)</f>
        <v>linear</v>
      </c>
      <c r="M2786" t="str">
        <f>VLOOKUP(A2786,Referência!$I$2:$K$10,3,FALSE)</f>
        <v>multivariado</v>
      </c>
    </row>
    <row r="2787" spans="1:13" x14ac:dyDescent="0.25">
      <c r="A2787" t="s">
        <v>38</v>
      </c>
      <c r="B2787" t="s">
        <v>7</v>
      </c>
      <c r="C2787">
        <v>6</v>
      </c>
      <c r="D2787" t="s">
        <v>12</v>
      </c>
      <c r="E2787" s="1">
        <v>2284506855.7935891</v>
      </c>
      <c r="F2787" s="1">
        <v>2162115958</v>
      </c>
      <c r="G2787">
        <f t="shared" si="43"/>
        <v>1.4979531862720776E+16</v>
      </c>
      <c r="H2787" t="str">
        <f>VLOOKUP(D2787,Referência!$A$2:$D$28,2,FALSE)</f>
        <v>S</v>
      </c>
      <c r="I2787" t="str">
        <f>VLOOKUP(D2787,Referência!$A$2:$D$28,3,FALSE)</f>
        <v>imposto</v>
      </c>
      <c r="J2787" t="str">
        <f>VLOOKUP(D2787,Referência!$A$2:$D$28,4,FALSE)</f>
        <v>alto</v>
      </c>
      <c r="K2787" t="str">
        <f>VLOOKUP(C2787,Referência!$F$2:$G$21,2,FALSE)</f>
        <v>médio</v>
      </c>
      <c r="L2787" t="str">
        <f>VLOOKUP(A2787,Referência!$I$2:$K$10,2,FALSE)</f>
        <v>linear</v>
      </c>
      <c r="M2787" t="str">
        <f>VLOOKUP(A2787,Referência!$I$2:$K$10,3,FALSE)</f>
        <v>multivariado</v>
      </c>
    </row>
    <row r="2788" spans="1:13" x14ac:dyDescent="0.25">
      <c r="A2788" t="s">
        <v>38</v>
      </c>
      <c r="B2788" t="s">
        <v>7</v>
      </c>
      <c r="C2788">
        <v>7</v>
      </c>
      <c r="D2788" t="s">
        <v>12</v>
      </c>
      <c r="E2788" s="1">
        <v>2326546251.9282246</v>
      </c>
      <c r="F2788" s="1">
        <v>2359565958</v>
      </c>
      <c r="G2788">
        <f t="shared" si="43"/>
        <v>1090300989066443.6</v>
      </c>
      <c r="H2788" t="str">
        <f>VLOOKUP(D2788,Referência!$A$2:$D$28,2,FALSE)</f>
        <v>S</v>
      </c>
      <c r="I2788" t="str">
        <f>VLOOKUP(D2788,Referência!$A$2:$D$28,3,FALSE)</f>
        <v>imposto</v>
      </c>
      <c r="J2788" t="str">
        <f>VLOOKUP(D2788,Referência!$A$2:$D$28,4,FALSE)</f>
        <v>alto</v>
      </c>
      <c r="K2788" t="str">
        <f>VLOOKUP(C2788,Referência!$F$2:$G$21,2,FALSE)</f>
        <v>médio</v>
      </c>
      <c r="L2788" t="str">
        <f>VLOOKUP(A2788,Referência!$I$2:$K$10,2,FALSE)</f>
        <v>linear</v>
      </c>
      <c r="M2788" t="str">
        <f>VLOOKUP(A2788,Referência!$I$2:$K$10,3,FALSE)</f>
        <v>multivariado</v>
      </c>
    </row>
    <row r="2789" spans="1:13" x14ac:dyDescent="0.25">
      <c r="A2789" t="s">
        <v>38</v>
      </c>
      <c r="B2789" t="s">
        <v>7</v>
      </c>
      <c r="C2789">
        <v>8</v>
      </c>
      <c r="D2789" t="s">
        <v>12</v>
      </c>
      <c r="E2789" s="1">
        <v>2892633554.302074</v>
      </c>
      <c r="F2789" s="1">
        <v>2636880956</v>
      </c>
      <c r="G2789">
        <f t="shared" si="43"/>
        <v>6.5409391538262E+16</v>
      </c>
      <c r="H2789" t="str">
        <f>VLOOKUP(D2789,Referência!$A$2:$D$28,2,FALSE)</f>
        <v>S</v>
      </c>
      <c r="I2789" t="str">
        <f>VLOOKUP(D2789,Referência!$A$2:$D$28,3,FALSE)</f>
        <v>imposto</v>
      </c>
      <c r="J2789" t="str">
        <f>VLOOKUP(D2789,Referência!$A$2:$D$28,4,FALSE)</f>
        <v>alto</v>
      </c>
      <c r="K2789" t="str">
        <f>VLOOKUP(C2789,Referência!$F$2:$G$21,2,FALSE)</f>
        <v>médio</v>
      </c>
      <c r="L2789" t="str">
        <f>VLOOKUP(A2789,Referência!$I$2:$K$10,2,FALSE)</f>
        <v>linear</v>
      </c>
      <c r="M2789" t="str">
        <f>VLOOKUP(A2789,Referência!$I$2:$K$10,3,FALSE)</f>
        <v>multivariado</v>
      </c>
    </row>
    <row r="2790" spans="1:13" x14ac:dyDescent="0.25">
      <c r="A2790" t="s">
        <v>38</v>
      </c>
      <c r="B2790" t="s">
        <v>7</v>
      </c>
      <c r="C2790">
        <v>9</v>
      </c>
      <c r="D2790" t="s">
        <v>12</v>
      </c>
      <c r="E2790" s="1">
        <v>2594062819.7716012</v>
      </c>
      <c r="F2790" s="1">
        <v>2611726254</v>
      </c>
      <c r="G2790">
        <f t="shared" si="43"/>
        <v>311996908740970.31</v>
      </c>
      <c r="H2790" t="str">
        <f>VLOOKUP(D2790,Referência!$A$2:$D$28,2,FALSE)</f>
        <v>S</v>
      </c>
      <c r="I2790" t="str">
        <f>VLOOKUP(D2790,Referência!$A$2:$D$28,3,FALSE)</f>
        <v>imposto</v>
      </c>
      <c r="J2790" t="str">
        <f>VLOOKUP(D2790,Referência!$A$2:$D$28,4,FALSE)</f>
        <v>alto</v>
      </c>
      <c r="K2790" t="str">
        <f>VLOOKUP(C2790,Referência!$F$2:$G$21,2,FALSE)</f>
        <v>longo</v>
      </c>
      <c r="L2790" t="str">
        <f>VLOOKUP(A2790,Referência!$I$2:$K$10,2,FALSE)</f>
        <v>linear</v>
      </c>
      <c r="M2790" t="str">
        <f>VLOOKUP(A2790,Referência!$I$2:$K$10,3,FALSE)</f>
        <v>multivariado</v>
      </c>
    </row>
    <row r="2791" spans="1:13" x14ac:dyDescent="0.25">
      <c r="A2791" t="s">
        <v>38</v>
      </c>
      <c r="B2791" t="s">
        <v>7</v>
      </c>
      <c r="C2791">
        <v>10</v>
      </c>
      <c r="D2791" t="s">
        <v>12</v>
      </c>
      <c r="E2791" s="1">
        <v>2082998973.4884195</v>
      </c>
      <c r="F2791" s="1">
        <v>2235879053</v>
      </c>
      <c r="G2791">
        <f t="shared" si="43"/>
        <v>2.3372318711467164E+16</v>
      </c>
      <c r="H2791" t="str">
        <f>VLOOKUP(D2791,Referência!$A$2:$D$28,2,FALSE)</f>
        <v>S</v>
      </c>
      <c r="I2791" t="str">
        <f>VLOOKUP(D2791,Referência!$A$2:$D$28,3,FALSE)</f>
        <v>imposto</v>
      </c>
      <c r="J2791" t="str">
        <f>VLOOKUP(D2791,Referência!$A$2:$D$28,4,FALSE)</f>
        <v>alto</v>
      </c>
      <c r="K2791" t="str">
        <f>VLOOKUP(C2791,Referência!$F$2:$G$21,2,FALSE)</f>
        <v>longo</v>
      </c>
      <c r="L2791" t="str">
        <f>VLOOKUP(A2791,Referência!$I$2:$K$10,2,FALSE)</f>
        <v>linear</v>
      </c>
      <c r="M2791" t="str">
        <f>VLOOKUP(A2791,Referência!$I$2:$K$10,3,FALSE)</f>
        <v>multivariado</v>
      </c>
    </row>
    <row r="2792" spans="1:13" x14ac:dyDescent="0.25">
      <c r="A2792" t="s">
        <v>38</v>
      </c>
      <c r="B2792" t="s">
        <v>7</v>
      </c>
      <c r="C2792">
        <v>11</v>
      </c>
      <c r="D2792" t="s">
        <v>12</v>
      </c>
      <c r="E2792" s="1">
        <v>2225899675.4703269</v>
      </c>
      <c r="F2792" s="1">
        <v>2202634971</v>
      </c>
      <c r="G2792">
        <f t="shared" si="43"/>
        <v>541246474091648.44</v>
      </c>
      <c r="H2792" t="str">
        <f>VLOOKUP(D2792,Referência!$A$2:$D$28,2,FALSE)</f>
        <v>S</v>
      </c>
      <c r="I2792" t="str">
        <f>VLOOKUP(D2792,Referência!$A$2:$D$28,3,FALSE)</f>
        <v>imposto</v>
      </c>
      <c r="J2792" t="str">
        <f>VLOOKUP(D2792,Referência!$A$2:$D$28,4,FALSE)</f>
        <v>alto</v>
      </c>
      <c r="K2792" t="str">
        <f>VLOOKUP(C2792,Referência!$F$2:$G$21,2,FALSE)</f>
        <v>longo</v>
      </c>
      <c r="L2792" t="str">
        <f>VLOOKUP(A2792,Referência!$I$2:$K$10,2,FALSE)</f>
        <v>linear</v>
      </c>
      <c r="M2792" t="str">
        <f>VLOOKUP(A2792,Referência!$I$2:$K$10,3,FALSE)</f>
        <v>multivariado</v>
      </c>
    </row>
    <row r="2793" spans="1:13" x14ac:dyDescent="0.25">
      <c r="A2793" t="s">
        <v>38</v>
      </c>
      <c r="B2793" t="s">
        <v>7</v>
      </c>
      <c r="C2793">
        <v>12</v>
      </c>
      <c r="D2793" t="s">
        <v>12</v>
      </c>
      <c r="E2793" s="1">
        <v>2490368540.6097221</v>
      </c>
      <c r="F2793" s="1">
        <v>2236182783</v>
      </c>
      <c r="G2793">
        <f t="shared" si="43"/>
        <v>6.4610399371628416E+16</v>
      </c>
      <c r="H2793" t="str">
        <f>VLOOKUP(D2793,Referência!$A$2:$D$28,2,FALSE)</f>
        <v>S</v>
      </c>
      <c r="I2793" t="str">
        <f>VLOOKUP(D2793,Referência!$A$2:$D$28,3,FALSE)</f>
        <v>imposto</v>
      </c>
      <c r="J2793" t="str">
        <f>VLOOKUP(D2793,Referência!$A$2:$D$28,4,FALSE)</f>
        <v>alto</v>
      </c>
      <c r="K2793" t="str">
        <f>VLOOKUP(C2793,Referência!$F$2:$G$21,2,FALSE)</f>
        <v>longo</v>
      </c>
      <c r="L2793" t="str">
        <f>VLOOKUP(A2793,Referência!$I$2:$K$10,2,FALSE)</f>
        <v>linear</v>
      </c>
      <c r="M2793" t="str">
        <f>VLOOKUP(A2793,Referência!$I$2:$K$10,3,FALSE)</f>
        <v>multivariado</v>
      </c>
    </row>
    <row r="2794" spans="1:13" x14ac:dyDescent="0.25">
      <c r="A2794" t="s">
        <v>38</v>
      </c>
      <c r="B2794" t="s">
        <v>7</v>
      </c>
      <c r="C2794">
        <v>13</v>
      </c>
      <c r="D2794" t="s">
        <v>12</v>
      </c>
      <c r="E2794" s="1">
        <v>2454546463.4210649</v>
      </c>
      <c r="F2794" s="1">
        <v>2402109402</v>
      </c>
      <c r="G2794">
        <f t="shared" si="43"/>
        <v>2749645410476528</v>
      </c>
      <c r="H2794" t="str">
        <f>VLOOKUP(D2794,Referência!$A$2:$D$28,2,FALSE)</f>
        <v>S</v>
      </c>
      <c r="I2794" t="str">
        <f>VLOOKUP(D2794,Referência!$A$2:$D$28,3,FALSE)</f>
        <v>imposto</v>
      </c>
      <c r="J2794" t="str">
        <f>VLOOKUP(D2794,Referência!$A$2:$D$28,4,FALSE)</f>
        <v>alto</v>
      </c>
      <c r="K2794" t="str">
        <f>VLOOKUP(C2794,Referência!$F$2:$G$21,2,FALSE)</f>
        <v>longo</v>
      </c>
      <c r="L2794" t="str">
        <f>VLOOKUP(A2794,Referência!$I$2:$K$10,2,FALSE)</f>
        <v>linear</v>
      </c>
      <c r="M2794" t="str">
        <f>VLOOKUP(A2794,Referência!$I$2:$K$10,3,FALSE)</f>
        <v>multivariado</v>
      </c>
    </row>
    <row r="2795" spans="1:13" x14ac:dyDescent="0.25">
      <c r="A2795" t="s">
        <v>38</v>
      </c>
      <c r="B2795" t="s">
        <v>7</v>
      </c>
      <c r="C2795">
        <v>14</v>
      </c>
      <c r="D2795" t="s">
        <v>12</v>
      </c>
      <c r="E2795" s="1">
        <v>2538787011.3035555</v>
      </c>
      <c r="F2795" s="1">
        <v>2321834131</v>
      </c>
      <c r="G2795">
        <f t="shared" si="43"/>
        <v>4.7068552272008872E+16</v>
      </c>
      <c r="H2795" t="str">
        <f>VLOOKUP(D2795,Referência!$A$2:$D$28,2,FALSE)</f>
        <v>S</v>
      </c>
      <c r="I2795" t="str">
        <f>VLOOKUP(D2795,Referência!$A$2:$D$28,3,FALSE)</f>
        <v>imposto</v>
      </c>
      <c r="J2795" t="str">
        <f>VLOOKUP(D2795,Referência!$A$2:$D$28,4,FALSE)</f>
        <v>alto</v>
      </c>
      <c r="K2795" t="str">
        <f>VLOOKUP(C2795,Referência!$F$2:$G$21,2,FALSE)</f>
        <v>longo</v>
      </c>
      <c r="L2795" t="str">
        <f>VLOOKUP(A2795,Referência!$I$2:$K$10,2,FALSE)</f>
        <v>linear</v>
      </c>
      <c r="M2795" t="str">
        <f>VLOOKUP(A2795,Referência!$I$2:$K$10,3,FALSE)</f>
        <v>multivariado</v>
      </c>
    </row>
    <row r="2796" spans="1:13" x14ac:dyDescent="0.25">
      <c r="A2796" t="s">
        <v>38</v>
      </c>
      <c r="B2796" t="s">
        <v>7</v>
      </c>
      <c r="C2796">
        <v>15</v>
      </c>
      <c r="D2796" t="s">
        <v>12</v>
      </c>
      <c r="E2796" s="1">
        <v>2420207243.37359</v>
      </c>
      <c r="F2796" s="1">
        <v>2138079793</v>
      </c>
      <c r="G2796">
        <f t="shared" si="43"/>
        <v>7.959589825430248E+16</v>
      </c>
      <c r="H2796" t="str">
        <f>VLOOKUP(D2796,Referência!$A$2:$D$28,2,FALSE)</f>
        <v>S</v>
      </c>
      <c r="I2796" t="str">
        <f>VLOOKUP(D2796,Referência!$A$2:$D$28,3,FALSE)</f>
        <v>imposto</v>
      </c>
      <c r="J2796" t="str">
        <f>VLOOKUP(D2796,Referência!$A$2:$D$28,4,FALSE)</f>
        <v>alto</v>
      </c>
      <c r="K2796" t="str">
        <f>VLOOKUP(C2796,Referência!$F$2:$G$21,2,FALSE)</f>
        <v>longo</v>
      </c>
      <c r="L2796" t="str">
        <f>VLOOKUP(A2796,Referência!$I$2:$K$10,2,FALSE)</f>
        <v>linear</v>
      </c>
      <c r="M2796" t="str">
        <f>VLOOKUP(A2796,Referência!$I$2:$K$10,3,FALSE)</f>
        <v>multivariado</v>
      </c>
    </row>
    <row r="2797" spans="1:13" x14ac:dyDescent="0.25">
      <c r="A2797" t="s">
        <v>38</v>
      </c>
      <c r="B2797" t="s">
        <v>7</v>
      </c>
      <c r="C2797">
        <v>16</v>
      </c>
      <c r="D2797" t="s">
        <v>12</v>
      </c>
      <c r="E2797" s="1">
        <v>2374334498.5536509</v>
      </c>
      <c r="F2797" s="1">
        <v>2248449379</v>
      </c>
      <c r="G2797">
        <f t="shared" si="43"/>
        <v>1.584706332503697E+16</v>
      </c>
      <c r="H2797" t="str">
        <f>VLOOKUP(D2797,Referência!$A$2:$D$28,2,FALSE)</f>
        <v>S</v>
      </c>
      <c r="I2797" t="str">
        <f>VLOOKUP(D2797,Referência!$A$2:$D$28,3,FALSE)</f>
        <v>imposto</v>
      </c>
      <c r="J2797" t="str">
        <f>VLOOKUP(D2797,Referência!$A$2:$D$28,4,FALSE)</f>
        <v>alto</v>
      </c>
      <c r="K2797" t="str">
        <f>VLOOKUP(C2797,Referência!$F$2:$G$21,2,FALSE)</f>
        <v>longo</v>
      </c>
      <c r="L2797" t="str">
        <f>VLOOKUP(A2797,Referência!$I$2:$K$10,2,FALSE)</f>
        <v>linear</v>
      </c>
      <c r="M2797" t="str">
        <f>VLOOKUP(A2797,Referência!$I$2:$K$10,3,FALSE)</f>
        <v>multivariado</v>
      </c>
    </row>
    <row r="2798" spans="1:13" x14ac:dyDescent="0.25">
      <c r="A2798" t="s">
        <v>38</v>
      </c>
      <c r="B2798" t="s">
        <v>7</v>
      </c>
      <c r="C2798">
        <v>17</v>
      </c>
      <c r="D2798" t="s">
        <v>12</v>
      </c>
      <c r="E2798" s="1">
        <v>2418468111.7264261</v>
      </c>
      <c r="F2798" s="1">
        <v>2402022616</v>
      </c>
      <c r="G2798">
        <f t="shared" si="43"/>
        <v>270454329687899.94</v>
      </c>
      <c r="H2798" t="str">
        <f>VLOOKUP(D2798,Referência!$A$2:$D$28,2,FALSE)</f>
        <v>S</v>
      </c>
      <c r="I2798" t="str">
        <f>VLOOKUP(D2798,Referência!$A$2:$D$28,3,FALSE)</f>
        <v>imposto</v>
      </c>
      <c r="J2798" t="str">
        <f>VLOOKUP(D2798,Referência!$A$2:$D$28,4,FALSE)</f>
        <v>alto</v>
      </c>
      <c r="K2798" t="str">
        <f>VLOOKUP(C2798,Referência!$F$2:$G$21,2,FALSE)</f>
        <v>longo</v>
      </c>
      <c r="L2798" t="str">
        <f>VLOOKUP(A2798,Referência!$I$2:$K$10,2,FALSE)</f>
        <v>linear</v>
      </c>
      <c r="M2798" t="str">
        <f>VLOOKUP(A2798,Referência!$I$2:$K$10,3,FALSE)</f>
        <v>multivariado</v>
      </c>
    </row>
    <row r="2799" spans="1:13" x14ac:dyDescent="0.25">
      <c r="A2799" t="s">
        <v>38</v>
      </c>
      <c r="B2799" t="s">
        <v>7</v>
      </c>
      <c r="C2799">
        <v>18</v>
      </c>
      <c r="D2799" t="s">
        <v>12</v>
      </c>
      <c r="E2799" s="1">
        <v>2532153066.0710931</v>
      </c>
      <c r="F2799" s="1">
        <v>2282510078</v>
      </c>
      <c r="G2799">
        <f t="shared" si="43"/>
        <v>6.232162149306392E+16</v>
      </c>
      <c r="H2799" t="str">
        <f>VLOOKUP(D2799,Referência!$A$2:$D$28,2,FALSE)</f>
        <v>S</v>
      </c>
      <c r="I2799" t="str">
        <f>VLOOKUP(D2799,Referência!$A$2:$D$28,3,FALSE)</f>
        <v>imposto</v>
      </c>
      <c r="J2799" t="str">
        <f>VLOOKUP(D2799,Referência!$A$2:$D$28,4,FALSE)</f>
        <v>alto</v>
      </c>
      <c r="K2799" t="str">
        <f>VLOOKUP(C2799,Referência!$F$2:$G$21,2,FALSE)</f>
        <v>longo</v>
      </c>
      <c r="L2799" t="str">
        <f>VLOOKUP(A2799,Referência!$I$2:$K$10,2,FALSE)</f>
        <v>linear</v>
      </c>
      <c r="M2799" t="str">
        <f>VLOOKUP(A2799,Referência!$I$2:$K$10,3,FALSE)</f>
        <v>multivariado</v>
      </c>
    </row>
    <row r="2800" spans="1:13" x14ac:dyDescent="0.25">
      <c r="A2800" t="s">
        <v>38</v>
      </c>
      <c r="B2800" t="s">
        <v>7</v>
      </c>
      <c r="C2800">
        <v>19</v>
      </c>
      <c r="D2800" t="s">
        <v>12</v>
      </c>
      <c r="E2800" s="1">
        <v>2578774657.9979496</v>
      </c>
      <c r="F2800" s="1">
        <v>2459884212</v>
      </c>
      <c r="G2800">
        <f t="shared" si="43"/>
        <v>1.413493814959137E+16</v>
      </c>
      <c r="H2800" t="str">
        <f>VLOOKUP(D2800,Referência!$A$2:$D$28,2,FALSE)</f>
        <v>S</v>
      </c>
      <c r="I2800" t="str">
        <f>VLOOKUP(D2800,Referência!$A$2:$D$28,3,FALSE)</f>
        <v>imposto</v>
      </c>
      <c r="J2800" t="str">
        <f>VLOOKUP(D2800,Referência!$A$2:$D$28,4,FALSE)</f>
        <v>alto</v>
      </c>
      <c r="K2800" t="str">
        <f>VLOOKUP(C2800,Referência!$F$2:$G$21,2,FALSE)</f>
        <v>longo</v>
      </c>
      <c r="L2800" t="str">
        <f>VLOOKUP(A2800,Referência!$I$2:$K$10,2,FALSE)</f>
        <v>linear</v>
      </c>
      <c r="M2800" t="str">
        <f>VLOOKUP(A2800,Referência!$I$2:$K$10,3,FALSE)</f>
        <v>multivariado</v>
      </c>
    </row>
    <row r="2801" spans="1:13" x14ac:dyDescent="0.25">
      <c r="A2801" t="s">
        <v>38</v>
      </c>
      <c r="B2801" t="s">
        <v>7</v>
      </c>
      <c r="C2801">
        <v>20</v>
      </c>
      <c r="D2801" t="s">
        <v>12</v>
      </c>
      <c r="E2801" s="1">
        <v>3204903885.4083519</v>
      </c>
      <c r="F2801" s="1">
        <v>3092153144</v>
      </c>
      <c r="G2801">
        <f t="shared" si="43"/>
        <v>1.271272968813304E+16</v>
      </c>
      <c r="H2801" t="str">
        <f>VLOOKUP(D2801,Referência!$A$2:$D$28,2,FALSE)</f>
        <v>S</v>
      </c>
      <c r="I2801" t="str">
        <f>VLOOKUP(D2801,Referência!$A$2:$D$28,3,FALSE)</f>
        <v>imposto</v>
      </c>
      <c r="J2801" t="str">
        <f>VLOOKUP(D2801,Referência!$A$2:$D$28,4,FALSE)</f>
        <v>alto</v>
      </c>
      <c r="K2801" t="str">
        <f>VLOOKUP(C2801,Referência!$F$2:$G$21,2,FALSE)</f>
        <v>longo</v>
      </c>
      <c r="L2801" t="str">
        <f>VLOOKUP(A2801,Referência!$I$2:$K$10,2,FALSE)</f>
        <v>linear</v>
      </c>
      <c r="M2801" t="str">
        <f>VLOOKUP(A2801,Referência!$I$2:$K$10,3,FALSE)</f>
        <v>multivariado</v>
      </c>
    </row>
    <row r="2802" spans="1:13" x14ac:dyDescent="0.25">
      <c r="A2802" t="s">
        <v>38</v>
      </c>
      <c r="B2802" t="s">
        <v>7</v>
      </c>
      <c r="C2802">
        <v>1</v>
      </c>
      <c r="D2802" t="s">
        <v>13</v>
      </c>
      <c r="E2802" s="1">
        <v>2033884814.6317105</v>
      </c>
      <c r="F2802" s="1">
        <v>1982512350</v>
      </c>
      <c r="G2802">
        <f t="shared" si="43"/>
        <v>2639130122336349.5</v>
      </c>
      <c r="H2802" t="str">
        <f>VLOOKUP(D2802,Referência!$A$2:$D$28,2,FALSE)</f>
        <v>S</v>
      </c>
      <c r="I2802" t="str">
        <f>VLOOKUP(D2802,Referência!$A$2:$D$28,3,FALSE)</f>
        <v>imposto</v>
      </c>
      <c r="J2802" t="str">
        <f>VLOOKUP(D2802,Referência!$A$2:$D$28,4,FALSE)</f>
        <v>alto</v>
      </c>
      <c r="K2802" t="str">
        <f>VLOOKUP(C2802,Referência!$F$2:$G$21,2,FALSE)</f>
        <v>curto</v>
      </c>
      <c r="L2802" t="str">
        <f>VLOOKUP(A2802,Referência!$I$2:$K$10,2,FALSE)</f>
        <v>linear</v>
      </c>
      <c r="M2802" t="str">
        <f>VLOOKUP(A2802,Referência!$I$2:$K$10,3,FALSE)</f>
        <v>multivariado</v>
      </c>
    </row>
    <row r="2803" spans="1:13" x14ac:dyDescent="0.25">
      <c r="A2803" t="s">
        <v>38</v>
      </c>
      <c r="B2803" t="s">
        <v>7</v>
      </c>
      <c r="C2803">
        <v>2</v>
      </c>
      <c r="D2803" t="s">
        <v>13</v>
      </c>
      <c r="E2803" s="1">
        <v>1918431158.686213</v>
      </c>
      <c r="F2803" s="1">
        <v>2179445520</v>
      </c>
      <c r="G2803">
        <f t="shared" si="43"/>
        <v>6.8128496812044136E+16</v>
      </c>
      <c r="H2803" t="str">
        <f>VLOOKUP(D2803,Referência!$A$2:$D$28,2,FALSE)</f>
        <v>S</v>
      </c>
      <c r="I2803" t="str">
        <f>VLOOKUP(D2803,Referência!$A$2:$D$28,3,FALSE)</f>
        <v>imposto</v>
      </c>
      <c r="J2803" t="str">
        <f>VLOOKUP(D2803,Referência!$A$2:$D$28,4,FALSE)</f>
        <v>alto</v>
      </c>
      <c r="K2803" t="str">
        <f>VLOOKUP(C2803,Referência!$F$2:$G$21,2,FALSE)</f>
        <v>curto</v>
      </c>
      <c r="L2803" t="str">
        <f>VLOOKUP(A2803,Referência!$I$2:$K$10,2,FALSE)</f>
        <v>linear</v>
      </c>
      <c r="M2803" t="str">
        <f>VLOOKUP(A2803,Referência!$I$2:$K$10,3,FALSE)</f>
        <v>multivariado</v>
      </c>
    </row>
    <row r="2804" spans="1:13" x14ac:dyDescent="0.25">
      <c r="A2804" t="s">
        <v>38</v>
      </c>
      <c r="B2804" t="s">
        <v>7</v>
      </c>
      <c r="C2804">
        <v>3</v>
      </c>
      <c r="D2804" t="s">
        <v>13</v>
      </c>
      <c r="E2804" s="1">
        <v>1980168404.163964</v>
      </c>
      <c r="F2804" s="1">
        <v>2018154602</v>
      </c>
      <c r="G2804">
        <f t="shared" si="43"/>
        <v>1442951226038463.5</v>
      </c>
      <c r="H2804" t="str">
        <f>VLOOKUP(D2804,Referência!$A$2:$D$28,2,FALSE)</f>
        <v>S</v>
      </c>
      <c r="I2804" t="str">
        <f>VLOOKUP(D2804,Referência!$A$2:$D$28,3,FALSE)</f>
        <v>imposto</v>
      </c>
      <c r="J2804" t="str">
        <f>VLOOKUP(D2804,Referência!$A$2:$D$28,4,FALSE)</f>
        <v>alto</v>
      </c>
      <c r="K2804" t="str">
        <f>VLOOKUP(C2804,Referência!$F$2:$G$21,2,FALSE)</f>
        <v>curto</v>
      </c>
      <c r="L2804" t="str">
        <f>VLOOKUP(A2804,Referência!$I$2:$K$10,2,FALSE)</f>
        <v>linear</v>
      </c>
      <c r="M2804" t="str">
        <f>VLOOKUP(A2804,Referência!$I$2:$K$10,3,FALSE)</f>
        <v>multivariado</v>
      </c>
    </row>
    <row r="2805" spans="1:13" x14ac:dyDescent="0.25">
      <c r="A2805" t="s">
        <v>38</v>
      </c>
      <c r="B2805" t="s">
        <v>7</v>
      </c>
      <c r="C2805">
        <v>4</v>
      </c>
      <c r="D2805" t="s">
        <v>13</v>
      </c>
      <c r="E2805" s="1">
        <v>2040169898.0168371</v>
      </c>
      <c r="F2805" s="1">
        <v>1939427380</v>
      </c>
      <c r="G2805">
        <f t="shared" si="43"/>
        <v>1.0149054936372752E+16</v>
      </c>
      <c r="H2805" t="str">
        <f>VLOOKUP(D2805,Referência!$A$2:$D$28,2,FALSE)</f>
        <v>S</v>
      </c>
      <c r="I2805" t="str">
        <f>VLOOKUP(D2805,Referência!$A$2:$D$28,3,FALSE)</f>
        <v>imposto</v>
      </c>
      <c r="J2805" t="str">
        <f>VLOOKUP(D2805,Referência!$A$2:$D$28,4,FALSE)</f>
        <v>alto</v>
      </c>
      <c r="K2805" t="str">
        <f>VLOOKUP(C2805,Referência!$F$2:$G$21,2,FALSE)</f>
        <v>curto</v>
      </c>
      <c r="L2805" t="str">
        <f>VLOOKUP(A2805,Referência!$I$2:$K$10,2,FALSE)</f>
        <v>linear</v>
      </c>
      <c r="M2805" t="str">
        <f>VLOOKUP(A2805,Referência!$I$2:$K$10,3,FALSE)</f>
        <v>multivariado</v>
      </c>
    </row>
    <row r="2806" spans="1:13" x14ac:dyDescent="0.25">
      <c r="A2806" t="s">
        <v>38</v>
      </c>
      <c r="B2806" t="s">
        <v>7</v>
      </c>
      <c r="C2806">
        <v>5</v>
      </c>
      <c r="D2806" t="s">
        <v>13</v>
      </c>
      <c r="E2806" s="1">
        <v>2047006014.3482985</v>
      </c>
      <c r="F2806" s="1">
        <v>2018813594</v>
      </c>
      <c r="G2806">
        <f t="shared" si="43"/>
        <v>794812565095158.12</v>
      </c>
      <c r="H2806" t="str">
        <f>VLOOKUP(D2806,Referência!$A$2:$D$28,2,FALSE)</f>
        <v>S</v>
      </c>
      <c r="I2806" t="str">
        <f>VLOOKUP(D2806,Referência!$A$2:$D$28,3,FALSE)</f>
        <v>imposto</v>
      </c>
      <c r="J2806" t="str">
        <f>VLOOKUP(D2806,Referência!$A$2:$D$28,4,FALSE)</f>
        <v>alto</v>
      </c>
      <c r="K2806" t="str">
        <f>VLOOKUP(C2806,Referência!$F$2:$G$21,2,FALSE)</f>
        <v>médio</v>
      </c>
      <c r="L2806" t="str">
        <f>VLOOKUP(A2806,Referência!$I$2:$K$10,2,FALSE)</f>
        <v>linear</v>
      </c>
      <c r="M2806" t="str">
        <f>VLOOKUP(A2806,Referência!$I$2:$K$10,3,FALSE)</f>
        <v>multivariado</v>
      </c>
    </row>
    <row r="2807" spans="1:13" x14ac:dyDescent="0.25">
      <c r="A2807" t="s">
        <v>38</v>
      </c>
      <c r="B2807" t="s">
        <v>7</v>
      </c>
      <c r="C2807">
        <v>6</v>
      </c>
      <c r="D2807" t="s">
        <v>13</v>
      </c>
      <c r="E2807" s="1">
        <v>2112330942.8317413</v>
      </c>
      <c r="F2807" s="1">
        <v>2133874691</v>
      </c>
      <c r="G2807">
        <f t="shared" si="43"/>
        <v>464133085137348.69</v>
      </c>
      <c r="H2807" t="str">
        <f>VLOOKUP(D2807,Referência!$A$2:$D$28,2,FALSE)</f>
        <v>S</v>
      </c>
      <c r="I2807" t="str">
        <f>VLOOKUP(D2807,Referência!$A$2:$D$28,3,FALSE)</f>
        <v>imposto</v>
      </c>
      <c r="J2807" t="str">
        <f>VLOOKUP(D2807,Referência!$A$2:$D$28,4,FALSE)</f>
        <v>alto</v>
      </c>
      <c r="K2807" t="str">
        <f>VLOOKUP(C2807,Referência!$F$2:$G$21,2,FALSE)</f>
        <v>médio</v>
      </c>
      <c r="L2807" t="str">
        <f>VLOOKUP(A2807,Referência!$I$2:$K$10,2,FALSE)</f>
        <v>linear</v>
      </c>
      <c r="M2807" t="str">
        <f>VLOOKUP(A2807,Referência!$I$2:$K$10,3,FALSE)</f>
        <v>multivariado</v>
      </c>
    </row>
    <row r="2808" spans="1:13" x14ac:dyDescent="0.25">
      <c r="A2808" t="s">
        <v>38</v>
      </c>
      <c r="B2808" t="s">
        <v>7</v>
      </c>
      <c r="C2808">
        <v>7</v>
      </c>
      <c r="D2808" t="s">
        <v>13</v>
      </c>
      <c r="E2808" s="1">
        <v>2142531756.8866858</v>
      </c>
      <c r="F2808" s="1">
        <v>2177051769</v>
      </c>
      <c r="G2808">
        <f t="shared" si="43"/>
        <v>1191631236303355.7</v>
      </c>
      <c r="H2808" t="str">
        <f>VLOOKUP(D2808,Referência!$A$2:$D$28,2,FALSE)</f>
        <v>S</v>
      </c>
      <c r="I2808" t="str">
        <f>VLOOKUP(D2808,Referência!$A$2:$D$28,3,FALSE)</f>
        <v>imposto</v>
      </c>
      <c r="J2808" t="str">
        <f>VLOOKUP(D2808,Referência!$A$2:$D$28,4,FALSE)</f>
        <v>alto</v>
      </c>
      <c r="K2808" t="str">
        <f>VLOOKUP(C2808,Referência!$F$2:$G$21,2,FALSE)</f>
        <v>médio</v>
      </c>
      <c r="L2808" t="str">
        <f>VLOOKUP(A2808,Referência!$I$2:$K$10,2,FALSE)</f>
        <v>linear</v>
      </c>
      <c r="M2808" t="str">
        <f>VLOOKUP(A2808,Referência!$I$2:$K$10,3,FALSE)</f>
        <v>multivariado</v>
      </c>
    </row>
    <row r="2809" spans="1:13" x14ac:dyDescent="0.25">
      <c r="A2809" t="s">
        <v>38</v>
      </c>
      <c r="B2809" t="s">
        <v>7</v>
      </c>
      <c r="C2809">
        <v>8</v>
      </c>
      <c r="D2809" t="s">
        <v>13</v>
      </c>
      <c r="E2809" s="1">
        <v>2373716032.5764723</v>
      </c>
      <c r="F2809" s="1">
        <v>2927117578</v>
      </c>
      <c r="G2809">
        <f t="shared" si="43"/>
        <v>3.062532704771488E+17</v>
      </c>
      <c r="H2809" t="str">
        <f>VLOOKUP(D2809,Referência!$A$2:$D$28,2,FALSE)</f>
        <v>S</v>
      </c>
      <c r="I2809" t="str">
        <f>VLOOKUP(D2809,Referência!$A$2:$D$28,3,FALSE)</f>
        <v>imposto</v>
      </c>
      <c r="J2809" t="str">
        <f>VLOOKUP(D2809,Referência!$A$2:$D$28,4,FALSE)</f>
        <v>alto</v>
      </c>
      <c r="K2809" t="str">
        <f>VLOOKUP(C2809,Referência!$F$2:$G$21,2,FALSE)</f>
        <v>médio</v>
      </c>
      <c r="L2809" t="str">
        <f>VLOOKUP(A2809,Referência!$I$2:$K$10,2,FALSE)</f>
        <v>linear</v>
      </c>
      <c r="M2809" t="str">
        <f>VLOOKUP(A2809,Referência!$I$2:$K$10,3,FALSE)</f>
        <v>multivariado</v>
      </c>
    </row>
    <row r="2810" spans="1:13" x14ac:dyDescent="0.25">
      <c r="A2810" t="s">
        <v>38</v>
      </c>
      <c r="B2810" t="s">
        <v>7</v>
      </c>
      <c r="C2810">
        <v>9</v>
      </c>
      <c r="D2810" t="s">
        <v>13</v>
      </c>
      <c r="E2810" s="1">
        <v>2187218050.4640131</v>
      </c>
      <c r="F2810" s="1">
        <v>2375634955</v>
      </c>
      <c r="G2810">
        <f t="shared" si="43"/>
        <v>3.55009299149232E+16</v>
      </c>
      <c r="H2810" t="str">
        <f>VLOOKUP(D2810,Referência!$A$2:$D$28,2,FALSE)</f>
        <v>S</v>
      </c>
      <c r="I2810" t="str">
        <f>VLOOKUP(D2810,Referência!$A$2:$D$28,3,FALSE)</f>
        <v>imposto</v>
      </c>
      <c r="J2810" t="str">
        <f>VLOOKUP(D2810,Referência!$A$2:$D$28,4,FALSE)</f>
        <v>alto</v>
      </c>
      <c r="K2810" t="str">
        <f>VLOOKUP(C2810,Referência!$F$2:$G$21,2,FALSE)</f>
        <v>longo</v>
      </c>
      <c r="L2810" t="str">
        <f>VLOOKUP(A2810,Referência!$I$2:$K$10,2,FALSE)</f>
        <v>linear</v>
      </c>
      <c r="M2810" t="str">
        <f>VLOOKUP(A2810,Referência!$I$2:$K$10,3,FALSE)</f>
        <v>multivariado</v>
      </c>
    </row>
    <row r="2811" spans="1:13" x14ac:dyDescent="0.25">
      <c r="A2811" t="s">
        <v>38</v>
      </c>
      <c r="B2811" t="s">
        <v>7</v>
      </c>
      <c r="C2811">
        <v>10</v>
      </c>
      <c r="D2811" t="s">
        <v>13</v>
      </c>
      <c r="E2811" s="1">
        <v>2225887161.7040682</v>
      </c>
      <c r="F2811" s="1">
        <v>2271089742</v>
      </c>
      <c r="G2811">
        <f t="shared" si="43"/>
        <v>2043273265410163.2</v>
      </c>
      <c r="H2811" t="str">
        <f>VLOOKUP(D2811,Referência!$A$2:$D$28,2,FALSE)</f>
        <v>S</v>
      </c>
      <c r="I2811" t="str">
        <f>VLOOKUP(D2811,Referência!$A$2:$D$28,3,FALSE)</f>
        <v>imposto</v>
      </c>
      <c r="J2811" t="str">
        <f>VLOOKUP(D2811,Referência!$A$2:$D$28,4,FALSE)</f>
        <v>alto</v>
      </c>
      <c r="K2811" t="str">
        <f>VLOOKUP(C2811,Referência!$F$2:$G$21,2,FALSE)</f>
        <v>longo</v>
      </c>
      <c r="L2811" t="str">
        <f>VLOOKUP(A2811,Referência!$I$2:$K$10,2,FALSE)</f>
        <v>linear</v>
      </c>
      <c r="M2811" t="str">
        <f>VLOOKUP(A2811,Referência!$I$2:$K$10,3,FALSE)</f>
        <v>multivariado</v>
      </c>
    </row>
    <row r="2812" spans="1:13" x14ac:dyDescent="0.25">
      <c r="A2812" t="s">
        <v>38</v>
      </c>
      <c r="B2812" t="s">
        <v>7</v>
      </c>
      <c r="C2812">
        <v>11</v>
      </c>
      <c r="D2812" t="s">
        <v>13</v>
      </c>
      <c r="E2812" s="1">
        <v>2128240019.231061</v>
      </c>
      <c r="F2812" s="1">
        <v>2043958110</v>
      </c>
      <c r="G2812">
        <f t="shared" si="43"/>
        <v>7103440223632802</v>
      </c>
      <c r="H2812" t="str">
        <f>VLOOKUP(D2812,Referência!$A$2:$D$28,2,FALSE)</f>
        <v>S</v>
      </c>
      <c r="I2812" t="str">
        <f>VLOOKUP(D2812,Referência!$A$2:$D$28,3,FALSE)</f>
        <v>imposto</v>
      </c>
      <c r="J2812" t="str">
        <f>VLOOKUP(D2812,Referência!$A$2:$D$28,4,FALSE)</f>
        <v>alto</v>
      </c>
      <c r="K2812" t="str">
        <f>VLOOKUP(C2812,Referência!$F$2:$G$21,2,FALSE)</f>
        <v>longo</v>
      </c>
      <c r="L2812" t="str">
        <f>VLOOKUP(A2812,Referência!$I$2:$K$10,2,FALSE)</f>
        <v>linear</v>
      </c>
      <c r="M2812" t="str">
        <f>VLOOKUP(A2812,Referência!$I$2:$K$10,3,FALSE)</f>
        <v>multivariado</v>
      </c>
    </row>
    <row r="2813" spans="1:13" x14ac:dyDescent="0.25">
      <c r="A2813" t="s">
        <v>38</v>
      </c>
      <c r="B2813" t="s">
        <v>7</v>
      </c>
      <c r="C2813">
        <v>12</v>
      </c>
      <c r="D2813" t="s">
        <v>13</v>
      </c>
      <c r="E2813" s="1">
        <v>2230826546.4026556</v>
      </c>
      <c r="F2813" s="1">
        <v>2358111259</v>
      </c>
      <c r="G2813">
        <f t="shared" si="43"/>
        <v>1.6201398060988564E+16</v>
      </c>
      <c r="H2813" t="str">
        <f>VLOOKUP(D2813,Referência!$A$2:$D$28,2,FALSE)</f>
        <v>S</v>
      </c>
      <c r="I2813" t="str">
        <f>VLOOKUP(D2813,Referência!$A$2:$D$28,3,FALSE)</f>
        <v>imposto</v>
      </c>
      <c r="J2813" t="str">
        <f>VLOOKUP(D2813,Referência!$A$2:$D$28,4,FALSE)</f>
        <v>alto</v>
      </c>
      <c r="K2813" t="str">
        <f>VLOOKUP(C2813,Referência!$F$2:$G$21,2,FALSE)</f>
        <v>longo</v>
      </c>
      <c r="L2813" t="str">
        <f>VLOOKUP(A2813,Referência!$I$2:$K$10,2,FALSE)</f>
        <v>linear</v>
      </c>
      <c r="M2813" t="str">
        <f>VLOOKUP(A2813,Referência!$I$2:$K$10,3,FALSE)</f>
        <v>multivariado</v>
      </c>
    </row>
    <row r="2814" spans="1:13" x14ac:dyDescent="0.25">
      <c r="A2814" t="s">
        <v>38</v>
      </c>
      <c r="B2814" t="s">
        <v>7</v>
      </c>
      <c r="C2814">
        <v>13</v>
      </c>
      <c r="D2814" t="s">
        <v>13</v>
      </c>
      <c r="E2814" s="1">
        <v>2207089671.9743066</v>
      </c>
      <c r="F2814" s="1">
        <v>2281691272</v>
      </c>
      <c r="G2814">
        <f t="shared" si="43"/>
        <v>5565398726393540</v>
      </c>
      <c r="H2814" t="str">
        <f>VLOOKUP(D2814,Referência!$A$2:$D$28,2,FALSE)</f>
        <v>S</v>
      </c>
      <c r="I2814" t="str">
        <f>VLOOKUP(D2814,Referência!$A$2:$D$28,3,FALSE)</f>
        <v>imposto</v>
      </c>
      <c r="J2814" t="str">
        <f>VLOOKUP(D2814,Referência!$A$2:$D$28,4,FALSE)</f>
        <v>alto</v>
      </c>
      <c r="K2814" t="str">
        <f>VLOOKUP(C2814,Referência!$F$2:$G$21,2,FALSE)</f>
        <v>longo</v>
      </c>
      <c r="L2814" t="str">
        <f>VLOOKUP(A2814,Referência!$I$2:$K$10,2,FALSE)</f>
        <v>linear</v>
      </c>
      <c r="M2814" t="str">
        <f>VLOOKUP(A2814,Referência!$I$2:$K$10,3,FALSE)</f>
        <v>multivariado</v>
      </c>
    </row>
    <row r="2815" spans="1:13" x14ac:dyDescent="0.25">
      <c r="A2815" t="s">
        <v>38</v>
      </c>
      <c r="B2815" t="s">
        <v>7</v>
      </c>
      <c r="C2815">
        <v>14</v>
      </c>
      <c r="D2815" t="s">
        <v>13</v>
      </c>
      <c r="E2815" s="1">
        <v>2147792265.0389447</v>
      </c>
      <c r="F2815" s="1">
        <v>2085815903</v>
      </c>
      <c r="G2815">
        <f t="shared" si="43"/>
        <v>3841069451582348.5</v>
      </c>
      <c r="H2815" t="str">
        <f>VLOOKUP(D2815,Referência!$A$2:$D$28,2,FALSE)</f>
        <v>S</v>
      </c>
      <c r="I2815" t="str">
        <f>VLOOKUP(D2815,Referência!$A$2:$D$28,3,FALSE)</f>
        <v>imposto</v>
      </c>
      <c r="J2815" t="str">
        <f>VLOOKUP(D2815,Referência!$A$2:$D$28,4,FALSE)</f>
        <v>alto</v>
      </c>
      <c r="K2815" t="str">
        <f>VLOOKUP(C2815,Referência!$F$2:$G$21,2,FALSE)</f>
        <v>longo</v>
      </c>
      <c r="L2815" t="str">
        <f>VLOOKUP(A2815,Referência!$I$2:$K$10,2,FALSE)</f>
        <v>linear</v>
      </c>
      <c r="M2815" t="str">
        <f>VLOOKUP(A2815,Referência!$I$2:$K$10,3,FALSE)</f>
        <v>multivariado</v>
      </c>
    </row>
    <row r="2816" spans="1:13" x14ac:dyDescent="0.25">
      <c r="A2816" t="s">
        <v>38</v>
      </c>
      <c r="B2816" t="s">
        <v>7</v>
      </c>
      <c r="C2816">
        <v>15</v>
      </c>
      <c r="D2816" t="s">
        <v>13</v>
      </c>
      <c r="E2816" s="1">
        <v>2183266376.8745489</v>
      </c>
      <c r="F2816" s="1">
        <v>2114937214</v>
      </c>
      <c r="G2816">
        <f t="shared" si="43"/>
        <v>4668874499136633</v>
      </c>
      <c r="H2816" t="str">
        <f>VLOOKUP(D2816,Referência!$A$2:$D$28,2,FALSE)</f>
        <v>S</v>
      </c>
      <c r="I2816" t="str">
        <f>VLOOKUP(D2816,Referência!$A$2:$D$28,3,FALSE)</f>
        <v>imposto</v>
      </c>
      <c r="J2816" t="str">
        <f>VLOOKUP(D2816,Referência!$A$2:$D$28,4,FALSE)</f>
        <v>alto</v>
      </c>
      <c r="K2816" t="str">
        <f>VLOOKUP(C2816,Referência!$F$2:$G$21,2,FALSE)</f>
        <v>longo</v>
      </c>
      <c r="L2816" t="str">
        <f>VLOOKUP(A2816,Referência!$I$2:$K$10,2,FALSE)</f>
        <v>linear</v>
      </c>
      <c r="M2816" t="str">
        <f>VLOOKUP(A2816,Referência!$I$2:$K$10,3,FALSE)</f>
        <v>multivariado</v>
      </c>
    </row>
    <row r="2817" spans="1:13" x14ac:dyDescent="0.25">
      <c r="A2817" t="s">
        <v>38</v>
      </c>
      <c r="B2817" t="s">
        <v>7</v>
      </c>
      <c r="C2817">
        <v>16</v>
      </c>
      <c r="D2817" t="s">
        <v>13</v>
      </c>
      <c r="E2817" s="1">
        <v>2273710204.3666277</v>
      </c>
      <c r="F2817" s="1">
        <v>2182588057</v>
      </c>
      <c r="G2817">
        <f t="shared" si="43"/>
        <v>8303245740705414</v>
      </c>
      <c r="H2817" t="str">
        <f>VLOOKUP(D2817,Referência!$A$2:$D$28,2,FALSE)</f>
        <v>S</v>
      </c>
      <c r="I2817" t="str">
        <f>VLOOKUP(D2817,Referência!$A$2:$D$28,3,FALSE)</f>
        <v>imposto</v>
      </c>
      <c r="J2817" t="str">
        <f>VLOOKUP(D2817,Referência!$A$2:$D$28,4,FALSE)</f>
        <v>alto</v>
      </c>
      <c r="K2817" t="str">
        <f>VLOOKUP(C2817,Referência!$F$2:$G$21,2,FALSE)</f>
        <v>longo</v>
      </c>
      <c r="L2817" t="str">
        <f>VLOOKUP(A2817,Referência!$I$2:$K$10,2,FALSE)</f>
        <v>linear</v>
      </c>
      <c r="M2817" t="str">
        <f>VLOOKUP(A2817,Referência!$I$2:$K$10,3,FALSE)</f>
        <v>multivariado</v>
      </c>
    </row>
    <row r="2818" spans="1:13" x14ac:dyDescent="0.25">
      <c r="A2818" t="s">
        <v>38</v>
      </c>
      <c r="B2818" t="s">
        <v>7</v>
      </c>
      <c r="C2818">
        <v>17</v>
      </c>
      <c r="D2818" t="s">
        <v>13</v>
      </c>
      <c r="E2818" s="1">
        <v>2270959584.6164069</v>
      </c>
      <c r="F2818" s="1">
        <v>2266185055</v>
      </c>
      <c r="G2818">
        <f t="shared" si="43"/>
        <v>22796133057946.789</v>
      </c>
      <c r="H2818" t="str">
        <f>VLOOKUP(D2818,Referência!$A$2:$D$28,2,FALSE)</f>
        <v>S</v>
      </c>
      <c r="I2818" t="str">
        <f>VLOOKUP(D2818,Referência!$A$2:$D$28,3,FALSE)</f>
        <v>imposto</v>
      </c>
      <c r="J2818" t="str">
        <f>VLOOKUP(D2818,Referência!$A$2:$D$28,4,FALSE)</f>
        <v>alto</v>
      </c>
      <c r="K2818" t="str">
        <f>VLOOKUP(C2818,Referência!$F$2:$G$21,2,FALSE)</f>
        <v>longo</v>
      </c>
      <c r="L2818" t="str">
        <f>VLOOKUP(A2818,Referência!$I$2:$K$10,2,FALSE)</f>
        <v>linear</v>
      </c>
      <c r="M2818" t="str">
        <f>VLOOKUP(A2818,Referência!$I$2:$K$10,3,FALSE)</f>
        <v>multivariado</v>
      </c>
    </row>
    <row r="2819" spans="1:13" x14ac:dyDescent="0.25">
      <c r="A2819" t="s">
        <v>38</v>
      </c>
      <c r="B2819" t="s">
        <v>7</v>
      </c>
      <c r="C2819">
        <v>18</v>
      </c>
      <c r="D2819" t="s">
        <v>13</v>
      </c>
      <c r="E2819" s="1">
        <v>2351039880.8878517</v>
      </c>
      <c r="F2819" s="1">
        <v>2310861469</v>
      </c>
      <c r="G2819">
        <f t="shared" ref="G2819:G2882" si="44">(F2819-E2819)^2</f>
        <v>1614304781829864</v>
      </c>
      <c r="H2819" t="str">
        <f>VLOOKUP(D2819,Referência!$A$2:$D$28,2,FALSE)</f>
        <v>S</v>
      </c>
      <c r="I2819" t="str">
        <f>VLOOKUP(D2819,Referência!$A$2:$D$28,3,FALSE)</f>
        <v>imposto</v>
      </c>
      <c r="J2819" t="str">
        <f>VLOOKUP(D2819,Referência!$A$2:$D$28,4,FALSE)</f>
        <v>alto</v>
      </c>
      <c r="K2819" t="str">
        <f>VLOOKUP(C2819,Referência!$F$2:$G$21,2,FALSE)</f>
        <v>longo</v>
      </c>
      <c r="L2819" t="str">
        <f>VLOOKUP(A2819,Referência!$I$2:$K$10,2,FALSE)</f>
        <v>linear</v>
      </c>
      <c r="M2819" t="str">
        <f>VLOOKUP(A2819,Referência!$I$2:$K$10,3,FALSE)</f>
        <v>multivariado</v>
      </c>
    </row>
    <row r="2820" spans="1:13" x14ac:dyDescent="0.25">
      <c r="A2820" t="s">
        <v>38</v>
      </c>
      <c r="B2820" t="s">
        <v>7</v>
      </c>
      <c r="C2820">
        <v>19</v>
      </c>
      <c r="D2820" t="s">
        <v>13</v>
      </c>
      <c r="E2820" s="1">
        <v>2381785144.0722475</v>
      </c>
      <c r="F2820" s="1">
        <v>2334294830</v>
      </c>
      <c r="G2820">
        <f t="shared" si="44"/>
        <v>2255329930680709.5</v>
      </c>
      <c r="H2820" t="str">
        <f>VLOOKUP(D2820,Referência!$A$2:$D$28,2,FALSE)</f>
        <v>S</v>
      </c>
      <c r="I2820" t="str">
        <f>VLOOKUP(D2820,Referência!$A$2:$D$28,3,FALSE)</f>
        <v>imposto</v>
      </c>
      <c r="J2820" t="str">
        <f>VLOOKUP(D2820,Referência!$A$2:$D$28,4,FALSE)</f>
        <v>alto</v>
      </c>
      <c r="K2820" t="str">
        <f>VLOOKUP(C2820,Referência!$F$2:$G$21,2,FALSE)</f>
        <v>longo</v>
      </c>
      <c r="L2820" t="str">
        <f>VLOOKUP(A2820,Referência!$I$2:$K$10,2,FALSE)</f>
        <v>linear</v>
      </c>
      <c r="M2820" t="str">
        <f>VLOOKUP(A2820,Referência!$I$2:$K$10,3,FALSE)</f>
        <v>multivariado</v>
      </c>
    </row>
    <row r="2821" spans="1:13" x14ac:dyDescent="0.25">
      <c r="A2821" t="s">
        <v>38</v>
      </c>
      <c r="B2821" t="s">
        <v>7</v>
      </c>
      <c r="C2821">
        <v>20</v>
      </c>
      <c r="D2821" t="s">
        <v>13</v>
      </c>
      <c r="E2821" s="1">
        <v>2641270704.3176947</v>
      </c>
      <c r="F2821" s="1">
        <v>3711530999</v>
      </c>
      <c r="G2821">
        <f t="shared" si="44"/>
        <v>1.1454570983734551E+18</v>
      </c>
      <c r="H2821" t="str">
        <f>VLOOKUP(D2821,Referência!$A$2:$D$28,2,FALSE)</f>
        <v>S</v>
      </c>
      <c r="I2821" t="str">
        <f>VLOOKUP(D2821,Referência!$A$2:$D$28,3,FALSE)</f>
        <v>imposto</v>
      </c>
      <c r="J2821" t="str">
        <f>VLOOKUP(D2821,Referência!$A$2:$D$28,4,FALSE)</f>
        <v>alto</v>
      </c>
      <c r="K2821" t="str">
        <f>VLOOKUP(C2821,Referência!$F$2:$G$21,2,FALSE)</f>
        <v>longo</v>
      </c>
      <c r="L2821" t="str">
        <f>VLOOKUP(A2821,Referência!$I$2:$K$10,2,FALSE)</f>
        <v>linear</v>
      </c>
      <c r="M2821" t="str">
        <f>VLOOKUP(A2821,Referência!$I$2:$K$10,3,FALSE)</f>
        <v>multivariado</v>
      </c>
    </row>
    <row r="2822" spans="1:13" x14ac:dyDescent="0.25">
      <c r="A2822" t="s">
        <v>38</v>
      </c>
      <c r="B2822" t="s">
        <v>7</v>
      </c>
      <c r="C2822">
        <v>1</v>
      </c>
      <c r="D2822" t="s">
        <v>14</v>
      </c>
      <c r="E2822" s="1">
        <v>1255363853.4076347</v>
      </c>
      <c r="F2822" s="1">
        <v>1323846262</v>
      </c>
      <c r="G2822">
        <f t="shared" si="44"/>
        <v>4689840286611664</v>
      </c>
      <c r="H2822" t="str">
        <f>VLOOKUP(D2822,Referência!$A$2:$D$28,2,FALSE)</f>
        <v>S</v>
      </c>
      <c r="I2822" t="str">
        <f>VLOOKUP(D2822,Referência!$A$2:$D$28,3,FALSE)</f>
        <v>imposto</v>
      </c>
      <c r="J2822" t="str">
        <f>VLOOKUP(D2822,Referência!$A$2:$D$28,4,FALSE)</f>
        <v>alto</v>
      </c>
      <c r="K2822" t="str">
        <f>VLOOKUP(C2822,Referência!$F$2:$G$21,2,FALSE)</f>
        <v>curto</v>
      </c>
      <c r="L2822" t="str">
        <f>VLOOKUP(A2822,Referência!$I$2:$K$10,2,FALSE)</f>
        <v>linear</v>
      </c>
      <c r="M2822" t="str">
        <f>VLOOKUP(A2822,Referência!$I$2:$K$10,3,FALSE)</f>
        <v>multivariado</v>
      </c>
    </row>
    <row r="2823" spans="1:13" x14ac:dyDescent="0.25">
      <c r="A2823" t="s">
        <v>38</v>
      </c>
      <c r="B2823" t="s">
        <v>7</v>
      </c>
      <c r="C2823">
        <v>2</v>
      </c>
      <c r="D2823" t="s">
        <v>14</v>
      </c>
      <c r="E2823" s="1">
        <v>1332386130.2191908</v>
      </c>
      <c r="F2823" s="1">
        <v>1242278300</v>
      </c>
      <c r="G2823">
        <f t="shared" si="44"/>
        <v>8119421066810521</v>
      </c>
      <c r="H2823" t="str">
        <f>VLOOKUP(D2823,Referência!$A$2:$D$28,2,FALSE)</f>
        <v>S</v>
      </c>
      <c r="I2823" t="str">
        <f>VLOOKUP(D2823,Referência!$A$2:$D$28,3,FALSE)</f>
        <v>imposto</v>
      </c>
      <c r="J2823" t="str">
        <f>VLOOKUP(D2823,Referência!$A$2:$D$28,4,FALSE)</f>
        <v>alto</v>
      </c>
      <c r="K2823" t="str">
        <f>VLOOKUP(C2823,Referência!$F$2:$G$21,2,FALSE)</f>
        <v>curto</v>
      </c>
      <c r="L2823" t="str">
        <f>VLOOKUP(A2823,Referência!$I$2:$K$10,2,FALSE)</f>
        <v>linear</v>
      </c>
      <c r="M2823" t="str">
        <f>VLOOKUP(A2823,Referência!$I$2:$K$10,3,FALSE)</f>
        <v>multivariado</v>
      </c>
    </row>
    <row r="2824" spans="1:13" x14ac:dyDescent="0.25">
      <c r="A2824" t="s">
        <v>38</v>
      </c>
      <c r="B2824" t="s">
        <v>7</v>
      </c>
      <c r="C2824">
        <v>3</v>
      </c>
      <c r="D2824" t="s">
        <v>14</v>
      </c>
      <c r="E2824" s="1">
        <v>1256061501.2617271</v>
      </c>
      <c r="F2824" s="1">
        <v>1257131575</v>
      </c>
      <c r="G2824">
        <f t="shared" si="44"/>
        <v>1145057805341.3503</v>
      </c>
      <c r="H2824" t="str">
        <f>VLOOKUP(D2824,Referência!$A$2:$D$28,2,FALSE)</f>
        <v>S</v>
      </c>
      <c r="I2824" t="str">
        <f>VLOOKUP(D2824,Referência!$A$2:$D$28,3,FALSE)</f>
        <v>imposto</v>
      </c>
      <c r="J2824" t="str">
        <f>VLOOKUP(D2824,Referência!$A$2:$D$28,4,FALSE)</f>
        <v>alto</v>
      </c>
      <c r="K2824" t="str">
        <f>VLOOKUP(C2824,Referência!$F$2:$G$21,2,FALSE)</f>
        <v>curto</v>
      </c>
      <c r="L2824" t="str">
        <f>VLOOKUP(A2824,Referência!$I$2:$K$10,2,FALSE)</f>
        <v>linear</v>
      </c>
      <c r="M2824" t="str">
        <f>VLOOKUP(A2824,Referência!$I$2:$K$10,3,FALSE)</f>
        <v>multivariado</v>
      </c>
    </row>
    <row r="2825" spans="1:13" x14ac:dyDescent="0.25">
      <c r="A2825" t="s">
        <v>38</v>
      </c>
      <c r="B2825" t="s">
        <v>7</v>
      </c>
      <c r="C2825">
        <v>4</v>
      </c>
      <c r="D2825" t="s">
        <v>14</v>
      </c>
      <c r="E2825" s="1">
        <v>1277602709.9406958</v>
      </c>
      <c r="F2825" s="1">
        <v>1307402407</v>
      </c>
      <c r="G2825">
        <f t="shared" si="44"/>
        <v>888021944826305.62</v>
      </c>
      <c r="H2825" t="str">
        <f>VLOOKUP(D2825,Referência!$A$2:$D$28,2,FALSE)</f>
        <v>S</v>
      </c>
      <c r="I2825" t="str">
        <f>VLOOKUP(D2825,Referência!$A$2:$D$28,3,FALSE)</f>
        <v>imposto</v>
      </c>
      <c r="J2825" t="str">
        <f>VLOOKUP(D2825,Referência!$A$2:$D$28,4,FALSE)</f>
        <v>alto</v>
      </c>
      <c r="K2825" t="str">
        <f>VLOOKUP(C2825,Referência!$F$2:$G$21,2,FALSE)</f>
        <v>curto</v>
      </c>
      <c r="L2825" t="str">
        <f>VLOOKUP(A2825,Referência!$I$2:$K$10,2,FALSE)</f>
        <v>linear</v>
      </c>
      <c r="M2825" t="str">
        <f>VLOOKUP(A2825,Referência!$I$2:$K$10,3,FALSE)</f>
        <v>multivariado</v>
      </c>
    </row>
    <row r="2826" spans="1:13" x14ac:dyDescent="0.25">
      <c r="A2826" t="s">
        <v>38</v>
      </c>
      <c r="B2826" t="s">
        <v>7</v>
      </c>
      <c r="C2826">
        <v>5</v>
      </c>
      <c r="D2826" t="s">
        <v>14</v>
      </c>
      <c r="E2826" s="1">
        <v>1313665568.8180482</v>
      </c>
      <c r="F2826" s="1">
        <v>1360596845</v>
      </c>
      <c r="G2826">
        <f t="shared" si="44"/>
        <v>2202544684066632.7</v>
      </c>
      <c r="H2826" t="str">
        <f>VLOOKUP(D2826,Referência!$A$2:$D$28,2,FALSE)</f>
        <v>S</v>
      </c>
      <c r="I2826" t="str">
        <f>VLOOKUP(D2826,Referência!$A$2:$D$28,3,FALSE)</f>
        <v>imposto</v>
      </c>
      <c r="J2826" t="str">
        <f>VLOOKUP(D2826,Referência!$A$2:$D$28,4,FALSE)</f>
        <v>alto</v>
      </c>
      <c r="K2826" t="str">
        <f>VLOOKUP(C2826,Referência!$F$2:$G$21,2,FALSE)</f>
        <v>médio</v>
      </c>
      <c r="L2826" t="str">
        <f>VLOOKUP(A2826,Referência!$I$2:$K$10,2,FALSE)</f>
        <v>linear</v>
      </c>
      <c r="M2826" t="str">
        <f>VLOOKUP(A2826,Referência!$I$2:$K$10,3,FALSE)</f>
        <v>multivariado</v>
      </c>
    </row>
    <row r="2827" spans="1:13" x14ac:dyDescent="0.25">
      <c r="A2827" t="s">
        <v>38</v>
      </c>
      <c r="B2827" t="s">
        <v>7</v>
      </c>
      <c r="C2827">
        <v>6</v>
      </c>
      <c r="D2827" t="s">
        <v>14</v>
      </c>
      <c r="E2827" s="1">
        <v>1410635316.8767266</v>
      </c>
      <c r="F2827" s="1">
        <v>1337777433</v>
      </c>
      <c r="G2827">
        <f t="shared" si="44"/>
        <v>5308271242994582</v>
      </c>
      <c r="H2827" t="str">
        <f>VLOOKUP(D2827,Referência!$A$2:$D$28,2,FALSE)</f>
        <v>S</v>
      </c>
      <c r="I2827" t="str">
        <f>VLOOKUP(D2827,Referência!$A$2:$D$28,3,FALSE)</f>
        <v>imposto</v>
      </c>
      <c r="J2827" t="str">
        <f>VLOOKUP(D2827,Referência!$A$2:$D$28,4,FALSE)</f>
        <v>alto</v>
      </c>
      <c r="K2827" t="str">
        <f>VLOOKUP(C2827,Referência!$F$2:$G$21,2,FALSE)</f>
        <v>médio</v>
      </c>
      <c r="L2827" t="str">
        <f>VLOOKUP(A2827,Referência!$I$2:$K$10,2,FALSE)</f>
        <v>linear</v>
      </c>
      <c r="M2827" t="str">
        <f>VLOOKUP(A2827,Referência!$I$2:$K$10,3,FALSE)</f>
        <v>multivariado</v>
      </c>
    </row>
    <row r="2828" spans="1:13" x14ac:dyDescent="0.25">
      <c r="A2828" t="s">
        <v>38</v>
      </c>
      <c r="B2828" t="s">
        <v>7</v>
      </c>
      <c r="C2828">
        <v>7</v>
      </c>
      <c r="D2828" t="s">
        <v>14</v>
      </c>
      <c r="E2828" s="1">
        <v>1345181634.0509031</v>
      </c>
      <c r="F2828" s="1">
        <v>1544205944</v>
      </c>
      <c r="G2828">
        <f t="shared" si="44"/>
        <v>3.96106759507142E+16</v>
      </c>
      <c r="H2828" t="str">
        <f>VLOOKUP(D2828,Referência!$A$2:$D$28,2,FALSE)</f>
        <v>S</v>
      </c>
      <c r="I2828" t="str">
        <f>VLOOKUP(D2828,Referência!$A$2:$D$28,3,FALSE)</f>
        <v>imposto</v>
      </c>
      <c r="J2828" t="str">
        <f>VLOOKUP(D2828,Referência!$A$2:$D$28,4,FALSE)</f>
        <v>alto</v>
      </c>
      <c r="K2828" t="str">
        <f>VLOOKUP(C2828,Referência!$F$2:$G$21,2,FALSE)</f>
        <v>médio</v>
      </c>
      <c r="L2828" t="str">
        <f>VLOOKUP(A2828,Referência!$I$2:$K$10,2,FALSE)</f>
        <v>linear</v>
      </c>
      <c r="M2828" t="str">
        <f>VLOOKUP(A2828,Referência!$I$2:$K$10,3,FALSE)</f>
        <v>multivariado</v>
      </c>
    </row>
    <row r="2829" spans="1:13" x14ac:dyDescent="0.25">
      <c r="A2829" t="s">
        <v>38</v>
      </c>
      <c r="B2829" t="s">
        <v>7</v>
      </c>
      <c r="C2829">
        <v>8</v>
      </c>
      <c r="D2829" t="s">
        <v>14</v>
      </c>
      <c r="E2829" s="1">
        <v>1523654538.1771243</v>
      </c>
      <c r="F2829" s="1">
        <v>1611930088</v>
      </c>
      <c r="G2829">
        <f t="shared" si="44"/>
        <v>7792572696531017</v>
      </c>
      <c r="H2829" t="str">
        <f>VLOOKUP(D2829,Referência!$A$2:$D$28,2,FALSE)</f>
        <v>S</v>
      </c>
      <c r="I2829" t="str">
        <f>VLOOKUP(D2829,Referência!$A$2:$D$28,3,FALSE)</f>
        <v>imposto</v>
      </c>
      <c r="J2829" t="str">
        <f>VLOOKUP(D2829,Referência!$A$2:$D$28,4,FALSE)</f>
        <v>alto</v>
      </c>
      <c r="K2829" t="str">
        <f>VLOOKUP(C2829,Referência!$F$2:$G$21,2,FALSE)</f>
        <v>médio</v>
      </c>
      <c r="L2829" t="str">
        <f>VLOOKUP(A2829,Referência!$I$2:$K$10,2,FALSE)</f>
        <v>linear</v>
      </c>
      <c r="M2829" t="str">
        <f>VLOOKUP(A2829,Referência!$I$2:$K$10,3,FALSE)</f>
        <v>multivariado</v>
      </c>
    </row>
    <row r="2830" spans="1:13" x14ac:dyDescent="0.25">
      <c r="A2830" t="s">
        <v>38</v>
      </c>
      <c r="B2830" t="s">
        <v>7</v>
      </c>
      <c r="C2830">
        <v>9</v>
      </c>
      <c r="D2830" t="s">
        <v>14</v>
      </c>
      <c r="E2830" s="1">
        <v>1405592644.0609615</v>
      </c>
      <c r="F2830" s="1">
        <v>1526515773</v>
      </c>
      <c r="G2830">
        <f t="shared" si="44"/>
        <v>1.4622403112407334E+16</v>
      </c>
      <c r="H2830" t="str">
        <f>VLOOKUP(D2830,Referência!$A$2:$D$28,2,FALSE)</f>
        <v>S</v>
      </c>
      <c r="I2830" t="str">
        <f>VLOOKUP(D2830,Referência!$A$2:$D$28,3,FALSE)</f>
        <v>imposto</v>
      </c>
      <c r="J2830" t="str">
        <f>VLOOKUP(D2830,Referência!$A$2:$D$28,4,FALSE)</f>
        <v>alto</v>
      </c>
      <c r="K2830" t="str">
        <f>VLOOKUP(C2830,Referência!$F$2:$G$21,2,FALSE)</f>
        <v>longo</v>
      </c>
      <c r="L2830" t="str">
        <f>VLOOKUP(A2830,Referência!$I$2:$K$10,2,FALSE)</f>
        <v>linear</v>
      </c>
      <c r="M2830" t="str">
        <f>VLOOKUP(A2830,Referência!$I$2:$K$10,3,FALSE)</f>
        <v>multivariado</v>
      </c>
    </row>
    <row r="2831" spans="1:13" x14ac:dyDescent="0.25">
      <c r="A2831" t="s">
        <v>38</v>
      </c>
      <c r="B2831" t="s">
        <v>7</v>
      </c>
      <c r="C2831">
        <v>10</v>
      </c>
      <c r="D2831" t="s">
        <v>14</v>
      </c>
      <c r="E2831" s="1">
        <v>1269268654.4032466</v>
      </c>
      <c r="F2831" s="1">
        <v>1429253116</v>
      </c>
      <c r="G2831">
        <f t="shared" si="44"/>
        <v>2.5595027952403052E+16</v>
      </c>
      <c r="H2831" t="str">
        <f>VLOOKUP(D2831,Referência!$A$2:$D$28,2,FALSE)</f>
        <v>S</v>
      </c>
      <c r="I2831" t="str">
        <f>VLOOKUP(D2831,Referência!$A$2:$D$28,3,FALSE)</f>
        <v>imposto</v>
      </c>
      <c r="J2831" t="str">
        <f>VLOOKUP(D2831,Referência!$A$2:$D$28,4,FALSE)</f>
        <v>alto</v>
      </c>
      <c r="K2831" t="str">
        <f>VLOOKUP(C2831,Referência!$F$2:$G$21,2,FALSE)</f>
        <v>longo</v>
      </c>
      <c r="L2831" t="str">
        <f>VLOOKUP(A2831,Referência!$I$2:$K$10,2,FALSE)</f>
        <v>linear</v>
      </c>
      <c r="M2831" t="str">
        <f>VLOOKUP(A2831,Referência!$I$2:$K$10,3,FALSE)</f>
        <v>multivariado</v>
      </c>
    </row>
    <row r="2832" spans="1:13" x14ac:dyDescent="0.25">
      <c r="A2832" t="s">
        <v>38</v>
      </c>
      <c r="B2832" t="s">
        <v>7</v>
      </c>
      <c r="C2832">
        <v>11</v>
      </c>
      <c r="D2832" t="s">
        <v>14</v>
      </c>
      <c r="E2832" s="1">
        <v>1332667327.4711797</v>
      </c>
      <c r="F2832" s="1">
        <v>1367373572</v>
      </c>
      <c r="G2832">
        <f t="shared" si="44"/>
        <v>1204523409294267.2</v>
      </c>
      <c r="H2832" t="str">
        <f>VLOOKUP(D2832,Referência!$A$2:$D$28,2,FALSE)</f>
        <v>S</v>
      </c>
      <c r="I2832" t="str">
        <f>VLOOKUP(D2832,Referência!$A$2:$D$28,3,FALSE)</f>
        <v>imposto</v>
      </c>
      <c r="J2832" t="str">
        <f>VLOOKUP(D2832,Referência!$A$2:$D$28,4,FALSE)</f>
        <v>alto</v>
      </c>
      <c r="K2832" t="str">
        <f>VLOOKUP(C2832,Referência!$F$2:$G$21,2,FALSE)</f>
        <v>longo</v>
      </c>
      <c r="L2832" t="str">
        <f>VLOOKUP(A2832,Referência!$I$2:$K$10,2,FALSE)</f>
        <v>linear</v>
      </c>
      <c r="M2832" t="str">
        <f>VLOOKUP(A2832,Referência!$I$2:$K$10,3,FALSE)</f>
        <v>multivariado</v>
      </c>
    </row>
    <row r="2833" spans="1:13" x14ac:dyDescent="0.25">
      <c r="A2833" t="s">
        <v>38</v>
      </c>
      <c r="B2833" t="s">
        <v>7</v>
      </c>
      <c r="C2833">
        <v>12</v>
      </c>
      <c r="D2833" t="s">
        <v>14</v>
      </c>
      <c r="E2833" s="1">
        <v>1373383864.6055398</v>
      </c>
      <c r="F2833" s="1">
        <v>1417551434</v>
      </c>
      <c r="G2833">
        <f t="shared" si="44"/>
        <v>1950774186214457.5</v>
      </c>
      <c r="H2833" t="str">
        <f>VLOOKUP(D2833,Referência!$A$2:$D$28,2,FALSE)</f>
        <v>S</v>
      </c>
      <c r="I2833" t="str">
        <f>VLOOKUP(D2833,Referência!$A$2:$D$28,3,FALSE)</f>
        <v>imposto</v>
      </c>
      <c r="J2833" t="str">
        <f>VLOOKUP(D2833,Referência!$A$2:$D$28,4,FALSE)</f>
        <v>alto</v>
      </c>
      <c r="K2833" t="str">
        <f>VLOOKUP(C2833,Referência!$F$2:$G$21,2,FALSE)</f>
        <v>longo</v>
      </c>
      <c r="L2833" t="str">
        <f>VLOOKUP(A2833,Referência!$I$2:$K$10,2,FALSE)</f>
        <v>linear</v>
      </c>
      <c r="M2833" t="str">
        <f>VLOOKUP(A2833,Referência!$I$2:$K$10,3,FALSE)</f>
        <v>multivariado</v>
      </c>
    </row>
    <row r="2834" spans="1:13" x14ac:dyDescent="0.25">
      <c r="A2834" t="s">
        <v>38</v>
      </c>
      <c r="B2834" t="s">
        <v>7</v>
      </c>
      <c r="C2834">
        <v>13</v>
      </c>
      <c r="D2834" t="s">
        <v>14</v>
      </c>
      <c r="E2834" s="1">
        <v>1410818364.0227523</v>
      </c>
      <c r="F2834" s="1">
        <v>1465976985</v>
      </c>
      <c r="G2834">
        <f t="shared" si="44"/>
        <v>3042473468111671.5</v>
      </c>
      <c r="H2834" t="str">
        <f>VLOOKUP(D2834,Referência!$A$2:$D$28,2,FALSE)</f>
        <v>S</v>
      </c>
      <c r="I2834" t="str">
        <f>VLOOKUP(D2834,Referência!$A$2:$D$28,3,FALSE)</f>
        <v>imposto</v>
      </c>
      <c r="J2834" t="str">
        <f>VLOOKUP(D2834,Referência!$A$2:$D$28,4,FALSE)</f>
        <v>alto</v>
      </c>
      <c r="K2834" t="str">
        <f>VLOOKUP(C2834,Referência!$F$2:$G$21,2,FALSE)</f>
        <v>longo</v>
      </c>
      <c r="L2834" t="str">
        <f>VLOOKUP(A2834,Referência!$I$2:$K$10,2,FALSE)</f>
        <v>linear</v>
      </c>
      <c r="M2834" t="str">
        <f>VLOOKUP(A2834,Referência!$I$2:$K$10,3,FALSE)</f>
        <v>multivariado</v>
      </c>
    </row>
    <row r="2835" spans="1:13" x14ac:dyDescent="0.25">
      <c r="A2835" t="s">
        <v>38</v>
      </c>
      <c r="B2835" t="s">
        <v>7</v>
      </c>
      <c r="C2835">
        <v>14</v>
      </c>
      <c r="D2835" t="s">
        <v>14</v>
      </c>
      <c r="E2835" s="1">
        <v>1465400524.7828157</v>
      </c>
      <c r="F2835" s="1">
        <v>1461146063</v>
      </c>
      <c r="G2835">
        <f t="shared" si="44"/>
        <v>18100445061439.301</v>
      </c>
      <c r="H2835" t="str">
        <f>VLOOKUP(D2835,Referência!$A$2:$D$28,2,FALSE)</f>
        <v>S</v>
      </c>
      <c r="I2835" t="str">
        <f>VLOOKUP(D2835,Referência!$A$2:$D$28,3,FALSE)</f>
        <v>imposto</v>
      </c>
      <c r="J2835" t="str">
        <f>VLOOKUP(D2835,Referência!$A$2:$D$28,4,FALSE)</f>
        <v>alto</v>
      </c>
      <c r="K2835" t="str">
        <f>VLOOKUP(C2835,Referência!$F$2:$G$21,2,FALSE)</f>
        <v>longo</v>
      </c>
      <c r="L2835" t="str">
        <f>VLOOKUP(A2835,Referência!$I$2:$K$10,2,FALSE)</f>
        <v>linear</v>
      </c>
      <c r="M2835" t="str">
        <f>VLOOKUP(A2835,Referência!$I$2:$K$10,3,FALSE)</f>
        <v>multivariado</v>
      </c>
    </row>
    <row r="2836" spans="1:13" x14ac:dyDescent="0.25">
      <c r="A2836" t="s">
        <v>38</v>
      </c>
      <c r="B2836" t="s">
        <v>7</v>
      </c>
      <c r="C2836">
        <v>15</v>
      </c>
      <c r="D2836" t="s">
        <v>14</v>
      </c>
      <c r="E2836" s="1">
        <v>1401972330.8745487</v>
      </c>
      <c r="F2836" s="1">
        <v>1390321113</v>
      </c>
      <c r="G2836">
        <f t="shared" si="44"/>
        <v>135750877960202.52</v>
      </c>
      <c r="H2836" t="str">
        <f>VLOOKUP(D2836,Referência!$A$2:$D$28,2,FALSE)</f>
        <v>S</v>
      </c>
      <c r="I2836" t="str">
        <f>VLOOKUP(D2836,Referência!$A$2:$D$28,3,FALSE)</f>
        <v>imposto</v>
      </c>
      <c r="J2836" t="str">
        <f>VLOOKUP(D2836,Referência!$A$2:$D$28,4,FALSE)</f>
        <v>alto</v>
      </c>
      <c r="K2836" t="str">
        <f>VLOOKUP(C2836,Referência!$F$2:$G$21,2,FALSE)</f>
        <v>longo</v>
      </c>
      <c r="L2836" t="str">
        <f>VLOOKUP(A2836,Referência!$I$2:$K$10,2,FALSE)</f>
        <v>linear</v>
      </c>
      <c r="M2836" t="str">
        <f>VLOOKUP(A2836,Referência!$I$2:$K$10,3,FALSE)</f>
        <v>multivariado</v>
      </c>
    </row>
    <row r="2837" spans="1:13" x14ac:dyDescent="0.25">
      <c r="A2837" t="s">
        <v>38</v>
      </c>
      <c r="B2837" t="s">
        <v>7</v>
      </c>
      <c r="C2837">
        <v>16</v>
      </c>
      <c r="D2837" t="s">
        <v>14</v>
      </c>
      <c r="E2837" s="1">
        <v>1416554218.315392</v>
      </c>
      <c r="F2837" s="1">
        <v>1438671575</v>
      </c>
      <c r="G2837">
        <f t="shared" si="44"/>
        <v>489177466714173.44</v>
      </c>
      <c r="H2837" t="str">
        <f>VLOOKUP(D2837,Referência!$A$2:$D$28,2,FALSE)</f>
        <v>S</v>
      </c>
      <c r="I2837" t="str">
        <f>VLOOKUP(D2837,Referência!$A$2:$D$28,3,FALSE)</f>
        <v>imposto</v>
      </c>
      <c r="J2837" t="str">
        <f>VLOOKUP(D2837,Referência!$A$2:$D$28,4,FALSE)</f>
        <v>alto</v>
      </c>
      <c r="K2837" t="str">
        <f>VLOOKUP(C2837,Referência!$F$2:$G$21,2,FALSE)</f>
        <v>longo</v>
      </c>
      <c r="L2837" t="str">
        <f>VLOOKUP(A2837,Referência!$I$2:$K$10,2,FALSE)</f>
        <v>linear</v>
      </c>
      <c r="M2837" t="str">
        <f>VLOOKUP(A2837,Referência!$I$2:$K$10,3,FALSE)</f>
        <v>multivariado</v>
      </c>
    </row>
    <row r="2838" spans="1:13" x14ac:dyDescent="0.25">
      <c r="A2838" t="s">
        <v>38</v>
      </c>
      <c r="B2838" t="s">
        <v>7</v>
      </c>
      <c r="C2838">
        <v>17</v>
      </c>
      <c r="D2838" t="s">
        <v>14</v>
      </c>
      <c r="E2838" s="1">
        <v>1463518786.5160348</v>
      </c>
      <c r="F2838" s="1">
        <v>1521984403</v>
      </c>
      <c r="G2838">
        <f t="shared" si="44"/>
        <v>3418228310850098.5</v>
      </c>
      <c r="H2838" t="str">
        <f>VLOOKUP(D2838,Referência!$A$2:$D$28,2,FALSE)</f>
        <v>S</v>
      </c>
      <c r="I2838" t="str">
        <f>VLOOKUP(D2838,Referência!$A$2:$D$28,3,FALSE)</f>
        <v>imposto</v>
      </c>
      <c r="J2838" t="str">
        <f>VLOOKUP(D2838,Referência!$A$2:$D$28,4,FALSE)</f>
        <v>alto</v>
      </c>
      <c r="K2838" t="str">
        <f>VLOOKUP(C2838,Referência!$F$2:$G$21,2,FALSE)</f>
        <v>longo</v>
      </c>
      <c r="L2838" t="str">
        <f>VLOOKUP(A2838,Referência!$I$2:$K$10,2,FALSE)</f>
        <v>linear</v>
      </c>
      <c r="M2838" t="str">
        <f>VLOOKUP(A2838,Referência!$I$2:$K$10,3,FALSE)</f>
        <v>multivariado</v>
      </c>
    </row>
    <row r="2839" spans="1:13" x14ac:dyDescent="0.25">
      <c r="A2839" t="s">
        <v>38</v>
      </c>
      <c r="B2839" t="s">
        <v>7</v>
      </c>
      <c r="C2839">
        <v>18</v>
      </c>
      <c r="D2839" t="s">
        <v>14</v>
      </c>
      <c r="E2839" s="1">
        <v>1568313030.6235821</v>
      </c>
      <c r="F2839" s="1">
        <v>1574621865</v>
      </c>
      <c r="G2839">
        <f t="shared" si="44"/>
        <v>39801391189071.922</v>
      </c>
      <c r="H2839" t="str">
        <f>VLOOKUP(D2839,Referência!$A$2:$D$28,2,FALSE)</f>
        <v>S</v>
      </c>
      <c r="I2839" t="str">
        <f>VLOOKUP(D2839,Referência!$A$2:$D$28,3,FALSE)</f>
        <v>imposto</v>
      </c>
      <c r="J2839" t="str">
        <f>VLOOKUP(D2839,Referência!$A$2:$D$28,4,FALSE)</f>
        <v>alto</v>
      </c>
      <c r="K2839" t="str">
        <f>VLOOKUP(C2839,Referência!$F$2:$G$21,2,FALSE)</f>
        <v>longo</v>
      </c>
      <c r="L2839" t="str">
        <f>VLOOKUP(A2839,Referência!$I$2:$K$10,2,FALSE)</f>
        <v>linear</v>
      </c>
      <c r="M2839" t="str">
        <f>VLOOKUP(A2839,Referência!$I$2:$K$10,3,FALSE)</f>
        <v>multivariado</v>
      </c>
    </row>
    <row r="2840" spans="1:13" x14ac:dyDescent="0.25">
      <c r="A2840" t="s">
        <v>38</v>
      </c>
      <c r="B2840" t="s">
        <v>7</v>
      </c>
      <c r="C2840">
        <v>19</v>
      </c>
      <c r="D2840" t="s">
        <v>14</v>
      </c>
      <c r="E2840" s="1">
        <v>1497851821.7267194</v>
      </c>
      <c r="F2840" s="1">
        <v>1585717768</v>
      </c>
      <c r="G2840">
        <f t="shared" si="44"/>
        <v>7720424514499037</v>
      </c>
      <c r="H2840" t="str">
        <f>VLOOKUP(D2840,Referência!$A$2:$D$28,2,FALSE)</f>
        <v>S</v>
      </c>
      <c r="I2840" t="str">
        <f>VLOOKUP(D2840,Referência!$A$2:$D$28,3,FALSE)</f>
        <v>imposto</v>
      </c>
      <c r="J2840" t="str">
        <f>VLOOKUP(D2840,Referência!$A$2:$D$28,4,FALSE)</f>
        <v>alto</v>
      </c>
      <c r="K2840" t="str">
        <f>VLOOKUP(C2840,Referência!$F$2:$G$21,2,FALSE)</f>
        <v>longo</v>
      </c>
      <c r="L2840" t="str">
        <f>VLOOKUP(A2840,Referência!$I$2:$K$10,2,FALSE)</f>
        <v>linear</v>
      </c>
      <c r="M2840" t="str">
        <f>VLOOKUP(A2840,Referência!$I$2:$K$10,3,FALSE)</f>
        <v>multivariado</v>
      </c>
    </row>
    <row r="2841" spans="1:13" x14ac:dyDescent="0.25">
      <c r="A2841" t="s">
        <v>38</v>
      </c>
      <c r="B2841" t="s">
        <v>7</v>
      </c>
      <c r="C2841">
        <v>20</v>
      </c>
      <c r="D2841" t="s">
        <v>14</v>
      </c>
      <c r="E2841" s="1">
        <v>1695528639.6132407</v>
      </c>
      <c r="F2841" s="1">
        <v>1656377360</v>
      </c>
      <c r="G2841">
        <f t="shared" si="44"/>
        <v>1532822695354158.2</v>
      </c>
      <c r="H2841" t="str">
        <f>VLOOKUP(D2841,Referência!$A$2:$D$28,2,FALSE)</f>
        <v>S</v>
      </c>
      <c r="I2841" t="str">
        <f>VLOOKUP(D2841,Referência!$A$2:$D$28,3,FALSE)</f>
        <v>imposto</v>
      </c>
      <c r="J2841" t="str">
        <f>VLOOKUP(D2841,Referência!$A$2:$D$28,4,FALSE)</f>
        <v>alto</v>
      </c>
      <c r="K2841" t="str">
        <f>VLOOKUP(C2841,Referência!$F$2:$G$21,2,FALSE)</f>
        <v>longo</v>
      </c>
      <c r="L2841" t="str">
        <f>VLOOKUP(A2841,Referência!$I$2:$K$10,2,FALSE)</f>
        <v>linear</v>
      </c>
      <c r="M2841" t="str">
        <f>VLOOKUP(A2841,Referência!$I$2:$K$10,3,FALSE)</f>
        <v>multivariado</v>
      </c>
    </row>
    <row r="2842" spans="1:13" x14ac:dyDescent="0.25">
      <c r="A2842" t="s">
        <v>38</v>
      </c>
      <c r="B2842" t="s">
        <v>7</v>
      </c>
      <c r="C2842">
        <v>1</v>
      </c>
      <c r="D2842" t="s">
        <v>15</v>
      </c>
      <c r="E2842" s="1">
        <v>557843222.22363114</v>
      </c>
      <c r="F2842" s="1">
        <v>574268508</v>
      </c>
      <c r="G2842">
        <f t="shared" si="44"/>
        <v>269790012835385.06</v>
      </c>
      <c r="H2842" t="str">
        <f>VLOOKUP(D2842,Referência!$A$2:$D$28,2,FALSE)</f>
        <v>CO</v>
      </c>
      <c r="I2842" t="str">
        <f>VLOOKUP(D2842,Referência!$A$2:$D$28,3,FALSE)</f>
        <v>imposto</v>
      </c>
      <c r="J2842" t="str">
        <f>VLOOKUP(D2842,Referência!$A$2:$D$28,4,FALSE)</f>
        <v>alto</v>
      </c>
      <c r="K2842" t="str">
        <f>VLOOKUP(C2842,Referência!$F$2:$G$21,2,FALSE)</f>
        <v>curto</v>
      </c>
      <c r="L2842" t="str">
        <f>VLOOKUP(A2842,Referência!$I$2:$K$10,2,FALSE)</f>
        <v>linear</v>
      </c>
      <c r="M2842" t="str">
        <f>VLOOKUP(A2842,Referência!$I$2:$K$10,3,FALSE)</f>
        <v>multivariado</v>
      </c>
    </row>
    <row r="2843" spans="1:13" x14ac:dyDescent="0.25">
      <c r="A2843" t="s">
        <v>38</v>
      </c>
      <c r="B2843" t="s">
        <v>7</v>
      </c>
      <c r="C2843">
        <v>2</v>
      </c>
      <c r="D2843" t="s">
        <v>15</v>
      </c>
      <c r="E2843" s="1">
        <v>556931508.79868031</v>
      </c>
      <c r="F2843" s="1">
        <v>593178917</v>
      </c>
      <c r="G2843">
        <f t="shared" si="44"/>
        <v>1313874601313098.2</v>
      </c>
      <c r="H2843" t="str">
        <f>VLOOKUP(D2843,Referência!$A$2:$D$28,2,FALSE)</f>
        <v>CO</v>
      </c>
      <c r="I2843" t="str">
        <f>VLOOKUP(D2843,Referência!$A$2:$D$28,3,FALSE)</f>
        <v>imposto</v>
      </c>
      <c r="J2843" t="str">
        <f>VLOOKUP(D2843,Referência!$A$2:$D$28,4,FALSE)</f>
        <v>alto</v>
      </c>
      <c r="K2843" t="str">
        <f>VLOOKUP(C2843,Referência!$F$2:$G$21,2,FALSE)</f>
        <v>curto</v>
      </c>
      <c r="L2843" t="str">
        <f>VLOOKUP(A2843,Referência!$I$2:$K$10,2,FALSE)</f>
        <v>linear</v>
      </c>
      <c r="M2843" t="str">
        <f>VLOOKUP(A2843,Referência!$I$2:$K$10,3,FALSE)</f>
        <v>multivariado</v>
      </c>
    </row>
    <row r="2844" spans="1:13" x14ac:dyDescent="0.25">
      <c r="A2844" t="s">
        <v>38</v>
      </c>
      <c r="B2844" t="s">
        <v>7</v>
      </c>
      <c r="C2844">
        <v>3</v>
      </c>
      <c r="D2844" t="s">
        <v>15</v>
      </c>
      <c r="E2844" s="1">
        <v>576762477.81569529</v>
      </c>
      <c r="F2844" s="1">
        <v>586002291</v>
      </c>
      <c r="G2844">
        <f t="shared" si="44"/>
        <v>85374147680851.219</v>
      </c>
      <c r="H2844" t="str">
        <f>VLOOKUP(D2844,Referência!$A$2:$D$28,2,FALSE)</f>
        <v>CO</v>
      </c>
      <c r="I2844" t="str">
        <f>VLOOKUP(D2844,Referência!$A$2:$D$28,3,FALSE)</f>
        <v>imposto</v>
      </c>
      <c r="J2844" t="str">
        <f>VLOOKUP(D2844,Referência!$A$2:$D$28,4,FALSE)</f>
        <v>alto</v>
      </c>
      <c r="K2844" t="str">
        <f>VLOOKUP(C2844,Referência!$F$2:$G$21,2,FALSE)</f>
        <v>curto</v>
      </c>
      <c r="L2844" t="str">
        <f>VLOOKUP(A2844,Referência!$I$2:$K$10,2,FALSE)</f>
        <v>linear</v>
      </c>
      <c r="M2844" t="str">
        <f>VLOOKUP(A2844,Referência!$I$2:$K$10,3,FALSE)</f>
        <v>multivariado</v>
      </c>
    </row>
    <row r="2845" spans="1:13" x14ac:dyDescent="0.25">
      <c r="A2845" t="s">
        <v>38</v>
      </c>
      <c r="B2845" t="s">
        <v>7</v>
      </c>
      <c r="C2845">
        <v>4</v>
      </c>
      <c r="D2845" t="s">
        <v>15</v>
      </c>
      <c r="E2845" s="1">
        <v>557133814.60871315</v>
      </c>
      <c r="F2845" s="1">
        <v>595483135</v>
      </c>
      <c r="G2845">
        <f t="shared" si="44"/>
        <v>1470670374473569.5</v>
      </c>
      <c r="H2845" t="str">
        <f>VLOOKUP(D2845,Referência!$A$2:$D$28,2,FALSE)</f>
        <v>CO</v>
      </c>
      <c r="I2845" t="str">
        <f>VLOOKUP(D2845,Referência!$A$2:$D$28,3,FALSE)</f>
        <v>imposto</v>
      </c>
      <c r="J2845" t="str">
        <f>VLOOKUP(D2845,Referência!$A$2:$D$28,4,FALSE)</f>
        <v>alto</v>
      </c>
      <c r="K2845" t="str">
        <f>VLOOKUP(C2845,Referência!$F$2:$G$21,2,FALSE)</f>
        <v>curto</v>
      </c>
      <c r="L2845" t="str">
        <f>VLOOKUP(A2845,Referência!$I$2:$K$10,2,FALSE)</f>
        <v>linear</v>
      </c>
      <c r="M2845" t="str">
        <f>VLOOKUP(A2845,Referência!$I$2:$K$10,3,FALSE)</f>
        <v>multivariado</v>
      </c>
    </row>
    <row r="2846" spans="1:13" x14ac:dyDescent="0.25">
      <c r="A2846" t="s">
        <v>38</v>
      </c>
      <c r="B2846" t="s">
        <v>7</v>
      </c>
      <c r="C2846">
        <v>5</v>
      </c>
      <c r="D2846" t="s">
        <v>15</v>
      </c>
      <c r="E2846" s="1">
        <v>556639050.26719809</v>
      </c>
      <c r="F2846" s="1">
        <v>584141888</v>
      </c>
      <c r="G2846">
        <f t="shared" si="44"/>
        <v>756406083356832.75</v>
      </c>
      <c r="H2846" t="str">
        <f>VLOOKUP(D2846,Referência!$A$2:$D$28,2,FALSE)</f>
        <v>CO</v>
      </c>
      <c r="I2846" t="str">
        <f>VLOOKUP(D2846,Referência!$A$2:$D$28,3,FALSE)</f>
        <v>imposto</v>
      </c>
      <c r="J2846" t="str">
        <f>VLOOKUP(D2846,Referência!$A$2:$D$28,4,FALSE)</f>
        <v>alto</v>
      </c>
      <c r="K2846" t="str">
        <f>VLOOKUP(C2846,Referência!$F$2:$G$21,2,FALSE)</f>
        <v>médio</v>
      </c>
      <c r="L2846" t="str">
        <f>VLOOKUP(A2846,Referência!$I$2:$K$10,2,FALSE)</f>
        <v>linear</v>
      </c>
      <c r="M2846" t="str">
        <f>VLOOKUP(A2846,Referência!$I$2:$K$10,3,FALSE)</f>
        <v>multivariado</v>
      </c>
    </row>
    <row r="2847" spans="1:13" x14ac:dyDescent="0.25">
      <c r="A2847" t="s">
        <v>38</v>
      </c>
      <c r="B2847" t="s">
        <v>7</v>
      </c>
      <c r="C2847">
        <v>6</v>
      </c>
      <c r="D2847" t="s">
        <v>15</v>
      </c>
      <c r="E2847" s="1">
        <v>571201021.02398384</v>
      </c>
      <c r="F2847" s="1">
        <v>620417002</v>
      </c>
      <c r="G2847">
        <f t="shared" si="44"/>
        <v>2422212783431585</v>
      </c>
      <c r="H2847" t="str">
        <f>VLOOKUP(D2847,Referência!$A$2:$D$28,2,FALSE)</f>
        <v>CO</v>
      </c>
      <c r="I2847" t="str">
        <f>VLOOKUP(D2847,Referência!$A$2:$D$28,3,FALSE)</f>
        <v>imposto</v>
      </c>
      <c r="J2847" t="str">
        <f>VLOOKUP(D2847,Referência!$A$2:$D$28,4,FALSE)</f>
        <v>alto</v>
      </c>
      <c r="K2847" t="str">
        <f>VLOOKUP(C2847,Referência!$F$2:$G$21,2,FALSE)</f>
        <v>médio</v>
      </c>
      <c r="L2847" t="str">
        <f>VLOOKUP(A2847,Referência!$I$2:$K$10,2,FALSE)</f>
        <v>linear</v>
      </c>
      <c r="M2847" t="str">
        <f>VLOOKUP(A2847,Referência!$I$2:$K$10,3,FALSE)</f>
        <v>multivariado</v>
      </c>
    </row>
    <row r="2848" spans="1:13" x14ac:dyDescent="0.25">
      <c r="A2848" t="s">
        <v>38</v>
      </c>
      <c r="B2848" t="s">
        <v>7</v>
      </c>
      <c r="C2848">
        <v>7</v>
      </c>
      <c r="D2848" t="s">
        <v>15</v>
      </c>
      <c r="E2848" s="1">
        <v>583595165.31512988</v>
      </c>
      <c r="F2848" s="1">
        <v>614982249</v>
      </c>
      <c r="G2848">
        <f t="shared" si="44"/>
        <v>985149022241040.37</v>
      </c>
      <c r="H2848" t="str">
        <f>VLOOKUP(D2848,Referência!$A$2:$D$28,2,FALSE)</f>
        <v>CO</v>
      </c>
      <c r="I2848" t="str">
        <f>VLOOKUP(D2848,Referência!$A$2:$D$28,3,FALSE)</f>
        <v>imposto</v>
      </c>
      <c r="J2848" t="str">
        <f>VLOOKUP(D2848,Referência!$A$2:$D$28,4,FALSE)</f>
        <v>alto</v>
      </c>
      <c r="K2848" t="str">
        <f>VLOOKUP(C2848,Referência!$F$2:$G$21,2,FALSE)</f>
        <v>médio</v>
      </c>
      <c r="L2848" t="str">
        <f>VLOOKUP(A2848,Referência!$I$2:$K$10,2,FALSE)</f>
        <v>linear</v>
      </c>
      <c r="M2848" t="str">
        <f>VLOOKUP(A2848,Referência!$I$2:$K$10,3,FALSE)</f>
        <v>multivariado</v>
      </c>
    </row>
    <row r="2849" spans="1:13" x14ac:dyDescent="0.25">
      <c r="A2849" t="s">
        <v>38</v>
      </c>
      <c r="B2849" t="s">
        <v>7</v>
      </c>
      <c r="C2849">
        <v>8</v>
      </c>
      <c r="D2849" t="s">
        <v>15</v>
      </c>
      <c r="E2849" s="1">
        <v>699293046.156389</v>
      </c>
      <c r="F2849" s="1">
        <v>656230734</v>
      </c>
      <c r="G2849">
        <f t="shared" si="44"/>
        <v>1854362728254287.7</v>
      </c>
      <c r="H2849" t="str">
        <f>VLOOKUP(D2849,Referência!$A$2:$D$28,2,FALSE)</f>
        <v>CO</v>
      </c>
      <c r="I2849" t="str">
        <f>VLOOKUP(D2849,Referência!$A$2:$D$28,3,FALSE)</f>
        <v>imposto</v>
      </c>
      <c r="J2849" t="str">
        <f>VLOOKUP(D2849,Referência!$A$2:$D$28,4,FALSE)</f>
        <v>alto</v>
      </c>
      <c r="K2849" t="str">
        <f>VLOOKUP(C2849,Referência!$F$2:$G$21,2,FALSE)</f>
        <v>médio</v>
      </c>
      <c r="L2849" t="str">
        <f>VLOOKUP(A2849,Referência!$I$2:$K$10,2,FALSE)</f>
        <v>linear</v>
      </c>
      <c r="M2849" t="str">
        <f>VLOOKUP(A2849,Referência!$I$2:$K$10,3,FALSE)</f>
        <v>multivariado</v>
      </c>
    </row>
    <row r="2850" spans="1:13" x14ac:dyDescent="0.25">
      <c r="A2850" t="s">
        <v>38</v>
      </c>
      <c r="B2850" t="s">
        <v>7</v>
      </c>
      <c r="C2850">
        <v>9</v>
      </c>
      <c r="D2850" t="s">
        <v>15</v>
      </c>
      <c r="E2850" s="1">
        <v>658142045.50005829</v>
      </c>
      <c r="F2850" s="1">
        <v>767141671</v>
      </c>
      <c r="G2850">
        <f t="shared" si="44"/>
        <v>1.1880918359127542E+16</v>
      </c>
      <c r="H2850" t="str">
        <f>VLOOKUP(D2850,Referência!$A$2:$D$28,2,FALSE)</f>
        <v>CO</v>
      </c>
      <c r="I2850" t="str">
        <f>VLOOKUP(D2850,Referência!$A$2:$D$28,3,FALSE)</f>
        <v>imposto</v>
      </c>
      <c r="J2850" t="str">
        <f>VLOOKUP(D2850,Referência!$A$2:$D$28,4,FALSE)</f>
        <v>alto</v>
      </c>
      <c r="K2850" t="str">
        <f>VLOOKUP(C2850,Referência!$F$2:$G$21,2,FALSE)</f>
        <v>longo</v>
      </c>
      <c r="L2850" t="str">
        <f>VLOOKUP(A2850,Referência!$I$2:$K$10,2,FALSE)</f>
        <v>linear</v>
      </c>
      <c r="M2850" t="str">
        <f>VLOOKUP(A2850,Referência!$I$2:$K$10,3,FALSE)</f>
        <v>multivariado</v>
      </c>
    </row>
    <row r="2851" spans="1:13" x14ac:dyDescent="0.25">
      <c r="A2851" t="s">
        <v>38</v>
      </c>
      <c r="B2851" t="s">
        <v>7</v>
      </c>
      <c r="C2851">
        <v>10</v>
      </c>
      <c r="D2851" t="s">
        <v>15</v>
      </c>
      <c r="E2851" s="1">
        <v>560757149.13203454</v>
      </c>
      <c r="F2851" s="1">
        <v>645720476</v>
      </c>
      <c r="G2851">
        <f t="shared" si="44"/>
        <v>7218766912472741</v>
      </c>
      <c r="H2851" t="str">
        <f>VLOOKUP(D2851,Referência!$A$2:$D$28,2,FALSE)</f>
        <v>CO</v>
      </c>
      <c r="I2851" t="str">
        <f>VLOOKUP(D2851,Referência!$A$2:$D$28,3,FALSE)</f>
        <v>imposto</v>
      </c>
      <c r="J2851" t="str">
        <f>VLOOKUP(D2851,Referência!$A$2:$D$28,4,FALSE)</f>
        <v>alto</v>
      </c>
      <c r="K2851" t="str">
        <f>VLOOKUP(C2851,Referência!$F$2:$G$21,2,FALSE)</f>
        <v>longo</v>
      </c>
      <c r="L2851" t="str">
        <f>VLOOKUP(A2851,Referência!$I$2:$K$10,2,FALSE)</f>
        <v>linear</v>
      </c>
      <c r="M2851" t="str">
        <f>VLOOKUP(A2851,Referência!$I$2:$K$10,3,FALSE)</f>
        <v>multivariado</v>
      </c>
    </row>
    <row r="2852" spans="1:13" x14ac:dyDescent="0.25">
      <c r="A2852" t="s">
        <v>38</v>
      </c>
      <c r="B2852" t="s">
        <v>7</v>
      </c>
      <c r="C2852">
        <v>11</v>
      </c>
      <c r="D2852" t="s">
        <v>15</v>
      </c>
      <c r="E2852" s="1">
        <v>591631888.90052187</v>
      </c>
      <c r="F2852" s="1">
        <v>583161133</v>
      </c>
      <c r="G2852">
        <f t="shared" si="44"/>
        <v>71753705526226.156</v>
      </c>
      <c r="H2852" t="str">
        <f>VLOOKUP(D2852,Referência!$A$2:$D$28,2,FALSE)</f>
        <v>CO</v>
      </c>
      <c r="I2852" t="str">
        <f>VLOOKUP(D2852,Referência!$A$2:$D$28,3,FALSE)</f>
        <v>imposto</v>
      </c>
      <c r="J2852" t="str">
        <f>VLOOKUP(D2852,Referência!$A$2:$D$28,4,FALSE)</f>
        <v>alto</v>
      </c>
      <c r="K2852" t="str">
        <f>VLOOKUP(C2852,Referência!$F$2:$G$21,2,FALSE)</f>
        <v>longo</v>
      </c>
      <c r="L2852" t="str">
        <f>VLOOKUP(A2852,Referência!$I$2:$K$10,2,FALSE)</f>
        <v>linear</v>
      </c>
      <c r="M2852" t="str">
        <f>VLOOKUP(A2852,Referência!$I$2:$K$10,3,FALSE)</f>
        <v>multivariado</v>
      </c>
    </row>
    <row r="2853" spans="1:13" x14ac:dyDescent="0.25">
      <c r="A2853" t="s">
        <v>38</v>
      </c>
      <c r="B2853" t="s">
        <v>7</v>
      </c>
      <c r="C2853">
        <v>12</v>
      </c>
      <c r="D2853" t="s">
        <v>15</v>
      </c>
      <c r="E2853" s="1">
        <v>616243651.60895622</v>
      </c>
      <c r="F2853" s="1">
        <v>637477419</v>
      </c>
      <c r="G2853">
        <f t="shared" si="44"/>
        <v>450872877616954.25</v>
      </c>
      <c r="H2853" t="str">
        <f>VLOOKUP(D2853,Referência!$A$2:$D$28,2,FALSE)</f>
        <v>CO</v>
      </c>
      <c r="I2853" t="str">
        <f>VLOOKUP(D2853,Referência!$A$2:$D$28,3,FALSE)</f>
        <v>imposto</v>
      </c>
      <c r="J2853" t="str">
        <f>VLOOKUP(D2853,Referência!$A$2:$D$28,4,FALSE)</f>
        <v>alto</v>
      </c>
      <c r="K2853" t="str">
        <f>VLOOKUP(C2853,Referência!$F$2:$G$21,2,FALSE)</f>
        <v>longo</v>
      </c>
      <c r="L2853" t="str">
        <f>VLOOKUP(A2853,Referência!$I$2:$K$10,2,FALSE)</f>
        <v>linear</v>
      </c>
      <c r="M2853" t="str">
        <f>VLOOKUP(A2853,Referência!$I$2:$K$10,3,FALSE)</f>
        <v>multivariado</v>
      </c>
    </row>
    <row r="2854" spans="1:13" x14ac:dyDescent="0.25">
      <c r="A2854" t="s">
        <v>38</v>
      </c>
      <c r="B2854" t="s">
        <v>7</v>
      </c>
      <c r="C2854">
        <v>13</v>
      </c>
      <c r="D2854" t="s">
        <v>15</v>
      </c>
      <c r="E2854" s="1">
        <v>610163234.21621692</v>
      </c>
      <c r="F2854" s="1">
        <v>649357017</v>
      </c>
      <c r="G2854">
        <f t="shared" si="44"/>
        <v>1536152608902370.7</v>
      </c>
      <c r="H2854" t="str">
        <f>VLOOKUP(D2854,Referência!$A$2:$D$28,2,FALSE)</f>
        <v>CO</v>
      </c>
      <c r="I2854" t="str">
        <f>VLOOKUP(D2854,Referência!$A$2:$D$28,3,FALSE)</f>
        <v>imposto</v>
      </c>
      <c r="J2854" t="str">
        <f>VLOOKUP(D2854,Referência!$A$2:$D$28,4,FALSE)</f>
        <v>alto</v>
      </c>
      <c r="K2854" t="str">
        <f>VLOOKUP(C2854,Referência!$F$2:$G$21,2,FALSE)</f>
        <v>longo</v>
      </c>
      <c r="L2854" t="str">
        <f>VLOOKUP(A2854,Referência!$I$2:$K$10,2,FALSE)</f>
        <v>linear</v>
      </c>
      <c r="M2854" t="str">
        <f>VLOOKUP(A2854,Referência!$I$2:$K$10,3,FALSE)</f>
        <v>multivariado</v>
      </c>
    </row>
    <row r="2855" spans="1:13" x14ac:dyDescent="0.25">
      <c r="A2855" t="s">
        <v>38</v>
      </c>
      <c r="B2855" t="s">
        <v>7</v>
      </c>
      <c r="C2855">
        <v>14</v>
      </c>
      <c r="D2855" t="s">
        <v>15</v>
      </c>
      <c r="E2855" s="1">
        <v>613640227.0860467</v>
      </c>
      <c r="F2855" s="1">
        <v>654660060</v>
      </c>
      <c r="G2855">
        <f t="shared" si="44"/>
        <v>1682626692288646.7</v>
      </c>
      <c r="H2855" t="str">
        <f>VLOOKUP(D2855,Referência!$A$2:$D$28,2,FALSE)</f>
        <v>CO</v>
      </c>
      <c r="I2855" t="str">
        <f>VLOOKUP(D2855,Referência!$A$2:$D$28,3,FALSE)</f>
        <v>imposto</v>
      </c>
      <c r="J2855" t="str">
        <f>VLOOKUP(D2855,Referência!$A$2:$D$28,4,FALSE)</f>
        <v>alto</v>
      </c>
      <c r="K2855" t="str">
        <f>VLOOKUP(C2855,Referência!$F$2:$G$21,2,FALSE)</f>
        <v>longo</v>
      </c>
      <c r="L2855" t="str">
        <f>VLOOKUP(A2855,Referência!$I$2:$K$10,2,FALSE)</f>
        <v>linear</v>
      </c>
      <c r="M2855" t="str">
        <f>VLOOKUP(A2855,Referência!$I$2:$K$10,3,FALSE)</f>
        <v>multivariado</v>
      </c>
    </row>
    <row r="2856" spans="1:13" x14ac:dyDescent="0.25">
      <c r="A2856" t="s">
        <v>38</v>
      </c>
      <c r="B2856" t="s">
        <v>7</v>
      </c>
      <c r="C2856">
        <v>15</v>
      </c>
      <c r="D2856" t="s">
        <v>15</v>
      </c>
      <c r="E2856" s="1">
        <v>643037981.18463719</v>
      </c>
      <c r="F2856" s="1">
        <v>620449557</v>
      </c>
      <c r="G2856">
        <f t="shared" si="44"/>
        <v>510236907145102.25</v>
      </c>
      <c r="H2856" t="str">
        <f>VLOOKUP(D2856,Referência!$A$2:$D$28,2,FALSE)</f>
        <v>CO</v>
      </c>
      <c r="I2856" t="str">
        <f>VLOOKUP(D2856,Referência!$A$2:$D$28,3,FALSE)</f>
        <v>imposto</v>
      </c>
      <c r="J2856" t="str">
        <f>VLOOKUP(D2856,Referência!$A$2:$D$28,4,FALSE)</f>
        <v>alto</v>
      </c>
      <c r="K2856" t="str">
        <f>VLOOKUP(C2856,Referência!$F$2:$G$21,2,FALSE)</f>
        <v>longo</v>
      </c>
      <c r="L2856" t="str">
        <f>VLOOKUP(A2856,Referência!$I$2:$K$10,2,FALSE)</f>
        <v>linear</v>
      </c>
      <c r="M2856" t="str">
        <f>VLOOKUP(A2856,Referência!$I$2:$K$10,3,FALSE)</f>
        <v>multivariado</v>
      </c>
    </row>
    <row r="2857" spans="1:13" x14ac:dyDescent="0.25">
      <c r="A2857" t="s">
        <v>38</v>
      </c>
      <c r="B2857" t="s">
        <v>7</v>
      </c>
      <c r="C2857">
        <v>16</v>
      </c>
      <c r="D2857" t="s">
        <v>15</v>
      </c>
      <c r="E2857" s="1">
        <v>616918316.09401941</v>
      </c>
      <c r="F2857" s="1">
        <v>639078506</v>
      </c>
      <c r="G2857">
        <f t="shared" si="44"/>
        <v>491074016669123.87</v>
      </c>
      <c r="H2857" t="str">
        <f>VLOOKUP(D2857,Referência!$A$2:$D$28,2,FALSE)</f>
        <v>CO</v>
      </c>
      <c r="I2857" t="str">
        <f>VLOOKUP(D2857,Referência!$A$2:$D$28,3,FALSE)</f>
        <v>imposto</v>
      </c>
      <c r="J2857" t="str">
        <f>VLOOKUP(D2857,Referência!$A$2:$D$28,4,FALSE)</f>
        <v>alto</v>
      </c>
      <c r="K2857" t="str">
        <f>VLOOKUP(C2857,Referência!$F$2:$G$21,2,FALSE)</f>
        <v>longo</v>
      </c>
      <c r="L2857" t="str">
        <f>VLOOKUP(A2857,Referência!$I$2:$K$10,2,FALSE)</f>
        <v>linear</v>
      </c>
      <c r="M2857" t="str">
        <f>VLOOKUP(A2857,Referência!$I$2:$K$10,3,FALSE)</f>
        <v>multivariado</v>
      </c>
    </row>
    <row r="2858" spans="1:13" x14ac:dyDescent="0.25">
      <c r="A2858" t="s">
        <v>38</v>
      </c>
      <c r="B2858" t="s">
        <v>7</v>
      </c>
      <c r="C2858">
        <v>17</v>
      </c>
      <c r="D2858" t="s">
        <v>15</v>
      </c>
      <c r="E2858" s="1">
        <v>621022037.46283209</v>
      </c>
      <c r="F2858" s="1">
        <v>712156114</v>
      </c>
      <c r="G2858">
        <f t="shared" si="44"/>
        <v>8305419906282378</v>
      </c>
      <c r="H2858" t="str">
        <f>VLOOKUP(D2858,Referência!$A$2:$D$28,2,FALSE)</f>
        <v>CO</v>
      </c>
      <c r="I2858" t="str">
        <f>VLOOKUP(D2858,Referência!$A$2:$D$28,3,FALSE)</f>
        <v>imposto</v>
      </c>
      <c r="J2858" t="str">
        <f>VLOOKUP(D2858,Referência!$A$2:$D$28,4,FALSE)</f>
        <v>alto</v>
      </c>
      <c r="K2858" t="str">
        <f>VLOOKUP(C2858,Referência!$F$2:$G$21,2,FALSE)</f>
        <v>longo</v>
      </c>
      <c r="L2858" t="str">
        <f>VLOOKUP(A2858,Referência!$I$2:$K$10,2,FALSE)</f>
        <v>linear</v>
      </c>
      <c r="M2858" t="str">
        <f>VLOOKUP(A2858,Referência!$I$2:$K$10,3,FALSE)</f>
        <v>multivariado</v>
      </c>
    </row>
    <row r="2859" spans="1:13" x14ac:dyDescent="0.25">
      <c r="A2859" t="s">
        <v>38</v>
      </c>
      <c r="B2859" t="s">
        <v>7</v>
      </c>
      <c r="C2859">
        <v>18</v>
      </c>
      <c r="D2859" t="s">
        <v>15</v>
      </c>
      <c r="E2859" s="1">
        <v>635796294.31051338</v>
      </c>
      <c r="F2859" s="1">
        <v>661780269</v>
      </c>
      <c r="G2859">
        <f t="shared" si="44"/>
        <v>675166940663881.37</v>
      </c>
      <c r="H2859" t="str">
        <f>VLOOKUP(D2859,Referência!$A$2:$D$28,2,FALSE)</f>
        <v>CO</v>
      </c>
      <c r="I2859" t="str">
        <f>VLOOKUP(D2859,Referência!$A$2:$D$28,3,FALSE)</f>
        <v>imposto</v>
      </c>
      <c r="J2859" t="str">
        <f>VLOOKUP(D2859,Referência!$A$2:$D$28,4,FALSE)</f>
        <v>alto</v>
      </c>
      <c r="K2859" t="str">
        <f>VLOOKUP(C2859,Referência!$F$2:$G$21,2,FALSE)</f>
        <v>longo</v>
      </c>
      <c r="L2859" t="str">
        <f>VLOOKUP(A2859,Referência!$I$2:$K$10,2,FALSE)</f>
        <v>linear</v>
      </c>
      <c r="M2859" t="str">
        <f>VLOOKUP(A2859,Referência!$I$2:$K$10,3,FALSE)</f>
        <v>multivariado</v>
      </c>
    </row>
    <row r="2860" spans="1:13" x14ac:dyDescent="0.25">
      <c r="A2860" t="s">
        <v>38</v>
      </c>
      <c r="B2860" t="s">
        <v>7</v>
      </c>
      <c r="C2860">
        <v>19</v>
      </c>
      <c r="D2860" t="s">
        <v>15</v>
      </c>
      <c r="E2860" s="1">
        <v>650740193.45877075</v>
      </c>
      <c r="F2860" s="1">
        <v>678759593</v>
      </c>
      <c r="G2860">
        <f t="shared" si="44"/>
        <v>785086750651037.75</v>
      </c>
      <c r="H2860" t="str">
        <f>VLOOKUP(D2860,Referência!$A$2:$D$28,2,FALSE)</f>
        <v>CO</v>
      </c>
      <c r="I2860" t="str">
        <f>VLOOKUP(D2860,Referência!$A$2:$D$28,3,FALSE)</f>
        <v>imposto</v>
      </c>
      <c r="J2860" t="str">
        <f>VLOOKUP(D2860,Referência!$A$2:$D$28,4,FALSE)</f>
        <v>alto</v>
      </c>
      <c r="K2860" t="str">
        <f>VLOOKUP(C2860,Referência!$F$2:$G$21,2,FALSE)</f>
        <v>longo</v>
      </c>
      <c r="L2860" t="str">
        <f>VLOOKUP(A2860,Referência!$I$2:$K$10,2,FALSE)</f>
        <v>linear</v>
      </c>
      <c r="M2860" t="str">
        <f>VLOOKUP(A2860,Referência!$I$2:$K$10,3,FALSE)</f>
        <v>multivariado</v>
      </c>
    </row>
    <row r="2861" spans="1:13" x14ac:dyDescent="0.25">
      <c r="A2861" t="s">
        <v>38</v>
      </c>
      <c r="B2861" t="s">
        <v>7</v>
      </c>
      <c r="C2861">
        <v>20</v>
      </c>
      <c r="D2861" t="s">
        <v>15</v>
      </c>
      <c r="E2861" s="1">
        <v>779788021.98579633</v>
      </c>
      <c r="F2861" s="1">
        <v>845847442</v>
      </c>
      <c r="G2861">
        <f t="shared" si="44"/>
        <v>4363846972612972</v>
      </c>
      <c r="H2861" t="str">
        <f>VLOOKUP(D2861,Referência!$A$2:$D$28,2,FALSE)</f>
        <v>CO</v>
      </c>
      <c r="I2861" t="str">
        <f>VLOOKUP(D2861,Referência!$A$2:$D$28,3,FALSE)</f>
        <v>imposto</v>
      </c>
      <c r="J2861" t="str">
        <f>VLOOKUP(D2861,Referência!$A$2:$D$28,4,FALSE)</f>
        <v>alto</v>
      </c>
      <c r="K2861" t="str">
        <f>VLOOKUP(C2861,Referência!$F$2:$G$21,2,FALSE)</f>
        <v>longo</v>
      </c>
      <c r="L2861" t="str">
        <f>VLOOKUP(A2861,Referência!$I$2:$K$10,2,FALSE)</f>
        <v>linear</v>
      </c>
      <c r="M2861" t="str">
        <f>VLOOKUP(A2861,Referência!$I$2:$K$10,3,FALSE)</f>
        <v>multivariado</v>
      </c>
    </row>
    <row r="2862" spans="1:13" x14ac:dyDescent="0.25">
      <c r="A2862" t="s">
        <v>38</v>
      </c>
      <c r="B2862" t="s">
        <v>7</v>
      </c>
      <c r="C2862">
        <v>1</v>
      </c>
      <c r="D2862" t="s">
        <v>16</v>
      </c>
      <c r="E2862" s="1">
        <v>852281356.53856039</v>
      </c>
      <c r="F2862" s="1">
        <v>911426751</v>
      </c>
      <c r="G2862">
        <f t="shared" si="44"/>
        <v>3498177685999291</v>
      </c>
      <c r="H2862" t="str">
        <f>VLOOKUP(D2862,Referência!$A$2:$D$28,2,FALSE)</f>
        <v>CO</v>
      </c>
      <c r="I2862" t="str">
        <f>VLOOKUP(D2862,Referência!$A$2:$D$28,3,FALSE)</f>
        <v>imposto</v>
      </c>
      <c r="J2862" t="str">
        <f>VLOOKUP(D2862,Referência!$A$2:$D$28,4,FALSE)</f>
        <v>alto</v>
      </c>
      <c r="K2862" t="str">
        <f>VLOOKUP(C2862,Referência!$F$2:$G$21,2,FALSE)</f>
        <v>curto</v>
      </c>
      <c r="L2862" t="str">
        <f>VLOOKUP(A2862,Referência!$I$2:$K$10,2,FALSE)</f>
        <v>linear</v>
      </c>
      <c r="M2862" t="str">
        <f>VLOOKUP(A2862,Referência!$I$2:$K$10,3,FALSE)</f>
        <v>multivariado</v>
      </c>
    </row>
    <row r="2863" spans="1:13" x14ac:dyDescent="0.25">
      <c r="A2863" t="s">
        <v>38</v>
      </c>
      <c r="B2863" t="s">
        <v>7</v>
      </c>
      <c r="C2863">
        <v>2</v>
      </c>
      <c r="D2863" t="s">
        <v>16</v>
      </c>
      <c r="E2863" s="1">
        <v>848270444.56927514</v>
      </c>
      <c r="F2863" s="1">
        <v>783961524</v>
      </c>
      <c r="G2863">
        <f t="shared" si="44"/>
        <v>4135637264785339.5</v>
      </c>
      <c r="H2863" t="str">
        <f>VLOOKUP(D2863,Referência!$A$2:$D$28,2,FALSE)</f>
        <v>CO</v>
      </c>
      <c r="I2863" t="str">
        <f>VLOOKUP(D2863,Referência!$A$2:$D$28,3,FALSE)</f>
        <v>imposto</v>
      </c>
      <c r="J2863" t="str">
        <f>VLOOKUP(D2863,Referência!$A$2:$D$28,4,FALSE)</f>
        <v>alto</v>
      </c>
      <c r="K2863" t="str">
        <f>VLOOKUP(C2863,Referência!$F$2:$G$21,2,FALSE)</f>
        <v>curto</v>
      </c>
      <c r="L2863" t="str">
        <f>VLOOKUP(A2863,Referência!$I$2:$K$10,2,FALSE)</f>
        <v>linear</v>
      </c>
      <c r="M2863" t="str">
        <f>VLOOKUP(A2863,Referência!$I$2:$K$10,3,FALSE)</f>
        <v>multivariado</v>
      </c>
    </row>
    <row r="2864" spans="1:13" x14ac:dyDescent="0.25">
      <c r="A2864" t="s">
        <v>38</v>
      </c>
      <c r="B2864" t="s">
        <v>7</v>
      </c>
      <c r="C2864">
        <v>3</v>
      </c>
      <c r="D2864" t="s">
        <v>16</v>
      </c>
      <c r="E2864" s="1">
        <v>842619640.79097533</v>
      </c>
      <c r="F2864" s="1">
        <v>793926967</v>
      </c>
      <c r="G2864">
        <f t="shared" si="44"/>
        <v>2370976480914336</v>
      </c>
      <c r="H2864" t="str">
        <f>VLOOKUP(D2864,Referência!$A$2:$D$28,2,FALSE)</f>
        <v>CO</v>
      </c>
      <c r="I2864" t="str">
        <f>VLOOKUP(D2864,Referência!$A$2:$D$28,3,FALSE)</f>
        <v>imposto</v>
      </c>
      <c r="J2864" t="str">
        <f>VLOOKUP(D2864,Referência!$A$2:$D$28,4,FALSE)</f>
        <v>alto</v>
      </c>
      <c r="K2864" t="str">
        <f>VLOOKUP(C2864,Referência!$F$2:$G$21,2,FALSE)</f>
        <v>curto</v>
      </c>
      <c r="L2864" t="str">
        <f>VLOOKUP(A2864,Referência!$I$2:$K$10,2,FALSE)</f>
        <v>linear</v>
      </c>
      <c r="M2864" t="str">
        <f>VLOOKUP(A2864,Referência!$I$2:$K$10,3,FALSE)</f>
        <v>multivariado</v>
      </c>
    </row>
    <row r="2865" spans="1:13" x14ac:dyDescent="0.25">
      <c r="A2865" t="s">
        <v>38</v>
      </c>
      <c r="B2865" t="s">
        <v>7</v>
      </c>
      <c r="C2865">
        <v>4</v>
      </c>
      <c r="D2865" t="s">
        <v>16</v>
      </c>
      <c r="E2865" s="1">
        <v>844822296.03370452</v>
      </c>
      <c r="F2865" s="1">
        <v>803912055</v>
      </c>
      <c r="G2865">
        <f t="shared" si="44"/>
        <v>1673647821435801</v>
      </c>
      <c r="H2865" t="str">
        <f>VLOOKUP(D2865,Referência!$A$2:$D$28,2,FALSE)</f>
        <v>CO</v>
      </c>
      <c r="I2865" t="str">
        <f>VLOOKUP(D2865,Referência!$A$2:$D$28,3,FALSE)</f>
        <v>imposto</v>
      </c>
      <c r="J2865" t="str">
        <f>VLOOKUP(D2865,Referência!$A$2:$D$28,4,FALSE)</f>
        <v>alto</v>
      </c>
      <c r="K2865" t="str">
        <f>VLOOKUP(C2865,Referência!$F$2:$G$21,2,FALSE)</f>
        <v>curto</v>
      </c>
      <c r="L2865" t="str">
        <f>VLOOKUP(A2865,Referência!$I$2:$K$10,2,FALSE)</f>
        <v>linear</v>
      </c>
      <c r="M2865" t="str">
        <f>VLOOKUP(A2865,Referência!$I$2:$K$10,3,FALSE)</f>
        <v>multivariado</v>
      </c>
    </row>
    <row r="2866" spans="1:13" x14ac:dyDescent="0.25">
      <c r="A2866" t="s">
        <v>38</v>
      </c>
      <c r="B2866" t="s">
        <v>7</v>
      </c>
      <c r="C2866">
        <v>5</v>
      </c>
      <c r="D2866" t="s">
        <v>16</v>
      </c>
      <c r="E2866" s="1">
        <v>822665521.67249715</v>
      </c>
      <c r="F2866" s="1">
        <v>778866311</v>
      </c>
      <c r="G2866">
        <f t="shared" si="44"/>
        <v>1918370855533788.5</v>
      </c>
      <c r="H2866" t="str">
        <f>VLOOKUP(D2866,Referência!$A$2:$D$28,2,FALSE)</f>
        <v>CO</v>
      </c>
      <c r="I2866" t="str">
        <f>VLOOKUP(D2866,Referência!$A$2:$D$28,3,FALSE)</f>
        <v>imposto</v>
      </c>
      <c r="J2866" t="str">
        <f>VLOOKUP(D2866,Referência!$A$2:$D$28,4,FALSE)</f>
        <v>alto</v>
      </c>
      <c r="K2866" t="str">
        <f>VLOOKUP(C2866,Referência!$F$2:$G$21,2,FALSE)</f>
        <v>médio</v>
      </c>
      <c r="L2866" t="str">
        <f>VLOOKUP(A2866,Referência!$I$2:$K$10,2,FALSE)</f>
        <v>linear</v>
      </c>
      <c r="M2866" t="str">
        <f>VLOOKUP(A2866,Referência!$I$2:$K$10,3,FALSE)</f>
        <v>multivariado</v>
      </c>
    </row>
    <row r="2867" spans="1:13" x14ac:dyDescent="0.25">
      <c r="A2867" t="s">
        <v>38</v>
      </c>
      <c r="B2867" t="s">
        <v>7</v>
      </c>
      <c r="C2867">
        <v>6</v>
      </c>
      <c r="D2867" t="s">
        <v>16</v>
      </c>
      <c r="E2867" s="1">
        <v>879210140.72015882</v>
      </c>
      <c r="F2867" s="1">
        <v>817490738</v>
      </c>
      <c r="G2867">
        <f t="shared" si="44"/>
        <v>3809284672133147.5</v>
      </c>
      <c r="H2867" t="str">
        <f>VLOOKUP(D2867,Referência!$A$2:$D$28,2,FALSE)</f>
        <v>CO</v>
      </c>
      <c r="I2867" t="str">
        <f>VLOOKUP(D2867,Referência!$A$2:$D$28,3,FALSE)</f>
        <v>imposto</v>
      </c>
      <c r="J2867" t="str">
        <f>VLOOKUP(D2867,Referência!$A$2:$D$28,4,FALSE)</f>
        <v>alto</v>
      </c>
      <c r="K2867" t="str">
        <f>VLOOKUP(C2867,Referência!$F$2:$G$21,2,FALSE)</f>
        <v>médio</v>
      </c>
      <c r="L2867" t="str">
        <f>VLOOKUP(A2867,Referência!$I$2:$K$10,2,FALSE)</f>
        <v>linear</v>
      </c>
      <c r="M2867" t="str">
        <f>VLOOKUP(A2867,Referência!$I$2:$K$10,3,FALSE)</f>
        <v>multivariado</v>
      </c>
    </row>
    <row r="2868" spans="1:13" x14ac:dyDescent="0.25">
      <c r="A2868" t="s">
        <v>38</v>
      </c>
      <c r="B2868" t="s">
        <v>7</v>
      </c>
      <c r="C2868">
        <v>7</v>
      </c>
      <c r="D2868" t="s">
        <v>16</v>
      </c>
      <c r="E2868" s="1">
        <v>901791599.8171072</v>
      </c>
      <c r="F2868" s="1">
        <v>876891667</v>
      </c>
      <c r="G2868">
        <f t="shared" si="44"/>
        <v>620006654296452.12</v>
      </c>
      <c r="H2868" t="str">
        <f>VLOOKUP(D2868,Referência!$A$2:$D$28,2,FALSE)</f>
        <v>CO</v>
      </c>
      <c r="I2868" t="str">
        <f>VLOOKUP(D2868,Referência!$A$2:$D$28,3,FALSE)</f>
        <v>imposto</v>
      </c>
      <c r="J2868" t="str">
        <f>VLOOKUP(D2868,Referência!$A$2:$D$28,4,FALSE)</f>
        <v>alto</v>
      </c>
      <c r="K2868" t="str">
        <f>VLOOKUP(C2868,Referência!$F$2:$G$21,2,FALSE)</f>
        <v>médio</v>
      </c>
      <c r="L2868" t="str">
        <f>VLOOKUP(A2868,Referência!$I$2:$K$10,2,FALSE)</f>
        <v>linear</v>
      </c>
      <c r="M2868" t="str">
        <f>VLOOKUP(A2868,Referência!$I$2:$K$10,3,FALSE)</f>
        <v>multivariado</v>
      </c>
    </row>
    <row r="2869" spans="1:13" x14ac:dyDescent="0.25">
      <c r="A2869" t="s">
        <v>38</v>
      </c>
      <c r="B2869" t="s">
        <v>7</v>
      </c>
      <c r="C2869">
        <v>8</v>
      </c>
      <c r="D2869" t="s">
        <v>16</v>
      </c>
      <c r="E2869" s="1">
        <v>1020455492.8540609</v>
      </c>
      <c r="F2869" s="1">
        <v>799181670</v>
      </c>
      <c r="G2869">
        <f t="shared" si="44"/>
        <v>4.896210468045032E+16</v>
      </c>
      <c r="H2869" t="str">
        <f>VLOOKUP(D2869,Referência!$A$2:$D$28,2,FALSE)</f>
        <v>CO</v>
      </c>
      <c r="I2869" t="str">
        <f>VLOOKUP(D2869,Referência!$A$2:$D$28,3,FALSE)</f>
        <v>imposto</v>
      </c>
      <c r="J2869" t="str">
        <f>VLOOKUP(D2869,Referência!$A$2:$D$28,4,FALSE)</f>
        <v>alto</v>
      </c>
      <c r="K2869" t="str">
        <f>VLOOKUP(C2869,Referência!$F$2:$G$21,2,FALSE)</f>
        <v>médio</v>
      </c>
      <c r="L2869" t="str">
        <f>VLOOKUP(A2869,Referência!$I$2:$K$10,2,FALSE)</f>
        <v>linear</v>
      </c>
      <c r="M2869" t="str">
        <f>VLOOKUP(A2869,Referência!$I$2:$K$10,3,FALSE)</f>
        <v>multivariado</v>
      </c>
    </row>
    <row r="2870" spans="1:13" x14ac:dyDescent="0.25">
      <c r="A2870" t="s">
        <v>38</v>
      </c>
      <c r="B2870" t="s">
        <v>7</v>
      </c>
      <c r="C2870">
        <v>9</v>
      </c>
      <c r="D2870" t="s">
        <v>16</v>
      </c>
      <c r="E2870" s="1">
        <v>841416257.09637487</v>
      </c>
      <c r="F2870" s="1">
        <v>1128284508</v>
      </c>
      <c r="G2870">
        <f t="shared" si="44"/>
        <v>8.2293393376505216E+16</v>
      </c>
      <c r="H2870" t="str">
        <f>VLOOKUP(D2870,Referência!$A$2:$D$28,2,FALSE)</f>
        <v>CO</v>
      </c>
      <c r="I2870" t="str">
        <f>VLOOKUP(D2870,Referência!$A$2:$D$28,3,FALSE)</f>
        <v>imposto</v>
      </c>
      <c r="J2870" t="str">
        <f>VLOOKUP(D2870,Referência!$A$2:$D$28,4,FALSE)</f>
        <v>alto</v>
      </c>
      <c r="K2870" t="str">
        <f>VLOOKUP(C2870,Referência!$F$2:$G$21,2,FALSE)</f>
        <v>longo</v>
      </c>
      <c r="L2870" t="str">
        <f>VLOOKUP(A2870,Referência!$I$2:$K$10,2,FALSE)</f>
        <v>linear</v>
      </c>
      <c r="M2870" t="str">
        <f>VLOOKUP(A2870,Referência!$I$2:$K$10,3,FALSE)</f>
        <v>multivariado</v>
      </c>
    </row>
    <row r="2871" spans="1:13" x14ac:dyDescent="0.25">
      <c r="A2871" t="s">
        <v>38</v>
      </c>
      <c r="B2871" t="s">
        <v>7</v>
      </c>
      <c r="C2871">
        <v>10</v>
      </c>
      <c r="D2871" t="s">
        <v>16</v>
      </c>
      <c r="E2871" s="1">
        <v>803286117.59610009</v>
      </c>
      <c r="F2871" s="1">
        <v>873830295</v>
      </c>
      <c r="G2871">
        <f t="shared" si="44"/>
        <v>4976480965592902</v>
      </c>
      <c r="H2871" t="str">
        <f>VLOOKUP(D2871,Referência!$A$2:$D$28,2,FALSE)</f>
        <v>CO</v>
      </c>
      <c r="I2871" t="str">
        <f>VLOOKUP(D2871,Referência!$A$2:$D$28,3,FALSE)</f>
        <v>imposto</v>
      </c>
      <c r="J2871" t="str">
        <f>VLOOKUP(D2871,Referência!$A$2:$D$28,4,FALSE)</f>
        <v>alto</v>
      </c>
      <c r="K2871" t="str">
        <f>VLOOKUP(C2871,Referência!$F$2:$G$21,2,FALSE)</f>
        <v>longo</v>
      </c>
      <c r="L2871" t="str">
        <f>VLOOKUP(A2871,Referência!$I$2:$K$10,2,FALSE)</f>
        <v>linear</v>
      </c>
      <c r="M2871" t="str">
        <f>VLOOKUP(A2871,Referência!$I$2:$K$10,3,FALSE)</f>
        <v>multivariado</v>
      </c>
    </row>
    <row r="2872" spans="1:13" x14ac:dyDescent="0.25">
      <c r="A2872" t="s">
        <v>38</v>
      </c>
      <c r="B2872" t="s">
        <v>7</v>
      </c>
      <c r="C2872">
        <v>11</v>
      </c>
      <c r="D2872" t="s">
        <v>16</v>
      </c>
      <c r="E2872" s="1">
        <v>872515717.92978561</v>
      </c>
      <c r="F2872" s="1">
        <v>841027036</v>
      </c>
      <c r="G2872">
        <f t="shared" si="44"/>
        <v>991537089675206.75</v>
      </c>
      <c r="H2872" t="str">
        <f>VLOOKUP(D2872,Referência!$A$2:$D$28,2,FALSE)</f>
        <v>CO</v>
      </c>
      <c r="I2872" t="str">
        <f>VLOOKUP(D2872,Referência!$A$2:$D$28,3,FALSE)</f>
        <v>imposto</v>
      </c>
      <c r="J2872" t="str">
        <f>VLOOKUP(D2872,Referência!$A$2:$D$28,4,FALSE)</f>
        <v>alto</v>
      </c>
      <c r="K2872" t="str">
        <f>VLOOKUP(C2872,Referência!$F$2:$G$21,2,FALSE)</f>
        <v>longo</v>
      </c>
      <c r="L2872" t="str">
        <f>VLOOKUP(A2872,Referência!$I$2:$K$10,2,FALSE)</f>
        <v>linear</v>
      </c>
      <c r="M2872" t="str">
        <f>VLOOKUP(A2872,Referência!$I$2:$K$10,3,FALSE)</f>
        <v>multivariado</v>
      </c>
    </row>
    <row r="2873" spans="1:13" x14ac:dyDescent="0.25">
      <c r="A2873" t="s">
        <v>38</v>
      </c>
      <c r="B2873" t="s">
        <v>7</v>
      </c>
      <c r="C2873">
        <v>12</v>
      </c>
      <c r="D2873" t="s">
        <v>16</v>
      </c>
      <c r="E2873" s="1">
        <v>928844004.28074229</v>
      </c>
      <c r="F2873" s="1">
        <v>939521437</v>
      </c>
      <c r="G2873">
        <f t="shared" si="44"/>
        <v>114007569474275.14</v>
      </c>
      <c r="H2873" t="str">
        <f>VLOOKUP(D2873,Referência!$A$2:$D$28,2,FALSE)</f>
        <v>CO</v>
      </c>
      <c r="I2873" t="str">
        <f>VLOOKUP(D2873,Referência!$A$2:$D$28,3,FALSE)</f>
        <v>imposto</v>
      </c>
      <c r="J2873" t="str">
        <f>VLOOKUP(D2873,Referência!$A$2:$D$28,4,FALSE)</f>
        <v>alto</v>
      </c>
      <c r="K2873" t="str">
        <f>VLOOKUP(C2873,Referência!$F$2:$G$21,2,FALSE)</f>
        <v>longo</v>
      </c>
      <c r="L2873" t="str">
        <f>VLOOKUP(A2873,Referência!$I$2:$K$10,2,FALSE)</f>
        <v>linear</v>
      </c>
      <c r="M2873" t="str">
        <f>VLOOKUP(A2873,Referência!$I$2:$K$10,3,FALSE)</f>
        <v>multivariado</v>
      </c>
    </row>
    <row r="2874" spans="1:13" x14ac:dyDescent="0.25">
      <c r="A2874" t="s">
        <v>38</v>
      </c>
      <c r="B2874" t="s">
        <v>7</v>
      </c>
      <c r="C2874">
        <v>13</v>
      </c>
      <c r="D2874" t="s">
        <v>16</v>
      </c>
      <c r="E2874" s="1">
        <v>936355957.10643423</v>
      </c>
      <c r="F2874" s="1">
        <v>918861385</v>
      </c>
      <c r="G2874">
        <f t="shared" si="44"/>
        <v>306060053187226.5</v>
      </c>
      <c r="H2874" t="str">
        <f>VLOOKUP(D2874,Referência!$A$2:$D$28,2,FALSE)</f>
        <v>CO</v>
      </c>
      <c r="I2874" t="str">
        <f>VLOOKUP(D2874,Referência!$A$2:$D$28,3,FALSE)</f>
        <v>imposto</v>
      </c>
      <c r="J2874" t="str">
        <f>VLOOKUP(D2874,Referência!$A$2:$D$28,4,FALSE)</f>
        <v>alto</v>
      </c>
      <c r="K2874" t="str">
        <f>VLOOKUP(C2874,Referência!$F$2:$G$21,2,FALSE)</f>
        <v>longo</v>
      </c>
      <c r="L2874" t="str">
        <f>VLOOKUP(A2874,Referência!$I$2:$K$10,2,FALSE)</f>
        <v>linear</v>
      </c>
      <c r="M2874" t="str">
        <f>VLOOKUP(A2874,Referência!$I$2:$K$10,3,FALSE)</f>
        <v>multivariado</v>
      </c>
    </row>
    <row r="2875" spans="1:13" x14ac:dyDescent="0.25">
      <c r="A2875" t="s">
        <v>38</v>
      </c>
      <c r="B2875" t="s">
        <v>7</v>
      </c>
      <c r="C2875">
        <v>14</v>
      </c>
      <c r="D2875" t="s">
        <v>16</v>
      </c>
      <c r="E2875" s="1">
        <v>947514217.08464396</v>
      </c>
      <c r="F2875" s="1">
        <v>905053073</v>
      </c>
      <c r="G2875">
        <f t="shared" si="44"/>
        <v>1802948756976894.7</v>
      </c>
      <c r="H2875" t="str">
        <f>VLOOKUP(D2875,Referência!$A$2:$D$28,2,FALSE)</f>
        <v>CO</v>
      </c>
      <c r="I2875" t="str">
        <f>VLOOKUP(D2875,Referência!$A$2:$D$28,3,FALSE)</f>
        <v>imposto</v>
      </c>
      <c r="J2875" t="str">
        <f>VLOOKUP(D2875,Referência!$A$2:$D$28,4,FALSE)</f>
        <v>alto</v>
      </c>
      <c r="K2875" t="str">
        <f>VLOOKUP(C2875,Referência!$F$2:$G$21,2,FALSE)</f>
        <v>longo</v>
      </c>
      <c r="L2875" t="str">
        <f>VLOOKUP(A2875,Referência!$I$2:$K$10,2,FALSE)</f>
        <v>linear</v>
      </c>
      <c r="M2875" t="str">
        <f>VLOOKUP(A2875,Referência!$I$2:$K$10,3,FALSE)</f>
        <v>multivariado</v>
      </c>
    </row>
    <row r="2876" spans="1:13" x14ac:dyDescent="0.25">
      <c r="A2876" t="s">
        <v>38</v>
      </c>
      <c r="B2876" t="s">
        <v>7</v>
      </c>
      <c r="C2876">
        <v>15</v>
      </c>
      <c r="D2876" t="s">
        <v>16</v>
      </c>
      <c r="E2876" s="1">
        <v>937338319.03981352</v>
      </c>
      <c r="F2876" s="1">
        <v>876050868</v>
      </c>
      <c r="G2876">
        <f t="shared" si="44"/>
        <v>3756151654957539</v>
      </c>
      <c r="H2876" t="str">
        <f>VLOOKUP(D2876,Referência!$A$2:$D$28,2,FALSE)</f>
        <v>CO</v>
      </c>
      <c r="I2876" t="str">
        <f>VLOOKUP(D2876,Referência!$A$2:$D$28,3,FALSE)</f>
        <v>imposto</v>
      </c>
      <c r="J2876" t="str">
        <f>VLOOKUP(D2876,Referência!$A$2:$D$28,4,FALSE)</f>
        <v>alto</v>
      </c>
      <c r="K2876" t="str">
        <f>VLOOKUP(C2876,Referência!$F$2:$G$21,2,FALSE)</f>
        <v>longo</v>
      </c>
      <c r="L2876" t="str">
        <f>VLOOKUP(A2876,Referência!$I$2:$K$10,2,FALSE)</f>
        <v>linear</v>
      </c>
      <c r="M2876" t="str">
        <f>VLOOKUP(A2876,Referência!$I$2:$K$10,3,FALSE)</f>
        <v>multivariado</v>
      </c>
    </row>
    <row r="2877" spans="1:13" x14ac:dyDescent="0.25">
      <c r="A2877" t="s">
        <v>38</v>
      </c>
      <c r="B2877" t="s">
        <v>7</v>
      </c>
      <c r="C2877">
        <v>16</v>
      </c>
      <c r="D2877" t="s">
        <v>16</v>
      </c>
      <c r="E2877" s="1">
        <v>944701516.42671347</v>
      </c>
      <c r="F2877" s="1">
        <v>860030808</v>
      </c>
      <c r="G2877">
        <f t="shared" si="44"/>
        <v>7169128865481527</v>
      </c>
      <c r="H2877" t="str">
        <f>VLOOKUP(D2877,Referência!$A$2:$D$28,2,FALSE)</f>
        <v>CO</v>
      </c>
      <c r="I2877" t="str">
        <f>VLOOKUP(D2877,Referência!$A$2:$D$28,3,FALSE)</f>
        <v>imposto</v>
      </c>
      <c r="J2877" t="str">
        <f>VLOOKUP(D2877,Referência!$A$2:$D$28,4,FALSE)</f>
        <v>alto</v>
      </c>
      <c r="K2877" t="str">
        <f>VLOOKUP(C2877,Referência!$F$2:$G$21,2,FALSE)</f>
        <v>longo</v>
      </c>
      <c r="L2877" t="str">
        <f>VLOOKUP(A2877,Referência!$I$2:$K$10,2,FALSE)</f>
        <v>linear</v>
      </c>
      <c r="M2877" t="str">
        <f>VLOOKUP(A2877,Referência!$I$2:$K$10,3,FALSE)</f>
        <v>multivariado</v>
      </c>
    </row>
    <row r="2878" spans="1:13" x14ac:dyDescent="0.25">
      <c r="A2878" t="s">
        <v>38</v>
      </c>
      <c r="B2878" t="s">
        <v>7</v>
      </c>
      <c r="C2878">
        <v>17</v>
      </c>
      <c r="D2878" t="s">
        <v>16</v>
      </c>
      <c r="E2878" s="1">
        <v>919261716.08452892</v>
      </c>
      <c r="F2878" s="1">
        <v>851658759</v>
      </c>
      <c r="G2878">
        <f t="shared" si="44"/>
        <v>4570159806572659</v>
      </c>
      <c r="H2878" t="str">
        <f>VLOOKUP(D2878,Referência!$A$2:$D$28,2,FALSE)</f>
        <v>CO</v>
      </c>
      <c r="I2878" t="str">
        <f>VLOOKUP(D2878,Referência!$A$2:$D$28,3,FALSE)</f>
        <v>imposto</v>
      </c>
      <c r="J2878" t="str">
        <f>VLOOKUP(D2878,Referência!$A$2:$D$28,4,FALSE)</f>
        <v>alto</v>
      </c>
      <c r="K2878" t="str">
        <f>VLOOKUP(C2878,Referência!$F$2:$G$21,2,FALSE)</f>
        <v>longo</v>
      </c>
      <c r="L2878" t="str">
        <f>VLOOKUP(A2878,Referência!$I$2:$K$10,2,FALSE)</f>
        <v>linear</v>
      </c>
      <c r="M2878" t="str">
        <f>VLOOKUP(A2878,Referência!$I$2:$K$10,3,FALSE)</f>
        <v>multivariado</v>
      </c>
    </row>
    <row r="2879" spans="1:13" x14ac:dyDescent="0.25">
      <c r="A2879" t="s">
        <v>38</v>
      </c>
      <c r="B2879" t="s">
        <v>7</v>
      </c>
      <c r="C2879">
        <v>18</v>
      </c>
      <c r="D2879" t="s">
        <v>16</v>
      </c>
      <c r="E2879" s="1">
        <v>983853275.41221118</v>
      </c>
      <c r="F2879" s="1">
        <v>887638348</v>
      </c>
      <c r="G2879">
        <f t="shared" si="44"/>
        <v>9257312256937066</v>
      </c>
      <c r="H2879" t="str">
        <f>VLOOKUP(D2879,Referência!$A$2:$D$28,2,FALSE)</f>
        <v>CO</v>
      </c>
      <c r="I2879" t="str">
        <f>VLOOKUP(D2879,Referência!$A$2:$D$28,3,FALSE)</f>
        <v>imposto</v>
      </c>
      <c r="J2879" t="str">
        <f>VLOOKUP(D2879,Referência!$A$2:$D$28,4,FALSE)</f>
        <v>alto</v>
      </c>
      <c r="K2879" t="str">
        <f>VLOOKUP(C2879,Referência!$F$2:$G$21,2,FALSE)</f>
        <v>longo</v>
      </c>
      <c r="L2879" t="str">
        <f>VLOOKUP(A2879,Referência!$I$2:$K$10,2,FALSE)</f>
        <v>linear</v>
      </c>
      <c r="M2879" t="str">
        <f>VLOOKUP(A2879,Referência!$I$2:$K$10,3,FALSE)</f>
        <v>multivariado</v>
      </c>
    </row>
    <row r="2880" spans="1:13" x14ac:dyDescent="0.25">
      <c r="A2880" t="s">
        <v>38</v>
      </c>
      <c r="B2880" t="s">
        <v>7</v>
      </c>
      <c r="C2880">
        <v>19</v>
      </c>
      <c r="D2880" t="s">
        <v>16</v>
      </c>
      <c r="E2880" s="1">
        <v>1009115509.6535581</v>
      </c>
      <c r="F2880" s="1">
        <v>898743610</v>
      </c>
      <c r="G2880">
        <f t="shared" si="44"/>
        <v>1.2181956233135106E+16</v>
      </c>
      <c r="H2880" t="str">
        <f>VLOOKUP(D2880,Referência!$A$2:$D$28,2,FALSE)</f>
        <v>CO</v>
      </c>
      <c r="I2880" t="str">
        <f>VLOOKUP(D2880,Referência!$A$2:$D$28,3,FALSE)</f>
        <v>imposto</v>
      </c>
      <c r="J2880" t="str">
        <f>VLOOKUP(D2880,Referência!$A$2:$D$28,4,FALSE)</f>
        <v>alto</v>
      </c>
      <c r="K2880" t="str">
        <f>VLOOKUP(C2880,Referência!$F$2:$G$21,2,FALSE)</f>
        <v>longo</v>
      </c>
      <c r="L2880" t="str">
        <f>VLOOKUP(A2880,Referência!$I$2:$K$10,2,FALSE)</f>
        <v>linear</v>
      </c>
      <c r="M2880" t="str">
        <f>VLOOKUP(A2880,Referência!$I$2:$K$10,3,FALSE)</f>
        <v>multivariado</v>
      </c>
    </row>
    <row r="2881" spans="1:13" x14ac:dyDescent="0.25">
      <c r="A2881" t="s">
        <v>38</v>
      </c>
      <c r="B2881" t="s">
        <v>7</v>
      </c>
      <c r="C2881">
        <v>20</v>
      </c>
      <c r="D2881" t="s">
        <v>16</v>
      </c>
      <c r="E2881" s="1">
        <v>1142355794.448385</v>
      </c>
      <c r="F2881" s="1">
        <v>947031183</v>
      </c>
      <c r="G2881">
        <f t="shared" si="44"/>
        <v>3.8151703837462576E+16</v>
      </c>
      <c r="H2881" t="str">
        <f>VLOOKUP(D2881,Referência!$A$2:$D$28,2,FALSE)</f>
        <v>CO</v>
      </c>
      <c r="I2881" t="str">
        <f>VLOOKUP(D2881,Referência!$A$2:$D$28,3,FALSE)</f>
        <v>imposto</v>
      </c>
      <c r="J2881" t="str">
        <f>VLOOKUP(D2881,Referência!$A$2:$D$28,4,FALSE)</f>
        <v>alto</v>
      </c>
      <c r="K2881" t="str">
        <f>VLOOKUP(C2881,Referência!$F$2:$G$21,2,FALSE)</f>
        <v>longo</v>
      </c>
      <c r="L2881" t="str">
        <f>VLOOKUP(A2881,Referência!$I$2:$K$10,2,FALSE)</f>
        <v>linear</v>
      </c>
      <c r="M2881" t="str">
        <f>VLOOKUP(A2881,Referência!$I$2:$K$10,3,FALSE)</f>
        <v>multivariado</v>
      </c>
    </row>
    <row r="2882" spans="1:13" x14ac:dyDescent="0.25">
      <c r="A2882" t="s">
        <v>38</v>
      </c>
      <c r="B2882" t="s">
        <v>7</v>
      </c>
      <c r="C2882">
        <v>1</v>
      </c>
      <c r="D2882" t="s">
        <v>17</v>
      </c>
      <c r="E2882" s="1">
        <v>1162545826.3919742</v>
      </c>
      <c r="F2882" s="1">
        <v>1221135548</v>
      </c>
      <c r="G2882">
        <f t="shared" si="44"/>
        <v>3432755478105964</v>
      </c>
      <c r="H2882" t="str">
        <f>VLOOKUP(D2882,Referência!$A$2:$D$28,2,FALSE)</f>
        <v>CO</v>
      </c>
      <c r="I2882" t="str">
        <f>VLOOKUP(D2882,Referência!$A$2:$D$28,3,FALSE)</f>
        <v>imposto</v>
      </c>
      <c r="J2882" t="str">
        <f>VLOOKUP(D2882,Referência!$A$2:$D$28,4,FALSE)</f>
        <v>alto</v>
      </c>
      <c r="K2882" t="str">
        <f>VLOOKUP(C2882,Referência!$F$2:$G$21,2,FALSE)</f>
        <v>curto</v>
      </c>
      <c r="L2882" t="str">
        <f>VLOOKUP(A2882,Referência!$I$2:$K$10,2,FALSE)</f>
        <v>linear</v>
      </c>
      <c r="M2882" t="str">
        <f>VLOOKUP(A2882,Referência!$I$2:$K$10,3,FALSE)</f>
        <v>multivariado</v>
      </c>
    </row>
    <row r="2883" spans="1:13" x14ac:dyDescent="0.25">
      <c r="A2883" t="s">
        <v>38</v>
      </c>
      <c r="B2883" t="s">
        <v>7</v>
      </c>
      <c r="C2883">
        <v>2</v>
      </c>
      <c r="D2883" t="s">
        <v>17</v>
      </c>
      <c r="E2883" s="1">
        <v>1185350915.9869189</v>
      </c>
      <c r="F2883" s="1">
        <v>1329171703</v>
      </c>
      <c r="G2883">
        <f t="shared" ref="G2883:G2946" si="45">(F2883-E2883)^2</f>
        <v>2.0684418777062028E+16</v>
      </c>
      <c r="H2883" t="str">
        <f>VLOOKUP(D2883,Referência!$A$2:$D$28,2,FALSE)</f>
        <v>CO</v>
      </c>
      <c r="I2883" t="str">
        <f>VLOOKUP(D2883,Referência!$A$2:$D$28,3,FALSE)</f>
        <v>imposto</v>
      </c>
      <c r="J2883" t="str">
        <f>VLOOKUP(D2883,Referência!$A$2:$D$28,4,FALSE)</f>
        <v>alto</v>
      </c>
      <c r="K2883" t="str">
        <f>VLOOKUP(C2883,Referência!$F$2:$G$21,2,FALSE)</f>
        <v>curto</v>
      </c>
      <c r="L2883" t="str">
        <f>VLOOKUP(A2883,Referência!$I$2:$K$10,2,FALSE)</f>
        <v>linear</v>
      </c>
      <c r="M2883" t="str">
        <f>VLOOKUP(A2883,Referência!$I$2:$K$10,3,FALSE)</f>
        <v>multivariado</v>
      </c>
    </row>
    <row r="2884" spans="1:13" x14ac:dyDescent="0.25">
      <c r="A2884" t="s">
        <v>38</v>
      </c>
      <c r="B2884" t="s">
        <v>7</v>
      </c>
      <c r="C2884">
        <v>3</v>
      </c>
      <c r="D2884" t="s">
        <v>17</v>
      </c>
      <c r="E2884" s="1">
        <v>1133359417.456362</v>
      </c>
      <c r="F2884" s="1">
        <v>1183105033</v>
      </c>
      <c r="G2884">
        <f t="shared" si="45"/>
        <v>2474626265815437.5</v>
      </c>
      <c r="H2884" t="str">
        <f>VLOOKUP(D2884,Referência!$A$2:$D$28,2,FALSE)</f>
        <v>CO</v>
      </c>
      <c r="I2884" t="str">
        <f>VLOOKUP(D2884,Referência!$A$2:$D$28,3,FALSE)</f>
        <v>imposto</v>
      </c>
      <c r="J2884" t="str">
        <f>VLOOKUP(D2884,Referência!$A$2:$D$28,4,FALSE)</f>
        <v>alto</v>
      </c>
      <c r="K2884" t="str">
        <f>VLOOKUP(C2884,Referência!$F$2:$G$21,2,FALSE)</f>
        <v>curto</v>
      </c>
      <c r="L2884" t="str">
        <f>VLOOKUP(A2884,Referência!$I$2:$K$10,2,FALSE)</f>
        <v>linear</v>
      </c>
      <c r="M2884" t="str">
        <f>VLOOKUP(A2884,Referência!$I$2:$K$10,3,FALSE)</f>
        <v>multivariado</v>
      </c>
    </row>
    <row r="2885" spans="1:13" x14ac:dyDescent="0.25">
      <c r="A2885" t="s">
        <v>38</v>
      </c>
      <c r="B2885" t="s">
        <v>7</v>
      </c>
      <c r="C2885">
        <v>4</v>
      </c>
      <c r="D2885" t="s">
        <v>17</v>
      </c>
      <c r="E2885" s="1">
        <v>1172198567.4364505</v>
      </c>
      <c r="F2885" s="1">
        <v>1187314008</v>
      </c>
      <c r="G2885">
        <f t="shared" si="45"/>
        <v>228476543430198.19</v>
      </c>
      <c r="H2885" t="str">
        <f>VLOOKUP(D2885,Referência!$A$2:$D$28,2,FALSE)</f>
        <v>CO</v>
      </c>
      <c r="I2885" t="str">
        <f>VLOOKUP(D2885,Referência!$A$2:$D$28,3,FALSE)</f>
        <v>imposto</v>
      </c>
      <c r="J2885" t="str">
        <f>VLOOKUP(D2885,Referência!$A$2:$D$28,4,FALSE)</f>
        <v>alto</v>
      </c>
      <c r="K2885" t="str">
        <f>VLOOKUP(C2885,Referência!$F$2:$G$21,2,FALSE)</f>
        <v>curto</v>
      </c>
      <c r="L2885" t="str">
        <f>VLOOKUP(A2885,Referência!$I$2:$K$10,2,FALSE)</f>
        <v>linear</v>
      </c>
      <c r="M2885" t="str">
        <f>VLOOKUP(A2885,Referência!$I$2:$K$10,3,FALSE)</f>
        <v>multivariado</v>
      </c>
    </row>
    <row r="2886" spans="1:13" x14ac:dyDescent="0.25">
      <c r="A2886" t="s">
        <v>38</v>
      </c>
      <c r="B2886" t="s">
        <v>7</v>
      </c>
      <c r="C2886">
        <v>5</v>
      </c>
      <c r="D2886" t="s">
        <v>17</v>
      </c>
      <c r="E2886" s="1">
        <v>1147842073.1407571</v>
      </c>
      <c r="F2886" s="1">
        <v>1262217954</v>
      </c>
      <c r="G2886">
        <f t="shared" si="45"/>
        <v>1.308184212232773E+16</v>
      </c>
      <c r="H2886" t="str">
        <f>VLOOKUP(D2886,Referência!$A$2:$D$28,2,FALSE)</f>
        <v>CO</v>
      </c>
      <c r="I2886" t="str">
        <f>VLOOKUP(D2886,Referência!$A$2:$D$28,3,FALSE)</f>
        <v>imposto</v>
      </c>
      <c r="J2886" t="str">
        <f>VLOOKUP(D2886,Referência!$A$2:$D$28,4,FALSE)</f>
        <v>alto</v>
      </c>
      <c r="K2886" t="str">
        <f>VLOOKUP(C2886,Referência!$F$2:$G$21,2,FALSE)</f>
        <v>médio</v>
      </c>
      <c r="L2886" t="str">
        <f>VLOOKUP(A2886,Referência!$I$2:$K$10,2,FALSE)</f>
        <v>linear</v>
      </c>
      <c r="M2886" t="str">
        <f>VLOOKUP(A2886,Referência!$I$2:$K$10,3,FALSE)</f>
        <v>multivariado</v>
      </c>
    </row>
    <row r="2887" spans="1:13" x14ac:dyDescent="0.25">
      <c r="A2887" t="s">
        <v>38</v>
      </c>
      <c r="B2887" t="s">
        <v>7</v>
      </c>
      <c r="C2887">
        <v>6</v>
      </c>
      <c r="D2887" t="s">
        <v>17</v>
      </c>
      <c r="E2887" s="1">
        <v>1185654768.05756</v>
      </c>
      <c r="F2887" s="1">
        <v>1439575283</v>
      </c>
      <c r="G2887">
        <f t="shared" si="45"/>
        <v>6.4475627908633912E+16</v>
      </c>
      <c r="H2887" t="str">
        <f>VLOOKUP(D2887,Referência!$A$2:$D$28,2,FALSE)</f>
        <v>CO</v>
      </c>
      <c r="I2887" t="str">
        <f>VLOOKUP(D2887,Referência!$A$2:$D$28,3,FALSE)</f>
        <v>imposto</v>
      </c>
      <c r="J2887" t="str">
        <f>VLOOKUP(D2887,Referência!$A$2:$D$28,4,FALSE)</f>
        <v>alto</v>
      </c>
      <c r="K2887" t="str">
        <f>VLOOKUP(C2887,Referência!$F$2:$G$21,2,FALSE)</f>
        <v>médio</v>
      </c>
      <c r="L2887" t="str">
        <f>VLOOKUP(A2887,Referência!$I$2:$K$10,2,FALSE)</f>
        <v>linear</v>
      </c>
      <c r="M2887" t="str">
        <f>VLOOKUP(A2887,Referência!$I$2:$K$10,3,FALSE)</f>
        <v>multivariado</v>
      </c>
    </row>
    <row r="2888" spans="1:13" x14ac:dyDescent="0.25">
      <c r="A2888" t="s">
        <v>38</v>
      </c>
      <c r="B2888" t="s">
        <v>7</v>
      </c>
      <c r="C2888">
        <v>7</v>
      </c>
      <c r="D2888" t="s">
        <v>17</v>
      </c>
      <c r="E2888" s="1">
        <v>1233994090.8202477</v>
      </c>
      <c r="F2888" s="1">
        <v>1359317961</v>
      </c>
      <c r="G2888">
        <f t="shared" si="45"/>
        <v>1.570607243683142E+16</v>
      </c>
      <c r="H2888" t="str">
        <f>VLOOKUP(D2888,Referência!$A$2:$D$28,2,FALSE)</f>
        <v>CO</v>
      </c>
      <c r="I2888" t="str">
        <f>VLOOKUP(D2888,Referência!$A$2:$D$28,3,FALSE)</f>
        <v>imposto</v>
      </c>
      <c r="J2888" t="str">
        <f>VLOOKUP(D2888,Referência!$A$2:$D$28,4,FALSE)</f>
        <v>alto</v>
      </c>
      <c r="K2888" t="str">
        <f>VLOOKUP(C2888,Referência!$F$2:$G$21,2,FALSE)</f>
        <v>médio</v>
      </c>
      <c r="L2888" t="str">
        <f>VLOOKUP(A2888,Referência!$I$2:$K$10,2,FALSE)</f>
        <v>linear</v>
      </c>
      <c r="M2888" t="str">
        <f>VLOOKUP(A2888,Referência!$I$2:$K$10,3,FALSE)</f>
        <v>multivariado</v>
      </c>
    </row>
    <row r="2889" spans="1:13" x14ac:dyDescent="0.25">
      <c r="A2889" t="s">
        <v>38</v>
      </c>
      <c r="B2889" t="s">
        <v>7</v>
      </c>
      <c r="C2889">
        <v>8</v>
      </c>
      <c r="D2889" t="s">
        <v>17</v>
      </c>
      <c r="E2889" s="1">
        <v>1316253046.1006744</v>
      </c>
      <c r="F2889" s="1">
        <v>1629682191</v>
      </c>
      <c r="G2889">
        <f t="shared" si="45"/>
        <v>9.8237828872322448E+16</v>
      </c>
      <c r="H2889" t="str">
        <f>VLOOKUP(D2889,Referência!$A$2:$D$28,2,FALSE)</f>
        <v>CO</v>
      </c>
      <c r="I2889" t="str">
        <f>VLOOKUP(D2889,Referência!$A$2:$D$28,3,FALSE)</f>
        <v>imposto</v>
      </c>
      <c r="J2889" t="str">
        <f>VLOOKUP(D2889,Referência!$A$2:$D$28,4,FALSE)</f>
        <v>alto</v>
      </c>
      <c r="K2889" t="str">
        <f>VLOOKUP(C2889,Referência!$F$2:$G$21,2,FALSE)</f>
        <v>médio</v>
      </c>
      <c r="L2889" t="str">
        <f>VLOOKUP(A2889,Referência!$I$2:$K$10,2,FALSE)</f>
        <v>linear</v>
      </c>
      <c r="M2889" t="str">
        <f>VLOOKUP(A2889,Referência!$I$2:$K$10,3,FALSE)</f>
        <v>multivariado</v>
      </c>
    </row>
    <row r="2890" spans="1:13" x14ac:dyDescent="0.25">
      <c r="A2890" t="s">
        <v>38</v>
      </c>
      <c r="B2890" t="s">
        <v>7</v>
      </c>
      <c r="C2890">
        <v>9</v>
      </c>
      <c r="D2890" t="s">
        <v>17</v>
      </c>
      <c r="E2890" s="1">
        <v>1169589892.3065073</v>
      </c>
      <c r="F2890" s="1">
        <v>1254134984</v>
      </c>
      <c r="G2890">
        <f t="shared" si="45"/>
        <v>7147872529461080</v>
      </c>
      <c r="H2890" t="str">
        <f>VLOOKUP(D2890,Referência!$A$2:$D$28,2,FALSE)</f>
        <v>CO</v>
      </c>
      <c r="I2890" t="str">
        <f>VLOOKUP(D2890,Referência!$A$2:$D$28,3,FALSE)</f>
        <v>imposto</v>
      </c>
      <c r="J2890" t="str">
        <f>VLOOKUP(D2890,Referência!$A$2:$D$28,4,FALSE)</f>
        <v>alto</v>
      </c>
      <c r="K2890" t="str">
        <f>VLOOKUP(C2890,Referência!$F$2:$G$21,2,FALSE)</f>
        <v>longo</v>
      </c>
      <c r="L2890" t="str">
        <f>VLOOKUP(A2890,Referência!$I$2:$K$10,2,FALSE)</f>
        <v>linear</v>
      </c>
      <c r="M2890" t="str">
        <f>VLOOKUP(A2890,Referência!$I$2:$K$10,3,FALSE)</f>
        <v>multivariado</v>
      </c>
    </row>
    <row r="2891" spans="1:13" x14ac:dyDescent="0.25">
      <c r="A2891" t="s">
        <v>38</v>
      </c>
      <c r="B2891" t="s">
        <v>7</v>
      </c>
      <c r="C2891">
        <v>10</v>
      </c>
      <c r="D2891" t="s">
        <v>17</v>
      </c>
      <c r="E2891" s="1">
        <v>1144216182.8871021</v>
      </c>
      <c r="F2891" s="1">
        <v>1275603539</v>
      </c>
      <c r="G2891">
        <f t="shared" si="45"/>
        <v>1.7262637346337442E+16</v>
      </c>
      <c r="H2891" t="str">
        <f>VLOOKUP(D2891,Referência!$A$2:$D$28,2,FALSE)</f>
        <v>CO</v>
      </c>
      <c r="I2891" t="str">
        <f>VLOOKUP(D2891,Referência!$A$2:$D$28,3,FALSE)</f>
        <v>imposto</v>
      </c>
      <c r="J2891" t="str">
        <f>VLOOKUP(D2891,Referência!$A$2:$D$28,4,FALSE)</f>
        <v>alto</v>
      </c>
      <c r="K2891" t="str">
        <f>VLOOKUP(C2891,Referência!$F$2:$G$21,2,FALSE)</f>
        <v>longo</v>
      </c>
      <c r="L2891" t="str">
        <f>VLOOKUP(A2891,Referência!$I$2:$K$10,2,FALSE)</f>
        <v>linear</v>
      </c>
      <c r="M2891" t="str">
        <f>VLOOKUP(A2891,Referência!$I$2:$K$10,3,FALSE)</f>
        <v>multivariado</v>
      </c>
    </row>
    <row r="2892" spans="1:13" x14ac:dyDescent="0.25">
      <c r="A2892" t="s">
        <v>38</v>
      </c>
      <c r="B2892" t="s">
        <v>7</v>
      </c>
      <c r="C2892">
        <v>11</v>
      </c>
      <c r="D2892" t="s">
        <v>17</v>
      </c>
      <c r="E2892" s="1">
        <v>1182714782.4234092</v>
      </c>
      <c r="F2892" s="1">
        <v>1155796303</v>
      </c>
      <c r="G2892">
        <f t="shared" si="45"/>
        <v>724604534468505.75</v>
      </c>
      <c r="H2892" t="str">
        <f>VLOOKUP(D2892,Referência!$A$2:$D$28,2,FALSE)</f>
        <v>CO</v>
      </c>
      <c r="I2892" t="str">
        <f>VLOOKUP(D2892,Referência!$A$2:$D$28,3,FALSE)</f>
        <v>imposto</v>
      </c>
      <c r="J2892" t="str">
        <f>VLOOKUP(D2892,Referência!$A$2:$D$28,4,FALSE)</f>
        <v>alto</v>
      </c>
      <c r="K2892" t="str">
        <f>VLOOKUP(C2892,Referência!$F$2:$G$21,2,FALSE)</f>
        <v>longo</v>
      </c>
      <c r="L2892" t="str">
        <f>VLOOKUP(A2892,Referência!$I$2:$K$10,2,FALSE)</f>
        <v>linear</v>
      </c>
      <c r="M2892" t="str">
        <f>VLOOKUP(A2892,Referência!$I$2:$K$10,3,FALSE)</f>
        <v>multivariado</v>
      </c>
    </row>
    <row r="2893" spans="1:13" x14ac:dyDescent="0.25">
      <c r="A2893" t="s">
        <v>38</v>
      </c>
      <c r="B2893" t="s">
        <v>7</v>
      </c>
      <c r="C2893">
        <v>12</v>
      </c>
      <c r="D2893" t="s">
        <v>17</v>
      </c>
      <c r="E2893" s="1">
        <v>1173737814.9287274</v>
      </c>
      <c r="F2893" s="1">
        <v>1397055072</v>
      </c>
      <c r="G2893">
        <f t="shared" si="45"/>
        <v>4.9870597305836856E+16</v>
      </c>
      <c r="H2893" t="str">
        <f>VLOOKUP(D2893,Referência!$A$2:$D$28,2,FALSE)</f>
        <v>CO</v>
      </c>
      <c r="I2893" t="str">
        <f>VLOOKUP(D2893,Referência!$A$2:$D$28,3,FALSE)</f>
        <v>imposto</v>
      </c>
      <c r="J2893" t="str">
        <f>VLOOKUP(D2893,Referência!$A$2:$D$28,4,FALSE)</f>
        <v>alto</v>
      </c>
      <c r="K2893" t="str">
        <f>VLOOKUP(C2893,Referência!$F$2:$G$21,2,FALSE)</f>
        <v>longo</v>
      </c>
      <c r="L2893" t="str">
        <f>VLOOKUP(A2893,Referência!$I$2:$K$10,2,FALSE)</f>
        <v>linear</v>
      </c>
      <c r="M2893" t="str">
        <f>VLOOKUP(A2893,Referência!$I$2:$K$10,3,FALSE)</f>
        <v>multivariado</v>
      </c>
    </row>
    <row r="2894" spans="1:13" x14ac:dyDescent="0.25">
      <c r="A2894" t="s">
        <v>38</v>
      </c>
      <c r="B2894" t="s">
        <v>7</v>
      </c>
      <c r="C2894">
        <v>13</v>
      </c>
      <c r="D2894" t="s">
        <v>17</v>
      </c>
      <c r="E2894" s="1">
        <v>1293261285.4307358</v>
      </c>
      <c r="F2894" s="1">
        <v>1392608120</v>
      </c>
      <c r="G2894">
        <f t="shared" si="45"/>
        <v>9869793538932744</v>
      </c>
      <c r="H2894" t="str">
        <f>VLOOKUP(D2894,Referência!$A$2:$D$28,2,FALSE)</f>
        <v>CO</v>
      </c>
      <c r="I2894" t="str">
        <f>VLOOKUP(D2894,Referência!$A$2:$D$28,3,FALSE)</f>
        <v>imposto</v>
      </c>
      <c r="J2894" t="str">
        <f>VLOOKUP(D2894,Referência!$A$2:$D$28,4,FALSE)</f>
        <v>alto</v>
      </c>
      <c r="K2894" t="str">
        <f>VLOOKUP(C2894,Referência!$F$2:$G$21,2,FALSE)</f>
        <v>longo</v>
      </c>
      <c r="L2894" t="str">
        <f>VLOOKUP(A2894,Referência!$I$2:$K$10,2,FALSE)</f>
        <v>linear</v>
      </c>
      <c r="M2894" t="str">
        <f>VLOOKUP(A2894,Referência!$I$2:$K$10,3,FALSE)</f>
        <v>multivariado</v>
      </c>
    </row>
    <row r="2895" spans="1:13" x14ac:dyDescent="0.25">
      <c r="A2895" t="s">
        <v>38</v>
      </c>
      <c r="B2895" t="s">
        <v>7</v>
      </c>
      <c r="C2895">
        <v>14</v>
      </c>
      <c r="D2895" t="s">
        <v>17</v>
      </c>
      <c r="E2895" s="1">
        <v>1303627334.792769</v>
      </c>
      <c r="F2895" s="1">
        <v>1367244610</v>
      </c>
      <c r="G2895">
        <f t="shared" si="45"/>
        <v>4047157704792574</v>
      </c>
      <c r="H2895" t="str">
        <f>VLOOKUP(D2895,Referência!$A$2:$D$28,2,FALSE)</f>
        <v>CO</v>
      </c>
      <c r="I2895" t="str">
        <f>VLOOKUP(D2895,Referência!$A$2:$D$28,3,FALSE)</f>
        <v>imposto</v>
      </c>
      <c r="J2895" t="str">
        <f>VLOOKUP(D2895,Referência!$A$2:$D$28,4,FALSE)</f>
        <v>alto</v>
      </c>
      <c r="K2895" t="str">
        <f>VLOOKUP(C2895,Referência!$F$2:$G$21,2,FALSE)</f>
        <v>longo</v>
      </c>
      <c r="L2895" t="str">
        <f>VLOOKUP(A2895,Referência!$I$2:$K$10,2,FALSE)</f>
        <v>linear</v>
      </c>
      <c r="M2895" t="str">
        <f>VLOOKUP(A2895,Referência!$I$2:$K$10,3,FALSE)</f>
        <v>multivariado</v>
      </c>
    </row>
    <row r="2896" spans="1:13" x14ac:dyDescent="0.25">
      <c r="A2896" t="s">
        <v>38</v>
      </c>
      <c r="B2896" t="s">
        <v>7</v>
      </c>
      <c r="C2896">
        <v>15</v>
      </c>
      <c r="D2896" t="s">
        <v>17</v>
      </c>
      <c r="E2896" s="1">
        <v>1257695302.3060036</v>
      </c>
      <c r="F2896" s="1">
        <v>1345577819</v>
      </c>
      <c r="G2896">
        <f t="shared" si="45"/>
        <v>7723336740470561</v>
      </c>
      <c r="H2896" t="str">
        <f>VLOOKUP(D2896,Referência!$A$2:$D$28,2,FALSE)</f>
        <v>CO</v>
      </c>
      <c r="I2896" t="str">
        <f>VLOOKUP(D2896,Referência!$A$2:$D$28,3,FALSE)</f>
        <v>imposto</v>
      </c>
      <c r="J2896" t="str">
        <f>VLOOKUP(D2896,Referência!$A$2:$D$28,4,FALSE)</f>
        <v>alto</v>
      </c>
      <c r="K2896" t="str">
        <f>VLOOKUP(C2896,Referência!$F$2:$G$21,2,FALSE)</f>
        <v>longo</v>
      </c>
      <c r="L2896" t="str">
        <f>VLOOKUP(A2896,Referência!$I$2:$K$10,2,FALSE)</f>
        <v>linear</v>
      </c>
      <c r="M2896" t="str">
        <f>VLOOKUP(A2896,Referência!$I$2:$K$10,3,FALSE)</f>
        <v>multivariado</v>
      </c>
    </row>
    <row r="2897" spans="1:13" x14ac:dyDescent="0.25">
      <c r="A2897" t="s">
        <v>38</v>
      </c>
      <c r="B2897" t="s">
        <v>7</v>
      </c>
      <c r="C2897">
        <v>16</v>
      </c>
      <c r="D2897" t="s">
        <v>17</v>
      </c>
      <c r="E2897" s="1">
        <v>1300895274.780719</v>
      </c>
      <c r="F2897" s="1">
        <v>1369170776</v>
      </c>
      <c r="G2897">
        <f t="shared" si="45"/>
        <v>4661544066744036</v>
      </c>
      <c r="H2897" t="str">
        <f>VLOOKUP(D2897,Referência!$A$2:$D$28,2,FALSE)</f>
        <v>CO</v>
      </c>
      <c r="I2897" t="str">
        <f>VLOOKUP(D2897,Referência!$A$2:$D$28,3,FALSE)</f>
        <v>imposto</v>
      </c>
      <c r="J2897" t="str">
        <f>VLOOKUP(D2897,Referência!$A$2:$D$28,4,FALSE)</f>
        <v>alto</v>
      </c>
      <c r="K2897" t="str">
        <f>VLOOKUP(C2897,Referência!$F$2:$G$21,2,FALSE)</f>
        <v>longo</v>
      </c>
      <c r="L2897" t="str">
        <f>VLOOKUP(A2897,Referência!$I$2:$K$10,2,FALSE)</f>
        <v>linear</v>
      </c>
      <c r="M2897" t="str">
        <f>VLOOKUP(A2897,Referência!$I$2:$K$10,3,FALSE)</f>
        <v>multivariado</v>
      </c>
    </row>
    <row r="2898" spans="1:13" x14ac:dyDescent="0.25">
      <c r="A2898" t="s">
        <v>38</v>
      </c>
      <c r="B2898" t="s">
        <v>7</v>
      </c>
      <c r="C2898">
        <v>17</v>
      </c>
      <c r="D2898" t="s">
        <v>17</v>
      </c>
      <c r="E2898" s="1">
        <v>1276451144.6094143</v>
      </c>
      <c r="F2898" s="1">
        <v>1509616129</v>
      </c>
      <c r="G2898">
        <f t="shared" si="45"/>
        <v>5.4365909945862056E+16</v>
      </c>
      <c r="H2898" t="str">
        <f>VLOOKUP(D2898,Referência!$A$2:$D$28,2,FALSE)</f>
        <v>CO</v>
      </c>
      <c r="I2898" t="str">
        <f>VLOOKUP(D2898,Referência!$A$2:$D$28,3,FALSE)</f>
        <v>imposto</v>
      </c>
      <c r="J2898" t="str">
        <f>VLOOKUP(D2898,Referência!$A$2:$D$28,4,FALSE)</f>
        <v>alto</v>
      </c>
      <c r="K2898" t="str">
        <f>VLOOKUP(C2898,Referência!$F$2:$G$21,2,FALSE)</f>
        <v>longo</v>
      </c>
      <c r="L2898" t="str">
        <f>VLOOKUP(A2898,Referência!$I$2:$K$10,2,FALSE)</f>
        <v>linear</v>
      </c>
      <c r="M2898" t="str">
        <f>VLOOKUP(A2898,Referência!$I$2:$K$10,3,FALSE)</f>
        <v>multivariado</v>
      </c>
    </row>
    <row r="2899" spans="1:13" x14ac:dyDescent="0.25">
      <c r="A2899" t="s">
        <v>38</v>
      </c>
      <c r="B2899" t="s">
        <v>7</v>
      </c>
      <c r="C2899">
        <v>18</v>
      </c>
      <c r="D2899" t="s">
        <v>17</v>
      </c>
      <c r="E2899" s="1">
        <v>1319126652.9410343</v>
      </c>
      <c r="F2899" s="1">
        <v>1419883463</v>
      </c>
      <c r="G2899">
        <f t="shared" si="45"/>
        <v>1.0151934773258488E+16</v>
      </c>
      <c r="H2899" t="str">
        <f>VLOOKUP(D2899,Referência!$A$2:$D$28,2,FALSE)</f>
        <v>CO</v>
      </c>
      <c r="I2899" t="str">
        <f>VLOOKUP(D2899,Referência!$A$2:$D$28,3,FALSE)</f>
        <v>imposto</v>
      </c>
      <c r="J2899" t="str">
        <f>VLOOKUP(D2899,Referência!$A$2:$D$28,4,FALSE)</f>
        <v>alto</v>
      </c>
      <c r="K2899" t="str">
        <f>VLOOKUP(C2899,Referência!$F$2:$G$21,2,FALSE)</f>
        <v>longo</v>
      </c>
      <c r="L2899" t="str">
        <f>VLOOKUP(A2899,Referência!$I$2:$K$10,2,FALSE)</f>
        <v>linear</v>
      </c>
      <c r="M2899" t="str">
        <f>VLOOKUP(A2899,Referência!$I$2:$K$10,3,FALSE)</f>
        <v>multivariado</v>
      </c>
    </row>
    <row r="2900" spans="1:13" x14ac:dyDescent="0.25">
      <c r="A2900" t="s">
        <v>38</v>
      </c>
      <c r="B2900" t="s">
        <v>7</v>
      </c>
      <c r="C2900">
        <v>19</v>
      </c>
      <c r="D2900" t="s">
        <v>17</v>
      </c>
      <c r="E2900" s="1">
        <v>1373807183.7801683</v>
      </c>
      <c r="F2900" s="1">
        <v>1568561268</v>
      </c>
      <c r="G2900">
        <f t="shared" si="45"/>
        <v>3.7929153320305304E+16</v>
      </c>
      <c r="H2900" t="str">
        <f>VLOOKUP(D2900,Referência!$A$2:$D$28,2,FALSE)</f>
        <v>CO</v>
      </c>
      <c r="I2900" t="str">
        <f>VLOOKUP(D2900,Referência!$A$2:$D$28,3,FALSE)</f>
        <v>imposto</v>
      </c>
      <c r="J2900" t="str">
        <f>VLOOKUP(D2900,Referência!$A$2:$D$28,4,FALSE)</f>
        <v>alto</v>
      </c>
      <c r="K2900" t="str">
        <f>VLOOKUP(C2900,Referência!$F$2:$G$21,2,FALSE)</f>
        <v>longo</v>
      </c>
      <c r="L2900" t="str">
        <f>VLOOKUP(A2900,Referência!$I$2:$K$10,2,FALSE)</f>
        <v>linear</v>
      </c>
      <c r="M2900" t="str">
        <f>VLOOKUP(A2900,Referência!$I$2:$K$10,3,FALSE)</f>
        <v>multivariado</v>
      </c>
    </row>
    <row r="2901" spans="1:13" x14ac:dyDescent="0.25">
      <c r="A2901" t="s">
        <v>38</v>
      </c>
      <c r="B2901" t="s">
        <v>7</v>
      </c>
      <c r="C2901">
        <v>20</v>
      </c>
      <c r="D2901" t="s">
        <v>17</v>
      </c>
      <c r="E2901" s="1">
        <v>1465712730.9553239</v>
      </c>
      <c r="F2901" s="1">
        <v>1601240068</v>
      </c>
      <c r="G2901">
        <f t="shared" si="45"/>
        <v>1.8367659086421224E+16</v>
      </c>
      <c r="H2901" t="str">
        <f>VLOOKUP(D2901,Referência!$A$2:$D$28,2,FALSE)</f>
        <v>CO</v>
      </c>
      <c r="I2901" t="str">
        <f>VLOOKUP(D2901,Referência!$A$2:$D$28,3,FALSE)</f>
        <v>imposto</v>
      </c>
      <c r="J2901" t="str">
        <f>VLOOKUP(D2901,Referência!$A$2:$D$28,4,FALSE)</f>
        <v>alto</v>
      </c>
      <c r="K2901" t="str">
        <f>VLOOKUP(C2901,Referência!$F$2:$G$21,2,FALSE)</f>
        <v>longo</v>
      </c>
      <c r="L2901" t="str">
        <f>VLOOKUP(A2901,Referência!$I$2:$K$10,2,FALSE)</f>
        <v>linear</v>
      </c>
      <c r="M2901" t="str">
        <f>VLOOKUP(A2901,Referência!$I$2:$K$10,3,FALSE)</f>
        <v>multivariado</v>
      </c>
    </row>
    <row r="2902" spans="1:13" x14ac:dyDescent="0.25">
      <c r="A2902" t="s">
        <v>38</v>
      </c>
      <c r="B2902" t="s">
        <v>7</v>
      </c>
      <c r="C2902">
        <v>1</v>
      </c>
      <c r="D2902" t="s">
        <v>18</v>
      </c>
      <c r="E2902" s="1">
        <v>1403270673.1332982</v>
      </c>
      <c r="F2902" s="1">
        <v>1670262630</v>
      </c>
      <c r="G2902">
        <f t="shared" si="45"/>
        <v>7.1284705031510776E+16</v>
      </c>
      <c r="H2902" t="str">
        <f>VLOOKUP(D2902,Referência!$A$2:$D$28,2,FALSE)</f>
        <v>CO</v>
      </c>
      <c r="I2902" t="str">
        <f>VLOOKUP(D2902,Referência!$A$2:$D$28,3,FALSE)</f>
        <v>imposto</v>
      </c>
      <c r="J2902" t="str">
        <f>VLOOKUP(D2902,Referência!$A$2:$D$28,4,FALSE)</f>
        <v>alto</v>
      </c>
      <c r="K2902" t="str">
        <f>VLOOKUP(C2902,Referência!$F$2:$G$21,2,FALSE)</f>
        <v>curto</v>
      </c>
      <c r="L2902" t="str">
        <f>VLOOKUP(A2902,Referência!$I$2:$K$10,2,FALSE)</f>
        <v>linear</v>
      </c>
      <c r="M2902" t="str">
        <f>VLOOKUP(A2902,Referência!$I$2:$K$10,3,FALSE)</f>
        <v>multivariado</v>
      </c>
    </row>
    <row r="2903" spans="1:13" x14ac:dyDescent="0.25">
      <c r="A2903" t="s">
        <v>38</v>
      </c>
      <c r="B2903" t="s">
        <v>7</v>
      </c>
      <c r="C2903">
        <v>2</v>
      </c>
      <c r="D2903" t="s">
        <v>18</v>
      </c>
      <c r="E2903" s="1">
        <v>1378923327.2209983</v>
      </c>
      <c r="F2903" s="1">
        <v>1337419006</v>
      </c>
      <c r="G2903">
        <f t="shared" si="45"/>
        <v>1722608680015808.7</v>
      </c>
      <c r="H2903" t="str">
        <f>VLOOKUP(D2903,Referência!$A$2:$D$28,2,FALSE)</f>
        <v>CO</v>
      </c>
      <c r="I2903" t="str">
        <f>VLOOKUP(D2903,Referência!$A$2:$D$28,3,FALSE)</f>
        <v>imposto</v>
      </c>
      <c r="J2903" t="str">
        <f>VLOOKUP(D2903,Referência!$A$2:$D$28,4,FALSE)</f>
        <v>alto</v>
      </c>
      <c r="K2903" t="str">
        <f>VLOOKUP(C2903,Referência!$F$2:$G$21,2,FALSE)</f>
        <v>curto</v>
      </c>
      <c r="L2903" t="str">
        <f>VLOOKUP(A2903,Referência!$I$2:$K$10,2,FALSE)</f>
        <v>linear</v>
      </c>
      <c r="M2903" t="str">
        <f>VLOOKUP(A2903,Referência!$I$2:$K$10,3,FALSE)</f>
        <v>multivariado</v>
      </c>
    </row>
    <row r="2904" spans="1:13" x14ac:dyDescent="0.25">
      <c r="A2904" t="s">
        <v>38</v>
      </c>
      <c r="B2904" t="s">
        <v>7</v>
      </c>
      <c r="C2904">
        <v>3</v>
      </c>
      <c r="D2904" t="s">
        <v>18</v>
      </c>
      <c r="E2904" s="1">
        <v>1336386029.2594426</v>
      </c>
      <c r="F2904" s="1">
        <v>1335556131</v>
      </c>
      <c r="G2904">
        <f t="shared" si="45"/>
        <v>688731121025.80359</v>
      </c>
      <c r="H2904" t="str">
        <f>VLOOKUP(D2904,Referência!$A$2:$D$28,2,FALSE)</f>
        <v>CO</v>
      </c>
      <c r="I2904" t="str">
        <f>VLOOKUP(D2904,Referência!$A$2:$D$28,3,FALSE)</f>
        <v>imposto</v>
      </c>
      <c r="J2904" t="str">
        <f>VLOOKUP(D2904,Referência!$A$2:$D$28,4,FALSE)</f>
        <v>alto</v>
      </c>
      <c r="K2904" t="str">
        <f>VLOOKUP(C2904,Referência!$F$2:$G$21,2,FALSE)</f>
        <v>curto</v>
      </c>
      <c r="L2904" t="str">
        <f>VLOOKUP(A2904,Referência!$I$2:$K$10,2,FALSE)</f>
        <v>linear</v>
      </c>
      <c r="M2904" t="str">
        <f>VLOOKUP(A2904,Referência!$I$2:$K$10,3,FALSE)</f>
        <v>multivariado</v>
      </c>
    </row>
    <row r="2905" spans="1:13" x14ac:dyDescent="0.25">
      <c r="A2905" t="s">
        <v>38</v>
      </c>
      <c r="B2905" t="s">
        <v>7</v>
      </c>
      <c r="C2905">
        <v>4</v>
      </c>
      <c r="D2905" t="s">
        <v>18</v>
      </c>
      <c r="E2905" s="1">
        <v>1272839989.6043456</v>
      </c>
      <c r="F2905" s="1">
        <v>1233550944</v>
      </c>
      <c r="G2905">
        <f t="shared" si="45"/>
        <v>1543629104500345.2</v>
      </c>
      <c r="H2905" t="str">
        <f>VLOOKUP(D2905,Referência!$A$2:$D$28,2,FALSE)</f>
        <v>CO</v>
      </c>
      <c r="I2905" t="str">
        <f>VLOOKUP(D2905,Referência!$A$2:$D$28,3,FALSE)</f>
        <v>imposto</v>
      </c>
      <c r="J2905" t="str">
        <f>VLOOKUP(D2905,Referência!$A$2:$D$28,4,FALSE)</f>
        <v>alto</v>
      </c>
      <c r="K2905" t="str">
        <f>VLOOKUP(C2905,Referência!$F$2:$G$21,2,FALSE)</f>
        <v>curto</v>
      </c>
      <c r="L2905" t="str">
        <f>VLOOKUP(A2905,Referência!$I$2:$K$10,2,FALSE)</f>
        <v>linear</v>
      </c>
      <c r="M2905" t="str">
        <f>VLOOKUP(A2905,Referência!$I$2:$K$10,3,FALSE)</f>
        <v>multivariado</v>
      </c>
    </row>
    <row r="2906" spans="1:13" x14ac:dyDescent="0.25">
      <c r="A2906" t="s">
        <v>38</v>
      </c>
      <c r="B2906" t="s">
        <v>7</v>
      </c>
      <c r="C2906">
        <v>5</v>
      </c>
      <c r="D2906" t="s">
        <v>18</v>
      </c>
      <c r="E2906" s="1">
        <v>1283455955.2983406</v>
      </c>
      <c r="F2906" s="1">
        <v>1322702230</v>
      </c>
      <c r="G2906">
        <f t="shared" si="45"/>
        <v>1540270077958113.7</v>
      </c>
      <c r="H2906" t="str">
        <f>VLOOKUP(D2906,Referência!$A$2:$D$28,2,FALSE)</f>
        <v>CO</v>
      </c>
      <c r="I2906" t="str">
        <f>VLOOKUP(D2906,Referência!$A$2:$D$28,3,FALSE)</f>
        <v>imposto</v>
      </c>
      <c r="J2906" t="str">
        <f>VLOOKUP(D2906,Referência!$A$2:$D$28,4,FALSE)</f>
        <v>alto</v>
      </c>
      <c r="K2906" t="str">
        <f>VLOOKUP(C2906,Referência!$F$2:$G$21,2,FALSE)</f>
        <v>médio</v>
      </c>
      <c r="L2906" t="str">
        <f>VLOOKUP(A2906,Referência!$I$2:$K$10,2,FALSE)</f>
        <v>linear</v>
      </c>
      <c r="M2906" t="str">
        <f>VLOOKUP(A2906,Referência!$I$2:$K$10,3,FALSE)</f>
        <v>multivariado</v>
      </c>
    </row>
    <row r="2907" spans="1:13" x14ac:dyDescent="0.25">
      <c r="A2907" t="s">
        <v>38</v>
      </c>
      <c r="B2907" t="s">
        <v>7</v>
      </c>
      <c r="C2907">
        <v>6</v>
      </c>
      <c r="D2907" t="s">
        <v>18</v>
      </c>
      <c r="E2907" s="1">
        <v>1266353170.6836643</v>
      </c>
      <c r="F2907" s="1">
        <v>1377490762</v>
      </c>
      <c r="G2907">
        <f t="shared" si="45"/>
        <v>1.2351564203596852E+16</v>
      </c>
      <c r="H2907" t="str">
        <f>VLOOKUP(D2907,Referência!$A$2:$D$28,2,FALSE)</f>
        <v>CO</v>
      </c>
      <c r="I2907" t="str">
        <f>VLOOKUP(D2907,Referência!$A$2:$D$28,3,FALSE)</f>
        <v>imposto</v>
      </c>
      <c r="J2907" t="str">
        <f>VLOOKUP(D2907,Referência!$A$2:$D$28,4,FALSE)</f>
        <v>alto</v>
      </c>
      <c r="K2907" t="str">
        <f>VLOOKUP(C2907,Referência!$F$2:$G$21,2,FALSE)</f>
        <v>médio</v>
      </c>
      <c r="L2907" t="str">
        <f>VLOOKUP(A2907,Referência!$I$2:$K$10,2,FALSE)</f>
        <v>linear</v>
      </c>
      <c r="M2907" t="str">
        <f>VLOOKUP(A2907,Referência!$I$2:$K$10,3,FALSE)</f>
        <v>multivariado</v>
      </c>
    </row>
    <row r="2908" spans="1:13" x14ac:dyDescent="0.25">
      <c r="A2908" t="s">
        <v>38</v>
      </c>
      <c r="B2908" t="s">
        <v>7</v>
      </c>
      <c r="C2908">
        <v>7</v>
      </c>
      <c r="D2908" t="s">
        <v>18</v>
      </c>
      <c r="E2908" s="1">
        <v>1277517269.5823469</v>
      </c>
      <c r="F2908" s="1">
        <v>1286099707</v>
      </c>
      <c r="G2908">
        <f t="shared" si="45"/>
        <v>73658232027931.734</v>
      </c>
      <c r="H2908" t="str">
        <f>VLOOKUP(D2908,Referência!$A$2:$D$28,2,FALSE)</f>
        <v>CO</v>
      </c>
      <c r="I2908" t="str">
        <f>VLOOKUP(D2908,Referência!$A$2:$D$28,3,FALSE)</f>
        <v>imposto</v>
      </c>
      <c r="J2908" t="str">
        <f>VLOOKUP(D2908,Referência!$A$2:$D$28,4,FALSE)</f>
        <v>alto</v>
      </c>
      <c r="K2908" t="str">
        <f>VLOOKUP(C2908,Referência!$F$2:$G$21,2,FALSE)</f>
        <v>médio</v>
      </c>
      <c r="L2908" t="str">
        <f>VLOOKUP(A2908,Referência!$I$2:$K$10,2,FALSE)</f>
        <v>linear</v>
      </c>
      <c r="M2908" t="str">
        <f>VLOOKUP(A2908,Referência!$I$2:$K$10,3,FALSE)</f>
        <v>multivariado</v>
      </c>
    </row>
    <row r="2909" spans="1:13" x14ac:dyDescent="0.25">
      <c r="A2909" t="s">
        <v>38</v>
      </c>
      <c r="B2909" t="s">
        <v>7</v>
      </c>
      <c r="C2909">
        <v>8</v>
      </c>
      <c r="D2909" t="s">
        <v>18</v>
      </c>
      <c r="E2909" s="1">
        <v>1516476843.5594161</v>
      </c>
      <c r="F2909" s="1">
        <v>1521885106</v>
      </c>
      <c r="G2909">
        <f t="shared" si="45"/>
        <v>29249302626231</v>
      </c>
      <c r="H2909" t="str">
        <f>VLOOKUP(D2909,Referência!$A$2:$D$28,2,FALSE)</f>
        <v>CO</v>
      </c>
      <c r="I2909" t="str">
        <f>VLOOKUP(D2909,Referência!$A$2:$D$28,3,FALSE)</f>
        <v>imposto</v>
      </c>
      <c r="J2909" t="str">
        <f>VLOOKUP(D2909,Referência!$A$2:$D$28,4,FALSE)</f>
        <v>alto</v>
      </c>
      <c r="K2909" t="str">
        <f>VLOOKUP(C2909,Referência!$F$2:$G$21,2,FALSE)</f>
        <v>médio</v>
      </c>
      <c r="L2909" t="str">
        <f>VLOOKUP(A2909,Referência!$I$2:$K$10,2,FALSE)</f>
        <v>linear</v>
      </c>
      <c r="M2909" t="str">
        <f>VLOOKUP(A2909,Referência!$I$2:$K$10,3,FALSE)</f>
        <v>multivariado</v>
      </c>
    </row>
    <row r="2910" spans="1:13" x14ac:dyDescent="0.25">
      <c r="A2910" t="s">
        <v>38</v>
      </c>
      <c r="B2910" t="s">
        <v>7</v>
      </c>
      <c r="C2910">
        <v>9</v>
      </c>
      <c r="D2910" t="s">
        <v>18</v>
      </c>
      <c r="E2910" s="1">
        <v>1354998753.2087519</v>
      </c>
      <c r="F2910" s="1">
        <v>1245052755</v>
      </c>
      <c r="G2910">
        <f t="shared" si="45"/>
        <v>1.208812252211888E+16</v>
      </c>
      <c r="H2910" t="str">
        <f>VLOOKUP(D2910,Referência!$A$2:$D$28,2,FALSE)</f>
        <v>CO</v>
      </c>
      <c r="I2910" t="str">
        <f>VLOOKUP(D2910,Referência!$A$2:$D$28,3,FALSE)</f>
        <v>imposto</v>
      </c>
      <c r="J2910" t="str">
        <f>VLOOKUP(D2910,Referência!$A$2:$D$28,4,FALSE)</f>
        <v>alto</v>
      </c>
      <c r="K2910" t="str">
        <f>VLOOKUP(C2910,Referência!$F$2:$G$21,2,FALSE)</f>
        <v>longo</v>
      </c>
      <c r="L2910" t="str">
        <f>VLOOKUP(A2910,Referência!$I$2:$K$10,2,FALSE)</f>
        <v>linear</v>
      </c>
      <c r="M2910" t="str">
        <f>VLOOKUP(A2910,Referência!$I$2:$K$10,3,FALSE)</f>
        <v>multivariado</v>
      </c>
    </row>
    <row r="2911" spans="1:13" x14ac:dyDescent="0.25">
      <c r="A2911" t="s">
        <v>38</v>
      </c>
      <c r="B2911" t="s">
        <v>7</v>
      </c>
      <c r="C2911">
        <v>10</v>
      </c>
      <c r="D2911" t="s">
        <v>18</v>
      </c>
      <c r="E2911" s="1">
        <v>1306085501.3819869</v>
      </c>
      <c r="F2911" s="1">
        <v>1190685422</v>
      </c>
      <c r="G2911">
        <f t="shared" si="45"/>
        <v>1.3317178321368868E+16</v>
      </c>
      <c r="H2911" t="str">
        <f>VLOOKUP(D2911,Referência!$A$2:$D$28,2,FALSE)</f>
        <v>CO</v>
      </c>
      <c r="I2911" t="str">
        <f>VLOOKUP(D2911,Referência!$A$2:$D$28,3,FALSE)</f>
        <v>imposto</v>
      </c>
      <c r="J2911" t="str">
        <f>VLOOKUP(D2911,Referência!$A$2:$D$28,4,FALSE)</f>
        <v>alto</v>
      </c>
      <c r="K2911" t="str">
        <f>VLOOKUP(C2911,Referência!$F$2:$G$21,2,FALSE)</f>
        <v>longo</v>
      </c>
      <c r="L2911" t="str">
        <f>VLOOKUP(A2911,Referência!$I$2:$K$10,2,FALSE)</f>
        <v>linear</v>
      </c>
      <c r="M2911" t="str">
        <f>VLOOKUP(A2911,Referência!$I$2:$K$10,3,FALSE)</f>
        <v>multivariado</v>
      </c>
    </row>
    <row r="2912" spans="1:13" x14ac:dyDescent="0.25">
      <c r="A2912" t="s">
        <v>38</v>
      </c>
      <c r="B2912" t="s">
        <v>7</v>
      </c>
      <c r="C2912">
        <v>11</v>
      </c>
      <c r="D2912" t="s">
        <v>18</v>
      </c>
      <c r="E2912" s="1">
        <v>1387591128.5933225</v>
      </c>
      <c r="F2912" s="1">
        <v>1258355469</v>
      </c>
      <c r="G2912">
        <f t="shared" si="45"/>
        <v>1.6701855710521134E+16</v>
      </c>
      <c r="H2912" t="str">
        <f>VLOOKUP(D2912,Referência!$A$2:$D$28,2,FALSE)</f>
        <v>CO</v>
      </c>
      <c r="I2912" t="str">
        <f>VLOOKUP(D2912,Referência!$A$2:$D$28,3,FALSE)</f>
        <v>imposto</v>
      </c>
      <c r="J2912" t="str">
        <f>VLOOKUP(D2912,Referência!$A$2:$D$28,4,FALSE)</f>
        <v>alto</v>
      </c>
      <c r="K2912" t="str">
        <f>VLOOKUP(C2912,Referência!$F$2:$G$21,2,FALSE)</f>
        <v>longo</v>
      </c>
      <c r="L2912" t="str">
        <f>VLOOKUP(A2912,Referência!$I$2:$K$10,2,FALSE)</f>
        <v>linear</v>
      </c>
      <c r="M2912" t="str">
        <f>VLOOKUP(A2912,Referência!$I$2:$K$10,3,FALSE)</f>
        <v>multivariado</v>
      </c>
    </row>
    <row r="2913" spans="1:13" x14ac:dyDescent="0.25">
      <c r="A2913" t="s">
        <v>38</v>
      </c>
      <c r="B2913" t="s">
        <v>7</v>
      </c>
      <c r="C2913">
        <v>12</v>
      </c>
      <c r="D2913" t="s">
        <v>18</v>
      </c>
      <c r="E2913" s="1">
        <v>1545288479.9510469</v>
      </c>
      <c r="F2913" s="1">
        <v>1545815300</v>
      </c>
      <c r="G2913">
        <f t="shared" si="45"/>
        <v>277539363978.9007</v>
      </c>
      <c r="H2913" t="str">
        <f>VLOOKUP(D2913,Referência!$A$2:$D$28,2,FALSE)</f>
        <v>CO</v>
      </c>
      <c r="I2913" t="str">
        <f>VLOOKUP(D2913,Referência!$A$2:$D$28,3,FALSE)</f>
        <v>imposto</v>
      </c>
      <c r="J2913" t="str">
        <f>VLOOKUP(D2913,Referência!$A$2:$D$28,4,FALSE)</f>
        <v>alto</v>
      </c>
      <c r="K2913" t="str">
        <f>VLOOKUP(C2913,Referência!$F$2:$G$21,2,FALSE)</f>
        <v>longo</v>
      </c>
      <c r="L2913" t="str">
        <f>VLOOKUP(A2913,Referência!$I$2:$K$10,2,FALSE)</f>
        <v>linear</v>
      </c>
      <c r="M2913" t="str">
        <f>VLOOKUP(A2913,Referência!$I$2:$K$10,3,FALSE)</f>
        <v>multivariado</v>
      </c>
    </row>
    <row r="2914" spans="1:13" x14ac:dyDescent="0.25">
      <c r="A2914" t="s">
        <v>38</v>
      </c>
      <c r="B2914" t="s">
        <v>7</v>
      </c>
      <c r="C2914">
        <v>13</v>
      </c>
      <c r="D2914" t="s">
        <v>18</v>
      </c>
      <c r="E2914" s="1">
        <v>1581700879.955595</v>
      </c>
      <c r="F2914" s="1">
        <v>1681016044</v>
      </c>
      <c r="G2914">
        <f t="shared" si="45"/>
        <v>9863501809167072</v>
      </c>
      <c r="H2914" t="str">
        <f>VLOOKUP(D2914,Referência!$A$2:$D$28,2,FALSE)</f>
        <v>CO</v>
      </c>
      <c r="I2914" t="str">
        <f>VLOOKUP(D2914,Referência!$A$2:$D$28,3,FALSE)</f>
        <v>imposto</v>
      </c>
      <c r="J2914" t="str">
        <f>VLOOKUP(D2914,Referência!$A$2:$D$28,4,FALSE)</f>
        <v>alto</v>
      </c>
      <c r="K2914" t="str">
        <f>VLOOKUP(C2914,Referência!$F$2:$G$21,2,FALSE)</f>
        <v>longo</v>
      </c>
      <c r="L2914" t="str">
        <f>VLOOKUP(A2914,Referência!$I$2:$K$10,2,FALSE)</f>
        <v>linear</v>
      </c>
      <c r="M2914" t="str">
        <f>VLOOKUP(A2914,Referência!$I$2:$K$10,3,FALSE)</f>
        <v>multivariado</v>
      </c>
    </row>
    <row r="2915" spans="1:13" x14ac:dyDescent="0.25">
      <c r="A2915" t="s">
        <v>38</v>
      </c>
      <c r="B2915" t="s">
        <v>7</v>
      </c>
      <c r="C2915">
        <v>14</v>
      </c>
      <c r="D2915" t="s">
        <v>18</v>
      </c>
      <c r="E2915" s="1">
        <v>1551438707.5998967</v>
      </c>
      <c r="F2915" s="1">
        <v>1458658264</v>
      </c>
      <c r="G2915">
        <f t="shared" si="45"/>
        <v>8608210714593607</v>
      </c>
      <c r="H2915" t="str">
        <f>VLOOKUP(D2915,Referência!$A$2:$D$28,2,FALSE)</f>
        <v>CO</v>
      </c>
      <c r="I2915" t="str">
        <f>VLOOKUP(D2915,Referência!$A$2:$D$28,3,FALSE)</f>
        <v>imposto</v>
      </c>
      <c r="J2915" t="str">
        <f>VLOOKUP(D2915,Referência!$A$2:$D$28,4,FALSE)</f>
        <v>alto</v>
      </c>
      <c r="K2915" t="str">
        <f>VLOOKUP(C2915,Referência!$F$2:$G$21,2,FALSE)</f>
        <v>longo</v>
      </c>
      <c r="L2915" t="str">
        <f>VLOOKUP(A2915,Referência!$I$2:$K$10,2,FALSE)</f>
        <v>linear</v>
      </c>
      <c r="M2915" t="str">
        <f>VLOOKUP(A2915,Referência!$I$2:$K$10,3,FALSE)</f>
        <v>multivariado</v>
      </c>
    </row>
    <row r="2916" spans="1:13" x14ac:dyDescent="0.25">
      <c r="A2916" t="s">
        <v>38</v>
      </c>
      <c r="B2916" t="s">
        <v>7</v>
      </c>
      <c r="C2916">
        <v>15</v>
      </c>
      <c r="D2916" t="s">
        <v>18</v>
      </c>
      <c r="E2916" s="1">
        <v>1498174871.2659905</v>
      </c>
      <c r="F2916" s="1">
        <v>1406484852</v>
      </c>
      <c r="G2916">
        <f t="shared" si="45"/>
        <v>8407059632997708</v>
      </c>
      <c r="H2916" t="str">
        <f>VLOOKUP(D2916,Referência!$A$2:$D$28,2,FALSE)</f>
        <v>CO</v>
      </c>
      <c r="I2916" t="str">
        <f>VLOOKUP(D2916,Referência!$A$2:$D$28,3,FALSE)</f>
        <v>imposto</v>
      </c>
      <c r="J2916" t="str">
        <f>VLOOKUP(D2916,Referência!$A$2:$D$28,4,FALSE)</f>
        <v>alto</v>
      </c>
      <c r="K2916" t="str">
        <f>VLOOKUP(C2916,Referência!$F$2:$G$21,2,FALSE)</f>
        <v>longo</v>
      </c>
      <c r="L2916" t="str">
        <f>VLOOKUP(A2916,Referência!$I$2:$K$10,2,FALSE)</f>
        <v>linear</v>
      </c>
      <c r="M2916" t="str">
        <f>VLOOKUP(A2916,Referência!$I$2:$K$10,3,FALSE)</f>
        <v>multivariado</v>
      </c>
    </row>
    <row r="2917" spans="1:13" x14ac:dyDescent="0.25">
      <c r="A2917" t="s">
        <v>38</v>
      </c>
      <c r="B2917" t="s">
        <v>7</v>
      </c>
      <c r="C2917">
        <v>16</v>
      </c>
      <c r="D2917" t="s">
        <v>18</v>
      </c>
      <c r="E2917" s="1">
        <v>1433948393.1749668</v>
      </c>
      <c r="F2917" s="1">
        <v>1508541864</v>
      </c>
      <c r="G2917">
        <f t="shared" si="45"/>
        <v>5564185889725077</v>
      </c>
      <c r="H2917" t="str">
        <f>VLOOKUP(D2917,Referência!$A$2:$D$28,2,FALSE)</f>
        <v>CO</v>
      </c>
      <c r="I2917" t="str">
        <f>VLOOKUP(D2917,Referência!$A$2:$D$28,3,FALSE)</f>
        <v>imposto</v>
      </c>
      <c r="J2917" t="str">
        <f>VLOOKUP(D2917,Referência!$A$2:$D$28,4,FALSE)</f>
        <v>alto</v>
      </c>
      <c r="K2917" t="str">
        <f>VLOOKUP(C2917,Referência!$F$2:$G$21,2,FALSE)</f>
        <v>longo</v>
      </c>
      <c r="L2917" t="str">
        <f>VLOOKUP(A2917,Referência!$I$2:$K$10,2,FALSE)</f>
        <v>linear</v>
      </c>
      <c r="M2917" t="str">
        <f>VLOOKUP(A2917,Referência!$I$2:$K$10,3,FALSE)</f>
        <v>multivariado</v>
      </c>
    </row>
    <row r="2918" spans="1:13" x14ac:dyDescent="0.25">
      <c r="A2918" t="s">
        <v>38</v>
      </c>
      <c r="B2918" t="s">
        <v>7</v>
      </c>
      <c r="C2918">
        <v>17</v>
      </c>
      <c r="D2918" t="s">
        <v>18</v>
      </c>
      <c r="E2918" s="1">
        <v>1442592657.8459539</v>
      </c>
      <c r="F2918" s="1">
        <v>1569653479</v>
      </c>
      <c r="G2918">
        <f t="shared" si="45"/>
        <v>1.6144452272340478E+16</v>
      </c>
      <c r="H2918" t="str">
        <f>VLOOKUP(D2918,Referência!$A$2:$D$28,2,FALSE)</f>
        <v>CO</v>
      </c>
      <c r="I2918" t="str">
        <f>VLOOKUP(D2918,Referência!$A$2:$D$28,3,FALSE)</f>
        <v>imposto</v>
      </c>
      <c r="J2918" t="str">
        <f>VLOOKUP(D2918,Referência!$A$2:$D$28,4,FALSE)</f>
        <v>alto</v>
      </c>
      <c r="K2918" t="str">
        <f>VLOOKUP(C2918,Referência!$F$2:$G$21,2,FALSE)</f>
        <v>longo</v>
      </c>
      <c r="L2918" t="str">
        <f>VLOOKUP(A2918,Referência!$I$2:$K$10,2,FALSE)</f>
        <v>linear</v>
      </c>
      <c r="M2918" t="str">
        <f>VLOOKUP(A2918,Referência!$I$2:$K$10,3,FALSE)</f>
        <v>multivariado</v>
      </c>
    </row>
    <row r="2919" spans="1:13" x14ac:dyDescent="0.25">
      <c r="A2919" t="s">
        <v>38</v>
      </c>
      <c r="B2919" t="s">
        <v>7</v>
      </c>
      <c r="C2919">
        <v>18</v>
      </c>
      <c r="D2919" t="s">
        <v>18</v>
      </c>
      <c r="E2919" s="1">
        <v>1425756787.6369429</v>
      </c>
      <c r="F2919" s="1">
        <v>1582447206</v>
      </c>
      <c r="G2919">
        <f t="shared" si="45"/>
        <v>2.4551887206789872E+16</v>
      </c>
      <c r="H2919" t="str">
        <f>VLOOKUP(D2919,Referência!$A$2:$D$28,2,FALSE)</f>
        <v>CO</v>
      </c>
      <c r="I2919" t="str">
        <f>VLOOKUP(D2919,Referência!$A$2:$D$28,3,FALSE)</f>
        <v>imposto</v>
      </c>
      <c r="J2919" t="str">
        <f>VLOOKUP(D2919,Referência!$A$2:$D$28,4,FALSE)</f>
        <v>alto</v>
      </c>
      <c r="K2919" t="str">
        <f>VLOOKUP(C2919,Referência!$F$2:$G$21,2,FALSE)</f>
        <v>longo</v>
      </c>
      <c r="L2919" t="str">
        <f>VLOOKUP(A2919,Referência!$I$2:$K$10,2,FALSE)</f>
        <v>linear</v>
      </c>
      <c r="M2919" t="str">
        <f>VLOOKUP(A2919,Referência!$I$2:$K$10,3,FALSE)</f>
        <v>multivariado</v>
      </c>
    </row>
    <row r="2920" spans="1:13" x14ac:dyDescent="0.25">
      <c r="A2920" t="s">
        <v>38</v>
      </c>
      <c r="B2920" t="s">
        <v>7</v>
      </c>
      <c r="C2920">
        <v>19</v>
      </c>
      <c r="D2920" t="s">
        <v>18</v>
      </c>
      <c r="E2920" s="1">
        <v>1437540845.6963773</v>
      </c>
      <c r="F2920" s="1">
        <v>1397025896</v>
      </c>
      <c r="G2920">
        <f t="shared" si="45"/>
        <v>1641461148899981.2</v>
      </c>
      <c r="H2920" t="str">
        <f>VLOOKUP(D2920,Referência!$A$2:$D$28,2,FALSE)</f>
        <v>CO</v>
      </c>
      <c r="I2920" t="str">
        <f>VLOOKUP(D2920,Referência!$A$2:$D$28,3,FALSE)</f>
        <v>imposto</v>
      </c>
      <c r="J2920" t="str">
        <f>VLOOKUP(D2920,Referência!$A$2:$D$28,4,FALSE)</f>
        <v>alto</v>
      </c>
      <c r="K2920" t="str">
        <f>VLOOKUP(C2920,Referência!$F$2:$G$21,2,FALSE)</f>
        <v>longo</v>
      </c>
      <c r="L2920" t="str">
        <f>VLOOKUP(A2920,Referência!$I$2:$K$10,2,FALSE)</f>
        <v>linear</v>
      </c>
      <c r="M2920" t="str">
        <f>VLOOKUP(A2920,Referência!$I$2:$K$10,3,FALSE)</f>
        <v>multivariado</v>
      </c>
    </row>
    <row r="2921" spans="1:13" x14ac:dyDescent="0.25">
      <c r="A2921" t="s">
        <v>38</v>
      </c>
      <c r="B2921" t="s">
        <v>7</v>
      </c>
      <c r="C2921">
        <v>20</v>
      </c>
      <c r="D2921" t="s">
        <v>18</v>
      </c>
      <c r="E2921" s="1">
        <v>1707141085.7207956</v>
      </c>
      <c r="F2921" s="1">
        <v>1660533072</v>
      </c>
      <c r="G2921">
        <f t="shared" si="45"/>
        <v>2172306942997873.7</v>
      </c>
      <c r="H2921" t="str">
        <f>VLOOKUP(D2921,Referência!$A$2:$D$28,2,FALSE)</f>
        <v>CO</v>
      </c>
      <c r="I2921" t="str">
        <f>VLOOKUP(D2921,Referência!$A$2:$D$28,3,FALSE)</f>
        <v>imposto</v>
      </c>
      <c r="J2921" t="str">
        <f>VLOOKUP(D2921,Referência!$A$2:$D$28,4,FALSE)</f>
        <v>alto</v>
      </c>
      <c r="K2921" t="str">
        <f>VLOOKUP(C2921,Referência!$F$2:$G$21,2,FALSE)</f>
        <v>longo</v>
      </c>
      <c r="L2921" t="str">
        <f>VLOOKUP(A2921,Referência!$I$2:$K$10,2,FALSE)</f>
        <v>linear</v>
      </c>
      <c r="M2921" t="str">
        <f>VLOOKUP(A2921,Referência!$I$2:$K$10,3,FALSE)</f>
        <v>multivariado</v>
      </c>
    </row>
    <row r="2922" spans="1:13" x14ac:dyDescent="0.25">
      <c r="A2922" t="s">
        <v>38</v>
      </c>
      <c r="B2922" t="s">
        <v>7</v>
      </c>
      <c r="C2922">
        <v>1</v>
      </c>
      <c r="D2922" t="s">
        <v>19</v>
      </c>
      <c r="E2922" s="1">
        <v>292412685.41610831</v>
      </c>
      <c r="F2922" s="1">
        <v>312167408</v>
      </c>
      <c r="G2922">
        <f t="shared" si="45"/>
        <v>390249064366520.37</v>
      </c>
      <c r="H2922" t="str">
        <f>VLOOKUP(D2922,Referência!$A$2:$D$28,2,FALSE)</f>
        <v>N</v>
      </c>
      <c r="I2922" t="str">
        <f>VLOOKUP(D2922,Referência!$A$2:$D$28,3,FALSE)</f>
        <v>transferência</v>
      </c>
      <c r="J2922" t="str">
        <f>VLOOKUP(D2922,Referência!$A$2:$D$28,4,FALSE)</f>
        <v>baixo</v>
      </c>
      <c r="K2922" t="str">
        <f>VLOOKUP(C2922,Referência!$F$2:$G$21,2,FALSE)</f>
        <v>curto</v>
      </c>
      <c r="L2922" t="str">
        <f>VLOOKUP(A2922,Referência!$I$2:$K$10,2,FALSE)</f>
        <v>linear</v>
      </c>
      <c r="M2922" t="str">
        <f>VLOOKUP(A2922,Referência!$I$2:$K$10,3,FALSE)</f>
        <v>multivariado</v>
      </c>
    </row>
    <row r="2923" spans="1:13" x14ac:dyDescent="0.25">
      <c r="A2923" t="s">
        <v>38</v>
      </c>
      <c r="B2923" t="s">
        <v>7</v>
      </c>
      <c r="C2923">
        <v>2</v>
      </c>
      <c r="D2923" t="s">
        <v>19</v>
      </c>
      <c r="E2923" s="1">
        <v>256678352.91223812</v>
      </c>
      <c r="F2923" s="1">
        <v>291680743</v>
      </c>
      <c r="G2923">
        <f t="shared" si="45"/>
        <v>1225167311855851</v>
      </c>
      <c r="H2923" t="str">
        <f>VLOOKUP(D2923,Referência!$A$2:$D$28,2,FALSE)</f>
        <v>N</v>
      </c>
      <c r="I2923" t="str">
        <f>VLOOKUP(D2923,Referência!$A$2:$D$28,3,FALSE)</f>
        <v>transferência</v>
      </c>
      <c r="J2923" t="str">
        <f>VLOOKUP(D2923,Referência!$A$2:$D$28,4,FALSE)</f>
        <v>baixo</v>
      </c>
      <c r="K2923" t="str">
        <f>VLOOKUP(C2923,Referência!$F$2:$G$21,2,FALSE)</f>
        <v>curto</v>
      </c>
      <c r="L2923" t="str">
        <f>VLOOKUP(A2923,Referência!$I$2:$K$10,2,FALSE)</f>
        <v>linear</v>
      </c>
      <c r="M2923" t="str">
        <f>VLOOKUP(A2923,Referência!$I$2:$K$10,3,FALSE)</f>
        <v>multivariado</v>
      </c>
    </row>
    <row r="2924" spans="1:13" x14ac:dyDescent="0.25">
      <c r="A2924" t="s">
        <v>38</v>
      </c>
      <c r="B2924" t="s">
        <v>7</v>
      </c>
      <c r="C2924">
        <v>3</v>
      </c>
      <c r="D2924" t="s">
        <v>19</v>
      </c>
      <c r="E2924" s="1">
        <v>261504643.92186722</v>
      </c>
      <c r="F2924" s="1">
        <v>231422374</v>
      </c>
      <c r="G2924">
        <f t="shared" si="45"/>
        <v>904942963652077.37</v>
      </c>
      <c r="H2924" t="str">
        <f>VLOOKUP(D2924,Referência!$A$2:$D$28,2,FALSE)</f>
        <v>N</v>
      </c>
      <c r="I2924" t="str">
        <f>VLOOKUP(D2924,Referência!$A$2:$D$28,3,FALSE)</f>
        <v>transferência</v>
      </c>
      <c r="J2924" t="str">
        <f>VLOOKUP(D2924,Referência!$A$2:$D$28,4,FALSE)</f>
        <v>baixo</v>
      </c>
      <c r="K2924" t="str">
        <f>VLOOKUP(C2924,Referência!$F$2:$G$21,2,FALSE)</f>
        <v>curto</v>
      </c>
      <c r="L2924" t="str">
        <f>VLOOKUP(A2924,Referência!$I$2:$K$10,2,FALSE)</f>
        <v>linear</v>
      </c>
      <c r="M2924" t="str">
        <f>VLOOKUP(A2924,Referência!$I$2:$K$10,3,FALSE)</f>
        <v>multivariado</v>
      </c>
    </row>
    <row r="2925" spans="1:13" x14ac:dyDescent="0.25">
      <c r="A2925" t="s">
        <v>38</v>
      </c>
      <c r="B2925" t="s">
        <v>7</v>
      </c>
      <c r="C2925">
        <v>4</v>
      </c>
      <c r="D2925" t="s">
        <v>19</v>
      </c>
      <c r="E2925" s="1">
        <v>260241244.87129641</v>
      </c>
      <c r="F2925" s="1">
        <v>286663710</v>
      </c>
      <c r="G2925">
        <f t="shared" si="45"/>
        <v>698146663477557.5</v>
      </c>
      <c r="H2925" t="str">
        <f>VLOOKUP(D2925,Referência!$A$2:$D$28,2,FALSE)</f>
        <v>N</v>
      </c>
      <c r="I2925" t="str">
        <f>VLOOKUP(D2925,Referência!$A$2:$D$28,3,FALSE)</f>
        <v>transferência</v>
      </c>
      <c r="J2925" t="str">
        <f>VLOOKUP(D2925,Referência!$A$2:$D$28,4,FALSE)</f>
        <v>baixo</v>
      </c>
      <c r="K2925" t="str">
        <f>VLOOKUP(C2925,Referência!$F$2:$G$21,2,FALSE)</f>
        <v>curto</v>
      </c>
      <c r="L2925" t="str">
        <f>VLOOKUP(A2925,Referência!$I$2:$K$10,2,FALSE)</f>
        <v>linear</v>
      </c>
      <c r="M2925" t="str">
        <f>VLOOKUP(A2925,Referência!$I$2:$K$10,3,FALSE)</f>
        <v>multivariado</v>
      </c>
    </row>
    <row r="2926" spans="1:13" x14ac:dyDescent="0.25">
      <c r="A2926" t="s">
        <v>38</v>
      </c>
      <c r="B2926" t="s">
        <v>7</v>
      </c>
      <c r="C2926">
        <v>5</v>
      </c>
      <c r="D2926" t="s">
        <v>19</v>
      </c>
      <c r="E2926" s="1">
        <v>249371022.69819641</v>
      </c>
      <c r="F2926" s="1">
        <v>283255487</v>
      </c>
      <c r="G2926">
        <f t="shared" si="45"/>
        <v>1148156921020201.7</v>
      </c>
      <c r="H2926" t="str">
        <f>VLOOKUP(D2926,Referência!$A$2:$D$28,2,FALSE)</f>
        <v>N</v>
      </c>
      <c r="I2926" t="str">
        <f>VLOOKUP(D2926,Referência!$A$2:$D$28,3,FALSE)</f>
        <v>transferência</v>
      </c>
      <c r="J2926" t="str">
        <f>VLOOKUP(D2926,Referência!$A$2:$D$28,4,FALSE)</f>
        <v>baixo</v>
      </c>
      <c r="K2926" t="str">
        <f>VLOOKUP(C2926,Referência!$F$2:$G$21,2,FALSE)</f>
        <v>médio</v>
      </c>
      <c r="L2926" t="str">
        <f>VLOOKUP(A2926,Referência!$I$2:$K$10,2,FALSE)</f>
        <v>linear</v>
      </c>
      <c r="M2926" t="str">
        <f>VLOOKUP(A2926,Referência!$I$2:$K$10,3,FALSE)</f>
        <v>multivariado</v>
      </c>
    </row>
    <row r="2927" spans="1:13" x14ac:dyDescent="0.25">
      <c r="A2927" t="s">
        <v>38</v>
      </c>
      <c r="B2927" t="s">
        <v>7</v>
      </c>
      <c r="C2927">
        <v>6</v>
      </c>
      <c r="D2927" t="s">
        <v>19</v>
      </c>
      <c r="E2927" s="1">
        <v>271533743.51824301</v>
      </c>
      <c r="F2927" s="1">
        <v>273991364</v>
      </c>
      <c r="G2927">
        <f t="shared" si="45"/>
        <v>6039898432351.4355</v>
      </c>
      <c r="H2927" t="str">
        <f>VLOOKUP(D2927,Referência!$A$2:$D$28,2,FALSE)</f>
        <v>N</v>
      </c>
      <c r="I2927" t="str">
        <f>VLOOKUP(D2927,Referência!$A$2:$D$28,3,FALSE)</f>
        <v>transferência</v>
      </c>
      <c r="J2927" t="str">
        <f>VLOOKUP(D2927,Referência!$A$2:$D$28,4,FALSE)</f>
        <v>baixo</v>
      </c>
      <c r="K2927" t="str">
        <f>VLOOKUP(C2927,Referência!$F$2:$G$21,2,FALSE)</f>
        <v>médio</v>
      </c>
      <c r="L2927" t="str">
        <f>VLOOKUP(A2927,Referência!$I$2:$K$10,2,FALSE)</f>
        <v>linear</v>
      </c>
      <c r="M2927" t="str">
        <f>VLOOKUP(A2927,Referência!$I$2:$K$10,3,FALSE)</f>
        <v>multivariado</v>
      </c>
    </row>
    <row r="2928" spans="1:13" x14ac:dyDescent="0.25">
      <c r="A2928" t="s">
        <v>38</v>
      </c>
      <c r="B2928" t="s">
        <v>7</v>
      </c>
      <c r="C2928">
        <v>7</v>
      </c>
      <c r="D2928" t="s">
        <v>19</v>
      </c>
      <c r="E2928" s="1">
        <v>269951389.23777473</v>
      </c>
      <c r="F2928" s="1">
        <v>341908729</v>
      </c>
      <c r="G2928">
        <f t="shared" si="45"/>
        <v>5177858745656326</v>
      </c>
      <c r="H2928" t="str">
        <f>VLOOKUP(D2928,Referência!$A$2:$D$28,2,FALSE)</f>
        <v>N</v>
      </c>
      <c r="I2928" t="str">
        <f>VLOOKUP(D2928,Referência!$A$2:$D$28,3,FALSE)</f>
        <v>transferência</v>
      </c>
      <c r="J2928" t="str">
        <f>VLOOKUP(D2928,Referência!$A$2:$D$28,4,FALSE)</f>
        <v>baixo</v>
      </c>
      <c r="K2928" t="str">
        <f>VLOOKUP(C2928,Referência!$F$2:$G$21,2,FALSE)</f>
        <v>médio</v>
      </c>
      <c r="L2928" t="str">
        <f>VLOOKUP(A2928,Referência!$I$2:$K$10,2,FALSE)</f>
        <v>linear</v>
      </c>
      <c r="M2928" t="str">
        <f>VLOOKUP(A2928,Referência!$I$2:$K$10,3,FALSE)</f>
        <v>multivariado</v>
      </c>
    </row>
    <row r="2929" spans="1:13" x14ac:dyDescent="0.25">
      <c r="A2929" t="s">
        <v>38</v>
      </c>
      <c r="B2929" t="s">
        <v>7</v>
      </c>
      <c r="C2929">
        <v>8</v>
      </c>
      <c r="D2929" t="s">
        <v>19</v>
      </c>
      <c r="E2929" s="1">
        <v>358418733.25278389</v>
      </c>
      <c r="F2929" s="1">
        <v>531831548</v>
      </c>
      <c r="G2929">
        <f t="shared" si="45"/>
        <v>3.0072004318552292E+16</v>
      </c>
      <c r="H2929" t="str">
        <f>VLOOKUP(D2929,Referência!$A$2:$D$28,2,FALSE)</f>
        <v>N</v>
      </c>
      <c r="I2929" t="str">
        <f>VLOOKUP(D2929,Referência!$A$2:$D$28,3,FALSE)</f>
        <v>transferência</v>
      </c>
      <c r="J2929" t="str">
        <f>VLOOKUP(D2929,Referência!$A$2:$D$28,4,FALSE)</f>
        <v>baixo</v>
      </c>
      <c r="K2929" t="str">
        <f>VLOOKUP(C2929,Referência!$F$2:$G$21,2,FALSE)</f>
        <v>médio</v>
      </c>
      <c r="L2929" t="str">
        <f>VLOOKUP(A2929,Referência!$I$2:$K$10,2,FALSE)</f>
        <v>linear</v>
      </c>
      <c r="M2929" t="str">
        <f>VLOOKUP(A2929,Referência!$I$2:$K$10,3,FALSE)</f>
        <v>multivariado</v>
      </c>
    </row>
    <row r="2930" spans="1:13" x14ac:dyDescent="0.25">
      <c r="A2930" t="s">
        <v>38</v>
      </c>
      <c r="B2930" t="s">
        <v>7</v>
      </c>
      <c r="C2930">
        <v>9</v>
      </c>
      <c r="D2930" t="s">
        <v>19</v>
      </c>
      <c r="E2930" s="1">
        <v>298068706.3358987</v>
      </c>
      <c r="F2930" s="1">
        <v>459334557</v>
      </c>
      <c r="G2930">
        <f t="shared" si="45"/>
        <v>2.6006674590416224E+16</v>
      </c>
      <c r="H2930" t="str">
        <f>VLOOKUP(D2930,Referência!$A$2:$D$28,2,FALSE)</f>
        <v>N</v>
      </c>
      <c r="I2930" t="str">
        <f>VLOOKUP(D2930,Referência!$A$2:$D$28,3,FALSE)</f>
        <v>transferência</v>
      </c>
      <c r="J2930" t="str">
        <f>VLOOKUP(D2930,Referência!$A$2:$D$28,4,FALSE)</f>
        <v>baixo</v>
      </c>
      <c r="K2930" t="str">
        <f>VLOOKUP(C2930,Referência!$F$2:$G$21,2,FALSE)</f>
        <v>longo</v>
      </c>
      <c r="L2930" t="str">
        <f>VLOOKUP(A2930,Referência!$I$2:$K$10,2,FALSE)</f>
        <v>linear</v>
      </c>
      <c r="M2930" t="str">
        <f>VLOOKUP(A2930,Referência!$I$2:$K$10,3,FALSE)</f>
        <v>multivariado</v>
      </c>
    </row>
    <row r="2931" spans="1:13" x14ac:dyDescent="0.25">
      <c r="A2931" t="s">
        <v>38</v>
      </c>
      <c r="B2931" t="s">
        <v>7</v>
      </c>
      <c r="C2931">
        <v>10</v>
      </c>
      <c r="D2931" t="s">
        <v>19</v>
      </c>
      <c r="E2931" s="1">
        <v>308771763.35625595</v>
      </c>
      <c r="F2931" s="1">
        <v>418233920</v>
      </c>
      <c r="G2931">
        <f t="shared" si="45"/>
        <v>1.198196373709956E+16</v>
      </c>
      <c r="H2931" t="str">
        <f>VLOOKUP(D2931,Referência!$A$2:$D$28,2,FALSE)</f>
        <v>N</v>
      </c>
      <c r="I2931" t="str">
        <f>VLOOKUP(D2931,Referência!$A$2:$D$28,3,FALSE)</f>
        <v>transferência</v>
      </c>
      <c r="J2931" t="str">
        <f>VLOOKUP(D2931,Referência!$A$2:$D$28,4,FALSE)</f>
        <v>baixo</v>
      </c>
      <c r="K2931" t="str">
        <f>VLOOKUP(C2931,Referência!$F$2:$G$21,2,FALSE)</f>
        <v>longo</v>
      </c>
      <c r="L2931" t="str">
        <f>VLOOKUP(A2931,Referência!$I$2:$K$10,2,FALSE)</f>
        <v>linear</v>
      </c>
      <c r="M2931" t="str">
        <f>VLOOKUP(A2931,Referência!$I$2:$K$10,3,FALSE)</f>
        <v>multivariado</v>
      </c>
    </row>
    <row r="2932" spans="1:13" x14ac:dyDescent="0.25">
      <c r="A2932" t="s">
        <v>38</v>
      </c>
      <c r="B2932" t="s">
        <v>7</v>
      </c>
      <c r="C2932">
        <v>11</v>
      </c>
      <c r="D2932" t="s">
        <v>19</v>
      </c>
      <c r="E2932" s="1">
        <v>268494557.43829542</v>
      </c>
      <c r="F2932" s="1">
        <v>275269060</v>
      </c>
      <c r="G2932">
        <f t="shared" si="45"/>
        <v>45893884958541.859</v>
      </c>
      <c r="H2932" t="str">
        <f>VLOOKUP(D2932,Referência!$A$2:$D$28,2,FALSE)</f>
        <v>N</v>
      </c>
      <c r="I2932" t="str">
        <f>VLOOKUP(D2932,Referência!$A$2:$D$28,3,FALSE)</f>
        <v>transferência</v>
      </c>
      <c r="J2932" t="str">
        <f>VLOOKUP(D2932,Referência!$A$2:$D$28,4,FALSE)</f>
        <v>baixo</v>
      </c>
      <c r="K2932" t="str">
        <f>VLOOKUP(C2932,Referência!$F$2:$G$21,2,FALSE)</f>
        <v>longo</v>
      </c>
      <c r="L2932" t="str">
        <f>VLOOKUP(A2932,Referência!$I$2:$K$10,2,FALSE)</f>
        <v>linear</v>
      </c>
      <c r="M2932" t="str">
        <f>VLOOKUP(A2932,Referência!$I$2:$K$10,3,FALSE)</f>
        <v>multivariado</v>
      </c>
    </row>
    <row r="2933" spans="1:13" x14ac:dyDescent="0.25">
      <c r="A2933" t="s">
        <v>38</v>
      </c>
      <c r="B2933" t="s">
        <v>7</v>
      </c>
      <c r="C2933">
        <v>12</v>
      </c>
      <c r="D2933" t="s">
        <v>19</v>
      </c>
      <c r="E2933" s="1">
        <v>325317030.83942562</v>
      </c>
      <c r="F2933" s="1">
        <v>282024689</v>
      </c>
      <c r="G2933">
        <f t="shared" si="45"/>
        <v>1874226861941682.2</v>
      </c>
      <c r="H2933" t="str">
        <f>VLOOKUP(D2933,Referência!$A$2:$D$28,2,FALSE)</f>
        <v>N</v>
      </c>
      <c r="I2933" t="str">
        <f>VLOOKUP(D2933,Referência!$A$2:$D$28,3,FALSE)</f>
        <v>transferência</v>
      </c>
      <c r="J2933" t="str">
        <f>VLOOKUP(D2933,Referência!$A$2:$D$28,4,FALSE)</f>
        <v>baixo</v>
      </c>
      <c r="K2933" t="str">
        <f>VLOOKUP(C2933,Referência!$F$2:$G$21,2,FALSE)</f>
        <v>longo</v>
      </c>
      <c r="L2933" t="str">
        <f>VLOOKUP(A2933,Referência!$I$2:$K$10,2,FALSE)</f>
        <v>linear</v>
      </c>
      <c r="M2933" t="str">
        <f>VLOOKUP(A2933,Referência!$I$2:$K$10,3,FALSE)</f>
        <v>multivariado</v>
      </c>
    </row>
    <row r="2934" spans="1:13" x14ac:dyDescent="0.25">
      <c r="A2934" t="s">
        <v>38</v>
      </c>
      <c r="B2934" t="s">
        <v>7</v>
      </c>
      <c r="C2934">
        <v>13</v>
      </c>
      <c r="D2934" t="s">
        <v>19</v>
      </c>
      <c r="E2934" s="1">
        <v>315366177.84573984</v>
      </c>
      <c r="F2934" s="1">
        <v>367542657</v>
      </c>
      <c r="G2934">
        <f t="shared" si="45"/>
        <v>2722384976934945</v>
      </c>
      <c r="H2934" t="str">
        <f>VLOOKUP(D2934,Referência!$A$2:$D$28,2,FALSE)</f>
        <v>N</v>
      </c>
      <c r="I2934" t="str">
        <f>VLOOKUP(D2934,Referência!$A$2:$D$28,3,FALSE)</f>
        <v>transferência</v>
      </c>
      <c r="J2934" t="str">
        <f>VLOOKUP(D2934,Referência!$A$2:$D$28,4,FALSE)</f>
        <v>baixo</v>
      </c>
      <c r="K2934" t="str">
        <f>VLOOKUP(C2934,Referência!$F$2:$G$21,2,FALSE)</f>
        <v>longo</v>
      </c>
      <c r="L2934" t="str">
        <f>VLOOKUP(A2934,Referência!$I$2:$K$10,2,FALSE)</f>
        <v>linear</v>
      </c>
      <c r="M2934" t="str">
        <f>VLOOKUP(A2934,Referência!$I$2:$K$10,3,FALSE)</f>
        <v>multivariado</v>
      </c>
    </row>
    <row r="2935" spans="1:13" x14ac:dyDescent="0.25">
      <c r="A2935" t="s">
        <v>38</v>
      </c>
      <c r="B2935" t="s">
        <v>7</v>
      </c>
      <c r="C2935">
        <v>14</v>
      </c>
      <c r="D2935" t="s">
        <v>19</v>
      </c>
      <c r="E2935" s="1">
        <v>295530783.36484969</v>
      </c>
      <c r="F2935" s="1">
        <v>311524365</v>
      </c>
      <c r="G2935">
        <f t="shared" si="45"/>
        <v>255794653520217.37</v>
      </c>
      <c r="H2935" t="str">
        <f>VLOOKUP(D2935,Referência!$A$2:$D$28,2,FALSE)</f>
        <v>N</v>
      </c>
      <c r="I2935" t="str">
        <f>VLOOKUP(D2935,Referência!$A$2:$D$28,3,FALSE)</f>
        <v>transferência</v>
      </c>
      <c r="J2935" t="str">
        <f>VLOOKUP(D2935,Referência!$A$2:$D$28,4,FALSE)</f>
        <v>baixo</v>
      </c>
      <c r="K2935" t="str">
        <f>VLOOKUP(C2935,Referência!$F$2:$G$21,2,FALSE)</f>
        <v>longo</v>
      </c>
      <c r="L2935" t="str">
        <f>VLOOKUP(A2935,Referência!$I$2:$K$10,2,FALSE)</f>
        <v>linear</v>
      </c>
      <c r="M2935" t="str">
        <f>VLOOKUP(A2935,Referência!$I$2:$K$10,3,FALSE)</f>
        <v>multivariado</v>
      </c>
    </row>
    <row r="2936" spans="1:13" x14ac:dyDescent="0.25">
      <c r="A2936" t="s">
        <v>38</v>
      </c>
      <c r="B2936" t="s">
        <v>7</v>
      </c>
      <c r="C2936">
        <v>15</v>
      </c>
      <c r="D2936" t="s">
        <v>19</v>
      </c>
      <c r="E2936" s="1">
        <v>290553466.30863905</v>
      </c>
      <c r="F2936" s="1">
        <v>320542995</v>
      </c>
      <c r="G2936">
        <f t="shared" si="45"/>
        <v>899371831129961.62</v>
      </c>
      <c r="H2936" t="str">
        <f>VLOOKUP(D2936,Referência!$A$2:$D$28,2,FALSE)</f>
        <v>N</v>
      </c>
      <c r="I2936" t="str">
        <f>VLOOKUP(D2936,Referência!$A$2:$D$28,3,FALSE)</f>
        <v>transferência</v>
      </c>
      <c r="J2936" t="str">
        <f>VLOOKUP(D2936,Referência!$A$2:$D$28,4,FALSE)</f>
        <v>baixo</v>
      </c>
      <c r="K2936" t="str">
        <f>VLOOKUP(C2936,Referência!$F$2:$G$21,2,FALSE)</f>
        <v>longo</v>
      </c>
      <c r="L2936" t="str">
        <f>VLOOKUP(A2936,Referência!$I$2:$K$10,2,FALSE)</f>
        <v>linear</v>
      </c>
      <c r="M2936" t="str">
        <f>VLOOKUP(A2936,Referência!$I$2:$K$10,3,FALSE)</f>
        <v>multivariado</v>
      </c>
    </row>
    <row r="2937" spans="1:13" x14ac:dyDescent="0.25">
      <c r="A2937" t="s">
        <v>38</v>
      </c>
      <c r="B2937" t="s">
        <v>7</v>
      </c>
      <c r="C2937">
        <v>16</v>
      </c>
      <c r="D2937" t="s">
        <v>19</v>
      </c>
      <c r="E2937" s="1">
        <v>294211756.60052824</v>
      </c>
      <c r="F2937" s="1">
        <v>365815350</v>
      </c>
      <c r="G2937">
        <f t="shared" si="45"/>
        <v>5127074587716876</v>
      </c>
      <c r="H2937" t="str">
        <f>VLOOKUP(D2937,Referência!$A$2:$D$28,2,FALSE)</f>
        <v>N</v>
      </c>
      <c r="I2937" t="str">
        <f>VLOOKUP(D2937,Referência!$A$2:$D$28,3,FALSE)</f>
        <v>transferência</v>
      </c>
      <c r="J2937" t="str">
        <f>VLOOKUP(D2937,Referência!$A$2:$D$28,4,FALSE)</f>
        <v>baixo</v>
      </c>
      <c r="K2937" t="str">
        <f>VLOOKUP(C2937,Referência!$F$2:$G$21,2,FALSE)</f>
        <v>longo</v>
      </c>
      <c r="L2937" t="str">
        <f>VLOOKUP(A2937,Referência!$I$2:$K$10,2,FALSE)</f>
        <v>linear</v>
      </c>
      <c r="M2937" t="str">
        <f>VLOOKUP(A2937,Referência!$I$2:$K$10,3,FALSE)</f>
        <v>multivariado</v>
      </c>
    </row>
    <row r="2938" spans="1:13" x14ac:dyDescent="0.25">
      <c r="A2938" t="s">
        <v>38</v>
      </c>
      <c r="B2938" t="s">
        <v>7</v>
      </c>
      <c r="C2938">
        <v>17</v>
      </c>
      <c r="D2938" t="s">
        <v>19</v>
      </c>
      <c r="E2938" s="1">
        <v>279624356.84834951</v>
      </c>
      <c r="F2938" s="1">
        <v>322443975</v>
      </c>
      <c r="G2938">
        <f t="shared" si="45"/>
        <v>1833519698653156</v>
      </c>
      <c r="H2938" t="str">
        <f>VLOOKUP(D2938,Referência!$A$2:$D$28,2,FALSE)</f>
        <v>N</v>
      </c>
      <c r="I2938" t="str">
        <f>VLOOKUP(D2938,Referência!$A$2:$D$28,3,FALSE)</f>
        <v>transferência</v>
      </c>
      <c r="J2938" t="str">
        <f>VLOOKUP(D2938,Referência!$A$2:$D$28,4,FALSE)</f>
        <v>baixo</v>
      </c>
      <c r="K2938" t="str">
        <f>VLOOKUP(C2938,Referência!$F$2:$G$21,2,FALSE)</f>
        <v>longo</v>
      </c>
      <c r="L2938" t="str">
        <f>VLOOKUP(A2938,Referência!$I$2:$K$10,2,FALSE)</f>
        <v>linear</v>
      </c>
      <c r="M2938" t="str">
        <f>VLOOKUP(A2938,Referência!$I$2:$K$10,3,FALSE)</f>
        <v>multivariado</v>
      </c>
    </row>
    <row r="2939" spans="1:13" x14ac:dyDescent="0.25">
      <c r="A2939" t="s">
        <v>38</v>
      </c>
      <c r="B2939" t="s">
        <v>7</v>
      </c>
      <c r="C2939">
        <v>18</v>
      </c>
      <c r="D2939" t="s">
        <v>19</v>
      </c>
      <c r="E2939" s="1">
        <v>305554250.36423188</v>
      </c>
      <c r="F2939" s="1">
        <v>295414016</v>
      </c>
      <c r="G2939">
        <f t="shared" si="45"/>
        <v>102824352961549.2</v>
      </c>
      <c r="H2939" t="str">
        <f>VLOOKUP(D2939,Referência!$A$2:$D$28,2,FALSE)</f>
        <v>N</v>
      </c>
      <c r="I2939" t="str">
        <f>VLOOKUP(D2939,Referência!$A$2:$D$28,3,FALSE)</f>
        <v>transferência</v>
      </c>
      <c r="J2939" t="str">
        <f>VLOOKUP(D2939,Referência!$A$2:$D$28,4,FALSE)</f>
        <v>baixo</v>
      </c>
      <c r="K2939" t="str">
        <f>VLOOKUP(C2939,Referência!$F$2:$G$21,2,FALSE)</f>
        <v>longo</v>
      </c>
      <c r="L2939" t="str">
        <f>VLOOKUP(A2939,Referência!$I$2:$K$10,2,FALSE)</f>
        <v>linear</v>
      </c>
      <c r="M2939" t="str">
        <f>VLOOKUP(A2939,Referência!$I$2:$K$10,3,FALSE)</f>
        <v>multivariado</v>
      </c>
    </row>
    <row r="2940" spans="1:13" x14ac:dyDescent="0.25">
      <c r="A2940" t="s">
        <v>38</v>
      </c>
      <c r="B2940" t="s">
        <v>7</v>
      </c>
      <c r="C2940">
        <v>19</v>
      </c>
      <c r="D2940" t="s">
        <v>19</v>
      </c>
      <c r="E2940" s="1">
        <v>303303204.89489853</v>
      </c>
      <c r="F2940" s="1">
        <v>328627855</v>
      </c>
      <c r="G2940">
        <f t="shared" si="45"/>
        <v>641337902945815.75</v>
      </c>
      <c r="H2940" t="str">
        <f>VLOOKUP(D2940,Referência!$A$2:$D$28,2,FALSE)</f>
        <v>N</v>
      </c>
      <c r="I2940" t="str">
        <f>VLOOKUP(D2940,Referência!$A$2:$D$28,3,FALSE)</f>
        <v>transferência</v>
      </c>
      <c r="J2940" t="str">
        <f>VLOOKUP(D2940,Referência!$A$2:$D$28,4,FALSE)</f>
        <v>baixo</v>
      </c>
      <c r="K2940" t="str">
        <f>VLOOKUP(C2940,Referência!$F$2:$G$21,2,FALSE)</f>
        <v>longo</v>
      </c>
      <c r="L2940" t="str">
        <f>VLOOKUP(A2940,Referência!$I$2:$K$10,2,FALSE)</f>
        <v>linear</v>
      </c>
      <c r="M2940" t="str">
        <f>VLOOKUP(A2940,Referência!$I$2:$K$10,3,FALSE)</f>
        <v>multivariado</v>
      </c>
    </row>
    <row r="2941" spans="1:13" x14ac:dyDescent="0.25">
      <c r="A2941" t="s">
        <v>38</v>
      </c>
      <c r="B2941" t="s">
        <v>7</v>
      </c>
      <c r="C2941">
        <v>20</v>
      </c>
      <c r="D2941" t="s">
        <v>19</v>
      </c>
      <c r="E2941" s="1">
        <v>402942447.49152899</v>
      </c>
      <c r="F2941" s="1">
        <v>520457258</v>
      </c>
      <c r="G2941">
        <f t="shared" si="45"/>
        <v>1.380973068884185E+16</v>
      </c>
      <c r="H2941" t="str">
        <f>VLOOKUP(D2941,Referência!$A$2:$D$28,2,FALSE)</f>
        <v>N</v>
      </c>
      <c r="I2941" t="str">
        <f>VLOOKUP(D2941,Referência!$A$2:$D$28,3,FALSE)</f>
        <v>transferência</v>
      </c>
      <c r="J2941" t="str">
        <f>VLOOKUP(D2941,Referência!$A$2:$D$28,4,FALSE)</f>
        <v>baixo</v>
      </c>
      <c r="K2941" t="str">
        <f>VLOOKUP(C2941,Referência!$F$2:$G$21,2,FALSE)</f>
        <v>longo</v>
      </c>
      <c r="L2941" t="str">
        <f>VLOOKUP(A2941,Referência!$I$2:$K$10,2,FALSE)</f>
        <v>linear</v>
      </c>
      <c r="M2941" t="str">
        <f>VLOOKUP(A2941,Referência!$I$2:$K$10,3,FALSE)</f>
        <v>multivariado</v>
      </c>
    </row>
    <row r="2942" spans="1:13" x14ac:dyDescent="0.25">
      <c r="A2942" t="s">
        <v>38</v>
      </c>
      <c r="B2942" t="s">
        <v>7</v>
      </c>
      <c r="C2942">
        <v>1</v>
      </c>
      <c r="D2942" t="s">
        <v>20</v>
      </c>
      <c r="E2942" s="1">
        <v>233095858.29585266</v>
      </c>
      <c r="F2942" s="1">
        <v>308513493</v>
      </c>
      <c r="G2942">
        <f t="shared" si="45"/>
        <v>5687819624368209</v>
      </c>
      <c r="H2942" t="str">
        <f>VLOOKUP(D2942,Referência!$A$2:$D$28,2,FALSE)</f>
        <v>N</v>
      </c>
      <c r="I2942" t="str">
        <f>VLOOKUP(D2942,Referência!$A$2:$D$28,3,FALSE)</f>
        <v>transferência</v>
      </c>
      <c r="J2942" t="str">
        <f>VLOOKUP(D2942,Referência!$A$2:$D$28,4,FALSE)</f>
        <v>baixo</v>
      </c>
      <c r="K2942" t="str">
        <f>VLOOKUP(C2942,Referência!$F$2:$G$21,2,FALSE)</f>
        <v>curto</v>
      </c>
      <c r="L2942" t="str">
        <f>VLOOKUP(A2942,Referência!$I$2:$K$10,2,FALSE)</f>
        <v>linear</v>
      </c>
      <c r="M2942" t="str">
        <f>VLOOKUP(A2942,Referência!$I$2:$K$10,3,FALSE)</f>
        <v>multivariado</v>
      </c>
    </row>
    <row r="2943" spans="1:13" x14ac:dyDescent="0.25">
      <c r="A2943" t="s">
        <v>38</v>
      </c>
      <c r="B2943" t="s">
        <v>7</v>
      </c>
      <c r="C2943">
        <v>2</v>
      </c>
      <c r="D2943" t="s">
        <v>20</v>
      </c>
      <c r="E2943" s="1">
        <v>220582173.16014948</v>
      </c>
      <c r="F2943" s="1">
        <v>189623150</v>
      </c>
      <c r="G2943">
        <f t="shared" si="45"/>
        <v>958461115030672.25</v>
      </c>
      <c r="H2943" t="str">
        <f>VLOOKUP(D2943,Referência!$A$2:$D$28,2,FALSE)</f>
        <v>N</v>
      </c>
      <c r="I2943" t="str">
        <f>VLOOKUP(D2943,Referência!$A$2:$D$28,3,FALSE)</f>
        <v>transferência</v>
      </c>
      <c r="J2943" t="str">
        <f>VLOOKUP(D2943,Referência!$A$2:$D$28,4,FALSE)</f>
        <v>baixo</v>
      </c>
      <c r="K2943" t="str">
        <f>VLOOKUP(C2943,Referência!$F$2:$G$21,2,FALSE)</f>
        <v>curto</v>
      </c>
      <c r="L2943" t="str">
        <f>VLOOKUP(A2943,Referência!$I$2:$K$10,2,FALSE)</f>
        <v>linear</v>
      </c>
      <c r="M2943" t="str">
        <f>VLOOKUP(A2943,Referência!$I$2:$K$10,3,FALSE)</f>
        <v>multivariado</v>
      </c>
    </row>
    <row r="2944" spans="1:13" x14ac:dyDescent="0.25">
      <c r="A2944" t="s">
        <v>38</v>
      </c>
      <c r="B2944" t="s">
        <v>7</v>
      </c>
      <c r="C2944">
        <v>3</v>
      </c>
      <c r="D2944" t="s">
        <v>20</v>
      </c>
      <c r="E2944" s="1">
        <v>218530806.64683655</v>
      </c>
      <c r="F2944" s="1">
        <v>233711910</v>
      </c>
      <c r="G2944">
        <f t="shared" si="45"/>
        <v>230465899019430.56</v>
      </c>
      <c r="H2944" t="str">
        <f>VLOOKUP(D2944,Referência!$A$2:$D$28,2,FALSE)</f>
        <v>N</v>
      </c>
      <c r="I2944" t="str">
        <f>VLOOKUP(D2944,Referência!$A$2:$D$28,3,FALSE)</f>
        <v>transferência</v>
      </c>
      <c r="J2944" t="str">
        <f>VLOOKUP(D2944,Referência!$A$2:$D$28,4,FALSE)</f>
        <v>baixo</v>
      </c>
      <c r="K2944" t="str">
        <f>VLOOKUP(C2944,Referência!$F$2:$G$21,2,FALSE)</f>
        <v>curto</v>
      </c>
      <c r="L2944" t="str">
        <f>VLOOKUP(A2944,Referência!$I$2:$K$10,2,FALSE)</f>
        <v>linear</v>
      </c>
      <c r="M2944" t="str">
        <f>VLOOKUP(A2944,Referência!$I$2:$K$10,3,FALSE)</f>
        <v>multivariado</v>
      </c>
    </row>
    <row r="2945" spans="1:13" x14ac:dyDescent="0.25">
      <c r="A2945" t="s">
        <v>38</v>
      </c>
      <c r="B2945" t="s">
        <v>7</v>
      </c>
      <c r="C2945">
        <v>4</v>
      </c>
      <c r="D2945" t="s">
        <v>20</v>
      </c>
      <c r="E2945" s="1">
        <v>204931493.58446664</v>
      </c>
      <c r="F2945" s="1">
        <v>422360440</v>
      </c>
      <c r="G2945">
        <f t="shared" si="45"/>
        <v>4.727534673936888E+16</v>
      </c>
      <c r="H2945" t="str">
        <f>VLOOKUP(D2945,Referência!$A$2:$D$28,2,FALSE)</f>
        <v>N</v>
      </c>
      <c r="I2945" t="str">
        <f>VLOOKUP(D2945,Referência!$A$2:$D$28,3,FALSE)</f>
        <v>transferência</v>
      </c>
      <c r="J2945" t="str">
        <f>VLOOKUP(D2945,Referência!$A$2:$D$28,4,FALSE)</f>
        <v>baixo</v>
      </c>
      <c r="K2945" t="str">
        <f>VLOOKUP(C2945,Referência!$F$2:$G$21,2,FALSE)</f>
        <v>curto</v>
      </c>
      <c r="L2945" t="str">
        <f>VLOOKUP(A2945,Referência!$I$2:$K$10,2,FALSE)</f>
        <v>linear</v>
      </c>
      <c r="M2945" t="str">
        <f>VLOOKUP(A2945,Referência!$I$2:$K$10,3,FALSE)</f>
        <v>multivariado</v>
      </c>
    </row>
    <row r="2946" spans="1:13" x14ac:dyDescent="0.25">
      <c r="A2946" t="s">
        <v>38</v>
      </c>
      <c r="B2946" t="s">
        <v>7</v>
      </c>
      <c r="C2946">
        <v>5</v>
      </c>
      <c r="D2946" t="s">
        <v>20</v>
      </c>
      <c r="E2946" s="1">
        <v>228840299.33934593</v>
      </c>
      <c r="F2946" s="1">
        <v>247581716</v>
      </c>
      <c r="G2946">
        <f t="shared" si="45"/>
        <v>351240698448241.87</v>
      </c>
      <c r="H2946" t="str">
        <f>VLOOKUP(D2946,Referência!$A$2:$D$28,2,FALSE)</f>
        <v>N</v>
      </c>
      <c r="I2946" t="str">
        <f>VLOOKUP(D2946,Referência!$A$2:$D$28,3,FALSE)</f>
        <v>transferência</v>
      </c>
      <c r="J2946" t="str">
        <f>VLOOKUP(D2946,Referência!$A$2:$D$28,4,FALSE)</f>
        <v>baixo</v>
      </c>
      <c r="K2946" t="str">
        <f>VLOOKUP(C2946,Referência!$F$2:$G$21,2,FALSE)</f>
        <v>médio</v>
      </c>
      <c r="L2946" t="str">
        <f>VLOOKUP(A2946,Referência!$I$2:$K$10,2,FALSE)</f>
        <v>linear</v>
      </c>
      <c r="M2946" t="str">
        <f>VLOOKUP(A2946,Referência!$I$2:$K$10,3,FALSE)</f>
        <v>multivariado</v>
      </c>
    </row>
    <row r="2947" spans="1:13" x14ac:dyDescent="0.25">
      <c r="A2947" t="s">
        <v>38</v>
      </c>
      <c r="B2947" t="s">
        <v>7</v>
      </c>
      <c r="C2947">
        <v>6</v>
      </c>
      <c r="D2947" t="s">
        <v>20</v>
      </c>
      <c r="E2947" s="1">
        <v>248566333.45861819</v>
      </c>
      <c r="F2947" s="1">
        <v>282606973</v>
      </c>
      <c r="G2947">
        <f t="shared" ref="G2947:G3010" si="46">(F2947-E2947)^2</f>
        <v>1158765140386286.5</v>
      </c>
      <c r="H2947" t="str">
        <f>VLOOKUP(D2947,Referência!$A$2:$D$28,2,FALSE)</f>
        <v>N</v>
      </c>
      <c r="I2947" t="str">
        <f>VLOOKUP(D2947,Referência!$A$2:$D$28,3,FALSE)</f>
        <v>transferência</v>
      </c>
      <c r="J2947" t="str">
        <f>VLOOKUP(D2947,Referência!$A$2:$D$28,4,FALSE)</f>
        <v>baixo</v>
      </c>
      <c r="K2947" t="str">
        <f>VLOOKUP(C2947,Referência!$F$2:$G$21,2,FALSE)</f>
        <v>médio</v>
      </c>
      <c r="L2947" t="str">
        <f>VLOOKUP(A2947,Referência!$I$2:$K$10,2,FALSE)</f>
        <v>linear</v>
      </c>
      <c r="M2947" t="str">
        <f>VLOOKUP(A2947,Referência!$I$2:$K$10,3,FALSE)</f>
        <v>multivariado</v>
      </c>
    </row>
    <row r="2948" spans="1:13" x14ac:dyDescent="0.25">
      <c r="A2948" t="s">
        <v>38</v>
      </c>
      <c r="B2948" t="s">
        <v>7</v>
      </c>
      <c r="C2948">
        <v>7</v>
      </c>
      <c r="D2948" t="s">
        <v>20</v>
      </c>
      <c r="E2948" s="1">
        <v>285361091.39707792</v>
      </c>
      <c r="F2948" s="1">
        <v>314411246</v>
      </c>
      <c r="G2948">
        <f t="shared" si="46"/>
        <v>843911482453675</v>
      </c>
      <c r="H2948" t="str">
        <f>VLOOKUP(D2948,Referência!$A$2:$D$28,2,FALSE)</f>
        <v>N</v>
      </c>
      <c r="I2948" t="str">
        <f>VLOOKUP(D2948,Referência!$A$2:$D$28,3,FALSE)</f>
        <v>transferência</v>
      </c>
      <c r="J2948" t="str">
        <f>VLOOKUP(D2948,Referência!$A$2:$D$28,4,FALSE)</f>
        <v>baixo</v>
      </c>
      <c r="K2948" t="str">
        <f>VLOOKUP(C2948,Referência!$F$2:$G$21,2,FALSE)</f>
        <v>médio</v>
      </c>
      <c r="L2948" t="str">
        <f>VLOOKUP(A2948,Referência!$I$2:$K$10,2,FALSE)</f>
        <v>linear</v>
      </c>
      <c r="M2948" t="str">
        <f>VLOOKUP(A2948,Referência!$I$2:$K$10,3,FALSE)</f>
        <v>multivariado</v>
      </c>
    </row>
    <row r="2949" spans="1:13" x14ac:dyDescent="0.25">
      <c r="A2949" t="s">
        <v>38</v>
      </c>
      <c r="B2949" t="s">
        <v>7</v>
      </c>
      <c r="C2949">
        <v>8</v>
      </c>
      <c r="D2949" t="s">
        <v>20</v>
      </c>
      <c r="E2949" s="1">
        <v>257198966.0905959</v>
      </c>
      <c r="F2949" s="1">
        <v>426007596</v>
      </c>
      <c r="G2949">
        <f t="shared" si="46"/>
        <v>2.849635353189016E+16</v>
      </c>
      <c r="H2949" t="str">
        <f>VLOOKUP(D2949,Referência!$A$2:$D$28,2,FALSE)</f>
        <v>N</v>
      </c>
      <c r="I2949" t="str">
        <f>VLOOKUP(D2949,Referência!$A$2:$D$28,3,FALSE)</f>
        <v>transferência</v>
      </c>
      <c r="J2949" t="str">
        <f>VLOOKUP(D2949,Referência!$A$2:$D$28,4,FALSE)</f>
        <v>baixo</v>
      </c>
      <c r="K2949" t="str">
        <f>VLOOKUP(C2949,Referência!$F$2:$G$21,2,FALSE)</f>
        <v>médio</v>
      </c>
      <c r="L2949" t="str">
        <f>VLOOKUP(A2949,Referência!$I$2:$K$10,2,FALSE)</f>
        <v>linear</v>
      </c>
      <c r="M2949" t="str">
        <f>VLOOKUP(A2949,Referência!$I$2:$K$10,3,FALSE)</f>
        <v>multivariado</v>
      </c>
    </row>
    <row r="2950" spans="1:13" x14ac:dyDescent="0.25">
      <c r="A2950" t="s">
        <v>38</v>
      </c>
      <c r="B2950" t="s">
        <v>7</v>
      </c>
      <c r="C2950">
        <v>9</v>
      </c>
      <c r="D2950" t="s">
        <v>20</v>
      </c>
      <c r="E2950" s="1">
        <v>256742283.6271528</v>
      </c>
      <c r="F2950" s="1">
        <v>346365589</v>
      </c>
      <c r="G2950">
        <f t="shared" si="46"/>
        <v>8032336865954622</v>
      </c>
      <c r="H2950" t="str">
        <f>VLOOKUP(D2950,Referência!$A$2:$D$28,2,FALSE)</f>
        <v>N</v>
      </c>
      <c r="I2950" t="str">
        <f>VLOOKUP(D2950,Referência!$A$2:$D$28,3,FALSE)</f>
        <v>transferência</v>
      </c>
      <c r="J2950" t="str">
        <f>VLOOKUP(D2950,Referência!$A$2:$D$28,4,FALSE)</f>
        <v>baixo</v>
      </c>
      <c r="K2950" t="str">
        <f>VLOOKUP(C2950,Referência!$F$2:$G$21,2,FALSE)</f>
        <v>longo</v>
      </c>
      <c r="L2950" t="str">
        <f>VLOOKUP(A2950,Referência!$I$2:$K$10,2,FALSE)</f>
        <v>linear</v>
      </c>
      <c r="M2950" t="str">
        <f>VLOOKUP(A2950,Referência!$I$2:$K$10,3,FALSE)</f>
        <v>multivariado</v>
      </c>
    </row>
    <row r="2951" spans="1:13" x14ac:dyDescent="0.25">
      <c r="A2951" t="s">
        <v>38</v>
      </c>
      <c r="B2951" t="s">
        <v>7</v>
      </c>
      <c r="C2951">
        <v>10</v>
      </c>
      <c r="D2951" t="s">
        <v>20</v>
      </c>
      <c r="E2951" s="1">
        <v>238949840.07753357</v>
      </c>
      <c r="F2951" s="1">
        <v>367304404</v>
      </c>
      <c r="G2951">
        <f t="shared" si="46"/>
        <v>1.647489407972652E+16</v>
      </c>
      <c r="H2951" t="str">
        <f>VLOOKUP(D2951,Referência!$A$2:$D$28,2,FALSE)</f>
        <v>N</v>
      </c>
      <c r="I2951" t="str">
        <f>VLOOKUP(D2951,Referência!$A$2:$D$28,3,FALSE)</f>
        <v>transferência</v>
      </c>
      <c r="J2951" t="str">
        <f>VLOOKUP(D2951,Referência!$A$2:$D$28,4,FALSE)</f>
        <v>baixo</v>
      </c>
      <c r="K2951" t="str">
        <f>VLOOKUP(C2951,Referência!$F$2:$G$21,2,FALSE)</f>
        <v>longo</v>
      </c>
      <c r="L2951" t="str">
        <f>VLOOKUP(A2951,Referência!$I$2:$K$10,2,FALSE)</f>
        <v>linear</v>
      </c>
      <c r="M2951" t="str">
        <f>VLOOKUP(A2951,Referência!$I$2:$K$10,3,FALSE)</f>
        <v>multivariado</v>
      </c>
    </row>
    <row r="2952" spans="1:13" x14ac:dyDescent="0.25">
      <c r="A2952" t="s">
        <v>38</v>
      </c>
      <c r="B2952" t="s">
        <v>7</v>
      </c>
      <c r="C2952">
        <v>11</v>
      </c>
      <c r="D2952" t="s">
        <v>20</v>
      </c>
      <c r="E2952" s="1">
        <v>262302684.69971249</v>
      </c>
      <c r="F2952" s="1">
        <v>276882178</v>
      </c>
      <c r="G2952">
        <f t="shared" si="46"/>
        <v>212561624893128.53</v>
      </c>
      <c r="H2952" t="str">
        <f>VLOOKUP(D2952,Referência!$A$2:$D$28,2,FALSE)</f>
        <v>N</v>
      </c>
      <c r="I2952" t="str">
        <f>VLOOKUP(D2952,Referência!$A$2:$D$28,3,FALSE)</f>
        <v>transferência</v>
      </c>
      <c r="J2952" t="str">
        <f>VLOOKUP(D2952,Referência!$A$2:$D$28,4,FALSE)</f>
        <v>baixo</v>
      </c>
      <c r="K2952" t="str">
        <f>VLOOKUP(C2952,Referência!$F$2:$G$21,2,FALSE)</f>
        <v>longo</v>
      </c>
      <c r="L2952" t="str">
        <f>VLOOKUP(A2952,Referência!$I$2:$K$10,2,FALSE)</f>
        <v>linear</v>
      </c>
      <c r="M2952" t="str">
        <f>VLOOKUP(A2952,Referência!$I$2:$K$10,3,FALSE)</f>
        <v>multivariado</v>
      </c>
    </row>
    <row r="2953" spans="1:13" x14ac:dyDescent="0.25">
      <c r="A2953" t="s">
        <v>38</v>
      </c>
      <c r="B2953" t="s">
        <v>7</v>
      </c>
      <c r="C2953">
        <v>12</v>
      </c>
      <c r="D2953" t="s">
        <v>20</v>
      </c>
      <c r="E2953" s="1">
        <v>264328907.65313652</v>
      </c>
      <c r="F2953" s="1">
        <v>252291991</v>
      </c>
      <c r="G2953">
        <f t="shared" si="46"/>
        <v>144887362514555.31</v>
      </c>
      <c r="H2953" t="str">
        <f>VLOOKUP(D2953,Referência!$A$2:$D$28,2,FALSE)</f>
        <v>N</v>
      </c>
      <c r="I2953" t="str">
        <f>VLOOKUP(D2953,Referência!$A$2:$D$28,3,FALSE)</f>
        <v>transferência</v>
      </c>
      <c r="J2953" t="str">
        <f>VLOOKUP(D2953,Referência!$A$2:$D$28,4,FALSE)</f>
        <v>baixo</v>
      </c>
      <c r="K2953" t="str">
        <f>VLOOKUP(C2953,Referência!$F$2:$G$21,2,FALSE)</f>
        <v>longo</v>
      </c>
      <c r="L2953" t="str">
        <f>VLOOKUP(A2953,Referência!$I$2:$K$10,2,FALSE)</f>
        <v>linear</v>
      </c>
      <c r="M2953" t="str">
        <f>VLOOKUP(A2953,Referência!$I$2:$K$10,3,FALSE)</f>
        <v>multivariado</v>
      </c>
    </row>
    <row r="2954" spans="1:13" x14ac:dyDescent="0.25">
      <c r="A2954" t="s">
        <v>38</v>
      </c>
      <c r="B2954" t="s">
        <v>7</v>
      </c>
      <c r="C2954">
        <v>13</v>
      </c>
      <c r="D2954" t="s">
        <v>20</v>
      </c>
      <c r="E2954" s="1">
        <v>254972664.07682782</v>
      </c>
      <c r="F2954" s="1">
        <v>511703058</v>
      </c>
      <c r="G2954">
        <f t="shared" si="46"/>
        <v>6.591049516394716E+16</v>
      </c>
      <c r="H2954" t="str">
        <f>VLOOKUP(D2954,Referência!$A$2:$D$28,2,FALSE)</f>
        <v>N</v>
      </c>
      <c r="I2954" t="str">
        <f>VLOOKUP(D2954,Referência!$A$2:$D$28,3,FALSE)</f>
        <v>transferência</v>
      </c>
      <c r="J2954" t="str">
        <f>VLOOKUP(D2954,Referência!$A$2:$D$28,4,FALSE)</f>
        <v>baixo</v>
      </c>
      <c r="K2954" t="str">
        <f>VLOOKUP(C2954,Referência!$F$2:$G$21,2,FALSE)</f>
        <v>longo</v>
      </c>
      <c r="L2954" t="str">
        <f>VLOOKUP(A2954,Referência!$I$2:$K$10,2,FALSE)</f>
        <v>linear</v>
      </c>
      <c r="M2954" t="str">
        <f>VLOOKUP(A2954,Referência!$I$2:$K$10,3,FALSE)</f>
        <v>multivariado</v>
      </c>
    </row>
    <row r="2955" spans="1:13" x14ac:dyDescent="0.25">
      <c r="A2955" t="s">
        <v>38</v>
      </c>
      <c r="B2955" t="s">
        <v>7</v>
      </c>
      <c r="C2955">
        <v>14</v>
      </c>
      <c r="D2955" t="s">
        <v>20</v>
      </c>
      <c r="E2955" s="1">
        <v>236512984.69989738</v>
      </c>
      <c r="F2955" s="1">
        <v>259863287</v>
      </c>
      <c r="G2955">
        <f t="shared" si="46"/>
        <v>545236617506177.75</v>
      </c>
      <c r="H2955" t="str">
        <f>VLOOKUP(D2955,Referência!$A$2:$D$28,2,FALSE)</f>
        <v>N</v>
      </c>
      <c r="I2955" t="str">
        <f>VLOOKUP(D2955,Referência!$A$2:$D$28,3,FALSE)</f>
        <v>transferência</v>
      </c>
      <c r="J2955" t="str">
        <f>VLOOKUP(D2955,Referência!$A$2:$D$28,4,FALSE)</f>
        <v>baixo</v>
      </c>
      <c r="K2955" t="str">
        <f>VLOOKUP(C2955,Referência!$F$2:$G$21,2,FALSE)</f>
        <v>longo</v>
      </c>
      <c r="L2955" t="str">
        <f>VLOOKUP(A2955,Referência!$I$2:$K$10,2,FALSE)</f>
        <v>linear</v>
      </c>
      <c r="M2955" t="str">
        <f>VLOOKUP(A2955,Referência!$I$2:$K$10,3,FALSE)</f>
        <v>multivariado</v>
      </c>
    </row>
    <row r="2956" spans="1:13" x14ac:dyDescent="0.25">
      <c r="A2956" t="s">
        <v>38</v>
      </c>
      <c r="B2956" t="s">
        <v>7</v>
      </c>
      <c r="C2956">
        <v>15</v>
      </c>
      <c r="D2956" t="s">
        <v>20</v>
      </c>
      <c r="E2956" s="1">
        <v>238284374.78595096</v>
      </c>
      <c r="F2956" s="1">
        <v>323218498</v>
      </c>
      <c r="G2956">
        <f t="shared" si="46"/>
        <v>7213805286139264</v>
      </c>
      <c r="H2956" t="str">
        <f>VLOOKUP(D2956,Referência!$A$2:$D$28,2,FALSE)</f>
        <v>N</v>
      </c>
      <c r="I2956" t="str">
        <f>VLOOKUP(D2956,Referência!$A$2:$D$28,3,FALSE)</f>
        <v>transferência</v>
      </c>
      <c r="J2956" t="str">
        <f>VLOOKUP(D2956,Referência!$A$2:$D$28,4,FALSE)</f>
        <v>baixo</v>
      </c>
      <c r="K2956" t="str">
        <f>VLOOKUP(C2956,Referência!$F$2:$G$21,2,FALSE)</f>
        <v>longo</v>
      </c>
      <c r="L2956" t="str">
        <f>VLOOKUP(A2956,Referência!$I$2:$K$10,2,FALSE)</f>
        <v>linear</v>
      </c>
      <c r="M2956" t="str">
        <f>VLOOKUP(A2956,Referência!$I$2:$K$10,3,FALSE)</f>
        <v>multivariado</v>
      </c>
    </row>
    <row r="2957" spans="1:13" x14ac:dyDescent="0.25">
      <c r="A2957" t="s">
        <v>38</v>
      </c>
      <c r="B2957" t="s">
        <v>7</v>
      </c>
      <c r="C2957">
        <v>16</v>
      </c>
      <c r="D2957" t="s">
        <v>20</v>
      </c>
      <c r="E2957" s="1">
        <v>223368531.43420744</v>
      </c>
      <c r="F2957" s="1">
        <v>366055806</v>
      </c>
      <c r="G2957">
        <f t="shared" si="46"/>
        <v>2.0359658323013872E+16</v>
      </c>
      <c r="H2957" t="str">
        <f>VLOOKUP(D2957,Referência!$A$2:$D$28,2,FALSE)</f>
        <v>N</v>
      </c>
      <c r="I2957" t="str">
        <f>VLOOKUP(D2957,Referência!$A$2:$D$28,3,FALSE)</f>
        <v>transferência</v>
      </c>
      <c r="J2957" t="str">
        <f>VLOOKUP(D2957,Referência!$A$2:$D$28,4,FALSE)</f>
        <v>baixo</v>
      </c>
      <c r="K2957" t="str">
        <f>VLOOKUP(C2957,Referência!$F$2:$G$21,2,FALSE)</f>
        <v>longo</v>
      </c>
      <c r="L2957" t="str">
        <f>VLOOKUP(A2957,Referência!$I$2:$K$10,2,FALSE)</f>
        <v>linear</v>
      </c>
      <c r="M2957" t="str">
        <f>VLOOKUP(A2957,Referência!$I$2:$K$10,3,FALSE)</f>
        <v>multivariado</v>
      </c>
    </row>
    <row r="2958" spans="1:13" x14ac:dyDescent="0.25">
      <c r="A2958" t="s">
        <v>38</v>
      </c>
      <c r="B2958" t="s">
        <v>7</v>
      </c>
      <c r="C2958">
        <v>17</v>
      </c>
      <c r="D2958" t="s">
        <v>20</v>
      </c>
      <c r="E2958" s="1">
        <v>250337105.07767153</v>
      </c>
      <c r="F2958" s="1">
        <v>303375098</v>
      </c>
      <c r="G2958">
        <f t="shared" si="46"/>
        <v>2813028693228965</v>
      </c>
      <c r="H2958" t="str">
        <f>VLOOKUP(D2958,Referência!$A$2:$D$28,2,FALSE)</f>
        <v>N</v>
      </c>
      <c r="I2958" t="str">
        <f>VLOOKUP(D2958,Referência!$A$2:$D$28,3,FALSE)</f>
        <v>transferência</v>
      </c>
      <c r="J2958" t="str">
        <f>VLOOKUP(D2958,Referência!$A$2:$D$28,4,FALSE)</f>
        <v>baixo</v>
      </c>
      <c r="K2958" t="str">
        <f>VLOOKUP(C2958,Referência!$F$2:$G$21,2,FALSE)</f>
        <v>longo</v>
      </c>
      <c r="L2958" t="str">
        <f>VLOOKUP(A2958,Referência!$I$2:$K$10,2,FALSE)</f>
        <v>linear</v>
      </c>
      <c r="M2958" t="str">
        <f>VLOOKUP(A2958,Referência!$I$2:$K$10,3,FALSE)</f>
        <v>multivariado</v>
      </c>
    </row>
    <row r="2959" spans="1:13" x14ac:dyDescent="0.25">
      <c r="A2959" t="s">
        <v>38</v>
      </c>
      <c r="B2959" t="s">
        <v>7</v>
      </c>
      <c r="C2959">
        <v>18</v>
      </c>
      <c r="D2959" t="s">
        <v>20</v>
      </c>
      <c r="E2959" s="1">
        <v>272162185.29790676</v>
      </c>
      <c r="F2959" s="1">
        <v>238075455</v>
      </c>
      <c r="G2959">
        <f t="shared" si="46"/>
        <v>1161905182402234.5</v>
      </c>
      <c r="H2959" t="str">
        <f>VLOOKUP(D2959,Referência!$A$2:$D$28,2,FALSE)</f>
        <v>N</v>
      </c>
      <c r="I2959" t="str">
        <f>VLOOKUP(D2959,Referência!$A$2:$D$28,3,FALSE)</f>
        <v>transferência</v>
      </c>
      <c r="J2959" t="str">
        <f>VLOOKUP(D2959,Referência!$A$2:$D$28,4,FALSE)</f>
        <v>baixo</v>
      </c>
      <c r="K2959" t="str">
        <f>VLOOKUP(C2959,Referência!$F$2:$G$21,2,FALSE)</f>
        <v>longo</v>
      </c>
      <c r="L2959" t="str">
        <f>VLOOKUP(A2959,Referência!$I$2:$K$10,2,FALSE)</f>
        <v>linear</v>
      </c>
      <c r="M2959" t="str">
        <f>VLOOKUP(A2959,Referência!$I$2:$K$10,3,FALSE)</f>
        <v>multivariado</v>
      </c>
    </row>
    <row r="2960" spans="1:13" x14ac:dyDescent="0.25">
      <c r="A2960" t="s">
        <v>38</v>
      </c>
      <c r="B2960" t="s">
        <v>7</v>
      </c>
      <c r="C2960">
        <v>19</v>
      </c>
      <c r="D2960" t="s">
        <v>20</v>
      </c>
      <c r="E2960" s="1">
        <v>312764249.97998291</v>
      </c>
      <c r="F2960" s="1">
        <v>371070822</v>
      </c>
      <c r="G2960">
        <f t="shared" si="46"/>
        <v>3399656340725439.5</v>
      </c>
      <c r="H2960" t="str">
        <f>VLOOKUP(D2960,Referência!$A$2:$D$28,2,FALSE)</f>
        <v>N</v>
      </c>
      <c r="I2960" t="str">
        <f>VLOOKUP(D2960,Referência!$A$2:$D$28,3,FALSE)</f>
        <v>transferência</v>
      </c>
      <c r="J2960" t="str">
        <f>VLOOKUP(D2960,Referência!$A$2:$D$28,4,FALSE)</f>
        <v>baixo</v>
      </c>
      <c r="K2960" t="str">
        <f>VLOOKUP(C2960,Referência!$F$2:$G$21,2,FALSE)</f>
        <v>longo</v>
      </c>
      <c r="L2960" t="str">
        <f>VLOOKUP(A2960,Referência!$I$2:$K$10,2,FALSE)</f>
        <v>linear</v>
      </c>
      <c r="M2960" t="str">
        <f>VLOOKUP(A2960,Referência!$I$2:$K$10,3,FALSE)</f>
        <v>multivariado</v>
      </c>
    </row>
    <row r="2961" spans="1:13" x14ac:dyDescent="0.25">
      <c r="A2961" t="s">
        <v>38</v>
      </c>
      <c r="B2961" t="s">
        <v>7</v>
      </c>
      <c r="C2961">
        <v>20</v>
      </c>
      <c r="D2961" t="s">
        <v>20</v>
      </c>
      <c r="E2961" s="1">
        <v>282034223.24603426</v>
      </c>
      <c r="F2961" s="1">
        <v>403923855</v>
      </c>
      <c r="G2961">
        <f t="shared" si="46"/>
        <v>1.4857082329117372E+16</v>
      </c>
      <c r="H2961" t="str">
        <f>VLOOKUP(D2961,Referência!$A$2:$D$28,2,FALSE)</f>
        <v>N</v>
      </c>
      <c r="I2961" t="str">
        <f>VLOOKUP(D2961,Referência!$A$2:$D$28,3,FALSE)</f>
        <v>transferência</v>
      </c>
      <c r="J2961" t="str">
        <f>VLOOKUP(D2961,Referência!$A$2:$D$28,4,FALSE)</f>
        <v>baixo</v>
      </c>
      <c r="K2961" t="str">
        <f>VLOOKUP(C2961,Referência!$F$2:$G$21,2,FALSE)</f>
        <v>longo</v>
      </c>
      <c r="L2961" t="str">
        <f>VLOOKUP(A2961,Referência!$I$2:$K$10,2,FALSE)</f>
        <v>linear</v>
      </c>
      <c r="M2961" t="str">
        <f>VLOOKUP(A2961,Referência!$I$2:$K$10,3,FALSE)</f>
        <v>multivariado</v>
      </c>
    </row>
    <row r="2962" spans="1:13" x14ac:dyDescent="0.25">
      <c r="A2962" t="s">
        <v>38</v>
      </c>
      <c r="B2962" t="s">
        <v>7</v>
      </c>
      <c r="C2962">
        <v>1</v>
      </c>
      <c r="D2962" t="s">
        <v>21</v>
      </c>
      <c r="E2962" s="1">
        <v>783820562.52554178</v>
      </c>
      <c r="F2962" s="1">
        <v>892168393</v>
      </c>
      <c r="G2962">
        <f t="shared" si="46"/>
        <v>1.1739252368521936E+16</v>
      </c>
      <c r="H2962" t="str">
        <f>VLOOKUP(D2962,Referência!$A$2:$D$28,2,FALSE)</f>
        <v>N</v>
      </c>
      <c r="I2962" t="str">
        <f>VLOOKUP(D2962,Referência!$A$2:$D$28,3,FALSE)</f>
        <v>imposto</v>
      </c>
      <c r="J2962" t="str">
        <f>VLOOKUP(D2962,Referência!$A$2:$D$28,4,FALSE)</f>
        <v>alto</v>
      </c>
      <c r="K2962" t="str">
        <f>VLOOKUP(C2962,Referência!$F$2:$G$21,2,FALSE)</f>
        <v>curto</v>
      </c>
      <c r="L2962" t="str">
        <f>VLOOKUP(A2962,Referência!$I$2:$K$10,2,FALSE)</f>
        <v>linear</v>
      </c>
      <c r="M2962" t="str">
        <f>VLOOKUP(A2962,Referência!$I$2:$K$10,3,FALSE)</f>
        <v>multivariado</v>
      </c>
    </row>
    <row r="2963" spans="1:13" x14ac:dyDescent="0.25">
      <c r="A2963" t="s">
        <v>38</v>
      </c>
      <c r="B2963" t="s">
        <v>7</v>
      </c>
      <c r="C2963">
        <v>2</v>
      </c>
      <c r="D2963" t="s">
        <v>21</v>
      </c>
      <c r="E2963" s="1">
        <v>837010516.8362478</v>
      </c>
      <c r="F2963" s="1">
        <v>811941570</v>
      </c>
      <c r="G2963">
        <f t="shared" si="46"/>
        <v>628452095478618.62</v>
      </c>
      <c r="H2963" t="str">
        <f>VLOOKUP(D2963,Referência!$A$2:$D$28,2,FALSE)</f>
        <v>N</v>
      </c>
      <c r="I2963" t="str">
        <f>VLOOKUP(D2963,Referência!$A$2:$D$28,3,FALSE)</f>
        <v>imposto</v>
      </c>
      <c r="J2963" t="str">
        <f>VLOOKUP(D2963,Referência!$A$2:$D$28,4,FALSE)</f>
        <v>alto</v>
      </c>
      <c r="K2963" t="str">
        <f>VLOOKUP(C2963,Referência!$F$2:$G$21,2,FALSE)</f>
        <v>curto</v>
      </c>
      <c r="L2963" t="str">
        <f>VLOOKUP(A2963,Referência!$I$2:$K$10,2,FALSE)</f>
        <v>linear</v>
      </c>
      <c r="M2963" t="str">
        <f>VLOOKUP(A2963,Referência!$I$2:$K$10,3,FALSE)</f>
        <v>multivariado</v>
      </c>
    </row>
    <row r="2964" spans="1:13" x14ac:dyDescent="0.25">
      <c r="A2964" t="s">
        <v>38</v>
      </c>
      <c r="B2964" t="s">
        <v>7</v>
      </c>
      <c r="C2964">
        <v>3</v>
      </c>
      <c r="D2964" t="s">
        <v>21</v>
      </c>
      <c r="E2964" s="1">
        <v>779441027.80295444</v>
      </c>
      <c r="F2964" s="1">
        <v>861928839</v>
      </c>
      <c r="G2964">
        <f t="shared" si="46"/>
        <v>6804238996079436</v>
      </c>
      <c r="H2964" t="str">
        <f>VLOOKUP(D2964,Referência!$A$2:$D$28,2,FALSE)</f>
        <v>N</v>
      </c>
      <c r="I2964" t="str">
        <f>VLOOKUP(D2964,Referência!$A$2:$D$28,3,FALSE)</f>
        <v>imposto</v>
      </c>
      <c r="J2964" t="str">
        <f>VLOOKUP(D2964,Referência!$A$2:$D$28,4,FALSE)</f>
        <v>alto</v>
      </c>
      <c r="K2964" t="str">
        <f>VLOOKUP(C2964,Referência!$F$2:$G$21,2,FALSE)</f>
        <v>curto</v>
      </c>
      <c r="L2964" t="str">
        <f>VLOOKUP(A2964,Referência!$I$2:$K$10,2,FALSE)</f>
        <v>linear</v>
      </c>
      <c r="M2964" t="str">
        <f>VLOOKUP(A2964,Referência!$I$2:$K$10,3,FALSE)</f>
        <v>multivariado</v>
      </c>
    </row>
    <row r="2965" spans="1:13" x14ac:dyDescent="0.25">
      <c r="A2965" t="s">
        <v>38</v>
      </c>
      <c r="B2965" t="s">
        <v>7</v>
      </c>
      <c r="C2965">
        <v>4</v>
      </c>
      <c r="D2965" t="s">
        <v>21</v>
      </c>
      <c r="E2965" s="1">
        <v>816496967.18359995</v>
      </c>
      <c r="F2965" s="1">
        <v>884995971</v>
      </c>
      <c r="G2965">
        <f t="shared" si="46"/>
        <v>4692113523839189</v>
      </c>
      <c r="H2965" t="str">
        <f>VLOOKUP(D2965,Referência!$A$2:$D$28,2,FALSE)</f>
        <v>N</v>
      </c>
      <c r="I2965" t="str">
        <f>VLOOKUP(D2965,Referência!$A$2:$D$28,3,FALSE)</f>
        <v>imposto</v>
      </c>
      <c r="J2965" t="str">
        <f>VLOOKUP(D2965,Referência!$A$2:$D$28,4,FALSE)</f>
        <v>alto</v>
      </c>
      <c r="K2965" t="str">
        <f>VLOOKUP(C2965,Referência!$F$2:$G$21,2,FALSE)</f>
        <v>curto</v>
      </c>
      <c r="L2965" t="str">
        <f>VLOOKUP(A2965,Referência!$I$2:$K$10,2,FALSE)</f>
        <v>linear</v>
      </c>
      <c r="M2965" t="str">
        <f>VLOOKUP(A2965,Referência!$I$2:$K$10,3,FALSE)</f>
        <v>multivariado</v>
      </c>
    </row>
    <row r="2966" spans="1:13" x14ac:dyDescent="0.25">
      <c r="A2966" t="s">
        <v>38</v>
      </c>
      <c r="B2966" t="s">
        <v>7</v>
      </c>
      <c r="C2966">
        <v>5</v>
      </c>
      <c r="D2966" t="s">
        <v>21</v>
      </c>
      <c r="E2966" s="1">
        <v>847981252.83486807</v>
      </c>
      <c r="F2966" s="1">
        <v>887164024</v>
      </c>
      <c r="G2966">
        <f t="shared" si="46"/>
        <v>1535289556179094</v>
      </c>
      <c r="H2966" t="str">
        <f>VLOOKUP(D2966,Referência!$A$2:$D$28,2,FALSE)</f>
        <v>N</v>
      </c>
      <c r="I2966" t="str">
        <f>VLOOKUP(D2966,Referência!$A$2:$D$28,3,FALSE)</f>
        <v>imposto</v>
      </c>
      <c r="J2966" t="str">
        <f>VLOOKUP(D2966,Referência!$A$2:$D$28,4,FALSE)</f>
        <v>alto</v>
      </c>
      <c r="K2966" t="str">
        <f>VLOOKUP(C2966,Referência!$F$2:$G$21,2,FALSE)</f>
        <v>médio</v>
      </c>
      <c r="L2966" t="str">
        <f>VLOOKUP(A2966,Referência!$I$2:$K$10,2,FALSE)</f>
        <v>linear</v>
      </c>
      <c r="M2966" t="str">
        <f>VLOOKUP(A2966,Referência!$I$2:$K$10,3,FALSE)</f>
        <v>multivariado</v>
      </c>
    </row>
    <row r="2967" spans="1:13" x14ac:dyDescent="0.25">
      <c r="A2967" t="s">
        <v>38</v>
      </c>
      <c r="B2967" t="s">
        <v>7</v>
      </c>
      <c r="C2967">
        <v>6</v>
      </c>
      <c r="D2967" t="s">
        <v>21</v>
      </c>
      <c r="E2967" s="1">
        <v>877257930.03826129</v>
      </c>
      <c r="F2967" s="1">
        <v>925856833</v>
      </c>
      <c r="G2967">
        <f t="shared" si="46"/>
        <v>2361853369084495</v>
      </c>
      <c r="H2967" t="str">
        <f>VLOOKUP(D2967,Referência!$A$2:$D$28,2,FALSE)</f>
        <v>N</v>
      </c>
      <c r="I2967" t="str">
        <f>VLOOKUP(D2967,Referência!$A$2:$D$28,3,FALSE)</f>
        <v>imposto</v>
      </c>
      <c r="J2967" t="str">
        <f>VLOOKUP(D2967,Referência!$A$2:$D$28,4,FALSE)</f>
        <v>alto</v>
      </c>
      <c r="K2967" t="str">
        <f>VLOOKUP(C2967,Referência!$F$2:$G$21,2,FALSE)</f>
        <v>médio</v>
      </c>
      <c r="L2967" t="str">
        <f>VLOOKUP(A2967,Referência!$I$2:$K$10,2,FALSE)</f>
        <v>linear</v>
      </c>
      <c r="M2967" t="str">
        <f>VLOOKUP(A2967,Referência!$I$2:$K$10,3,FALSE)</f>
        <v>multivariado</v>
      </c>
    </row>
    <row r="2968" spans="1:13" x14ac:dyDescent="0.25">
      <c r="A2968" t="s">
        <v>38</v>
      </c>
      <c r="B2968" t="s">
        <v>7</v>
      </c>
      <c r="C2968">
        <v>7</v>
      </c>
      <c r="D2968" t="s">
        <v>21</v>
      </c>
      <c r="E2968" s="1">
        <v>916168781.9368397</v>
      </c>
      <c r="F2968" s="1">
        <v>1068011007</v>
      </c>
      <c r="G2968">
        <f t="shared" si="46"/>
        <v>2.3056061312131428E+16</v>
      </c>
      <c r="H2968" t="str">
        <f>VLOOKUP(D2968,Referência!$A$2:$D$28,2,FALSE)</f>
        <v>N</v>
      </c>
      <c r="I2968" t="str">
        <f>VLOOKUP(D2968,Referência!$A$2:$D$28,3,FALSE)</f>
        <v>imposto</v>
      </c>
      <c r="J2968" t="str">
        <f>VLOOKUP(D2968,Referência!$A$2:$D$28,4,FALSE)</f>
        <v>alto</v>
      </c>
      <c r="K2968" t="str">
        <f>VLOOKUP(C2968,Referência!$F$2:$G$21,2,FALSE)</f>
        <v>médio</v>
      </c>
      <c r="L2968" t="str">
        <f>VLOOKUP(A2968,Referência!$I$2:$K$10,2,FALSE)</f>
        <v>linear</v>
      </c>
      <c r="M2968" t="str">
        <f>VLOOKUP(A2968,Referência!$I$2:$K$10,3,FALSE)</f>
        <v>multivariado</v>
      </c>
    </row>
    <row r="2969" spans="1:13" x14ac:dyDescent="0.25">
      <c r="A2969" t="s">
        <v>38</v>
      </c>
      <c r="B2969" t="s">
        <v>7</v>
      </c>
      <c r="C2969">
        <v>8</v>
      </c>
      <c r="D2969" t="s">
        <v>21</v>
      </c>
      <c r="E2969" s="1">
        <v>1023426796.9518998</v>
      </c>
      <c r="F2969" s="1">
        <v>933482574</v>
      </c>
      <c r="G2969">
        <f t="shared" si="46"/>
        <v>8089963242421053</v>
      </c>
      <c r="H2969" t="str">
        <f>VLOOKUP(D2969,Referência!$A$2:$D$28,2,FALSE)</f>
        <v>N</v>
      </c>
      <c r="I2969" t="str">
        <f>VLOOKUP(D2969,Referência!$A$2:$D$28,3,FALSE)</f>
        <v>imposto</v>
      </c>
      <c r="J2969" t="str">
        <f>VLOOKUP(D2969,Referência!$A$2:$D$28,4,FALSE)</f>
        <v>alto</v>
      </c>
      <c r="K2969" t="str">
        <f>VLOOKUP(C2969,Referência!$F$2:$G$21,2,FALSE)</f>
        <v>médio</v>
      </c>
      <c r="L2969" t="str">
        <f>VLOOKUP(A2969,Referência!$I$2:$K$10,2,FALSE)</f>
        <v>linear</v>
      </c>
      <c r="M2969" t="str">
        <f>VLOOKUP(A2969,Referência!$I$2:$K$10,3,FALSE)</f>
        <v>multivariado</v>
      </c>
    </row>
    <row r="2970" spans="1:13" x14ac:dyDescent="0.25">
      <c r="A2970" t="s">
        <v>38</v>
      </c>
      <c r="B2970" t="s">
        <v>7</v>
      </c>
      <c r="C2970">
        <v>9</v>
      </c>
      <c r="D2970" t="s">
        <v>21</v>
      </c>
      <c r="E2970" s="1">
        <v>798043402.24813521</v>
      </c>
      <c r="F2970" s="1">
        <v>951532296</v>
      </c>
      <c r="G2970">
        <f t="shared" si="46"/>
        <v>2.355884050517124E+16</v>
      </c>
      <c r="H2970" t="str">
        <f>VLOOKUP(D2970,Referência!$A$2:$D$28,2,FALSE)</f>
        <v>N</v>
      </c>
      <c r="I2970" t="str">
        <f>VLOOKUP(D2970,Referência!$A$2:$D$28,3,FALSE)</f>
        <v>imposto</v>
      </c>
      <c r="J2970" t="str">
        <f>VLOOKUP(D2970,Referência!$A$2:$D$28,4,FALSE)</f>
        <v>alto</v>
      </c>
      <c r="K2970" t="str">
        <f>VLOOKUP(C2970,Referência!$F$2:$G$21,2,FALSE)</f>
        <v>longo</v>
      </c>
      <c r="L2970" t="str">
        <f>VLOOKUP(A2970,Referência!$I$2:$K$10,2,FALSE)</f>
        <v>linear</v>
      </c>
      <c r="M2970" t="str">
        <f>VLOOKUP(A2970,Referência!$I$2:$K$10,3,FALSE)</f>
        <v>multivariado</v>
      </c>
    </row>
    <row r="2971" spans="1:13" x14ac:dyDescent="0.25">
      <c r="A2971" t="s">
        <v>38</v>
      </c>
      <c r="B2971" t="s">
        <v>7</v>
      </c>
      <c r="C2971">
        <v>10</v>
      </c>
      <c r="D2971" t="s">
        <v>21</v>
      </c>
      <c r="E2971" s="1">
        <v>821107346.83982348</v>
      </c>
      <c r="F2971" s="1">
        <v>1045402858</v>
      </c>
      <c r="G2971">
        <f t="shared" si="46"/>
        <v>5.0308476326604864E+16</v>
      </c>
      <c r="H2971" t="str">
        <f>VLOOKUP(D2971,Referência!$A$2:$D$28,2,FALSE)</f>
        <v>N</v>
      </c>
      <c r="I2971" t="str">
        <f>VLOOKUP(D2971,Referência!$A$2:$D$28,3,FALSE)</f>
        <v>imposto</v>
      </c>
      <c r="J2971" t="str">
        <f>VLOOKUP(D2971,Referência!$A$2:$D$28,4,FALSE)</f>
        <v>alto</v>
      </c>
      <c r="K2971" t="str">
        <f>VLOOKUP(C2971,Referência!$F$2:$G$21,2,FALSE)</f>
        <v>longo</v>
      </c>
      <c r="L2971" t="str">
        <f>VLOOKUP(A2971,Referência!$I$2:$K$10,2,FALSE)</f>
        <v>linear</v>
      </c>
      <c r="M2971" t="str">
        <f>VLOOKUP(A2971,Referência!$I$2:$K$10,3,FALSE)</f>
        <v>multivariado</v>
      </c>
    </row>
    <row r="2972" spans="1:13" x14ac:dyDescent="0.25">
      <c r="A2972" t="s">
        <v>38</v>
      </c>
      <c r="B2972" t="s">
        <v>7</v>
      </c>
      <c r="C2972">
        <v>11</v>
      </c>
      <c r="D2972" t="s">
        <v>21</v>
      </c>
      <c r="E2972" s="1">
        <v>828642838.25724125</v>
      </c>
      <c r="F2972" s="1">
        <v>941789643</v>
      </c>
      <c r="G2972">
        <f t="shared" si="46"/>
        <v>1.2802199423495974E+16</v>
      </c>
      <c r="H2972" t="str">
        <f>VLOOKUP(D2972,Referência!$A$2:$D$28,2,FALSE)</f>
        <v>N</v>
      </c>
      <c r="I2972" t="str">
        <f>VLOOKUP(D2972,Referência!$A$2:$D$28,3,FALSE)</f>
        <v>imposto</v>
      </c>
      <c r="J2972" t="str">
        <f>VLOOKUP(D2972,Referência!$A$2:$D$28,4,FALSE)</f>
        <v>alto</v>
      </c>
      <c r="K2972" t="str">
        <f>VLOOKUP(C2972,Referência!$F$2:$G$21,2,FALSE)</f>
        <v>longo</v>
      </c>
      <c r="L2972" t="str">
        <f>VLOOKUP(A2972,Referência!$I$2:$K$10,2,FALSE)</f>
        <v>linear</v>
      </c>
      <c r="M2972" t="str">
        <f>VLOOKUP(A2972,Referência!$I$2:$K$10,3,FALSE)</f>
        <v>multivariado</v>
      </c>
    </row>
    <row r="2973" spans="1:13" x14ac:dyDescent="0.25">
      <c r="A2973" t="s">
        <v>38</v>
      </c>
      <c r="B2973" t="s">
        <v>7</v>
      </c>
      <c r="C2973">
        <v>12</v>
      </c>
      <c r="D2973" t="s">
        <v>21</v>
      </c>
      <c r="E2973" s="1">
        <v>874548110.99065506</v>
      </c>
      <c r="F2973" s="1">
        <v>873908785</v>
      </c>
      <c r="G2973">
        <f t="shared" si="46"/>
        <v>408737722327.07971</v>
      </c>
      <c r="H2973" t="str">
        <f>VLOOKUP(D2973,Referência!$A$2:$D$28,2,FALSE)</f>
        <v>N</v>
      </c>
      <c r="I2973" t="str">
        <f>VLOOKUP(D2973,Referência!$A$2:$D$28,3,FALSE)</f>
        <v>imposto</v>
      </c>
      <c r="J2973" t="str">
        <f>VLOOKUP(D2973,Referência!$A$2:$D$28,4,FALSE)</f>
        <v>alto</v>
      </c>
      <c r="K2973" t="str">
        <f>VLOOKUP(C2973,Referência!$F$2:$G$21,2,FALSE)</f>
        <v>longo</v>
      </c>
      <c r="L2973" t="str">
        <f>VLOOKUP(A2973,Referência!$I$2:$K$10,2,FALSE)</f>
        <v>linear</v>
      </c>
      <c r="M2973" t="str">
        <f>VLOOKUP(A2973,Referência!$I$2:$K$10,3,FALSE)</f>
        <v>multivariado</v>
      </c>
    </row>
    <row r="2974" spans="1:13" x14ac:dyDescent="0.25">
      <c r="A2974" t="s">
        <v>38</v>
      </c>
      <c r="B2974" t="s">
        <v>7</v>
      </c>
      <c r="C2974">
        <v>13</v>
      </c>
      <c r="D2974" t="s">
        <v>21</v>
      </c>
      <c r="E2974" s="1">
        <v>933799496.718449</v>
      </c>
      <c r="F2974" s="1">
        <v>980079414</v>
      </c>
      <c r="G2974">
        <f t="shared" si="46"/>
        <v>2141830743587203.2</v>
      </c>
      <c r="H2974" t="str">
        <f>VLOOKUP(D2974,Referência!$A$2:$D$28,2,FALSE)</f>
        <v>N</v>
      </c>
      <c r="I2974" t="str">
        <f>VLOOKUP(D2974,Referência!$A$2:$D$28,3,FALSE)</f>
        <v>imposto</v>
      </c>
      <c r="J2974" t="str">
        <f>VLOOKUP(D2974,Referência!$A$2:$D$28,4,FALSE)</f>
        <v>alto</v>
      </c>
      <c r="K2974" t="str">
        <f>VLOOKUP(C2974,Referência!$F$2:$G$21,2,FALSE)</f>
        <v>longo</v>
      </c>
      <c r="L2974" t="str">
        <f>VLOOKUP(A2974,Referência!$I$2:$K$10,2,FALSE)</f>
        <v>linear</v>
      </c>
      <c r="M2974" t="str">
        <f>VLOOKUP(A2974,Referência!$I$2:$K$10,3,FALSE)</f>
        <v>multivariado</v>
      </c>
    </row>
    <row r="2975" spans="1:13" x14ac:dyDescent="0.25">
      <c r="A2975" t="s">
        <v>38</v>
      </c>
      <c r="B2975" t="s">
        <v>7</v>
      </c>
      <c r="C2975">
        <v>14</v>
      </c>
      <c r="D2975" t="s">
        <v>21</v>
      </c>
      <c r="E2975" s="1">
        <v>912517041.86431611</v>
      </c>
      <c r="F2975" s="1">
        <v>863624928</v>
      </c>
      <c r="G2975">
        <f t="shared" si="46"/>
        <v>2390438798121251</v>
      </c>
      <c r="H2975" t="str">
        <f>VLOOKUP(D2975,Referência!$A$2:$D$28,2,FALSE)</f>
        <v>N</v>
      </c>
      <c r="I2975" t="str">
        <f>VLOOKUP(D2975,Referência!$A$2:$D$28,3,FALSE)</f>
        <v>imposto</v>
      </c>
      <c r="J2975" t="str">
        <f>VLOOKUP(D2975,Referência!$A$2:$D$28,4,FALSE)</f>
        <v>alto</v>
      </c>
      <c r="K2975" t="str">
        <f>VLOOKUP(C2975,Referência!$F$2:$G$21,2,FALSE)</f>
        <v>longo</v>
      </c>
      <c r="L2975" t="str">
        <f>VLOOKUP(A2975,Referência!$I$2:$K$10,2,FALSE)</f>
        <v>linear</v>
      </c>
      <c r="M2975" t="str">
        <f>VLOOKUP(A2975,Referência!$I$2:$K$10,3,FALSE)</f>
        <v>multivariado</v>
      </c>
    </row>
    <row r="2976" spans="1:13" x14ac:dyDescent="0.25">
      <c r="A2976" t="s">
        <v>38</v>
      </c>
      <c r="B2976" t="s">
        <v>7</v>
      </c>
      <c r="C2976">
        <v>15</v>
      </c>
      <c r="D2976" t="s">
        <v>21</v>
      </c>
      <c r="E2976" s="1">
        <v>894540379.30405784</v>
      </c>
      <c r="F2976" s="1">
        <v>757027193</v>
      </c>
      <c r="G2976">
        <f t="shared" si="46"/>
        <v>1.890987640749452E+16</v>
      </c>
      <c r="H2976" t="str">
        <f>VLOOKUP(D2976,Referência!$A$2:$D$28,2,FALSE)</f>
        <v>N</v>
      </c>
      <c r="I2976" t="str">
        <f>VLOOKUP(D2976,Referência!$A$2:$D$28,3,FALSE)</f>
        <v>imposto</v>
      </c>
      <c r="J2976" t="str">
        <f>VLOOKUP(D2976,Referência!$A$2:$D$28,4,FALSE)</f>
        <v>alto</v>
      </c>
      <c r="K2976" t="str">
        <f>VLOOKUP(C2976,Referência!$F$2:$G$21,2,FALSE)</f>
        <v>longo</v>
      </c>
      <c r="L2976" t="str">
        <f>VLOOKUP(A2976,Referência!$I$2:$K$10,2,FALSE)</f>
        <v>linear</v>
      </c>
      <c r="M2976" t="str">
        <f>VLOOKUP(A2976,Referência!$I$2:$K$10,3,FALSE)</f>
        <v>multivariado</v>
      </c>
    </row>
    <row r="2977" spans="1:13" x14ac:dyDescent="0.25">
      <c r="A2977" t="s">
        <v>38</v>
      </c>
      <c r="B2977" t="s">
        <v>7</v>
      </c>
      <c r="C2977">
        <v>16</v>
      </c>
      <c r="D2977" t="s">
        <v>21</v>
      </c>
      <c r="E2977" s="1">
        <v>913758504.81867611</v>
      </c>
      <c r="F2977" s="1">
        <v>901227246</v>
      </c>
      <c r="G2977">
        <f t="shared" si="46"/>
        <v>157032447580647.87</v>
      </c>
      <c r="H2977" t="str">
        <f>VLOOKUP(D2977,Referência!$A$2:$D$28,2,FALSE)</f>
        <v>N</v>
      </c>
      <c r="I2977" t="str">
        <f>VLOOKUP(D2977,Referência!$A$2:$D$28,3,FALSE)</f>
        <v>imposto</v>
      </c>
      <c r="J2977" t="str">
        <f>VLOOKUP(D2977,Referência!$A$2:$D$28,4,FALSE)</f>
        <v>alto</v>
      </c>
      <c r="K2977" t="str">
        <f>VLOOKUP(C2977,Referência!$F$2:$G$21,2,FALSE)</f>
        <v>longo</v>
      </c>
      <c r="L2977" t="str">
        <f>VLOOKUP(A2977,Referência!$I$2:$K$10,2,FALSE)</f>
        <v>linear</v>
      </c>
      <c r="M2977" t="str">
        <f>VLOOKUP(A2977,Referência!$I$2:$K$10,3,FALSE)</f>
        <v>multivariado</v>
      </c>
    </row>
    <row r="2978" spans="1:13" x14ac:dyDescent="0.25">
      <c r="A2978" t="s">
        <v>38</v>
      </c>
      <c r="B2978" t="s">
        <v>7</v>
      </c>
      <c r="C2978">
        <v>17</v>
      </c>
      <c r="D2978" t="s">
        <v>21</v>
      </c>
      <c r="E2978" s="1">
        <v>963269294.89420295</v>
      </c>
      <c r="F2978" s="1">
        <v>862729092</v>
      </c>
      <c r="G2978">
        <f t="shared" si="46"/>
        <v>1.0108332398007494E+16</v>
      </c>
      <c r="H2978" t="str">
        <f>VLOOKUP(D2978,Referência!$A$2:$D$28,2,FALSE)</f>
        <v>N</v>
      </c>
      <c r="I2978" t="str">
        <f>VLOOKUP(D2978,Referência!$A$2:$D$28,3,FALSE)</f>
        <v>imposto</v>
      </c>
      <c r="J2978" t="str">
        <f>VLOOKUP(D2978,Referência!$A$2:$D$28,4,FALSE)</f>
        <v>alto</v>
      </c>
      <c r="K2978" t="str">
        <f>VLOOKUP(C2978,Referência!$F$2:$G$21,2,FALSE)</f>
        <v>longo</v>
      </c>
      <c r="L2978" t="str">
        <f>VLOOKUP(A2978,Referência!$I$2:$K$10,2,FALSE)</f>
        <v>linear</v>
      </c>
      <c r="M2978" t="str">
        <f>VLOOKUP(A2978,Referência!$I$2:$K$10,3,FALSE)</f>
        <v>multivariado</v>
      </c>
    </row>
    <row r="2979" spans="1:13" x14ac:dyDescent="0.25">
      <c r="A2979" t="s">
        <v>38</v>
      </c>
      <c r="B2979" t="s">
        <v>7</v>
      </c>
      <c r="C2979">
        <v>18</v>
      </c>
      <c r="D2979" t="s">
        <v>21</v>
      </c>
      <c r="E2979" s="1">
        <v>989431635.8592639</v>
      </c>
      <c r="F2979" s="1">
        <v>886006649</v>
      </c>
      <c r="G2979">
        <f t="shared" si="46"/>
        <v>1.069672790683891E+16</v>
      </c>
      <c r="H2979" t="str">
        <f>VLOOKUP(D2979,Referência!$A$2:$D$28,2,FALSE)</f>
        <v>N</v>
      </c>
      <c r="I2979" t="str">
        <f>VLOOKUP(D2979,Referência!$A$2:$D$28,3,FALSE)</f>
        <v>imposto</v>
      </c>
      <c r="J2979" t="str">
        <f>VLOOKUP(D2979,Referência!$A$2:$D$28,4,FALSE)</f>
        <v>alto</v>
      </c>
      <c r="K2979" t="str">
        <f>VLOOKUP(C2979,Referência!$F$2:$G$21,2,FALSE)</f>
        <v>longo</v>
      </c>
      <c r="L2979" t="str">
        <f>VLOOKUP(A2979,Referência!$I$2:$K$10,2,FALSE)</f>
        <v>linear</v>
      </c>
      <c r="M2979" t="str">
        <f>VLOOKUP(A2979,Referência!$I$2:$K$10,3,FALSE)</f>
        <v>multivariado</v>
      </c>
    </row>
    <row r="2980" spans="1:13" x14ac:dyDescent="0.25">
      <c r="A2980" t="s">
        <v>38</v>
      </c>
      <c r="B2980" t="s">
        <v>7</v>
      </c>
      <c r="C2980">
        <v>19</v>
      </c>
      <c r="D2980" t="s">
        <v>21</v>
      </c>
      <c r="E2980" s="1">
        <v>1037837072.8569844</v>
      </c>
      <c r="F2980" s="1">
        <v>1039698264</v>
      </c>
      <c r="G2980">
        <f t="shared" si="46"/>
        <v>3464032470839.8018</v>
      </c>
      <c r="H2980" t="str">
        <f>VLOOKUP(D2980,Referência!$A$2:$D$28,2,FALSE)</f>
        <v>N</v>
      </c>
      <c r="I2980" t="str">
        <f>VLOOKUP(D2980,Referência!$A$2:$D$28,3,FALSE)</f>
        <v>imposto</v>
      </c>
      <c r="J2980" t="str">
        <f>VLOOKUP(D2980,Referência!$A$2:$D$28,4,FALSE)</f>
        <v>alto</v>
      </c>
      <c r="K2980" t="str">
        <f>VLOOKUP(C2980,Referência!$F$2:$G$21,2,FALSE)</f>
        <v>longo</v>
      </c>
      <c r="L2980" t="str">
        <f>VLOOKUP(A2980,Referência!$I$2:$K$10,2,FALSE)</f>
        <v>linear</v>
      </c>
      <c r="M2980" t="str">
        <f>VLOOKUP(A2980,Referência!$I$2:$K$10,3,FALSE)</f>
        <v>multivariado</v>
      </c>
    </row>
    <row r="2981" spans="1:13" x14ac:dyDescent="0.25">
      <c r="A2981" t="s">
        <v>38</v>
      </c>
      <c r="B2981" t="s">
        <v>7</v>
      </c>
      <c r="C2981">
        <v>20</v>
      </c>
      <c r="D2981" t="s">
        <v>21</v>
      </c>
      <c r="E2981" s="1">
        <v>1156998822.3895841</v>
      </c>
      <c r="F2981" s="1">
        <v>936929897</v>
      </c>
      <c r="G2981">
        <f t="shared" si="46"/>
        <v>4.843033192212632E+16</v>
      </c>
      <c r="H2981" t="str">
        <f>VLOOKUP(D2981,Referência!$A$2:$D$28,2,FALSE)</f>
        <v>N</v>
      </c>
      <c r="I2981" t="str">
        <f>VLOOKUP(D2981,Referência!$A$2:$D$28,3,FALSE)</f>
        <v>imposto</v>
      </c>
      <c r="J2981" t="str">
        <f>VLOOKUP(D2981,Referência!$A$2:$D$28,4,FALSE)</f>
        <v>alto</v>
      </c>
      <c r="K2981" t="str">
        <f>VLOOKUP(C2981,Referência!$F$2:$G$21,2,FALSE)</f>
        <v>longo</v>
      </c>
      <c r="L2981" t="str">
        <f>VLOOKUP(A2981,Referência!$I$2:$K$10,2,FALSE)</f>
        <v>linear</v>
      </c>
      <c r="M2981" t="str">
        <f>VLOOKUP(A2981,Referência!$I$2:$K$10,3,FALSE)</f>
        <v>multivariado</v>
      </c>
    </row>
    <row r="2982" spans="1:13" x14ac:dyDescent="0.25">
      <c r="A2982" t="s">
        <v>38</v>
      </c>
      <c r="B2982" t="s">
        <v>7</v>
      </c>
      <c r="C2982">
        <v>1</v>
      </c>
      <c r="D2982" t="s">
        <v>22</v>
      </c>
      <c r="E2982" s="1">
        <v>1138757428.2235086</v>
      </c>
      <c r="F2982" s="1">
        <v>1119320501</v>
      </c>
      <c r="G2982">
        <f t="shared" si="46"/>
        <v>377794139891969.62</v>
      </c>
      <c r="H2982" t="str">
        <f>VLOOKUP(D2982,Referência!$A$2:$D$28,2,FALSE)</f>
        <v>N</v>
      </c>
      <c r="I2982" t="str">
        <f>VLOOKUP(D2982,Referência!$A$2:$D$28,3,FALSE)</f>
        <v>imposto</v>
      </c>
      <c r="J2982" t="str">
        <f>VLOOKUP(D2982,Referência!$A$2:$D$28,4,FALSE)</f>
        <v>baixo</v>
      </c>
      <c r="K2982" t="str">
        <f>VLOOKUP(C2982,Referência!$F$2:$G$21,2,FALSE)</f>
        <v>curto</v>
      </c>
      <c r="L2982" t="str">
        <f>VLOOKUP(A2982,Referência!$I$2:$K$10,2,FALSE)</f>
        <v>linear</v>
      </c>
      <c r="M2982" t="str">
        <f>VLOOKUP(A2982,Referência!$I$2:$K$10,3,FALSE)</f>
        <v>multivariado</v>
      </c>
    </row>
    <row r="2983" spans="1:13" x14ac:dyDescent="0.25">
      <c r="A2983" t="s">
        <v>38</v>
      </c>
      <c r="B2983" t="s">
        <v>7</v>
      </c>
      <c r="C2983">
        <v>2</v>
      </c>
      <c r="D2983" t="s">
        <v>22</v>
      </c>
      <c r="E2983" s="1">
        <v>1142493449.6810837</v>
      </c>
      <c r="F2983" s="1">
        <v>1065577731</v>
      </c>
      <c r="G2983">
        <f t="shared" si="46"/>
        <v>5916027780227605</v>
      </c>
      <c r="H2983" t="str">
        <f>VLOOKUP(D2983,Referência!$A$2:$D$28,2,FALSE)</f>
        <v>N</v>
      </c>
      <c r="I2983" t="str">
        <f>VLOOKUP(D2983,Referência!$A$2:$D$28,3,FALSE)</f>
        <v>imposto</v>
      </c>
      <c r="J2983" t="str">
        <f>VLOOKUP(D2983,Referência!$A$2:$D$28,4,FALSE)</f>
        <v>baixo</v>
      </c>
      <c r="K2983" t="str">
        <f>VLOOKUP(C2983,Referência!$F$2:$G$21,2,FALSE)</f>
        <v>curto</v>
      </c>
      <c r="L2983" t="str">
        <f>VLOOKUP(A2983,Referência!$I$2:$K$10,2,FALSE)</f>
        <v>linear</v>
      </c>
      <c r="M2983" t="str">
        <f>VLOOKUP(A2983,Referência!$I$2:$K$10,3,FALSE)</f>
        <v>multivariado</v>
      </c>
    </row>
    <row r="2984" spans="1:13" x14ac:dyDescent="0.25">
      <c r="A2984" t="s">
        <v>38</v>
      </c>
      <c r="B2984" t="s">
        <v>7</v>
      </c>
      <c r="C2984">
        <v>3</v>
      </c>
      <c r="D2984" t="s">
        <v>22</v>
      </c>
      <c r="E2984" s="1">
        <v>1069562216.9490982</v>
      </c>
      <c r="F2984" s="1">
        <v>1010953870</v>
      </c>
      <c r="G2984">
        <f t="shared" si="46"/>
        <v>3434938332105871.5</v>
      </c>
      <c r="H2984" t="str">
        <f>VLOOKUP(D2984,Referência!$A$2:$D$28,2,FALSE)</f>
        <v>N</v>
      </c>
      <c r="I2984" t="str">
        <f>VLOOKUP(D2984,Referência!$A$2:$D$28,3,FALSE)</f>
        <v>imposto</v>
      </c>
      <c r="J2984" t="str">
        <f>VLOOKUP(D2984,Referência!$A$2:$D$28,4,FALSE)</f>
        <v>baixo</v>
      </c>
      <c r="K2984" t="str">
        <f>VLOOKUP(C2984,Referência!$F$2:$G$21,2,FALSE)</f>
        <v>curto</v>
      </c>
      <c r="L2984" t="str">
        <f>VLOOKUP(A2984,Referência!$I$2:$K$10,2,FALSE)</f>
        <v>linear</v>
      </c>
      <c r="M2984" t="str">
        <f>VLOOKUP(A2984,Referência!$I$2:$K$10,3,FALSE)</f>
        <v>multivariado</v>
      </c>
    </row>
    <row r="2985" spans="1:13" x14ac:dyDescent="0.25">
      <c r="A2985" t="s">
        <v>38</v>
      </c>
      <c r="B2985" t="s">
        <v>7</v>
      </c>
      <c r="C2985">
        <v>4</v>
      </c>
      <c r="D2985" t="s">
        <v>22</v>
      </c>
      <c r="E2985" s="1">
        <v>1099504515.6419792</v>
      </c>
      <c r="F2985" s="1">
        <v>1079222052</v>
      </c>
      <c r="G2985">
        <f t="shared" si="46"/>
        <v>411378331388208.87</v>
      </c>
      <c r="H2985" t="str">
        <f>VLOOKUP(D2985,Referência!$A$2:$D$28,2,FALSE)</f>
        <v>N</v>
      </c>
      <c r="I2985" t="str">
        <f>VLOOKUP(D2985,Referência!$A$2:$D$28,3,FALSE)</f>
        <v>imposto</v>
      </c>
      <c r="J2985" t="str">
        <f>VLOOKUP(D2985,Referência!$A$2:$D$28,4,FALSE)</f>
        <v>baixo</v>
      </c>
      <c r="K2985" t="str">
        <f>VLOOKUP(C2985,Referência!$F$2:$G$21,2,FALSE)</f>
        <v>curto</v>
      </c>
      <c r="L2985" t="str">
        <f>VLOOKUP(A2985,Referência!$I$2:$K$10,2,FALSE)</f>
        <v>linear</v>
      </c>
      <c r="M2985" t="str">
        <f>VLOOKUP(A2985,Referência!$I$2:$K$10,3,FALSE)</f>
        <v>multivariado</v>
      </c>
    </row>
    <row r="2986" spans="1:13" x14ac:dyDescent="0.25">
      <c r="A2986" t="s">
        <v>38</v>
      </c>
      <c r="B2986" t="s">
        <v>7</v>
      </c>
      <c r="C2986">
        <v>5</v>
      </c>
      <c r="D2986" t="s">
        <v>22</v>
      </c>
      <c r="E2986" s="1">
        <v>1092039394.6746681</v>
      </c>
      <c r="F2986" s="1">
        <v>1027311578</v>
      </c>
      <c r="G2986">
        <f t="shared" si="46"/>
        <v>4189690251469438.5</v>
      </c>
      <c r="H2986" t="str">
        <f>VLOOKUP(D2986,Referência!$A$2:$D$28,2,FALSE)</f>
        <v>N</v>
      </c>
      <c r="I2986" t="str">
        <f>VLOOKUP(D2986,Referência!$A$2:$D$28,3,FALSE)</f>
        <v>imposto</v>
      </c>
      <c r="J2986" t="str">
        <f>VLOOKUP(D2986,Referência!$A$2:$D$28,4,FALSE)</f>
        <v>baixo</v>
      </c>
      <c r="K2986" t="str">
        <f>VLOOKUP(C2986,Referência!$F$2:$G$21,2,FALSE)</f>
        <v>médio</v>
      </c>
      <c r="L2986" t="str">
        <f>VLOOKUP(A2986,Referência!$I$2:$K$10,2,FALSE)</f>
        <v>linear</v>
      </c>
      <c r="M2986" t="str">
        <f>VLOOKUP(A2986,Referência!$I$2:$K$10,3,FALSE)</f>
        <v>multivariado</v>
      </c>
    </row>
    <row r="2987" spans="1:13" x14ac:dyDescent="0.25">
      <c r="A2987" t="s">
        <v>38</v>
      </c>
      <c r="B2987" t="s">
        <v>7</v>
      </c>
      <c r="C2987">
        <v>6</v>
      </c>
      <c r="D2987" t="s">
        <v>22</v>
      </c>
      <c r="E2987" s="1">
        <v>1162568621.5339069</v>
      </c>
      <c r="F2987" s="1">
        <v>1032809549</v>
      </c>
      <c r="G2987">
        <f t="shared" si="46"/>
        <v>1.6837416904859722E+16</v>
      </c>
      <c r="H2987" t="str">
        <f>VLOOKUP(D2987,Referência!$A$2:$D$28,2,FALSE)</f>
        <v>N</v>
      </c>
      <c r="I2987" t="str">
        <f>VLOOKUP(D2987,Referência!$A$2:$D$28,3,FALSE)</f>
        <v>imposto</v>
      </c>
      <c r="J2987" t="str">
        <f>VLOOKUP(D2987,Referência!$A$2:$D$28,4,FALSE)</f>
        <v>baixo</v>
      </c>
      <c r="K2987" t="str">
        <f>VLOOKUP(C2987,Referência!$F$2:$G$21,2,FALSE)</f>
        <v>médio</v>
      </c>
      <c r="L2987" t="str">
        <f>VLOOKUP(A2987,Referência!$I$2:$K$10,2,FALSE)</f>
        <v>linear</v>
      </c>
      <c r="M2987" t="str">
        <f>VLOOKUP(A2987,Referência!$I$2:$K$10,3,FALSE)</f>
        <v>multivariado</v>
      </c>
    </row>
    <row r="2988" spans="1:13" x14ac:dyDescent="0.25">
      <c r="A2988" t="s">
        <v>38</v>
      </c>
      <c r="B2988" t="s">
        <v>7</v>
      </c>
      <c r="C2988">
        <v>7</v>
      </c>
      <c r="D2988" t="s">
        <v>22</v>
      </c>
      <c r="E2988" s="1">
        <v>1234951335.7022913</v>
      </c>
      <c r="F2988" s="1">
        <v>1245022601</v>
      </c>
      <c r="G2988">
        <f t="shared" si="46"/>
        <v>101430384696832.52</v>
      </c>
      <c r="H2988" t="str">
        <f>VLOOKUP(D2988,Referência!$A$2:$D$28,2,FALSE)</f>
        <v>N</v>
      </c>
      <c r="I2988" t="str">
        <f>VLOOKUP(D2988,Referência!$A$2:$D$28,3,FALSE)</f>
        <v>imposto</v>
      </c>
      <c r="J2988" t="str">
        <f>VLOOKUP(D2988,Referência!$A$2:$D$28,4,FALSE)</f>
        <v>baixo</v>
      </c>
      <c r="K2988" t="str">
        <f>VLOOKUP(C2988,Referência!$F$2:$G$21,2,FALSE)</f>
        <v>médio</v>
      </c>
      <c r="L2988" t="str">
        <f>VLOOKUP(A2988,Referência!$I$2:$K$10,2,FALSE)</f>
        <v>linear</v>
      </c>
      <c r="M2988" t="str">
        <f>VLOOKUP(A2988,Referência!$I$2:$K$10,3,FALSE)</f>
        <v>multivariado</v>
      </c>
    </row>
    <row r="2989" spans="1:13" x14ac:dyDescent="0.25">
      <c r="A2989" t="s">
        <v>38</v>
      </c>
      <c r="B2989" t="s">
        <v>7</v>
      </c>
      <c r="C2989">
        <v>8</v>
      </c>
      <c r="D2989" t="s">
        <v>22</v>
      </c>
      <c r="E2989" s="1">
        <v>1470331980.2621737</v>
      </c>
      <c r="F2989" s="1">
        <v>1525057208</v>
      </c>
      <c r="G2989">
        <f t="shared" si="46"/>
        <v>2994850550956958</v>
      </c>
      <c r="H2989" t="str">
        <f>VLOOKUP(D2989,Referência!$A$2:$D$28,2,FALSE)</f>
        <v>N</v>
      </c>
      <c r="I2989" t="str">
        <f>VLOOKUP(D2989,Referência!$A$2:$D$28,3,FALSE)</f>
        <v>imposto</v>
      </c>
      <c r="J2989" t="str">
        <f>VLOOKUP(D2989,Referência!$A$2:$D$28,4,FALSE)</f>
        <v>baixo</v>
      </c>
      <c r="K2989" t="str">
        <f>VLOOKUP(C2989,Referência!$F$2:$G$21,2,FALSE)</f>
        <v>médio</v>
      </c>
      <c r="L2989" t="str">
        <f>VLOOKUP(A2989,Referência!$I$2:$K$10,2,FALSE)</f>
        <v>linear</v>
      </c>
      <c r="M2989" t="str">
        <f>VLOOKUP(A2989,Referência!$I$2:$K$10,3,FALSE)</f>
        <v>multivariado</v>
      </c>
    </row>
    <row r="2990" spans="1:13" x14ac:dyDescent="0.25">
      <c r="A2990" t="s">
        <v>38</v>
      </c>
      <c r="B2990" t="s">
        <v>7</v>
      </c>
      <c r="C2990">
        <v>9</v>
      </c>
      <c r="D2990" t="s">
        <v>22</v>
      </c>
      <c r="E2990" s="1">
        <v>1212673721.391155</v>
      </c>
      <c r="F2990" s="1">
        <v>1234916893</v>
      </c>
      <c r="G2990">
        <f t="shared" si="46"/>
        <v>494758683220528.06</v>
      </c>
      <c r="H2990" t="str">
        <f>VLOOKUP(D2990,Referência!$A$2:$D$28,2,FALSE)</f>
        <v>N</v>
      </c>
      <c r="I2990" t="str">
        <f>VLOOKUP(D2990,Referência!$A$2:$D$28,3,FALSE)</f>
        <v>imposto</v>
      </c>
      <c r="J2990" t="str">
        <f>VLOOKUP(D2990,Referência!$A$2:$D$28,4,FALSE)</f>
        <v>baixo</v>
      </c>
      <c r="K2990" t="str">
        <f>VLOOKUP(C2990,Referência!$F$2:$G$21,2,FALSE)</f>
        <v>longo</v>
      </c>
      <c r="L2990" t="str">
        <f>VLOOKUP(A2990,Referência!$I$2:$K$10,2,FALSE)</f>
        <v>linear</v>
      </c>
      <c r="M2990" t="str">
        <f>VLOOKUP(A2990,Referência!$I$2:$K$10,3,FALSE)</f>
        <v>multivariado</v>
      </c>
    </row>
    <row r="2991" spans="1:13" x14ac:dyDescent="0.25">
      <c r="A2991" t="s">
        <v>38</v>
      </c>
      <c r="B2991" t="s">
        <v>7</v>
      </c>
      <c r="C2991">
        <v>10</v>
      </c>
      <c r="D2991" t="s">
        <v>22</v>
      </c>
      <c r="E2991" s="1">
        <v>1155266363.0133259</v>
      </c>
      <c r="F2991" s="1">
        <v>1359449989</v>
      </c>
      <c r="G2991">
        <f t="shared" si="46"/>
        <v>4.1690953121066E+16</v>
      </c>
      <c r="H2991" t="str">
        <f>VLOOKUP(D2991,Referência!$A$2:$D$28,2,FALSE)</f>
        <v>N</v>
      </c>
      <c r="I2991" t="str">
        <f>VLOOKUP(D2991,Referência!$A$2:$D$28,3,FALSE)</f>
        <v>imposto</v>
      </c>
      <c r="J2991" t="str">
        <f>VLOOKUP(D2991,Referência!$A$2:$D$28,4,FALSE)</f>
        <v>baixo</v>
      </c>
      <c r="K2991" t="str">
        <f>VLOOKUP(C2991,Referência!$F$2:$G$21,2,FALSE)</f>
        <v>longo</v>
      </c>
      <c r="L2991" t="str">
        <f>VLOOKUP(A2991,Referência!$I$2:$K$10,2,FALSE)</f>
        <v>linear</v>
      </c>
      <c r="M2991" t="str">
        <f>VLOOKUP(A2991,Referência!$I$2:$K$10,3,FALSE)</f>
        <v>multivariado</v>
      </c>
    </row>
    <row r="2992" spans="1:13" x14ac:dyDescent="0.25">
      <c r="A2992" t="s">
        <v>38</v>
      </c>
      <c r="B2992" t="s">
        <v>7</v>
      </c>
      <c r="C2992">
        <v>11</v>
      </c>
      <c r="D2992" t="s">
        <v>22</v>
      </c>
      <c r="E2992" s="1">
        <v>1156585965.0094602</v>
      </c>
      <c r="F2992" s="1">
        <v>1108009971</v>
      </c>
      <c r="G2992">
        <f t="shared" si="46"/>
        <v>2359627194007114.5</v>
      </c>
      <c r="H2992" t="str">
        <f>VLOOKUP(D2992,Referência!$A$2:$D$28,2,FALSE)</f>
        <v>N</v>
      </c>
      <c r="I2992" t="str">
        <f>VLOOKUP(D2992,Referência!$A$2:$D$28,3,FALSE)</f>
        <v>imposto</v>
      </c>
      <c r="J2992" t="str">
        <f>VLOOKUP(D2992,Referência!$A$2:$D$28,4,FALSE)</f>
        <v>baixo</v>
      </c>
      <c r="K2992" t="str">
        <f>VLOOKUP(C2992,Referência!$F$2:$G$21,2,FALSE)</f>
        <v>longo</v>
      </c>
      <c r="L2992" t="str">
        <f>VLOOKUP(A2992,Referência!$I$2:$K$10,2,FALSE)</f>
        <v>linear</v>
      </c>
      <c r="M2992" t="str">
        <f>VLOOKUP(A2992,Referência!$I$2:$K$10,3,FALSE)</f>
        <v>multivariado</v>
      </c>
    </row>
    <row r="2993" spans="1:13" x14ac:dyDescent="0.25">
      <c r="A2993" t="s">
        <v>38</v>
      </c>
      <c r="B2993" t="s">
        <v>7</v>
      </c>
      <c r="C2993">
        <v>12</v>
      </c>
      <c r="D2993" t="s">
        <v>22</v>
      </c>
      <c r="E2993" s="1">
        <v>1255882984.2010045</v>
      </c>
      <c r="F2993" s="1">
        <v>1102124604</v>
      </c>
      <c r="G2993">
        <f t="shared" si="46"/>
        <v>2.3641639482036656E+16</v>
      </c>
      <c r="H2993" t="str">
        <f>VLOOKUP(D2993,Referência!$A$2:$D$28,2,FALSE)</f>
        <v>N</v>
      </c>
      <c r="I2993" t="str">
        <f>VLOOKUP(D2993,Referência!$A$2:$D$28,3,FALSE)</f>
        <v>imposto</v>
      </c>
      <c r="J2993" t="str">
        <f>VLOOKUP(D2993,Referência!$A$2:$D$28,4,FALSE)</f>
        <v>baixo</v>
      </c>
      <c r="K2993" t="str">
        <f>VLOOKUP(C2993,Referência!$F$2:$G$21,2,FALSE)</f>
        <v>longo</v>
      </c>
      <c r="L2993" t="str">
        <f>VLOOKUP(A2993,Referência!$I$2:$K$10,2,FALSE)</f>
        <v>linear</v>
      </c>
      <c r="M2993" t="str">
        <f>VLOOKUP(A2993,Referência!$I$2:$K$10,3,FALSE)</f>
        <v>multivariado</v>
      </c>
    </row>
    <row r="2994" spans="1:13" x14ac:dyDescent="0.25">
      <c r="A2994" t="s">
        <v>38</v>
      </c>
      <c r="B2994" t="s">
        <v>7</v>
      </c>
      <c r="C2994">
        <v>13</v>
      </c>
      <c r="D2994" t="s">
        <v>22</v>
      </c>
      <c r="E2994" s="1">
        <v>1261790840.2701235</v>
      </c>
      <c r="F2994" s="1">
        <v>1397946267</v>
      </c>
      <c r="G2994">
        <f t="shared" si="46"/>
        <v>1.8538300227994772E+16</v>
      </c>
      <c r="H2994" t="str">
        <f>VLOOKUP(D2994,Referência!$A$2:$D$28,2,FALSE)</f>
        <v>N</v>
      </c>
      <c r="I2994" t="str">
        <f>VLOOKUP(D2994,Referência!$A$2:$D$28,3,FALSE)</f>
        <v>imposto</v>
      </c>
      <c r="J2994" t="str">
        <f>VLOOKUP(D2994,Referência!$A$2:$D$28,4,FALSE)</f>
        <v>baixo</v>
      </c>
      <c r="K2994" t="str">
        <f>VLOOKUP(C2994,Referência!$F$2:$G$21,2,FALSE)</f>
        <v>longo</v>
      </c>
      <c r="L2994" t="str">
        <f>VLOOKUP(A2994,Referência!$I$2:$K$10,2,FALSE)</f>
        <v>linear</v>
      </c>
      <c r="M2994" t="str">
        <f>VLOOKUP(A2994,Referência!$I$2:$K$10,3,FALSE)</f>
        <v>multivariado</v>
      </c>
    </row>
    <row r="2995" spans="1:13" x14ac:dyDescent="0.25">
      <c r="A2995" t="s">
        <v>38</v>
      </c>
      <c r="B2995" t="s">
        <v>7</v>
      </c>
      <c r="C2995">
        <v>14</v>
      </c>
      <c r="D2995" t="s">
        <v>22</v>
      </c>
      <c r="E2995" s="1">
        <v>1311891943.3690765</v>
      </c>
      <c r="F2995" s="1">
        <v>1192049636</v>
      </c>
      <c r="G2995">
        <f t="shared" si="46"/>
        <v>1.4362178635544206E+16</v>
      </c>
      <c r="H2995" t="str">
        <f>VLOOKUP(D2995,Referência!$A$2:$D$28,2,FALSE)</f>
        <v>N</v>
      </c>
      <c r="I2995" t="str">
        <f>VLOOKUP(D2995,Referência!$A$2:$D$28,3,FALSE)</f>
        <v>imposto</v>
      </c>
      <c r="J2995" t="str">
        <f>VLOOKUP(D2995,Referência!$A$2:$D$28,4,FALSE)</f>
        <v>baixo</v>
      </c>
      <c r="K2995" t="str">
        <f>VLOOKUP(C2995,Referência!$F$2:$G$21,2,FALSE)</f>
        <v>longo</v>
      </c>
      <c r="L2995" t="str">
        <f>VLOOKUP(A2995,Referência!$I$2:$K$10,2,FALSE)</f>
        <v>linear</v>
      </c>
      <c r="M2995" t="str">
        <f>VLOOKUP(A2995,Referência!$I$2:$K$10,3,FALSE)</f>
        <v>multivariado</v>
      </c>
    </row>
    <row r="2996" spans="1:13" x14ac:dyDescent="0.25">
      <c r="A2996" t="s">
        <v>38</v>
      </c>
      <c r="B2996" t="s">
        <v>7</v>
      </c>
      <c r="C2996">
        <v>15</v>
      </c>
      <c r="D2996" t="s">
        <v>22</v>
      </c>
      <c r="E2996" s="1">
        <v>1206826103.3258224</v>
      </c>
      <c r="F2996" s="1">
        <v>1152362098</v>
      </c>
      <c r="G2996">
        <f t="shared" si="46"/>
        <v>2966327876131205.5</v>
      </c>
      <c r="H2996" t="str">
        <f>VLOOKUP(D2996,Referência!$A$2:$D$28,2,FALSE)</f>
        <v>N</v>
      </c>
      <c r="I2996" t="str">
        <f>VLOOKUP(D2996,Referência!$A$2:$D$28,3,FALSE)</f>
        <v>imposto</v>
      </c>
      <c r="J2996" t="str">
        <f>VLOOKUP(D2996,Referência!$A$2:$D$28,4,FALSE)</f>
        <v>baixo</v>
      </c>
      <c r="K2996" t="str">
        <f>VLOOKUP(C2996,Referência!$F$2:$G$21,2,FALSE)</f>
        <v>longo</v>
      </c>
      <c r="L2996" t="str">
        <f>VLOOKUP(A2996,Referência!$I$2:$K$10,2,FALSE)</f>
        <v>linear</v>
      </c>
      <c r="M2996" t="str">
        <f>VLOOKUP(A2996,Referência!$I$2:$K$10,3,FALSE)</f>
        <v>multivariado</v>
      </c>
    </row>
    <row r="2997" spans="1:13" x14ac:dyDescent="0.25">
      <c r="A2997" t="s">
        <v>38</v>
      </c>
      <c r="B2997" t="s">
        <v>7</v>
      </c>
      <c r="C2997">
        <v>16</v>
      </c>
      <c r="D2997" t="s">
        <v>22</v>
      </c>
      <c r="E2997" s="1">
        <v>1254443582.4767759</v>
      </c>
      <c r="F2997" s="1">
        <v>1289563373</v>
      </c>
      <c r="G2997">
        <f t="shared" si="46"/>
        <v>1233399686395142.5</v>
      </c>
      <c r="H2997" t="str">
        <f>VLOOKUP(D2997,Referência!$A$2:$D$28,2,FALSE)</f>
        <v>N</v>
      </c>
      <c r="I2997" t="str">
        <f>VLOOKUP(D2997,Referência!$A$2:$D$28,3,FALSE)</f>
        <v>imposto</v>
      </c>
      <c r="J2997" t="str">
        <f>VLOOKUP(D2997,Referência!$A$2:$D$28,4,FALSE)</f>
        <v>baixo</v>
      </c>
      <c r="K2997" t="str">
        <f>VLOOKUP(C2997,Referência!$F$2:$G$21,2,FALSE)</f>
        <v>longo</v>
      </c>
      <c r="L2997" t="str">
        <f>VLOOKUP(A2997,Referência!$I$2:$K$10,2,FALSE)</f>
        <v>linear</v>
      </c>
      <c r="M2997" t="str">
        <f>VLOOKUP(A2997,Referência!$I$2:$K$10,3,FALSE)</f>
        <v>multivariado</v>
      </c>
    </row>
    <row r="2998" spans="1:13" x14ac:dyDescent="0.25">
      <c r="A2998" t="s">
        <v>38</v>
      </c>
      <c r="B2998" t="s">
        <v>7</v>
      </c>
      <c r="C2998">
        <v>17</v>
      </c>
      <c r="D2998" t="s">
        <v>22</v>
      </c>
      <c r="E2998" s="1">
        <v>1240435182.9449272</v>
      </c>
      <c r="F2998" s="1">
        <v>1154960095</v>
      </c>
      <c r="G2998">
        <f t="shared" si="46"/>
        <v>7305990659193042</v>
      </c>
      <c r="H2998" t="str">
        <f>VLOOKUP(D2998,Referência!$A$2:$D$28,2,FALSE)</f>
        <v>N</v>
      </c>
      <c r="I2998" t="str">
        <f>VLOOKUP(D2998,Referência!$A$2:$D$28,3,FALSE)</f>
        <v>imposto</v>
      </c>
      <c r="J2998" t="str">
        <f>VLOOKUP(D2998,Referência!$A$2:$D$28,4,FALSE)</f>
        <v>baixo</v>
      </c>
      <c r="K2998" t="str">
        <f>VLOOKUP(C2998,Referência!$F$2:$G$21,2,FALSE)</f>
        <v>longo</v>
      </c>
      <c r="L2998" t="str">
        <f>VLOOKUP(A2998,Referência!$I$2:$K$10,2,FALSE)</f>
        <v>linear</v>
      </c>
      <c r="M2998" t="str">
        <f>VLOOKUP(A2998,Referência!$I$2:$K$10,3,FALSE)</f>
        <v>multivariado</v>
      </c>
    </row>
    <row r="2999" spans="1:13" x14ac:dyDescent="0.25">
      <c r="A2999" t="s">
        <v>38</v>
      </c>
      <c r="B2999" t="s">
        <v>7</v>
      </c>
      <c r="C2999">
        <v>18</v>
      </c>
      <c r="D2999" t="s">
        <v>22</v>
      </c>
      <c r="E2999" s="1">
        <v>1324398664.7845447</v>
      </c>
      <c r="F2999" s="1">
        <v>1221066259</v>
      </c>
      <c r="G2999">
        <f t="shared" si="46"/>
        <v>1.0677586085221808E+16</v>
      </c>
      <c r="H2999" t="str">
        <f>VLOOKUP(D2999,Referência!$A$2:$D$28,2,FALSE)</f>
        <v>N</v>
      </c>
      <c r="I2999" t="str">
        <f>VLOOKUP(D2999,Referência!$A$2:$D$28,3,FALSE)</f>
        <v>imposto</v>
      </c>
      <c r="J2999" t="str">
        <f>VLOOKUP(D2999,Referência!$A$2:$D$28,4,FALSE)</f>
        <v>baixo</v>
      </c>
      <c r="K2999" t="str">
        <f>VLOOKUP(C2999,Referência!$F$2:$G$21,2,FALSE)</f>
        <v>longo</v>
      </c>
      <c r="L2999" t="str">
        <f>VLOOKUP(A2999,Referência!$I$2:$K$10,2,FALSE)</f>
        <v>linear</v>
      </c>
      <c r="M2999" t="str">
        <f>VLOOKUP(A2999,Referência!$I$2:$K$10,3,FALSE)</f>
        <v>multivariado</v>
      </c>
    </row>
    <row r="3000" spans="1:13" x14ac:dyDescent="0.25">
      <c r="A3000" t="s">
        <v>38</v>
      </c>
      <c r="B3000" t="s">
        <v>7</v>
      </c>
      <c r="C3000">
        <v>19</v>
      </c>
      <c r="D3000" t="s">
        <v>22</v>
      </c>
      <c r="E3000" s="1">
        <v>1405495019.7229738</v>
      </c>
      <c r="F3000" s="1">
        <v>1340840281</v>
      </c>
      <c r="G3000">
        <f t="shared" si="46"/>
        <v>4180235239336011</v>
      </c>
      <c r="H3000" t="str">
        <f>VLOOKUP(D3000,Referência!$A$2:$D$28,2,FALSE)</f>
        <v>N</v>
      </c>
      <c r="I3000" t="str">
        <f>VLOOKUP(D3000,Referência!$A$2:$D$28,3,FALSE)</f>
        <v>imposto</v>
      </c>
      <c r="J3000" t="str">
        <f>VLOOKUP(D3000,Referência!$A$2:$D$28,4,FALSE)</f>
        <v>baixo</v>
      </c>
      <c r="K3000" t="str">
        <f>VLOOKUP(C3000,Referência!$F$2:$G$21,2,FALSE)</f>
        <v>longo</v>
      </c>
      <c r="L3000" t="str">
        <f>VLOOKUP(A3000,Referência!$I$2:$K$10,2,FALSE)</f>
        <v>linear</v>
      </c>
      <c r="M3000" t="str">
        <f>VLOOKUP(A3000,Referência!$I$2:$K$10,3,FALSE)</f>
        <v>multivariado</v>
      </c>
    </row>
    <row r="3001" spans="1:13" x14ac:dyDescent="0.25">
      <c r="A3001" t="s">
        <v>38</v>
      </c>
      <c r="B3001" t="s">
        <v>7</v>
      </c>
      <c r="C3001">
        <v>20</v>
      </c>
      <c r="D3001" t="s">
        <v>22</v>
      </c>
      <c r="E3001" s="1">
        <v>1674654931.7991476</v>
      </c>
      <c r="F3001" s="1">
        <v>1539174079</v>
      </c>
      <c r="G3001">
        <f t="shared" si="46"/>
        <v>1.83550614751843E+16</v>
      </c>
      <c r="H3001" t="str">
        <f>VLOOKUP(D3001,Referência!$A$2:$D$28,2,FALSE)</f>
        <v>N</v>
      </c>
      <c r="I3001" t="str">
        <f>VLOOKUP(D3001,Referência!$A$2:$D$28,3,FALSE)</f>
        <v>imposto</v>
      </c>
      <c r="J3001" t="str">
        <f>VLOOKUP(D3001,Referência!$A$2:$D$28,4,FALSE)</f>
        <v>baixo</v>
      </c>
      <c r="K3001" t="str">
        <f>VLOOKUP(C3001,Referência!$F$2:$G$21,2,FALSE)</f>
        <v>longo</v>
      </c>
      <c r="L3001" t="str">
        <f>VLOOKUP(A3001,Referência!$I$2:$K$10,2,FALSE)</f>
        <v>linear</v>
      </c>
      <c r="M3001" t="str">
        <f>VLOOKUP(A3001,Referência!$I$2:$K$10,3,FALSE)</f>
        <v>multivariado</v>
      </c>
    </row>
    <row r="3002" spans="1:13" x14ac:dyDescent="0.25">
      <c r="A3002" t="s">
        <v>38</v>
      </c>
      <c r="B3002" t="s">
        <v>7</v>
      </c>
      <c r="C3002">
        <v>1</v>
      </c>
      <c r="D3002" t="s">
        <v>23</v>
      </c>
      <c r="E3002" s="1">
        <v>487541408.17239726</v>
      </c>
      <c r="F3002" s="1">
        <v>448576910</v>
      </c>
      <c r="G3002">
        <f t="shared" si="46"/>
        <v>1518232117826749</v>
      </c>
      <c r="H3002" t="str">
        <f>VLOOKUP(D3002,Referência!$A$2:$D$28,2,FALSE)</f>
        <v>N</v>
      </c>
      <c r="I3002" t="str">
        <f>VLOOKUP(D3002,Referência!$A$2:$D$28,3,FALSE)</f>
        <v>transferência</v>
      </c>
      <c r="J3002" t="str">
        <f>VLOOKUP(D3002,Referência!$A$2:$D$28,4,FALSE)</f>
        <v>alto</v>
      </c>
      <c r="K3002" t="str">
        <f>VLOOKUP(C3002,Referência!$F$2:$G$21,2,FALSE)</f>
        <v>curto</v>
      </c>
      <c r="L3002" t="str">
        <f>VLOOKUP(A3002,Referência!$I$2:$K$10,2,FALSE)</f>
        <v>linear</v>
      </c>
      <c r="M3002" t="str">
        <f>VLOOKUP(A3002,Referência!$I$2:$K$10,3,FALSE)</f>
        <v>multivariado</v>
      </c>
    </row>
    <row r="3003" spans="1:13" x14ac:dyDescent="0.25">
      <c r="A3003" t="s">
        <v>38</v>
      </c>
      <c r="B3003" t="s">
        <v>7</v>
      </c>
      <c r="C3003">
        <v>2</v>
      </c>
      <c r="D3003" t="s">
        <v>23</v>
      </c>
      <c r="E3003" s="1">
        <v>412402919.00503075</v>
      </c>
      <c r="F3003" s="1">
        <v>461074271</v>
      </c>
      <c r="G3003">
        <f t="shared" si="46"/>
        <v>2368900505018197</v>
      </c>
      <c r="H3003" t="str">
        <f>VLOOKUP(D3003,Referência!$A$2:$D$28,2,FALSE)</f>
        <v>N</v>
      </c>
      <c r="I3003" t="str">
        <f>VLOOKUP(D3003,Referência!$A$2:$D$28,3,FALSE)</f>
        <v>transferência</v>
      </c>
      <c r="J3003" t="str">
        <f>VLOOKUP(D3003,Referência!$A$2:$D$28,4,FALSE)</f>
        <v>alto</v>
      </c>
      <c r="K3003" t="str">
        <f>VLOOKUP(C3003,Referência!$F$2:$G$21,2,FALSE)</f>
        <v>curto</v>
      </c>
      <c r="L3003" t="str">
        <f>VLOOKUP(A3003,Referência!$I$2:$K$10,2,FALSE)</f>
        <v>linear</v>
      </c>
      <c r="M3003" t="str">
        <f>VLOOKUP(A3003,Referência!$I$2:$K$10,3,FALSE)</f>
        <v>multivariado</v>
      </c>
    </row>
    <row r="3004" spans="1:13" x14ac:dyDescent="0.25">
      <c r="A3004" t="s">
        <v>38</v>
      </c>
      <c r="B3004" t="s">
        <v>7</v>
      </c>
      <c r="C3004">
        <v>3</v>
      </c>
      <c r="D3004" t="s">
        <v>23</v>
      </c>
      <c r="E3004" s="1">
        <v>434458980.26783264</v>
      </c>
      <c r="F3004" s="1">
        <v>337728251</v>
      </c>
      <c r="G3004">
        <f t="shared" si="46"/>
        <v>9356833984686734</v>
      </c>
      <c r="H3004" t="str">
        <f>VLOOKUP(D3004,Referência!$A$2:$D$28,2,FALSE)</f>
        <v>N</v>
      </c>
      <c r="I3004" t="str">
        <f>VLOOKUP(D3004,Referência!$A$2:$D$28,3,FALSE)</f>
        <v>transferência</v>
      </c>
      <c r="J3004" t="str">
        <f>VLOOKUP(D3004,Referência!$A$2:$D$28,4,FALSE)</f>
        <v>alto</v>
      </c>
      <c r="K3004" t="str">
        <f>VLOOKUP(C3004,Referência!$F$2:$G$21,2,FALSE)</f>
        <v>curto</v>
      </c>
      <c r="L3004" t="str">
        <f>VLOOKUP(A3004,Referência!$I$2:$K$10,2,FALSE)</f>
        <v>linear</v>
      </c>
      <c r="M3004" t="str">
        <f>VLOOKUP(A3004,Referência!$I$2:$K$10,3,FALSE)</f>
        <v>multivariado</v>
      </c>
    </row>
    <row r="3005" spans="1:13" x14ac:dyDescent="0.25">
      <c r="A3005" t="s">
        <v>38</v>
      </c>
      <c r="B3005" t="s">
        <v>7</v>
      </c>
      <c r="C3005">
        <v>4</v>
      </c>
      <c r="D3005" t="s">
        <v>23</v>
      </c>
      <c r="E3005" s="1">
        <v>427074863.17819995</v>
      </c>
      <c r="F3005" s="1">
        <v>404749757</v>
      </c>
      <c r="G3005">
        <f t="shared" si="46"/>
        <v>498410365867901.44</v>
      </c>
      <c r="H3005" t="str">
        <f>VLOOKUP(D3005,Referência!$A$2:$D$28,2,FALSE)</f>
        <v>N</v>
      </c>
      <c r="I3005" t="str">
        <f>VLOOKUP(D3005,Referência!$A$2:$D$28,3,FALSE)</f>
        <v>transferência</v>
      </c>
      <c r="J3005" t="str">
        <f>VLOOKUP(D3005,Referência!$A$2:$D$28,4,FALSE)</f>
        <v>alto</v>
      </c>
      <c r="K3005" t="str">
        <f>VLOOKUP(C3005,Referência!$F$2:$G$21,2,FALSE)</f>
        <v>curto</v>
      </c>
      <c r="L3005" t="str">
        <f>VLOOKUP(A3005,Referência!$I$2:$K$10,2,FALSE)</f>
        <v>linear</v>
      </c>
      <c r="M3005" t="str">
        <f>VLOOKUP(A3005,Referência!$I$2:$K$10,3,FALSE)</f>
        <v>multivariado</v>
      </c>
    </row>
    <row r="3006" spans="1:13" x14ac:dyDescent="0.25">
      <c r="A3006" t="s">
        <v>38</v>
      </c>
      <c r="B3006" t="s">
        <v>7</v>
      </c>
      <c r="C3006">
        <v>5</v>
      </c>
      <c r="D3006" t="s">
        <v>23</v>
      </c>
      <c r="E3006" s="1">
        <v>441264487.30308294</v>
      </c>
      <c r="F3006" s="1">
        <v>375242416</v>
      </c>
      <c r="G3006">
        <f t="shared" si="46"/>
        <v>4358913899149368.5</v>
      </c>
      <c r="H3006" t="str">
        <f>VLOOKUP(D3006,Referência!$A$2:$D$28,2,FALSE)</f>
        <v>N</v>
      </c>
      <c r="I3006" t="str">
        <f>VLOOKUP(D3006,Referência!$A$2:$D$28,3,FALSE)</f>
        <v>transferência</v>
      </c>
      <c r="J3006" t="str">
        <f>VLOOKUP(D3006,Referência!$A$2:$D$28,4,FALSE)</f>
        <v>alto</v>
      </c>
      <c r="K3006" t="str">
        <f>VLOOKUP(C3006,Referência!$F$2:$G$21,2,FALSE)</f>
        <v>médio</v>
      </c>
      <c r="L3006" t="str">
        <f>VLOOKUP(A3006,Referência!$I$2:$K$10,2,FALSE)</f>
        <v>linear</v>
      </c>
      <c r="M3006" t="str">
        <f>VLOOKUP(A3006,Referência!$I$2:$K$10,3,FALSE)</f>
        <v>multivariado</v>
      </c>
    </row>
    <row r="3007" spans="1:13" x14ac:dyDescent="0.25">
      <c r="A3007" t="s">
        <v>38</v>
      </c>
      <c r="B3007" t="s">
        <v>7</v>
      </c>
      <c r="C3007">
        <v>6</v>
      </c>
      <c r="D3007" t="s">
        <v>23</v>
      </c>
      <c r="E3007" s="1">
        <v>471335039.25458288</v>
      </c>
      <c r="F3007" s="1">
        <v>366801668</v>
      </c>
      <c r="G3007">
        <f t="shared" si="46"/>
        <v>1.0927225705848454E+16</v>
      </c>
      <c r="H3007" t="str">
        <f>VLOOKUP(D3007,Referência!$A$2:$D$28,2,FALSE)</f>
        <v>N</v>
      </c>
      <c r="I3007" t="str">
        <f>VLOOKUP(D3007,Referência!$A$2:$D$28,3,FALSE)</f>
        <v>transferência</v>
      </c>
      <c r="J3007" t="str">
        <f>VLOOKUP(D3007,Referência!$A$2:$D$28,4,FALSE)</f>
        <v>alto</v>
      </c>
      <c r="K3007" t="str">
        <f>VLOOKUP(C3007,Referência!$F$2:$G$21,2,FALSE)</f>
        <v>médio</v>
      </c>
      <c r="L3007" t="str">
        <f>VLOOKUP(A3007,Referência!$I$2:$K$10,2,FALSE)</f>
        <v>linear</v>
      </c>
      <c r="M3007" t="str">
        <f>VLOOKUP(A3007,Referência!$I$2:$K$10,3,FALSE)</f>
        <v>multivariado</v>
      </c>
    </row>
    <row r="3008" spans="1:13" x14ac:dyDescent="0.25">
      <c r="A3008" t="s">
        <v>38</v>
      </c>
      <c r="B3008" t="s">
        <v>7</v>
      </c>
      <c r="C3008">
        <v>7</v>
      </c>
      <c r="D3008" t="s">
        <v>23</v>
      </c>
      <c r="E3008" s="1">
        <v>444366968.23618376</v>
      </c>
      <c r="F3008" s="1">
        <v>446014130</v>
      </c>
      <c r="G3008">
        <f t="shared" si="46"/>
        <v>2713141876178.2183</v>
      </c>
      <c r="H3008" t="str">
        <f>VLOOKUP(D3008,Referência!$A$2:$D$28,2,FALSE)</f>
        <v>N</v>
      </c>
      <c r="I3008" t="str">
        <f>VLOOKUP(D3008,Referência!$A$2:$D$28,3,FALSE)</f>
        <v>transferência</v>
      </c>
      <c r="J3008" t="str">
        <f>VLOOKUP(D3008,Referência!$A$2:$D$28,4,FALSE)</f>
        <v>alto</v>
      </c>
      <c r="K3008" t="str">
        <f>VLOOKUP(C3008,Referência!$F$2:$G$21,2,FALSE)</f>
        <v>médio</v>
      </c>
      <c r="L3008" t="str">
        <f>VLOOKUP(A3008,Referência!$I$2:$K$10,2,FALSE)</f>
        <v>linear</v>
      </c>
      <c r="M3008" t="str">
        <f>VLOOKUP(A3008,Referência!$I$2:$K$10,3,FALSE)</f>
        <v>multivariado</v>
      </c>
    </row>
    <row r="3009" spans="1:13" x14ac:dyDescent="0.25">
      <c r="A3009" t="s">
        <v>38</v>
      </c>
      <c r="B3009" t="s">
        <v>7</v>
      </c>
      <c r="C3009">
        <v>8</v>
      </c>
      <c r="D3009" t="s">
        <v>23</v>
      </c>
      <c r="E3009" s="1">
        <v>339723814.85766286</v>
      </c>
      <c r="F3009" s="1">
        <v>488058052</v>
      </c>
      <c r="G3009">
        <f t="shared" si="46"/>
        <v>2.2003045908599112E+16</v>
      </c>
      <c r="H3009" t="str">
        <f>VLOOKUP(D3009,Referência!$A$2:$D$28,2,FALSE)</f>
        <v>N</v>
      </c>
      <c r="I3009" t="str">
        <f>VLOOKUP(D3009,Referência!$A$2:$D$28,3,FALSE)</f>
        <v>transferência</v>
      </c>
      <c r="J3009" t="str">
        <f>VLOOKUP(D3009,Referência!$A$2:$D$28,4,FALSE)</f>
        <v>alto</v>
      </c>
      <c r="K3009" t="str">
        <f>VLOOKUP(C3009,Referência!$F$2:$G$21,2,FALSE)</f>
        <v>médio</v>
      </c>
      <c r="L3009" t="str">
        <f>VLOOKUP(A3009,Referência!$I$2:$K$10,2,FALSE)</f>
        <v>linear</v>
      </c>
      <c r="M3009" t="str">
        <f>VLOOKUP(A3009,Referência!$I$2:$K$10,3,FALSE)</f>
        <v>multivariado</v>
      </c>
    </row>
    <row r="3010" spans="1:13" x14ac:dyDescent="0.25">
      <c r="A3010" t="s">
        <v>38</v>
      </c>
      <c r="B3010" t="s">
        <v>7</v>
      </c>
      <c r="C3010">
        <v>9</v>
      </c>
      <c r="D3010" t="s">
        <v>23</v>
      </c>
      <c r="E3010" s="1">
        <v>462230346.08893144</v>
      </c>
      <c r="F3010" s="1">
        <v>561378662</v>
      </c>
      <c r="G3010">
        <f t="shared" si="46"/>
        <v>9830388548001050</v>
      </c>
      <c r="H3010" t="str">
        <f>VLOOKUP(D3010,Referência!$A$2:$D$28,2,FALSE)</f>
        <v>N</v>
      </c>
      <c r="I3010" t="str">
        <f>VLOOKUP(D3010,Referência!$A$2:$D$28,3,FALSE)</f>
        <v>transferência</v>
      </c>
      <c r="J3010" t="str">
        <f>VLOOKUP(D3010,Referência!$A$2:$D$28,4,FALSE)</f>
        <v>alto</v>
      </c>
      <c r="K3010" t="str">
        <f>VLOOKUP(C3010,Referência!$F$2:$G$21,2,FALSE)</f>
        <v>longo</v>
      </c>
      <c r="L3010" t="str">
        <f>VLOOKUP(A3010,Referência!$I$2:$K$10,2,FALSE)</f>
        <v>linear</v>
      </c>
      <c r="M3010" t="str">
        <f>VLOOKUP(A3010,Referência!$I$2:$K$10,3,FALSE)</f>
        <v>multivariado</v>
      </c>
    </row>
    <row r="3011" spans="1:13" x14ac:dyDescent="0.25">
      <c r="A3011" t="s">
        <v>38</v>
      </c>
      <c r="B3011" t="s">
        <v>7</v>
      </c>
      <c r="C3011">
        <v>10</v>
      </c>
      <c r="D3011" t="s">
        <v>23</v>
      </c>
      <c r="E3011" s="1">
        <v>426680529.63309634</v>
      </c>
      <c r="F3011" s="1">
        <v>416347002</v>
      </c>
      <c r="G3011">
        <f t="shared" ref="G3011:G3074" si="47">(F3011-E3011)^2</f>
        <v>106781793343965.59</v>
      </c>
      <c r="H3011" t="str">
        <f>VLOOKUP(D3011,Referência!$A$2:$D$28,2,FALSE)</f>
        <v>N</v>
      </c>
      <c r="I3011" t="str">
        <f>VLOOKUP(D3011,Referência!$A$2:$D$28,3,FALSE)</f>
        <v>transferência</v>
      </c>
      <c r="J3011" t="str">
        <f>VLOOKUP(D3011,Referência!$A$2:$D$28,4,FALSE)</f>
        <v>alto</v>
      </c>
      <c r="K3011" t="str">
        <f>VLOOKUP(C3011,Referência!$F$2:$G$21,2,FALSE)</f>
        <v>longo</v>
      </c>
      <c r="L3011" t="str">
        <f>VLOOKUP(A3011,Referência!$I$2:$K$10,2,FALSE)</f>
        <v>linear</v>
      </c>
      <c r="M3011" t="str">
        <f>VLOOKUP(A3011,Referência!$I$2:$K$10,3,FALSE)</f>
        <v>multivariado</v>
      </c>
    </row>
    <row r="3012" spans="1:13" x14ac:dyDescent="0.25">
      <c r="A3012" t="s">
        <v>38</v>
      </c>
      <c r="B3012" t="s">
        <v>7</v>
      </c>
      <c r="C3012">
        <v>11</v>
      </c>
      <c r="D3012" t="s">
        <v>23</v>
      </c>
      <c r="E3012" s="1">
        <v>385488971.12836242</v>
      </c>
      <c r="F3012" s="1">
        <v>355983324</v>
      </c>
      <c r="G3012">
        <f t="shared" si="47"/>
        <v>870583212463441.37</v>
      </c>
      <c r="H3012" t="str">
        <f>VLOOKUP(D3012,Referência!$A$2:$D$28,2,FALSE)</f>
        <v>N</v>
      </c>
      <c r="I3012" t="str">
        <f>VLOOKUP(D3012,Referência!$A$2:$D$28,3,FALSE)</f>
        <v>transferência</v>
      </c>
      <c r="J3012" t="str">
        <f>VLOOKUP(D3012,Referência!$A$2:$D$28,4,FALSE)</f>
        <v>alto</v>
      </c>
      <c r="K3012" t="str">
        <f>VLOOKUP(C3012,Referência!$F$2:$G$21,2,FALSE)</f>
        <v>longo</v>
      </c>
      <c r="L3012" t="str">
        <f>VLOOKUP(A3012,Referência!$I$2:$K$10,2,FALSE)</f>
        <v>linear</v>
      </c>
      <c r="M3012" t="str">
        <f>VLOOKUP(A3012,Referência!$I$2:$K$10,3,FALSE)</f>
        <v>multivariado</v>
      </c>
    </row>
    <row r="3013" spans="1:13" x14ac:dyDescent="0.25">
      <c r="A3013" t="s">
        <v>38</v>
      </c>
      <c r="B3013" t="s">
        <v>7</v>
      </c>
      <c r="C3013">
        <v>12</v>
      </c>
      <c r="D3013" t="s">
        <v>23</v>
      </c>
      <c r="E3013" s="1">
        <v>439022163.72428757</v>
      </c>
      <c r="F3013" s="1">
        <v>458700699</v>
      </c>
      <c r="G3013">
        <f t="shared" si="47"/>
        <v>387244750597458.5</v>
      </c>
      <c r="H3013" t="str">
        <f>VLOOKUP(D3013,Referência!$A$2:$D$28,2,FALSE)</f>
        <v>N</v>
      </c>
      <c r="I3013" t="str">
        <f>VLOOKUP(D3013,Referência!$A$2:$D$28,3,FALSE)</f>
        <v>transferência</v>
      </c>
      <c r="J3013" t="str">
        <f>VLOOKUP(D3013,Referência!$A$2:$D$28,4,FALSE)</f>
        <v>alto</v>
      </c>
      <c r="K3013" t="str">
        <f>VLOOKUP(C3013,Referência!$F$2:$G$21,2,FALSE)</f>
        <v>longo</v>
      </c>
      <c r="L3013" t="str">
        <f>VLOOKUP(A3013,Referência!$I$2:$K$10,2,FALSE)</f>
        <v>linear</v>
      </c>
      <c r="M3013" t="str">
        <f>VLOOKUP(A3013,Referência!$I$2:$K$10,3,FALSE)</f>
        <v>multivariado</v>
      </c>
    </row>
    <row r="3014" spans="1:13" x14ac:dyDescent="0.25">
      <c r="A3014" t="s">
        <v>38</v>
      </c>
      <c r="B3014" t="s">
        <v>7</v>
      </c>
      <c r="C3014">
        <v>13</v>
      </c>
      <c r="D3014" t="s">
        <v>23</v>
      </c>
      <c r="E3014" s="1">
        <v>493119476.71645761</v>
      </c>
      <c r="F3014" s="1">
        <v>459408718</v>
      </c>
      <c r="G3014">
        <f t="shared" si="47"/>
        <v>1136415253239222.5</v>
      </c>
      <c r="H3014" t="str">
        <f>VLOOKUP(D3014,Referência!$A$2:$D$28,2,FALSE)</f>
        <v>N</v>
      </c>
      <c r="I3014" t="str">
        <f>VLOOKUP(D3014,Referência!$A$2:$D$28,3,FALSE)</f>
        <v>transferência</v>
      </c>
      <c r="J3014" t="str">
        <f>VLOOKUP(D3014,Referência!$A$2:$D$28,4,FALSE)</f>
        <v>alto</v>
      </c>
      <c r="K3014" t="str">
        <f>VLOOKUP(C3014,Referência!$F$2:$G$21,2,FALSE)</f>
        <v>longo</v>
      </c>
      <c r="L3014" t="str">
        <f>VLOOKUP(A3014,Referência!$I$2:$K$10,2,FALSE)</f>
        <v>linear</v>
      </c>
      <c r="M3014" t="str">
        <f>VLOOKUP(A3014,Referência!$I$2:$K$10,3,FALSE)</f>
        <v>multivariado</v>
      </c>
    </row>
    <row r="3015" spans="1:13" x14ac:dyDescent="0.25">
      <c r="A3015" t="s">
        <v>38</v>
      </c>
      <c r="B3015" t="s">
        <v>7</v>
      </c>
      <c r="C3015">
        <v>14</v>
      </c>
      <c r="D3015" t="s">
        <v>23</v>
      </c>
      <c r="E3015" s="1">
        <v>481971853.27101779</v>
      </c>
      <c r="F3015" s="1">
        <v>440621838</v>
      </c>
      <c r="G3015">
        <f t="shared" si="47"/>
        <v>1709823762913404.5</v>
      </c>
      <c r="H3015" t="str">
        <f>VLOOKUP(D3015,Referência!$A$2:$D$28,2,FALSE)</f>
        <v>N</v>
      </c>
      <c r="I3015" t="str">
        <f>VLOOKUP(D3015,Referência!$A$2:$D$28,3,FALSE)</f>
        <v>transferência</v>
      </c>
      <c r="J3015" t="str">
        <f>VLOOKUP(D3015,Referência!$A$2:$D$28,4,FALSE)</f>
        <v>alto</v>
      </c>
      <c r="K3015" t="str">
        <f>VLOOKUP(C3015,Referência!$F$2:$G$21,2,FALSE)</f>
        <v>longo</v>
      </c>
      <c r="L3015" t="str">
        <f>VLOOKUP(A3015,Referência!$I$2:$K$10,2,FALSE)</f>
        <v>linear</v>
      </c>
      <c r="M3015" t="str">
        <f>VLOOKUP(A3015,Referência!$I$2:$K$10,3,FALSE)</f>
        <v>multivariado</v>
      </c>
    </row>
    <row r="3016" spans="1:13" x14ac:dyDescent="0.25">
      <c r="A3016" t="s">
        <v>38</v>
      </c>
      <c r="B3016" t="s">
        <v>7</v>
      </c>
      <c r="C3016">
        <v>15</v>
      </c>
      <c r="D3016" t="s">
        <v>23</v>
      </c>
      <c r="E3016" s="1">
        <v>468977088.43904448</v>
      </c>
      <c r="F3016" s="1">
        <v>474729315</v>
      </c>
      <c r="G3016">
        <f t="shared" si="47"/>
        <v>33088110408562.219</v>
      </c>
      <c r="H3016" t="str">
        <f>VLOOKUP(D3016,Referência!$A$2:$D$28,2,FALSE)</f>
        <v>N</v>
      </c>
      <c r="I3016" t="str">
        <f>VLOOKUP(D3016,Referência!$A$2:$D$28,3,FALSE)</f>
        <v>transferência</v>
      </c>
      <c r="J3016" t="str">
        <f>VLOOKUP(D3016,Referência!$A$2:$D$28,4,FALSE)</f>
        <v>alto</v>
      </c>
      <c r="K3016" t="str">
        <f>VLOOKUP(C3016,Referência!$F$2:$G$21,2,FALSE)</f>
        <v>longo</v>
      </c>
      <c r="L3016" t="str">
        <f>VLOOKUP(A3016,Referência!$I$2:$K$10,2,FALSE)</f>
        <v>linear</v>
      </c>
      <c r="M3016" t="str">
        <f>VLOOKUP(A3016,Referência!$I$2:$K$10,3,FALSE)</f>
        <v>multivariado</v>
      </c>
    </row>
    <row r="3017" spans="1:13" x14ac:dyDescent="0.25">
      <c r="A3017" t="s">
        <v>38</v>
      </c>
      <c r="B3017" t="s">
        <v>7</v>
      </c>
      <c r="C3017">
        <v>16</v>
      </c>
      <c r="D3017" t="s">
        <v>23</v>
      </c>
      <c r="E3017" s="1">
        <v>483158745.87284946</v>
      </c>
      <c r="F3017" s="1">
        <v>497003747</v>
      </c>
      <c r="G3017">
        <f t="shared" si="47"/>
        <v>191684056210799.59</v>
      </c>
      <c r="H3017" t="str">
        <f>VLOOKUP(D3017,Referência!$A$2:$D$28,2,FALSE)</f>
        <v>N</v>
      </c>
      <c r="I3017" t="str">
        <f>VLOOKUP(D3017,Referência!$A$2:$D$28,3,FALSE)</f>
        <v>transferência</v>
      </c>
      <c r="J3017" t="str">
        <f>VLOOKUP(D3017,Referência!$A$2:$D$28,4,FALSE)</f>
        <v>alto</v>
      </c>
      <c r="K3017" t="str">
        <f>VLOOKUP(C3017,Referência!$F$2:$G$21,2,FALSE)</f>
        <v>longo</v>
      </c>
      <c r="L3017" t="str">
        <f>VLOOKUP(A3017,Referência!$I$2:$K$10,2,FALSE)</f>
        <v>linear</v>
      </c>
      <c r="M3017" t="str">
        <f>VLOOKUP(A3017,Referência!$I$2:$K$10,3,FALSE)</f>
        <v>multivariado</v>
      </c>
    </row>
    <row r="3018" spans="1:13" x14ac:dyDescent="0.25">
      <c r="A3018" t="s">
        <v>38</v>
      </c>
      <c r="B3018" t="s">
        <v>7</v>
      </c>
      <c r="C3018">
        <v>17</v>
      </c>
      <c r="D3018" t="s">
        <v>23</v>
      </c>
      <c r="E3018" s="1">
        <v>489016636.95217729</v>
      </c>
      <c r="F3018" s="1">
        <v>490470380</v>
      </c>
      <c r="G3018">
        <f t="shared" si="47"/>
        <v>2113368849092.8733</v>
      </c>
      <c r="H3018" t="str">
        <f>VLOOKUP(D3018,Referência!$A$2:$D$28,2,FALSE)</f>
        <v>N</v>
      </c>
      <c r="I3018" t="str">
        <f>VLOOKUP(D3018,Referência!$A$2:$D$28,3,FALSE)</f>
        <v>transferência</v>
      </c>
      <c r="J3018" t="str">
        <f>VLOOKUP(D3018,Referência!$A$2:$D$28,4,FALSE)</f>
        <v>alto</v>
      </c>
      <c r="K3018" t="str">
        <f>VLOOKUP(C3018,Referência!$F$2:$G$21,2,FALSE)</f>
        <v>longo</v>
      </c>
      <c r="L3018" t="str">
        <f>VLOOKUP(A3018,Referência!$I$2:$K$10,2,FALSE)</f>
        <v>linear</v>
      </c>
      <c r="M3018" t="str">
        <f>VLOOKUP(A3018,Referência!$I$2:$K$10,3,FALSE)</f>
        <v>multivariado</v>
      </c>
    </row>
    <row r="3019" spans="1:13" x14ac:dyDescent="0.25">
      <c r="A3019" t="s">
        <v>38</v>
      </c>
      <c r="B3019" t="s">
        <v>7</v>
      </c>
      <c r="C3019">
        <v>18</v>
      </c>
      <c r="D3019" t="s">
        <v>23</v>
      </c>
      <c r="E3019" s="1">
        <v>528480598.06527275</v>
      </c>
      <c r="F3019" s="1">
        <v>479347981</v>
      </c>
      <c r="G3019">
        <f t="shared" si="47"/>
        <v>2414014059682731</v>
      </c>
      <c r="H3019" t="str">
        <f>VLOOKUP(D3019,Referência!$A$2:$D$28,2,FALSE)</f>
        <v>N</v>
      </c>
      <c r="I3019" t="str">
        <f>VLOOKUP(D3019,Referência!$A$2:$D$28,3,FALSE)</f>
        <v>transferência</v>
      </c>
      <c r="J3019" t="str">
        <f>VLOOKUP(D3019,Referência!$A$2:$D$28,4,FALSE)</f>
        <v>alto</v>
      </c>
      <c r="K3019" t="str">
        <f>VLOOKUP(C3019,Referência!$F$2:$G$21,2,FALSE)</f>
        <v>longo</v>
      </c>
      <c r="L3019" t="str">
        <f>VLOOKUP(A3019,Referência!$I$2:$K$10,2,FALSE)</f>
        <v>linear</v>
      </c>
      <c r="M3019" t="str">
        <f>VLOOKUP(A3019,Referência!$I$2:$K$10,3,FALSE)</f>
        <v>multivariado</v>
      </c>
    </row>
    <row r="3020" spans="1:13" x14ac:dyDescent="0.25">
      <c r="A3020" t="s">
        <v>38</v>
      </c>
      <c r="B3020" t="s">
        <v>7</v>
      </c>
      <c r="C3020">
        <v>19</v>
      </c>
      <c r="D3020" t="s">
        <v>23</v>
      </c>
      <c r="E3020" s="1">
        <v>496064310.8758679</v>
      </c>
      <c r="F3020" s="1">
        <v>542361673</v>
      </c>
      <c r="G3020">
        <f t="shared" si="47"/>
        <v>2143445739653021.2</v>
      </c>
      <c r="H3020" t="str">
        <f>VLOOKUP(D3020,Referência!$A$2:$D$28,2,FALSE)</f>
        <v>N</v>
      </c>
      <c r="I3020" t="str">
        <f>VLOOKUP(D3020,Referência!$A$2:$D$28,3,FALSE)</f>
        <v>transferência</v>
      </c>
      <c r="J3020" t="str">
        <f>VLOOKUP(D3020,Referência!$A$2:$D$28,4,FALSE)</f>
        <v>alto</v>
      </c>
      <c r="K3020" t="str">
        <f>VLOOKUP(C3020,Referência!$F$2:$G$21,2,FALSE)</f>
        <v>longo</v>
      </c>
      <c r="L3020" t="str">
        <f>VLOOKUP(A3020,Referência!$I$2:$K$10,2,FALSE)</f>
        <v>linear</v>
      </c>
      <c r="M3020" t="str">
        <f>VLOOKUP(A3020,Referência!$I$2:$K$10,3,FALSE)</f>
        <v>multivariado</v>
      </c>
    </row>
    <row r="3021" spans="1:13" x14ac:dyDescent="0.25">
      <c r="A3021" t="s">
        <v>38</v>
      </c>
      <c r="B3021" t="s">
        <v>7</v>
      </c>
      <c r="C3021">
        <v>20</v>
      </c>
      <c r="D3021" t="s">
        <v>23</v>
      </c>
      <c r="E3021" s="1">
        <v>380280985.81399763</v>
      </c>
      <c r="F3021" s="1">
        <v>312913749</v>
      </c>
      <c r="G3021">
        <f t="shared" si="47"/>
        <v>4538344595953237</v>
      </c>
      <c r="H3021" t="str">
        <f>VLOOKUP(D3021,Referência!$A$2:$D$28,2,FALSE)</f>
        <v>N</v>
      </c>
      <c r="I3021" t="str">
        <f>VLOOKUP(D3021,Referência!$A$2:$D$28,3,FALSE)</f>
        <v>transferência</v>
      </c>
      <c r="J3021" t="str">
        <f>VLOOKUP(D3021,Referência!$A$2:$D$28,4,FALSE)</f>
        <v>alto</v>
      </c>
      <c r="K3021" t="str">
        <f>VLOOKUP(C3021,Referência!$F$2:$G$21,2,FALSE)</f>
        <v>longo</v>
      </c>
      <c r="L3021" t="str">
        <f>VLOOKUP(A3021,Referência!$I$2:$K$10,2,FALSE)</f>
        <v>linear</v>
      </c>
      <c r="M3021" t="str">
        <f>VLOOKUP(A3021,Referência!$I$2:$K$10,3,FALSE)</f>
        <v>multivariado</v>
      </c>
    </row>
    <row r="3022" spans="1:13" x14ac:dyDescent="0.25">
      <c r="A3022" t="s">
        <v>38</v>
      </c>
      <c r="B3022" t="s">
        <v>7</v>
      </c>
      <c r="C3022">
        <v>1</v>
      </c>
      <c r="D3022" t="s">
        <v>24</v>
      </c>
      <c r="E3022" s="1">
        <v>205660251.77949682</v>
      </c>
      <c r="F3022" s="1">
        <v>213103220</v>
      </c>
      <c r="G3022">
        <f t="shared" si="47"/>
        <v>55397775931420.289</v>
      </c>
      <c r="H3022" t="str">
        <f>VLOOKUP(D3022,Referência!$A$2:$D$28,2,FALSE)</f>
        <v>N</v>
      </c>
      <c r="I3022" t="str">
        <f>VLOOKUP(D3022,Referência!$A$2:$D$28,3,FALSE)</f>
        <v>transferência</v>
      </c>
      <c r="J3022" t="str">
        <f>VLOOKUP(D3022,Referência!$A$2:$D$28,4,FALSE)</f>
        <v>baixo</v>
      </c>
      <c r="K3022" t="str">
        <f>VLOOKUP(C3022,Referência!$F$2:$G$21,2,FALSE)</f>
        <v>curto</v>
      </c>
      <c r="L3022" t="str">
        <f>VLOOKUP(A3022,Referência!$I$2:$K$10,2,FALSE)</f>
        <v>linear</v>
      </c>
      <c r="M3022" t="str">
        <f>VLOOKUP(A3022,Referência!$I$2:$K$10,3,FALSE)</f>
        <v>multivariado</v>
      </c>
    </row>
    <row r="3023" spans="1:13" x14ac:dyDescent="0.25">
      <c r="A3023" t="s">
        <v>38</v>
      </c>
      <c r="B3023" t="s">
        <v>7</v>
      </c>
      <c r="C3023">
        <v>2</v>
      </c>
      <c r="D3023" t="s">
        <v>24</v>
      </c>
      <c r="E3023" s="1">
        <v>213786737.21480107</v>
      </c>
      <c r="F3023" s="1">
        <v>189506627</v>
      </c>
      <c r="G3023">
        <f t="shared" si="47"/>
        <v>589523752042887.37</v>
      </c>
      <c r="H3023" t="str">
        <f>VLOOKUP(D3023,Referência!$A$2:$D$28,2,FALSE)</f>
        <v>N</v>
      </c>
      <c r="I3023" t="str">
        <f>VLOOKUP(D3023,Referência!$A$2:$D$28,3,FALSE)</f>
        <v>transferência</v>
      </c>
      <c r="J3023" t="str">
        <f>VLOOKUP(D3023,Referência!$A$2:$D$28,4,FALSE)</f>
        <v>baixo</v>
      </c>
      <c r="K3023" t="str">
        <f>VLOOKUP(C3023,Referência!$F$2:$G$21,2,FALSE)</f>
        <v>curto</v>
      </c>
      <c r="L3023" t="str">
        <f>VLOOKUP(A3023,Referência!$I$2:$K$10,2,FALSE)</f>
        <v>linear</v>
      </c>
      <c r="M3023" t="str">
        <f>VLOOKUP(A3023,Referência!$I$2:$K$10,3,FALSE)</f>
        <v>multivariado</v>
      </c>
    </row>
    <row r="3024" spans="1:13" x14ac:dyDescent="0.25">
      <c r="A3024" t="s">
        <v>38</v>
      </c>
      <c r="B3024" t="s">
        <v>7</v>
      </c>
      <c r="C3024">
        <v>3</v>
      </c>
      <c r="D3024" t="s">
        <v>24</v>
      </c>
      <c r="E3024" s="1">
        <v>186994411.39207137</v>
      </c>
      <c r="F3024" s="1">
        <v>31181553</v>
      </c>
      <c r="G3024">
        <f t="shared" si="47"/>
        <v>2.4277646840307684E+16</v>
      </c>
      <c r="H3024" t="str">
        <f>VLOOKUP(D3024,Referência!$A$2:$D$28,2,FALSE)</f>
        <v>N</v>
      </c>
      <c r="I3024" t="str">
        <f>VLOOKUP(D3024,Referência!$A$2:$D$28,3,FALSE)</f>
        <v>transferência</v>
      </c>
      <c r="J3024" t="str">
        <f>VLOOKUP(D3024,Referência!$A$2:$D$28,4,FALSE)</f>
        <v>baixo</v>
      </c>
      <c r="K3024" t="str">
        <f>VLOOKUP(C3024,Referência!$F$2:$G$21,2,FALSE)</f>
        <v>curto</v>
      </c>
      <c r="L3024" t="str">
        <f>VLOOKUP(A3024,Referência!$I$2:$K$10,2,FALSE)</f>
        <v>linear</v>
      </c>
      <c r="M3024" t="str">
        <f>VLOOKUP(A3024,Referência!$I$2:$K$10,3,FALSE)</f>
        <v>multivariado</v>
      </c>
    </row>
    <row r="3025" spans="1:13" x14ac:dyDescent="0.25">
      <c r="A3025" t="s">
        <v>38</v>
      </c>
      <c r="B3025" t="s">
        <v>7</v>
      </c>
      <c r="C3025">
        <v>4</v>
      </c>
      <c r="D3025" t="s">
        <v>24</v>
      </c>
      <c r="E3025" s="1">
        <v>186640558.79211494</v>
      </c>
      <c r="F3025" s="1">
        <v>323744259</v>
      </c>
      <c r="G3025">
        <f t="shared" si="47"/>
        <v>1.879742461069362E+16</v>
      </c>
      <c r="H3025" t="str">
        <f>VLOOKUP(D3025,Referência!$A$2:$D$28,2,FALSE)</f>
        <v>N</v>
      </c>
      <c r="I3025" t="str">
        <f>VLOOKUP(D3025,Referência!$A$2:$D$28,3,FALSE)</f>
        <v>transferência</v>
      </c>
      <c r="J3025" t="str">
        <f>VLOOKUP(D3025,Referência!$A$2:$D$28,4,FALSE)</f>
        <v>baixo</v>
      </c>
      <c r="K3025" t="str">
        <f>VLOOKUP(C3025,Referência!$F$2:$G$21,2,FALSE)</f>
        <v>curto</v>
      </c>
      <c r="L3025" t="str">
        <f>VLOOKUP(A3025,Referência!$I$2:$K$10,2,FALSE)</f>
        <v>linear</v>
      </c>
      <c r="M3025" t="str">
        <f>VLOOKUP(A3025,Referência!$I$2:$K$10,3,FALSE)</f>
        <v>multivariado</v>
      </c>
    </row>
    <row r="3026" spans="1:13" x14ac:dyDescent="0.25">
      <c r="A3026" t="s">
        <v>38</v>
      </c>
      <c r="B3026" t="s">
        <v>7</v>
      </c>
      <c r="C3026">
        <v>5</v>
      </c>
      <c r="D3026" t="s">
        <v>24</v>
      </c>
      <c r="E3026" s="1">
        <v>173255368.19203189</v>
      </c>
      <c r="F3026" s="1">
        <v>171660458</v>
      </c>
      <c r="G3026">
        <f t="shared" si="47"/>
        <v>2543738520647.2007</v>
      </c>
      <c r="H3026" t="str">
        <f>VLOOKUP(D3026,Referência!$A$2:$D$28,2,FALSE)</f>
        <v>N</v>
      </c>
      <c r="I3026" t="str">
        <f>VLOOKUP(D3026,Referência!$A$2:$D$28,3,FALSE)</f>
        <v>transferência</v>
      </c>
      <c r="J3026" t="str">
        <f>VLOOKUP(D3026,Referência!$A$2:$D$28,4,FALSE)</f>
        <v>baixo</v>
      </c>
      <c r="K3026" t="str">
        <f>VLOOKUP(C3026,Referência!$F$2:$G$21,2,FALSE)</f>
        <v>médio</v>
      </c>
      <c r="L3026" t="str">
        <f>VLOOKUP(A3026,Referência!$I$2:$K$10,2,FALSE)</f>
        <v>linear</v>
      </c>
      <c r="M3026" t="str">
        <f>VLOOKUP(A3026,Referência!$I$2:$K$10,3,FALSE)</f>
        <v>multivariado</v>
      </c>
    </row>
    <row r="3027" spans="1:13" x14ac:dyDescent="0.25">
      <c r="A3027" t="s">
        <v>38</v>
      </c>
      <c r="B3027" t="s">
        <v>7</v>
      </c>
      <c r="C3027">
        <v>6</v>
      </c>
      <c r="D3027" t="s">
        <v>24</v>
      </c>
      <c r="E3027" s="1">
        <v>200246535.88644487</v>
      </c>
      <c r="F3027" s="1">
        <v>230029114</v>
      </c>
      <c r="G3027">
        <f t="shared" si="47"/>
        <v>887001959090013.25</v>
      </c>
      <c r="H3027" t="str">
        <f>VLOOKUP(D3027,Referência!$A$2:$D$28,2,FALSE)</f>
        <v>N</v>
      </c>
      <c r="I3027" t="str">
        <f>VLOOKUP(D3027,Referência!$A$2:$D$28,3,FALSE)</f>
        <v>transferência</v>
      </c>
      <c r="J3027" t="str">
        <f>VLOOKUP(D3027,Referência!$A$2:$D$28,4,FALSE)</f>
        <v>baixo</v>
      </c>
      <c r="K3027" t="str">
        <f>VLOOKUP(C3027,Referência!$F$2:$G$21,2,FALSE)</f>
        <v>médio</v>
      </c>
      <c r="L3027" t="str">
        <f>VLOOKUP(A3027,Referência!$I$2:$K$10,2,FALSE)</f>
        <v>linear</v>
      </c>
      <c r="M3027" t="str">
        <f>VLOOKUP(A3027,Referência!$I$2:$K$10,3,FALSE)</f>
        <v>multivariado</v>
      </c>
    </row>
    <row r="3028" spans="1:13" x14ac:dyDescent="0.25">
      <c r="A3028" t="s">
        <v>38</v>
      </c>
      <c r="B3028" t="s">
        <v>7</v>
      </c>
      <c r="C3028">
        <v>7</v>
      </c>
      <c r="D3028" t="s">
        <v>24</v>
      </c>
      <c r="E3028" s="1">
        <v>254778113.56253722</v>
      </c>
      <c r="F3028" s="1">
        <v>191393648</v>
      </c>
      <c r="G3028">
        <f t="shared" si="47"/>
        <v>4017590474648467</v>
      </c>
      <c r="H3028" t="str">
        <f>VLOOKUP(D3028,Referência!$A$2:$D$28,2,FALSE)</f>
        <v>N</v>
      </c>
      <c r="I3028" t="str">
        <f>VLOOKUP(D3028,Referência!$A$2:$D$28,3,FALSE)</f>
        <v>transferência</v>
      </c>
      <c r="J3028" t="str">
        <f>VLOOKUP(D3028,Referência!$A$2:$D$28,4,FALSE)</f>
        <v>baixo</v>
      </c>
      <c r="K3028" t="str">
        <f>VLOOKUP(C3028,Referência!$F$2:$G$21,2,FALSE)</f>
        <v>médio</v>
      </c>
      <c r="L3028" t="str">
        <f>VLOOKUP(A3028,Referência!$I$2:$K$10,2,FALSE)</f>
        <v>linear</v>
      </c>
      <c r="M3028" t="str">
        <f>VLOOKUP(A3028,Referência!$I$2:$K$10,3,FALSE)</f>
        <v>multivariado</v>
      </c>
    </row>
    <row r="3029" spans="1:13" x14ac:dyDescent="0.25">
      <c r="A3029" t="s">
        <v>38</v>
      </c>
      <c r="B3029" t="s">
        <v>7</v>
      </c>
      <c r="C3029">
        <v>8</v>
      </c>
      <c r="D3029" t="s">
        <v>24</v>
      </c>
      <c r="E3029" s="1">
        <v>223105097.57841805</v>
      </c>
      <c r="F3029" s="1">
        <v>231943849</v>
      </c>
      <c r="G3029">
        <f t="shared" si="47"/>
        <v>78123526692517.016</v>
      </c>
      <c r="H3029" t="str">
        <f>VLOOKUP(D3029,Referência!$A$2:$D$28,2,FALSE)</f>
        <v>N</v>
      </c>
      <c r="I3029" t="str">
        <f>VLOOKUP(D3029,Referência!$A$2:$D$28,3,FALSE)</f>
        <v>transferência</v>
      </c>
      <c r="J3029" t="str">
        <f>VLOOKUP(D3029,Referência!$A$2:$D$28,4,FALSE)</f>
        <v>baixo</v>
      </c>
      <c r="K3029" t="str">
        <f>VLOOKUP(C3029,Referência!$F$2:$G$21,2,FALSE)</f>
        <v>médio</v>
      </c>
      <c r="L3029" t="str">
        <f>VLOOKUP(A3029,Referência!$I$2:$K$10,2,FALSE)</f>
        <v>linear</v>
      </c>
      <c r="M3029" t="str">
        <f>VLOOKUP(A3029,Referência!$I$2:$K$10,3,FALSE)</f>
        <v>multivariado</v>
      </c>
    </row>
    <row r="3030" spans="1:13" x14ac:dyDescent="0.25">
      <c r="A3030" t="s">
        <v>38</v>
      </c>
      <c r="B3030" t="s">
        <v>7</v>
      </c>
      <c r="C3030">
        <v>9</v>
      </c>
      <c r="D3030" t="s">
        <v>24</v>
      </c>
      <c r="E3030" s="1">
        <v>234533940.28109995</v>
      </c>
      <c r="F3030" s="1">
        <v>265707016</v>
      </c>
      <c r="G3030">
        <f t="shared" si="47"/>
        <v>971760649776276.12</v>
      </c>
      <c r="H3030" t="str">
        <f>VLOOKUP(D3030,Referência!$A$2:$D$28,2,FALSE)</f>
        <v>N</v>
      </c>
      <c r="I3030" t="str">
        <f>VLOOKUP(D3030,Referência!$A$2:$D$28,3,FALSE)</f>
        <v>transferência</v>
      </c>
      <c r="J3030" t="str">
        <f>VLOOKUP(D3030,Referência!$A$2:$D$28,4,FALSE)</f>
        <v>baixo</v>
      </c>
      <c r="K3030" t="str">
        <f>VLOOKUP(C3030,Referência!$F$2:$G$21,2,FALSE)</f>
        <v>longo</v>
      </c>
      <c r="L3030" t="str">
        <f>VLOOKUP(A3030,Referência!$I$2:$K$10,2,FALSE)</f>
        <v>linear</v>
      </c>
      <c r="M3030" t="str">
        <f>VLOOKUP(A3030,Referência!$I$2:$K$10,3,FALSE)</f>
        <v>multivariado</v>
      </c>
    </row>
    <row r="3031" spans="1:13" x14ac:dyDescent="0.25">
      <c r="A3031" t="s">
        <v>38</v>
      </c>
      <c r="B3031" t="s">
        <v>7</v>
      </c>
      <c r="C3031">
        <v>10</v>
      </c>
      <c r="D3031" t="s">
        <v>24</v>
      </c>
      <c r="E3031" s="1">
        <v>184112298.32679564</v>
      </c>
      <c r="F3031" s="1">
        <v>282819915</v>
      </c>
      <c r="G3031">
        <f t="shared" si="47"/>
        <v>9743193589304252</v>
      </c>
      <c r="H3031" t="str">
        <f>VLOOKUP(D3031,Referência!$A$2:$D$28,2,FALSE)</f>
        <v>N</v>
      </c>
      <c r="I3031" t="str">
        <f>VLOOKUP(D3031,Referência!$A$2:$D$28,3,FALSE)</f>
        <v>transferência</v>
      </c>
      <c r="J3031" t="str">
        <f>VLOOKUP(D3031,Referência!$A$2:$D$28,4,FALSE)</f>
        <v>baixo</v>
      </c>
      <c r="K3031" t="str">
        <f>VLOOKUP(C3031,Referência!$F$2:$G$21,2,FALSE)</f>
        <v>longo</v>
      </c>
      <c r="L3031" t="str">
        <f>VLOOKUP(A3031,Referência!$I$2:$K$10,2,FALSE)</f>
        <v>linear</v>
      </c>
      <c r="M3031" t="str">
        <f>VLOOKUP(A3031,Referência!$I$2:$K$10,3,FALSE)</f>
        <v>multivariado</v>
      </c>
    </row>
    <row r="3032" spans="1:13" x14ac:dyDescent="0.25">
      <c r="A3032" t="s">
        <v>38</v>
      </c>
      <c r="B3032" t="s">
        <v>7</v>
      </c>
      <c r="C3032">
        <v>11</v>
      </c>
      <c r="D3032" t="s">
        <v>24</v>
      </c>
      <c r="E3032" s="1">
        <v>216330145.96966898</v>
      </c>
      <c r="F3032" s="1">
        <v>220879617</v>
      </c>
      <c r="G3032">
        <f t="shared" si="47"/>
        <v>20697686655821.152</v>
      </c>
      <c r="H3032" t="str">
        <f>VLOOKUP(D3032,Referência!$A$2:$D$28,2,FALSE)</f>
        <v>N</v>
      </c>
      <c r="I3032" t="str">
        <f>VLOOKUP(D3032,Referência!$A$2:$D$28,3,FALSE)</f>
        <v>transferência</v>
      </c>
      <c r="J3032" t="str">
        <f>VLOOKUP(D3032,Referência!$A$2:$D$28,4,FALSE)</f>
        <v>baixo</v>
      </c>
      <c r="K3032" t="str">
        <f>VLOOKUP(C3032,Referência!$F$2:$G$21,2,FALSE)</f>
        <v>longo</v>
      </c>
      <c r="L3032" t="str">
        <f>VLOOKUP(A3032,Referência!$I$2:$K$10,2,FALSE)</f>
        <v>linear</v>
      </c>
      <c r="M3032" t="str">
        <f>VLOOKUP(A3032,Referência!$I$2:$K$10,3,FALSE)</f>
        <v>multivariado</v>
      </c>
    </row>
    <row r="3033" spans="1:13" x14ac:dyDescent="0.25">
      <c r="A3033" t="s">
        <v>38</v>
      </c>
      <c r="B3033" t="s">
        <v>7</v>
      </c>
      <c r="C3033">
        <v>12</v>
      </c>
      <c r="D3033" t="s">
        <v>24</v>
      </c>
      <c r="E3033" s="1">
        <v>229647076.89865983</v>
      </c>
      <c r="F3033" s="1">
        <v>182496829</v>
      </c>
      <c r="G3033">
        <f t="shared" si="47"/>
        <v>2223145876905075.2</v>
      </c>
      <c r="H3033" t="str">
        <f>VLOOKUP(D3033,Referência!$A$2:$D$28,2,FALSE)</f>
        <v>N</v>
      </c>
      <c r="I3033" t="str">
        <f>VLOOKUP(D3033,Referência!$A$2:$D$28,3,FALSE)</f>
        <v>transferência</v>
      </c>
      <c r="J3033" t="str">
        <f>VLOOKUP(D3033,Referência!$A$2:$D$28,4,FALSE)</f>
        <v>baixo</v>
      </c>
      <c r="K3033" t="str">
        <f>VLOOKUP(C3033,Referência!$F$2:$G$21,2,FALSE)</f>
        <v>longo</v>
      </c>
      <c r="L3033" t="str">
        <f>VLOOKUP(A3033,Referência!$I$2:$K$10,2,FALSE)</f>
        <v>linear</v>
      </c>
      <c r="M3033" t="str">
        <f>VLOOKUP(A3033,Referência!$I$2:$K$10,3,FALSE)</f>
        <v>multivariado</v>
      </c>
    </row>
    <row r="3034" spans="1:13" x14ac:dyDescent="0.25">
      <c r="A3034" t="s">
        <v>38</v>
      </c>
      <c r="B3034" t="s">
        <v>7</v>
      </c>
      <c r="C3034">
        <v>13</v>
      </c>
      <c r="D3034" t="s">
        <v>24</v>
      </c>
      <c r="E3034" s="1">
        <v>220069670.77254906</v>
      </c>
      <c r="F3034" s="1">
        <v>281715915</v>
      </c>
      <c r="G3034">
        <f t="shared" si="47"/>
        <v>3800259427350528</v>
      </c>
      <c r="H3034" t="str">
        <f>VLOOKUP(D3034,Referência!$A$2:$D$28,2,FALSE)</f>
        <v>N</v>
      </c>
      <c r="I3034" t="str">
        <f>VLOOKUP(D3034,Referência!$A$2:$D$28,3,FALSE)</f>
        <v>transferência</v>
      </c>
      <c r="J3034" t="str">
        <f>VLOOKUP(D3034,Referência!$A$2:$D$28,4,FALSE)</f>
        <v>baixo</v>
      </c>
      <c r="K3034" t="str">
        <f>VLOOKUP(C3034,Referência!$F$2:$G$21,2,FALSE)</f>
        <v>longo</v>
      </c>
      <c r="L3034" t="str">
        <f>VLOOKUP(A3034,Referência!$I$2:$K$10,2,FALSE)</f>
        <v>linear</v>
      </c>
      <c r="M3034" t="str">
        <f>VLOOKUP(A3034,Referência!$I$2:$K$10,3,FALSE)</f>
        <v>multivariado</v>
      </c>
    </row>
    <row r="3035" spans="1:13" x14ac:dyDescent="0.25">
      <c r="A3035" t="s">
        <v>38</v>
      </c>
      <c r="B3035" t="s">
        <v>7</v>
      </c>
      <c r="C3035">
        <v>14</v>
      </c>
      <c r="D3035" t="s">
        <v>24</v>
      </c>
      <c r="E3035" s="1">
        <v>243536483.59366494</v>
      </c>
      <c r="F3035" s="1">
        <v>211458743</v>
      </c>
      <c r="G3035">
        <f t="shared" si="47"/>
        <v>1028981441594459.7</v>
      </c>
      <c r="H3035" t="str">
        <f>VLOOKUP(D3035,Referência!$A$2:$D$28,2,FALSE)</f>
        <v>N</v>
      </c>
      <c r="I3035" t="str">
        <f>VLOOKUP(D3035,Referência!$A$2:$D$28,3,FALSE)</f>
        <v>transferência</v>
      </c>
      <c r="J3035" t="str">
        <f>VLOOKUP(D3035,Referência!$A$2:$D$28,4,FALSE)</f>
        <v>baixo</v>
      </c>
      <c r="K3035" t="str">
        <f>VLOOKUP(C3035,Referência!$F$2:$G$21,2,FALSE)</f>
        <v>longo</v>
      </c>
      <c r="L3035" t="str">
        <f>VLOOKUP(A3035,Referência!$I$2:$K$10,2,FALSE)</f>
        <v>linear</v>
      </c>
      <c r="M3035" t="str">
        <f>VLOOKUP(A3035,Referência!$I$2:$K$10,3,FALSE)</f>
        <v>multivariado</v>
      </c>
    </row>
    <row r="3036" spans="1:13" x14ac:dyDescent="0.25">
      <c r="A3036" t="s">
        <v>38</v>
      </c>
      <c r="B3036" t="s">
        <v>7</v>
      </c>
      <c r="C3036">
        <v>15</v>
      </c>
      <c r="D3036" t="s">
        <v>24</v>
      </c>
      <c r="E3036" s="1">
        <v>206299853.50215489</v>
      </c>
      <c r="F3036" s="1">
        <v>226545745</v>
      </c>
      <c r="G3036">
        <f t="shared" si="47"/>
        <v>409896122542517.06</v>
      </c>
      <c r="H3036" t="str">
        <f>VLOOKUP(D3036,Referência!$A$2:$D$28,2,FALSE)</f>
        <v>N</v>
      </c>
      <c r="I3036" t="str">
        <f>VLOOKUP(D3036,Referência!$A$2:$D$28,3,FALSE)</f>
        <v>transferência</v>
      </c>
      <c r="J3036" t="str">
        <f>VLOOKUP(D3036,Referência!$A$2:$D$28,4,FALSE)</f>
        <v>baixo</v>
      </c>
      <c r="K3036" t="str">
        <f>VLOOKUP(C3036,Referência!$F$2:$G$21,2,FALSE)</f>
        <v>longo</v>
      </c>
      <c r="L3036" t="str">
        <f>VLOOKUP(A3036,Referência!$I$2:$K$10,2,FALSE)</f>
        <v>linear</v>
      </c>
      <c r="M3036" t="str">
        <f>VLOOKUP(A3036,Referência!$I$2:$K$10,3,FALSE)</f>
        <v>multivariado</v>
      </c>
    </row>
    <row r="3037" spans="1:13" x14ac:dyDescent="0.25">
      <c r="A3037" t="s">
        <v>38</v>
      </c>
      <c r="B3037" t="s">
        <v>7</v>
      </c>
      <c r="C3037">
        <v>16</v>
      </c>
      <c r="D3037" t="s">
        <v>24</v>
      </c>
      <c r="E3037" s="1">
        <v>209980140.56202745</v>
      </c>
      <c r="F3037" s="1">
        <v>229155848</v>
      </c>
      <c r="G3037">
        <f t="shared" si="47"/>
        <v>367707755746715.62</v>
      </c>
      <c r="H3037" t="str">
        <f>VLOOKUP(D3037,Referência!$A$2:$D$28,2,FALSE)</f>
        <v>N</v>
      </c>
      <c r="I3037" t="str">
        <f>VLOOKUP(D3037,Referência!$A$2:$D$28,3,FALSE)</f>
        <v>transferência</v>
      </c>
      <c r="J3037" t="str">
        <f>VLOOKUP(D3037,Referência!$A$2:$D$28,4,FALSE)</f>
        <v>baixo</v>
      </c>
      <c r="K3037" t="str">
        <f>VLOOKUP(C3037,Referência!$F$2:$G$21,2,FALSE)</f>
        <v>longo</v>
      </c>
      <c r="L3037" t="str">
        <f>VLOOKUP(A3037,Referência!$I$2:$K$10,2,FALSE)</f>
        <v>linear</v>
      </c>
      <c r="M3037" t="str">
        <f>VLOOKUP(A3037,Referência!$I$2:$K$10,3,FALSE)</f>
        <v>multivariado</v>
      </c>
    </row>
    <row r="3038" spans="1:13" x14ac:dyDescent="0.25">
      <c r="A3038" t="s">
        <v>38</v>
      </c>
      <c r="B3038" t="s">
        <v>7</v>
      </c>
      <c r="C3038">
        <v>17</v>
      </c>
      <c r="D3038" t="s">
        <v>24</v>
      </c>
      <c r="E3038" s="1">
        <v>193229606.60953504</v>
      </c>
      <c r="F3038" s="1">
        <v>212474853</v>
      </c>
      <c r="G3038">
        <f t="shared" si="47"/>
        <v>370379508629704.62</v>
      </c>
      <c r="H3038" t="str">
        <f>VLOOKUP(D3038,Referência!$A$2:$D$28,2,FALSE)</f>
        <v>N</v>
      </c>
      <c r="I3038" t="str">
        <f>VLOOKUP(D3038,Referência!$A$2:$D$28,3,FALSE)</f>
        <v>transferência</v>
      </c>
      <c r="J3038" t="str">
        <f>VLOOKUP(D3038,Referência!$A$2:$D$28,4,FALSE)</f>
        <v>baixo</v>
      </c>
      <c r="K3038" t="str">
        <f>VLOOKUP(C3038,Referência!$F$2:$G$21,2,FALSE)</f>
        <v>longo</v>
      </c>
      <c r="L3038" t="str">
        <f>VLOOKUP(A3038,Referência!$I$2:$K$10,2,FALSE)</f>
        <v>linear</v>
      </c>
      <c r="M3038" t="str">
        <f>VLOOKUP(A3038,Referência!$I$2:$K$10,3,FALSE)</f>
        <v>multivariado</v>
      </c>
    </row>
    <row r="3039" spans="1:13" x14ac:dyDescent="0.25">
      <c r="A3039" t="s">
        <v>38</v>
      </c>
      <c r="B3039" t="s">
        <v>7</v>
      </c>
      <c r="C3039">
        <v>18</v>
      </c>
      <c r="D3039" t="s">
        <v>24</v>
      </c>
      <c r="E3039" s="1">
        <v>224478408.94827238</v>
      </c>
      <c r="F3039" s="1">
        <v>218264883</v>
      </c>
      <c r="G3039">
        <f t="shared" si="47"/>
        <v>38607904709854.148</v>
      </c>
      <c r="H3039" t="str">
        <f>VLOOKUP(D3039,Referência!$A$2:$D$28,2,FALSE)</f>
        <v>N</v>
      </c>
      <c r="I3039" t="str">
        <f>VLOOKUP(D3039,Referência!$A$2:$D$28,3,FALSE)</f>
        <v>transferência</v>
      </c>
      <c r="J3039" t="str">
        <f>VLOOKUP(D3039,Referência!$A$2:$D$28,4,FALSE)</f>
        <v>baixo</v>
      </c>
      <c r="K3039" t="str">
        <f>VLOOKUP(C3039,Referência!$F$2:$G$21,2,FALSE)</f>
        <v>longo</v>
      </c>
      <c r="L3039" t="str">
        <f>VLOOKUP(A3039,Referência!$I$2:$K$10,2,FALSE)</f>
        <v>linear</v>
      </c>
      <c r="M3039" t="str">
        <f>VLOOKUP(A3039,Referência!$I$2:$K$10,3,FALSE)</f>
        <v>multivariado</v>
      </c>
    </row>
    <row r="3040" spans="1:13" x14ac:dyDescent="0.25">
      <c r="A3040" t="s">
        <v>38</v>
      </c>
      <c r="B3040" t="s">
        <v>7</v>
      </c>
      <c r="C3040">
        <v>19</v>
      </c>
      <c r="D3040" t="s">
        <v>24</v>
      </c>
      <c r="E3040" s="1">
        <v>285010749.01760244</v>
      </c>
      <c r="F3040" s="1">
        <v>231873258</v>
      </c>
      <c r="G3040">
        <f t="shared" si="47"/>
        <v>2823592951645780.5</v>
      </c>
      <c r="H3040" t="str">
        <f>VLOOKUP(D3040,Referência!$A$2:$D$28,2,FALSE)</f>
        <v>N</v>
      </c>
      <c r="I3040" t="str">
        <f>VLOOKUP(D3040,Referência!$A$2:$D$28,3,FALSE)</f>
        <v>transferência</v>
      </c>
      <c r="J3040" t="str">
        <f>VLOOKUP(D3040,Referência!$A$2:$D$28,4,FALSE)</f>
        <v>baixo</v>
      </c>
      <c r="K3040" t="str">
        <f>VLOOKUP(C3040,Referência!$F$2:$G$21,2,FALSE)</f>
        <v>longo</v>
      </c>
      <c r="L3040" t="str">
        <f>VLOOKUP(A3040,Referência!$I$2:$K$10,2,FALSE)</f>
        <v>linear</v>
      </c>
      <c r="M3040" t="str">
        <f>VLOOKUP(A3040,Referência!$I$2:$K$10,3,FALSE)</f>
        <v>multivariado</v>
      </c>
    </row>
    <row r="3041" spans="1:13" x14ac:dyDescent="0.25">
      <c r="A3041" t="s">
        <v>38</v>
      </c>
      <c r="B3041" t="s">
        <v>7</v>
      </c>
      <c r="C3041">
        <v>20</v>
      </c>
      <c r="D3041" t="s">
        <v>24</v>
      </c>
      <c r="E3041" s="1">
        <v>249895339.13201529</v>
      </c>
      <c r="F3041" s="1">
        <v>221901117</v>
      </c>
      <c r="G3041">
        <f t="shared" si="47"/>
        <v>783676472776614.62</v>
      </c>
      <c r="H3041" t="str">
        <f>VLOOKUP(D3041,Referência!$A$2:$D$28,2,FALSE)</f>
        <v>N</v>
      </c>
      <c r="I3041" t="str">
        <f>VLOOKUP(D3041,Referência!$A$2:$D$28,3,FALSE)</f>
        <v>transferência</v>
      </c>
      <c r="J3041" t="str">
        <f>VLOOKUP(D3041,Referência!$A$2:$D$28,4,FALSE)</f>
        <v>baixo</v>
      </c>
      <c r="K3041" t="str">
        <f>VLOOKUP(C3041,Referência!$F$2:$G$21,2,FALSE)</f>
        <v>longo</v>
      </c>
      <c r="L3041" t="str">
        <f>VLOOKUP(A3041,Referência!$I$2:$K$10,2,FALSE)</f>
        <v>linear</v>
      </c>
      <c r="M3041" t="str">
        <f>VLOOKUP(A3041,Referência!$I$2:$K$10,3,FALSE)</f>
        <v>multivariado</v>
      </c>
    </row>
    <row r="3042" spans="1:13" x14ac:dyDescent="0.25">
      <c r="A3042" t="s">
        <v>38</v>
      </c>
      <c r="B3042" t="s">
        <v>7</v>
      </c>
      <c r="C3042">
        <v>1</v>
      </c>
      <c r="D3042" t="s">
        <v>25</v>
      </c>
      <c r="E3042" s="1">
        <v>445021903.24633217</v>
      </c>
      <c r="F3042" s="1">
        <v>480335641</v>
      </c>
      <c r="G3042">
        <f t="shared" si="47"/>
        <v>1247060074134824.7</v>
      </c>
      <c r="H3042" t="str">
        <f>VLOOKUP(D3042,Referência!$A$2:$D$28,2,FALSE)</f>
        <v>N</v>
      </c>
      <c r="I3042" t="str">
        <f>VLOOKUP(D3042,Referência!$A$2:$D$28,3,FALSE)</f>
        <v>transferência</v>
      </c>
      <c r="J3042" t="str">
        <f>VLOOKUP(D3042,Referência!$A$2:$D$28,4,FALSE)</f>
        <v>baixo</v>
      </c>
      <c r="K3042" t="str">
        <f>VLOOKUP(C3042,Referência!$F$2:$G$21,2,FALSE)</f>
        <v>curto</v>
      </c>
      <c r="L3042" t="str">
        <f>VLOOKUP(A3042,Referência!$I$2:$K$10,2,FALSE)</f>
        <v>linear</v>
      </c>
      <c r="M3042" t="str">
        <f>VLOOKUP(A3042,Referência!$I$2:$K$10,3,FALSE)</f>
        <v>multivariado</v>
      </c>
    </row>
    <row r="3043" spans="1:13" x14ac:dyDescent="0.25">
      <c r="A3043" t="s">
        <v>38</v>
      </c>
      <c r="B3043" t="s">
        <v>7</v>
      </c>
      <c r="C3043">
        <v>2</v>
      </c>
      <c r="D3043" t="s">
        <v>25</v>
      </c>
      <c r="E3043" s="1">
        <v>406119896.41496527</v>
      </c>
      <c r="F3043" s="1">
        <v>444583344</v>
      </c>
      <c r="G3043">
        <f t="shared" si="47"/>
        <v>1479436800126713.8</v>
      </c>
      <c r="H3043" t="str">
        <f>VLOOKUP(D3043,Referência!$A$2:$D$28,2,FALSE)</f>
        <v>N</v>
      </c>
      <c r="I3043" t="str">
        <f>VLOOKUP(D3043,Referência!$A$2:$D$28,3,FALSE)</f>
        <v>transferência</v>
      </c>
      <c r="J3043" t="str">
        <f>VLOOKUP(D3043,Referência!$A$2:$D$28,4,FALSE)</f>
        <v>baixo</v>
      </c>
      <c r="K3043" t="str">
        <f>VLOOKUP(C3043,Referência!$F$2:$G$21,2,FALSE)</f>
        <v>curto</v>
      </c>
      <c r="L3043" t="str">
        <f>VLOOKUP(A3043,Referência!$I$2:$K$10,2,FALSE)</f>
        <v>linear</v>
      </c>
      <c r="M3043" t="str">
        <f>VLOOKUP(A3043,Referência!$I$2:$K$10,3,FALSE)</f>
        <v>multivariado</v>
      </c>
    </row>
    <row r="3044" spans="1:13" x14ac:dyDescent="0.25">
      <c r="A3044" t="s">
        <v>38</v>
      </c>
      <c r="B3044" t="s">
        <v>7</v>
      </c>
      <c r="C3044">
        <v>3</v>
      </c>
      <c r="D3044" t="s">
        <v>25</v>
      </c>
      <c r="E3044" s="1">
        <v>397322307.21100116</v>
      </c>
      <c r="F3044" s="1">
        <v>403089182</v>
      </c>
      <c r="G3044">
        <f t="shared" si="47"/>
        <v>33256844831990.441</v>
      </c>
      <c r="H3044" t="str">
        <f>VLOOKUP(D3044,Referência!$A$2:$D$28,2,FALSE)</f>
        <v>N</v>
      </c>
      <c r="I3044" t="str">
        <f>VLOOKUP(D3044,Referência!$A$2:$D$28,3,FALSE)</f>
        <v>transferência</v>
      </c>
      <c r="J3044" t="str">
        <f>VLOOKUP(D3044,Referência!$A$2:$D$28,4,FALSE)</f>
        <v>baixo</v>
      </c>
      <c r="K3044" t="str">
        <f>VLOOKUP(C3044,Referência!$F$2:$G$21,2,FALSE)</f>
        <v>curto</v>
      </c>
      <c r="L3044" t="str">
        <f>VLOOKUP(A3044,Referência!$I$2:$K$10,2,FALSE)</f>
        <v>linear</v>
      </c>
      <c r="M3044" t="str">
        <f>VLOOKUP(A3044,Referência!$I$2:$K$10,3,FALSE)</f>
        <v>multivariado</v>
      </c>
    </row>
    <row r="3045" spans="1:13" x14ac:dyDescent="0.25">
      <c r="A3045" t="s">
        <v>38</v>
      </c>
      <c r="B3045" t="s">
        <v>7</v>
      </c>
      <c r="C3045">
        <v>4</v>
      </c>
      <c r="D3045" t="s">
        <v>25</v>
      </c>
      <c r="E3045" s="1">
        <v>407862175.20656133</v>
      </c>
      <c r="F3045" s="1">
        <v>470784697</v>
      </c>
      <c r="G3045">
        <f t="shared" si="47"/>
        <v>3959243748845765</v>
      </c>
      <c r="H3045" t="str">
        <f>VLOOKUP(D3045,Referência!$A$2:$D$28,2,FALSE)</f>
        <v>N</v>
      </c>
      <c r="I3045" t="str">
        <f>VLOOKUP(D3045,Referência!$A$2:$D$28,3,FALSE)</f>
        <v>transferência</v>
      </c>
      <c r="J3045" t="str">
        <f>VLOOKUP(D3045,Referência!$A$2:$D$28,4,FALSE)</f>
        <v>baixo</v>
      </c>
      <c r="K3045" t="str">
        <f>VLOOKUP(C3045,Referência!$F$2:$G$21,2,FALSE)</f>
        <v>curto</v>
      </c>
      <c r="L3045" t="str">
        <f>VLOOKUP(A3045,Referência!$I$2:$K$10,2,FALSE)</f>
        <v>linear</v>
      </c>
      <c r="M3045" t="str">
        <f>VLOOKUP(A3045,Referência!$I$2:$K$10,3,FALSE)</f>
        <v>multivariado</v>
      </c>
    </row>
    <row r="3046" spans="1:13" x14ac:dyDescent="0.25">
      <c r="A3046" t="s">
        <v>38</v>
      </c>
      <c r="B3046" t="s">
        <v>7</v>
      </c>
      <c r="C3046">
        <v>5</v>
      </c>
      <c r="D3046" t="s">
        <v>25</v>
      </c>
      <c r="E3046" s="1">
        <v>380227136.06825852</v>
      </c>
      <c r="F3046" s="1">
        <v>402657843</v>
      </c>
      <c r="G3046">
        <f t="shared" si="47"/>
        <v>503136613457675.12</v>
      </c>
      <c r="H3046" t="str">
        <f>VLOOKUP(D3046,Referência!$A$2:$D$28,2,FALSE)</f>
        <v>N</v>
      </c>
      <c r="I3046" t="str">
        <f>VLOOKUP(D3046,Referência!$A$2:$D$28,3,FALSE)</f>
        <v>transferência</v>
      </c>
      <c r="J3046" t="str">
        <f>VLOOKUP(D3046,Referência!$A$2:$D$28,4,FALSE)</f>
        <v>baixo</v>
      </c>
      <c r="K3046" t="str">
        <f>VLOOKUP(C3046,Referência!$F$2:$G$21,2,FALSE)</f>
        <v>médio</v>
      </c>
      <c r="L3046" t="str">
        <f>VLOOKUP(A3046,Referência!$I$2:$K$10,2,FALSE)</f>
        <v>linear</v>
      </c>
      <c r="M3046" t="str">
        <f>VLOOKUP(A3046,Referência!$I$2:$K$10,3,FALSE)</f>
        <v>multivariado</v>
      </c>
    </row>
    <row r="3047" spans="1:13" x14ac:dyDescent="0.25">
      <c r="A3047" t="s">
        <v>38</v>
      </c>
      <c r="B3047" t="s">
        <v>7</v>
      </c>
      <c r="C3047">
        <v>6</v>
      </c>
      <c r="D3047" t="s">
        <v>25</v>
      </c>
      <c r="E3047" s="1">
        <v>399252730.06410104</v>
      </c>
      <c r="F3047" s="1">
        <v>417983282</v>
      </c>
      <c r="G3047">
        <f t="shared" si="47"/>
        <v>350833575823408.25</v>
      </c>
      <c r="H3047" t="str">
        <f>VLOOKUP(D3047,Referência!$A$2:$D$28,2,FALSE)</f>
        <v>N</v>
      </c>
      <c r="I3047" t="str">
        <f>VLOOKUP(D3047,Referência!$A$2:$D$28,3,FALSE)</f>
        <v>transferência</v>
      </c>
      <c r="J3047" t="str">
        <f>VLOOKUP(D3047,Referência!$A$2:$D$28,4,FALSE)</f>
        <v>baixo</v>
      </c>
      <c r="K3047" t="str">
        <f>VLOOKUP(C3047,Referência!$F$2:$G$21,2,FALSE)</f>
        <v>médio</v>
      </c>
      <c r="L3047" t="str">
        <f>VLOOKUP(A3047,Referência!$I$2:$K$10,2,FALSE)</f>
        <v>linear</v>
      </c>
      <c r="M3047" t="str">
        <f>VLOOKUP(A3047,Referência!$I$2:$K$10,3,FALSE)</f>
        <v>multivariado</v>
      </c>
    </row>
    <row r="3048" spans="1:13" x14ac:dyDescent="0.25">
      <c r="A3048" t="s">
        <v>38</v>
      </c>
      <c r="B3048" t="s">
        <v>7</v>
      </c>
      <c r="C3048">
        <v>7</v>
      </c>
      <c r="D3048" t="s">
        <v>25</v>
      </c>
      <c r="E3048" s="1">
        <v>430476492.04652137</v>
      </c>
      <c r="F3048" s="1">
        <v>491297810</v>
      </c>
      <c r="G3048">
        <f t="shared" si="47"/>
        <v>3699232717598142.5</v>
      </c>
      <c r="H3048" t="str">
        <f>VLOOKUP(D3048,Referência!$A$2:$D$28,2,FALSE)</f>
        <v>N</v>
      </c>
      <c r="I3048" t="str">
        <f>VLOOKUP(D3048,Referência!$A$2:$D$28,3,FALSE)</f>
        <v>transferência</v>
      </c>
      <c r="J3048" t="str">
        <f>VLOOKUP(D3048,Referência!$A$2:$D$28,4,FALSE)</f>
        <v>baixo</v>
      </c>
      <c r="K3048" t="str">
        <f>VLOOKUP(C3048,Referência!$F$2:$G$21,2,FALSE)</f>
        <v>médio</v>
      </c>
      <c r="L3048" t="str">
        <f>VLOOKUP(A3048,Referência!$I$2:$K$10,2,FALSE)</f>
        <v>linear</v>
      </c>
      <c r="M3048" t="str">
        <f>VLOOKUP(A3048,Referência!$I$2:$K$10,3,FALSE)</f>
        <v>multivariado</v>
      </c>
    </row>
    <row r="3049" spans="1:13" x14ac:dyDescent="0.25">
      <c r="A3049" t="s">
        <v>38</v>
      </c>
      <c r="B3049" t="s">
        <v>7</v>
      </c>
      <c r="C3049">
        <v>8</v>
      </c>
      <c r="D3049" t="s">
        <v>25</v>
      </c>
      <c r="E3049" s="1">
        <v>568100935.03711998</v>
      </c>
      <c r="F3049" s="1">
        <v>543444128</v>
      </c>
      <c r="G3049">
        <f t="shared" si="47"/>
        <v>607958133265769.62</v>
      </c>
      <c r="H3049" t="str">
        <f>VLOOKUP(D3049,Referência!$A$2:$D$28,2,FALSE)</f>
        <v>N</v>
      </c>
      <c r="I3049" t="str">
        <f>VLOOKUP(D3049,Referência!$A$2:$D$28,3,FALSE)</f>
        <v>transferência</v>
      </c>
      <c r="J3049" t="str">
        <f>VLOOKUP(D3049,Referência!$A$2:$D$28,4,FALSE)</f>
        <v>baixo</v>
      </c>
      <c r="K3049" t="str">
        <f>VLOOKUP(C3049,Referência!$F$2:$G$21,2,FALSE)</f>
        <v>médio</v>
      </c>
      <c r="L3049" t="str">
        <f>VLOOKUP(A3049,Referência!$I$2:$K$10,2,FALSE)</f>
        <v>linear</v>
      </c>
      <c r="M3049" t="str">
        <f>VLOOKUP(A3049,Referência!$I$2:$K$10,3,FALSE)</f>
        <v>multivariado</v>
      </c>
    </row>
    <row r="3050" spans="1:13" x14ac:dyDescent="0.25">
      <c r="A3050" t="s">
        <v>38</v>
      </c>
      <c r="B3050" t="s">
        <v>7</v>
      </c>
      <c r="C3050">
        <v>9</v>
      </c>
      <c r="D3050" t="s">
        <v>25</v>
      </c>
      <c r="E3050" s="1">
        <v>396584452.080203</v>
      </c>
      <c r="F3050" s="1">
        <v>518942014</v>
      </c>
      <c r="G3050">
        <f t="shared" si="47"/>
        <v>1.4971372958956958E+16</v>
      </c>
      <c r="H3050" t="str">
        <f>VLOOKUP(D3050,Referência!$A$2:$D$28,2,FALSE)</f>
        <v>N</v>
      </c>
      <c r="I3050" t="str">
        <f>VLOOKUP(D3050,Referência!$A$2:$D$28,3,FALSE)</f>
        <v>transferência</v>
      </c>
      <c r="J3050" t="str">
        <f>VLOOKUP(D3050,Referência!$A$2:$D$28,4,FALSE)</f>
        <v>baixo</v>
      </c>
      <c r="K3050" t="str">
        <f>VLOOKUP(C3050,Referência!$F$2:$G$21,2,FALSE)</f>
        <v>longo</v>
      </c>
      <c r="L3050" t="str">
        <f>VLOOKUP(A3050,Referência!$I$2:$K$10,2,FALSE)</f>
        <v>linear</v>
      </c>
      <c r="M3050" t="str">
        <f>VLOOKUP(A3050,Referência!$I$2:$K$10,3,FALSE)</f>
        <v>multivariado</v>
      </c>
    </row>
    <row r="3051" spans="1:13" x14ac:dyDescent="0.25">
      <c r="A3051" t="s">
        <v>38</v>
      </c>
      <c r="B3051" t="s">
        <v>7</v>
      </c>
      <c r="C3051">
        <v>10</v>
      </c>
      <c r="D3051" t="s">
        <v>25</v>
      </c>
      <c r="E3051" s="1">
        <v>440141484.0958342</v>
      </c>
      <c r="F3051" s="1">
        <v>577131141</v>
      </c>
      <c r="G3051">
        <f t="shared" si="47"/>
        <v>1.876616609872106E+16</v>
      </c>
      <c r="H3051" t="str">
        <f>VLOOKUP(D3051,Referência!$A$2:$D$28,2,FALSE)</f>
        <v>N</v>
      </c>
      <c r="I3051" t="str">
        <f>VLOOKUP(D3051,Referência!$A$2:$D$28,3,FALSE)</f>
        <v>transferência</v>
      </c>
      <c r="J3051" t="str">
        <f>VLOOKUP(D3051,Referência!$A$2:$D$28,4,FALSE)</f>
        <v>baixo</v>
      </c>
      <c r="K3051" t="str">
        <f>VLOOKUP(C3051,Referência!$F$2:$G$21,2,FALSE)</f>
        <v>longo</v>
      </c>
      <c r="L3051" t="str">
        <f>VLOOKUP(A3051,Referência!$I$2:$K$10,2,FALSE)</f>
        <v>linear</v>
      </c>
      <c r="M3051" t="str">
        <f>VLOOKUP(A3051,Referência!$I$2:$K$10,3,FALSE)</f>
        <v>multivariado</v>
      </c>
    </row>
    <row r="3052" spans="1:13" x14ac:dyDescent="0.25">
      <c r="A3052" t="s">
        <v>38</v>
      </c>
      <c r="B3052" t="s">
        <v>7</v>
      </c>
      <c r="C3052">
        <v>11</v>
      </c>
      <c r="D3052" t="s">
        <v>25</v>
      </c>
      <c r="E3052" s="1">
        <v>397494447.52432591</v>
      </c>
      <c r="F3052" s="1">
        <v>419888901</v>
      </c>
      <c r="G3052">
        <f t="shared" si="47"/>
        <v>501511546474131.44</v>
      </c>
      <c r="H3052" t="str">
        <f>VLOOKUP(D3052,Referência!$A$2:$D$28,2,FALSE)</f>
        <v>N</v>
      </c>
      <c r="I3052" t="str">
        <f>VLOOKUP(D3052,Referência!$A$2:$D$28,3,FALSE)</f>
        <v>transferência</v>
      </c>
      <c r="J3052" t="str">
        <f>VLOOKUP(D3052,Referência!$A$2:$D$28,4,FALSE)</f>
        <v>baixo</v>
      </c>
      <c r="K3052" t="str">
        <f>VLOOKUP(C3052,Referência!$F$2:$G$21,2,FALSE)</f>
        <v>longo</v>
      </c>
      <c r="L3052" t="str">
        <f>VLOOKUP(A3052,Referência!$I$2:$K$10,2,FALSE)</f>
        <v>linear</v>
      </c>
      <c r="M3052" t="str">
        <f>VLOOKUP(A3052,Referência!$I$2:$K$10,3,FALSE)</f>
        <v>multivariado</v>
      </c>
    </row>
    <row r="3053" spans="1:13" x14ac:dyDescent="0.25">
      <c r="A3053" t="s">
        <v>38</v>
      </c>
      <c r="B3053" t="s">
        <v>7</v>
      </c>
      <c r="C3053">
        <v>12</v>
      </c>
      <c r="D3053" t="s">
        <v>25</v>
      </c>
      <c r="E3053" s="1">
        <v>460996328.31287402</v>
      </c>
      <c r="F3053" s="1">
        <v>465970628</v>
      </c>
      <c r="G3053">
        <f t="shared" si="47"/>
        <v>24743657377341.633</v>
      </c>
      <c r="H3053" t="str">
        <f>VLOOKUP(D3053,Referência!$A$2:$D$28,2,FALSE)</f>
        <v>N</v>
      </c>
      <c r="I3053" t="str">
        <f>VLOOKUP(D3053,Referência!$A$2:$D$28,3,FALSE)</f>
        <v>transferência</v>
      </c>
      <c r="J3053" t="str">
        <f>VLOOKUP(D3053,Referência!$A$2:$D$28,4,FALSE)</f>
        <v>baixo</v>
      </c>
      <c r="K3053" t="str">
        <f>VLOOKUP(C3053,Referência!$F$2:$G$21,2,FALSE)</f>
        <v>longo</v>
      </c>
      <c r="L3053" t="str">
        <f>VLOOKUP(A3053,Referência!$I$2:$K$10,2,FALSE)</f>
        <v>linear</v>
      </c>
      <c r="M3053" t="str">
        <f>VLOOKUP(A3053,Referência!$I$2:$K$10,3,FALSE)</f>
        <v>multivariado</v>
      </c>
    </row>
    <row r="3054" spans="1:13" x14ac:dyDescent="0.25">
      <c r="A3054" t="s">
        <v>38</v>
      </c>
      <c r="B3054" t="s">
        <v>7</v>
      </c>
      <c r="C3054">
        <v>13</v>
      </c>
      <c r="D3054" t="s">
        <v>25</v>
      </c>
      <c r="E3054" s="1">
        <v>488698502.2007339</v>
      </c>
      <c r="F3054" s="1">
        <v>601843752</v>
      </c>
      <c r="G3054">
        <f t="shared" si="47"/>
        <v>1.2801847552138326E+16</v>
      </c>
      <c r="H3054" t="str">
        <f>VLOOKUP(D3054,Referência!$A$2:$D$28,2,FALSE)</f>
        <v>N</v>
      </c>
      <c r="I3054" t="str">
        <f>VLOOKUP(D3054,Referência!$A$2:$D$28,3,FALSE)</f>
        <v>transferência</v>
      </c>
      <c r="J3054" t="str">
        <f>VLOOKUP(D3054,Referência!$A$2:$D$28,4,FALSE)</f>
        <v>baixo</v>
      </c>
      <c r="K3054" t="str">
        <f>VLOOKUP(C3054,Referência!$F$2:$G$21,2,FALSE)</f>
        <v>longo</v>
      </c>
      <c r="L3054" t="str">
        <f>VLOOKUP(A3054,Referência!$I$2:$K$10,2,FALSE)</f>
        <v>linear</v>
      </c>
      <c r="M3054" t="str">
        <f>VLOOKUP(A3054,Referência!$I$2:$K$10,3,FALSE)</f>
        <v>multivariado</v>
      </c>
    </row>
    <row r="3055" spans="1:13" x14ac:dyDescent="0.25">
      <c r="A3055" t="s">
        <v>38</v>
      </c>
      <c r="B3055" t="s">
        <v>7</v>
      </c>
      <c r="C3055">
        <v>14</v>
      </c>
      <c r="D3055" t="s">
        <v>25</v>
      </c>
      <c r="E3055" s="1">
        <v>462075283.60421699</v>
      </c>
      <c r="F3055" s="1">
        <v>468965786</v>
      </c>
      <c r="G3055">
        <f t="shared" si="47"/>
        <v>47479023266291.359</v>
      </c>
      <c r="H3055" t="str">
        <f>VLOOKUP(D3055,Referência!$A$2:$D$28,2,FALSE)</f>
        <v>N</v>
      </c>
      <c r="I3055" t="str">
        <f>VLOOKUP(D3055,Referência!$A$2:$D$28,3,FALSE)</f>
        <v>transferência</v>
      </c>
      <c r="J3055" t="str">
        <f>VLOOKUP(D3055,Referência!$A$2:$D$28,4,FALSE)</f>
        <v>baixo</v>
      </c>
      <c r="K3055" t="str">
        <f>VLOOKUP(C3055,Referência!$F$2:$G$21,2,FALSE)</f>
        <v>longo</v>
      </c>
      <c r="L3055" t="str">
        <f>VLOOKUP(A3055,Referência!$I$2:$K$10,2,FALSE)</f>
        <v>linear</v>
      </c>
      <c r="M3055" t="str">
        <f>VLOOKUP(A3055,Referência!$I$2:$K$10,3,FALSE)</f>
        <v>multivariado</v>
      </c>
    </row>
    <row r="3056" spans="1:13" x14ac:dyDescent="0.25">
      <c r="A3056" t="s">
        <v>38</v>
      </c>
      <c r="B3056" t="s">
        <v>7</v>
      </c>
      <c r="C3056">
        <v>15</v>
      </c>
      <c r="D3056" t="s">
        <v>25</v>
      </c>
      <c r="E3056" s="1">
        <v>441992679.99784398</v>
      </c>
      <c r="F3056" s="1">
        <v>455476545</v>
      </c>
      <c r="G3056">
        <f t="shared" si="47"/>
        <v>181814615396367.94</v>
      </c>
      <c r="H3056" t="str">
        <f>VLOOKUP(D3056,Referência!$A$2:$D$28,2,FALSE)</f>
        <v>N</v>
      </c>
      <c r="I3056" t="str">
        <f>VLOOKUP(D3056,Referência!$A$2:$D$28,3,FALSE)</f>
        <v>transferência</v>
      </c>
      <c r="J3056" t="str">
        <f>VLOOKUP(D3056,Referência!$A$2:$D$28,4,FALSE)</f>
        <v>baixo</v>
      </c>
      <c r="K3056" t="str">
        <f>VLOOKUP(C3056,Referência!$F$2:$G$21,2,FALSE)</f>
        <v>longo</v>
      </c>
      <c r="L3056" t="str">
        <f>VLOOKUP(A3056,Referência!$I$2:$K$10,2,FALSE)</f>
        <v>linear</v>
      </c>
      <c r="M3056" t="str">
        <f>VLOOKUP(A3056,Referência!$I$2:$K$10,3,FALSE)</f>
        <v>multivariado</v>
      </c>
    </row>
    <row r="3057" spans="1:13" x14ac:dyDescent="0.25">
      <c r="A3057" t="s">
        <v>38</v>
      </c>
      <c r="B3057" t="s">
        <v>7</v>
      </c>
      <c r="C3057">
        <v>16</v>
      </c>
      <c r="D3057" t="s">
        <v>25</v>
      </c>
      <c r="E3057" s="1">
        <v>460307544.44241977</v>
      </c>
      <c r="F3057" s="1">
        <v>551491849</v>
      </c>
      <c r="G3057">
        <f t="shared" si="47"/>
        <v>8314577397649547</v>
      </c>
      <c r="H3057" t="str">
        <f>VLOOKUP(D3057,Referência!$A$2:$D$28,2,FALSE)</f>
        <v>N</v>
      </c>
      <c r="I3057" t="str">
        <f>VLOOKUP(D3057,Referência!$A$2:$D$28,3,FALSE)</f>
        <v>transferência</v>
      </c>
      <c r="J3057" t="str">
        <f>VLOOKUP(D3057,Referência!$A$2:$D$28,4,FALSE)</f>
        <v>baixo</v>
      </c>
      <c r="K3057" t="str">
        <f>VLOOKUP(C3057,Referência!$F$2:$G$21,2,FALSE)</f>
        <v>longo</v>
      </c>
      <c r="L3057" t="str">
        <f>VLOOKUP(A3057,Referência!$I$2:$K$10,2,FALSE)</f>
        <v>linear</v>
      </c>
      <c r="M3057" t="str">
        <f>VLOOKUP(A3057,Referência!$I$2:$K$10,3,FALSE)</f>
        <v>multivariado</v>
      </c>
    </row>
    <row r="3058" spans="1:13" x14ac:dyDescent="0.25">
      <c r="A3058" t="s">
        <v>38</v>
      </c>
      <c r="B3058" t="s">
        <v>7</v>
      </c>
      <c r="C3058">
        <v>17</v>
      </c>
      <c r="D3058" t="s">
        <v>25</v>
      </c>
      <c r="E3058" s="1">
        <v>425690442.15186089</v>
      </c>
      <c r="F3058" s="1">
        <v>450387226</v>
      </c>
      <c r="G3058">
        <f t="shared" si="47"/>
        <v>609931132441704.75</v>
      </c>
      <c r="H3058" t="str">
        <f>VLOOKUP(D3058,Referência!$A$2:$D$28,2,FALSE)</f>
        <v>N</v>
      </c>
      <c r="I3058" t="str">
        <f>VLOOKUP(D3058,Referência!$A$2:$D$28,3,FALSE)</f>
        <v>transferência</v>
      </c>
      <c r="J3058" t="str">
        <f>VLOOKUP(D3058,Referência!$A$2:$D$28,4,FALSE)</f>
        <v>baixo</v>
      </c>
      <c r="K3058" t="str">
        <f>VLOOKUP(C3058,Referência!$F$2:$G$21,2,FALSE)</f>
        <v>longo</v>
      </c>
      <c r="L3058" t="str">
        <f>VLOOKUP(A3058,Referência!$I$2:$K$10,2,FALSE)</f>
        <v>linear</v>
      </c>
      <c r="M3058" t="str">
        <f>VLOOKUP(A3058,Referência!$I$2:$K$10,3,FALSE)</f>
        <v>multivariado</v>
      </c>
    </row>
    <row r="3059" spans="1:13" x14ac:dyDescent="0.25">
      <c r="A3059" t="s">
        <v>38</v>
      </c>
      <c r="B3059" t="s">
        <v>7</v>
      </c>
      <c r="C3059">
        <v>18</v>
      </c>
      <c r="D3059" t="s">
        <v>25</v>
      </c>
      <c r="E3059" s="1">
        <v>449144238.15152955</v>
      </c>
      <c r="F3059" s="1">
        <v>475891884</v>
      </c>
      <c r="G3059">
        <f t="shared" si="47"/>
        <v>715436558435198.5</v>
      </c>
      <c r="H3059" t="str">
        <f>VLOOKUP(D3059,Referência!$A$2:$D$28,2,FALSE)</f>
        <v>N</v>
      </c>
      <c r="I3059" t="str">
        <f>VLOOKUP(D3059,Referência!$A$2:$D$28,3,FALSE)</f>
        <v>transferência</v>
      </c>
      <c r="J3059" t="str">
        <f>VLOOKUP(D3059,Referência!$A$2:$D$28,4,FALSE)</f>
        <v>baixo</v>
      </c>
      <c r="K3059" t="str">
        <f>VLOOKUP(C3059,Referência!$F$2:$G$21,2,FALSE)</f>
        <v>longo</v>
      </c>
      <c r="L3059" t="str">
        <f>VLOOKUP(A3059,Referência!$I$2:$K$10,2,FALSE)</f>
        <v>linear</v>
      </c>
      <c r="M3059" t="str">
        <f>VLOOKUP(A3059,Referência!$I$2:$K$10,3,FALSE)</f>
        <v>multivariado</v>
      </c>
    </row>
    <row r="3060" spans="1:13" x14ac:dyDescent="0.25">
      <c r="A3060" t="s">
        <v>38</v>
      </c>
      <c r="B3060" t="s">
        <v>7</v>
      </c>
      <c r="C3060">
        <v>19</v>
      </c>
      <c r="D3060" t="s">
        <v>25</v>
      </c>
      <c r="E3060" s="1">
        <v>483048997.95008183</v>
      </c>
      <c r="F3060" s="1">
        <v>530682400</v>
      </c>
      <c r="G3060">
        <f t="shared" si="47"/>
        <v>2268940990849149</v>
      </c>
      <c r="H3060" t="str">
        <f>VLOOKUP(D3060,Referência!$A$2:$D$28,2,FALSE)</f>
        <v>N</v>
      </c>
      <c r="I3060" t="str">
        <f>VLOOKUP(D3060,Referência!$A$2:$D$28,3,FALSE)</f>
        <v>transferência</v>
      </c>
      <c r="J3060" t="str">
        <f>VLOOKUP(D3060,Referência!$A$2:$D$28,4,FALSE)</f>
        <v>baixo</v>
      </c>
      <c r="K3060" t="str">
        <f>VLOOKUP(C3060,Referência!$F$2:$G$21,2,FALSE)</f>
        <v>longo</v>
      </c>
      <c r="L3060" t="str">
        <f>VLOOKUP(A3060,Referência!$I$2:$K$10,2,FALSE)</f>
        <v>linear</v>
      </c>
      <c r="M3060" t="str">
        <f>VLOOKUP(A3060,Referência!$I$2:$K$10,3,FALSE)</f>
        <v>multivariado</v>
      </c>
    </row>
    <row r="3061" spans="1:13" x14ac:dyDescent="0.25">
      <c r="A3061" t="s">
        <v>38</v>
      </c>
      <c r="B3061" t="s">
        <v>7</v>
      </c>
      <c r="C3061">
        <v>20</v>
      </c>
      <c r="D3061" t="s">
        <v>25</v>
      </c>
      <c r="E3061" s="1">
        <v>638431484.00294459</v>
      </c>
      <c r="F3061" s="1">
        <v>554778169</v>
      </c>
      <c r="G3061">
        <f t="shared" si="47"/>
        <v>6997877110981874</v>
      </c>
      <c r="H3061" t="str">
        <f>VLOOKUP(D3061,Referência!$A$2:$D$28,2,FALSE)</f>
        <v>N</v>
      </c>
      <c r="I3061" t="str">
        <f>VLOOKUP(D3061,Referência!$A$2:$D$28,3,FALSE)</f>
        <v>transferência</v>
      </c>
      <c r="J3061" t="str">
        <f>VLOOKUP(D3061,Referência!$A$2:$D$28,4,FALSE)</f>
        <v>baixo</v>
      </c>
      <c r="K3061" t="str">
        <f>VLOOKUP(C3061,Referência!$F$2:$G$21,2,FALSE)</f>
        <v>longo</v>
      </c>
      <c r="L3061" t="str">
        <f>VLOOKUP(A3061,Referência!$I$2:$K$10,2,FALSE)</f>
        <v>linear</v>
      </c>
      <c r="M3061" t="str">
        <f>VLOOKUP(A3061,Referência!$I$2:$K$10,3,FALSE)</f>
        <v>multivariado</v>
      </c>
    </row>
    <row r="3062" spans="1:13" x14ac:dyDescent="0.25">
      <c r="A3062" t="s">
        <v>38</v>
      </c>
      <c r="B3062" t="s">
        <v>7</v>
      </c>
      <c r="C3062">
        <v>1</v>
      </c>
      <c r="D3062" t="s">
        <v>26</v>
      </c>
      <c r="E3062" s="1">
        <v>476588690.90113723</v>
      </c>
      <c r="F3062" s="1">
        <v>508810143</v>
      </c>
      <c r="G3062">
        <f t="shared" si="47"/>
        <v>1038221975359307.9</v>
      </c>
      <c r="H3062" t="str">
        <f>VLOOKUP(D3062,Referência!$A$2:$D$28,2,FALSE)</f>
        <v>NE</v>
      </c>
      <c r="I3062" t="str">
        <f>VLOOKUP(D3062,Referência!$A$2:$D$28,3,FALSE)</f>
        <v>transferência</v>
      </c>
      <c r="J3062" t="str">
        <f>VLOOKUP(D3062,Referência!$A$2:$D$28,4,FALSE)</f>
        <v>baixo</v>
      </c>
      <c r="K3062" t="str">
        <f>VLOOKUP(C3062,Referência!$F$2:$G$21,2,FALSE)</f>
        <v>curto</v>
      </c>
      <c r="L3062" t="str">
        <f>VLOOKUP(A3062,Referência!$I$2:$K$10,2,FALSE)</f>
        <v>linear</v>
      </c>
      <c r="M3062" t="str">
        <f>VLOOKUP(A3062,Referência!$I$2:$K$10,3,FALSE)</f>
        <v>multivariado</v>
      </c>
    </row>
    <row r="3063" spans="1:13" x14ac:dyDescent="0.25">
      <c r="A3063" t="s">
        <v>38</v>
      </c>
      <c r="B3063" t="s">
        <v>7</v>
      </c>
      <c r="C3063">
        <v>2</v>
      </c>
      <c r="D3063" t="s">
        <v>26</v>
      </c>
      <c r="E3063" s="1">
        <v>443104047.79545379</v>
      </c>
      <c r="F3063" s="1">
        <v>450392127</v>
      </c>
      <c r="G3063">
        <f t="shared" si="47"/>
        <v>53116098491738.961</v>
      </c>
      <c r="H3063" t="str">
        <f>VLOOKUP(D3063,Referência!$A$2:$D$28,2,FALSE)</f>
        <v>NE</v>
      </c>
      <c r="I3063" t="str">
        <f>VLOOKUP(D3063,Referência!$A$2:$D$28,3,FALSE)</f>
        <v>transferência</v>
      </c>
      <c r="J3063" t="str">
        <f>VLOOKUP(D3063,Referência!$A$2:$D$28,4,FALSE)</f>
        <v>baixo</v>
      </c>
      <c r="K3063" t="str">
        <f>VLOOKUP(C3063,Referência!$F$2:$G$21,2,FALSE)</f>
        <v>curto</v>
      </c>
      <c r="L3063" t="str">
        <f>VLOOKUP(A3063,Referência!$I$2:$K$10,2,FALSE)</f>
        <v>linear</v>
      </c>
      <c r="M3063" t="str">
        <f>VLOOKUP(A3063,Referência!$I$2:$K$10,3,FALSE)</f>
        <v>multivariado</v>
      </c>
    </row>
    <row r="3064" spans="1:13" x14ac:dyDescent="0.25">
      <c r="A3064" t="s">
        <v>38</v>
      </c>
      <c r="B3064" t="s">
        <v>7</v>
      </c>
      <c r="C3064">
        <v>3</v>
      </c>
      <c r="D3064" t="s">
        <v>26</v>
      </c>
      <c r="E3064" s="1">
        <v>437076117.87789649</v>
      </c>
      <c r="F3064" s="1">
        <v>367864609</v>
      </c>
      <c r="G3064">
        <f t="shared" si="47"/>
        <v>4790232961155144</v>
      </c>
      <c r="H3064" t="str">
        <f>VLOOKUP(D3064,Referência!$A$2:$D$28,2,FALSE)</f>
        <v>NE</v>
      </c>
      <c r="I3064" t="str">
        <f>VLOOKUP(D3064,Referência!$A$2:$D$28,3,FALSE)</f>
        <v>transferência</v>
      </c>
      <c r="J3064" t="str">
        <f>VLOOKUP(D3064,Referência!$A$2:$D$28,4,FALSE)</f>
        <v>baixo</v>
      </c>
      <c r="K3064" t="str">
        <f>VLOOKUP(C3064,Referência!$F$2:$G$21,2,FALSE)</f>
        <v>curto</v>
      </c>
      <c r="L3064" t="str">
        <f>VLOOKUP(A3064,Referência!$I$2:$K$10,2,FALSE)</f>
        <v>linear</v>
      </c>
      <c r="M3064" t="str">
        <f>VLOOKUP(A3064,Referência!$I$2:$K$10,3,FALSE)</f>
        <v>multivariado</v>
      </c>
    </row>
    <row r="3065" spans="1:13" x14ac:dyDescent="0.25">
      <c r="A3065" t="s">
        <v>38</v>
      </c>
      <c r="B3065" t="s">
        <v>7</v>
      </c>
      <c r="C3065">
        <v>4</v>
      </c>
      <c r="D3065" t="s">
        <v>26</v>
      </c>
      <c r="E3065" s="1">
        <v>450110610.95554739</v>
      </c>
      <c r="F3065" s="1">
        <v>463350054</v>
      </c>
      <c r="G3065">
        <f t="shared" si="47"/>
        <v>175282852127304.53</v>
      </c>
      <c r="H3065" t="str">
        <f>VLOOKUP(D3065,Referência!$A$2:$D$28,2,FALSE)</f>
        <v>NE</v>
      </c>
      <c r="I3065" t="str">
        <f>VLOOKUP(D3065,Referência!$A$2:$D$28,3,FALSE)</f>
        <v>transferência</v>
      </c>
      <c r="J3065" t="str">
        <f>VLOOKUP(D3065,Referência!$A$2:$D$28,4,FALSE)</f>
        <v>baixo</v>
      </c>
      <c r="K3065" t="str">
        <f>VLOOKUP(C3065,Referência!$F$2:$G$21,2,FALSE)</f>
        <v>curto</v>
      </c>
      <c r="L3065" t="str">
        <f>VLOOKUP(A3065,Referência!$I$2:$K$10,2,FALSE)</f>
        <v>linear</v>
      </c>
      <c r="M3065" t="str">
        <f>VLOOKUP(A3065,Referência!$I$2:$K$10,3,FALSE)</f>
        <v>multivariado</v>
      </c>
    </row>
    <row r="3066" spans="1:13" x14ac:dyDescent="0.25">
      <c r="A3066" t="s">
        <v>38</v>
      </c>
      <c r="B3066" t="s">
        <v>7</v>
      </c>
      <c r="C3066">
        <v>5</v>
      </c>
      <c r="D3066" t="s">
        <v>26</v>
      </c>
      <c r="E3066" s="1">
        <v>419723115.01283264</v>
      </c>
      <c r="F3066" s="1">
        <v>405394905</v>
      </c>
      <c r="G3066">
        <f t="shared" si="47"/>
        <v>205297602171837.56</v>
      </c>
      <c r="H3066" t="str">
        <f>VLOOKUP(D3066,Referência!$A$2:$D$28,2,FALSE)</f>
        <v>NE</v>
      </c>
      <c r="I3066" t="str">
        <f>VLOOKUP(D3066,Referência!$A$2:$D$28,3,FALSE)</f>
        <v>transferência</v>
      </c>
      <c r="J3066" t="str">
        <f>VLOOKUP(D3066,Referência!$A$2:$D$28,4,FALSE)</f>
        <v>baixo</v>
      </c>
      <c r="K3066" t="str">
        <f>VLOOKUP(C3066,Referência!$F$2:$G$21,2,FALSE)</f>
        <v>médio</v>
      </c>
      <c r="L3066" t="str">
        <f>VLOOKUP(A3066,Referência!$I$2:$K$10,2,FALSE)</f>
        <v>linear</v>
      </c>
      <c r="M3066" t="str">
        <f>VLOOKUP(A3066,Referência!$I$2:$K$10,3,FALSE)</f>
        <v>multivariado</v>
      </c>
    </row>
    <row r="3067" spans="1:13" x14ac:dyDescent="0.25">
      <c r="A3067" t="s">
        <v>38</v>
      </c>
      <c r="B3067" t="s">
        <v>7</v>
      </c>
      <c r="C3067">
        <v>6</v>
      </c>
      <c r="D3067" t="s">
        <v>26</v>
      </c>
      <c r="E3067" s="1">
        <v>450555002.31201833</v>
      </c>
      <c r="F3067" s="1">
        <v>444631696</v>
      </c>
      <c r="G3067">
        <f t="shared" si="47"/>
        <v>35085557665996.246</v>
      </c>
      <c r="H3067" t="str">
        <f>VLOOKUP(D3067,Referência!$A$2:$D$28,2,FALSE)</f>
        <v>NE</v>
      </c>
      <c r="I3067" t="str">
        <f>VLOOKUP(D3067,Referência!$A$2:$D$28,3,FALSE)</f>
        <v>transferência</v>
      </c>
      <c r="J3067" t="str">
        <f>VLOOKUP(D3067,Referência!$A$2:$D$28,4,FALSE)</f>
        <v>baixo</v>
      </c>
      <c r="K3067" t="str">
        <f>VLOOKUP(C3067,Referência!$F$2:$G$21,2,FALSE)</f>
        <v>médio</v>
      </c>
      <c r="L3067" t="str">
        <f>VLOOKUP(A3067,Referência!$I$2:$K$10,2,FALSE)</f>
        <v>linear</v>
      </c>
      <c r="M3067" t="str">
        <f>VLOOKUP(A3067,Referência!$I$2:$K$10,3,FALSE)</f>
        <v>multivariado</v>
      </c>
    </row>
    <row r="3068" spans="1:13" x14ac:dyDescent="0.25">
      <c r="A3068" t="s">
        <v>38</v>
      </c>
      <c r="B3068" t="s">
        <v>7</v>
      </c>
      <c r="C3068">
        <v>7</v>
      </c>
      <c r="D3068" t="s">
        <v>26</v>
      </c>
      <c r="E3068" s="1">
        <v>510706764.69940984</v>
      </c>
      <c r="F3068" s="1">
        <v>469657714</v>
      </c>
      <c r="G3068">
        <f t="shared" si="47"/>
        <v>1685024563322719.7</v>
      </c>
      <c r="H3068" t="str">
        <f>VLOOKUP(D3068,Referência!$A$2:$D$28,2,FALSE)</f>
        <v>NE</v>
      </c>
      <c r="I3068" t="str">
        <f>VLOOKUP(D3068,Referência!$A$2:$D$28,3,FALSE)</f>
        <v>transferência</v>
      </c>
      <c r="J3068" t="str">
        <f>VLOOKUP(D3068,Referência!$A$2:$D$28,4,FALSE)</f>
        <v>baixo</v>
      </c>
      <c r="K3068" t="str">
        <f>VLOOKUP(C3068,Referência!$F$2:$G$21,2,FALSE)</f>
        <v>médio</v>
      </c>
      <c r="L3068" t="str">
        <f>VLOOKUP(A3068,Referência!$I$2:$K$10,2,FALSE)</f>
        <v>linear</v>
      </c>
      <c r="M3068" t="str">
        <f>VLOOKUP(A3068,Referência!$I$2:$K$10,3,FALSE)</f>
        <v>multivariado</v>
      </c>
    </row>
    <row r="3069" spans="1:13" x14ac:dyDescent="0.25">
      <c r="A3069" t="s">
        <v>38</v>
      </c>
      <c r="B3069" t="s">
        <v>7</v>
      </c>
      <c r="C3069">
        <v>8</v>
      </c>
      <c r="D3069" t="s">
        <v>26</v>
      </c>
      <c r="E3069" s="1">
        <v>605158145.36334133</v>
      </c>
      <c r="F3069" s="1">
        <v>522954972</v>
      </c>
      <c r="G3069">
        <f t="shared" si="47"/>
        <v>6757361711003550</v>
      </c>
      <c r="H3069" t="str">
        <f>VLOOKUP(D3069,Referência!$A$2:$D$28,2,FALSE)</f>
        <v>NE</v>
      </c>
      <c r="I3069" t="str">
        <f>VLOOKUP(D3069,Referência!$A$2:$D$28,3,FALSE)</f>
        <v>transferência</v>
      </c>
      <c r="J3069" t="str">
        <f>VLOOKUP(D3069,Referência!$A$2:$D$28,4,FALSE)</f>
        <v>baixo</v>
      </c>
      <c r="K3069" t="str">
        <f>VLOOKUP(C3069,Referência!$F$2:$G$21,2,FALSE)</f>
        <v>médio</v>
      </c>
      <c r="L3069" t="str">
        <f>VLOOKUP(A3069,Referência!$I$2:$K$10,2,FALSE)</f>
        <v>linear</v>
      </c>
      <c r="M3069" t="str">
        <f>VLOOKUP(A3069,Referência!$I$2:$K$10,3,FALSE)</f>
        <v>multivariado</v>
      </c>
    </row>
    <row r="3070" spans="1:13" x14ac:dyDescent="0.25">
      <c r="A3070" t="s">
        <v>38</v>
      </c>
      <c r="B3070" t="s">
        <v>7</v>
      </c>
      <c r="C3070">
        <v>9</v>
      </c>
      <c r="D3070" t="s">
        <v>26</v>
      </c>
      <c r="E3070" s="1">
        <v>531647265.78701138</v>
      </c>
      <c r="F3070" s="1">
        <v>603632613</v>
      </c>
      <c r="G3070">
        <f t="shared" si="47"/>
        <v>5181890213374528</v>
      </c>
      <c r="H3070" t="str">
        <f>VLOOKUP(D3070,Referência!$A$2:$D$28,2,FALSE)</f>
        <v>NE</v>
      </c>
      <c r="I3070" t="str">
        <f>VLOOKUP(D3070,Referência!$A$2:$D$28,3,FALSE)</f>
        <v>transferência</v>
      </c>
      <c r="J3070" t="str">
        <f>VLOOKUP(D3070,Referência!$A$2:$D$28,4,FALSE)</f>
        <v>baixo</v>
      </c>
      <c r="K3070" t="str">
        <f>VLOOKUP(C3070,Referência!$F$2:$G$21,2,FALSE)</f>
        <v>longo</v>
      </c>
      <c r="L3070" t="str">
        <f>VLOOKUP(A3070,Referência!$I$2:$K$10,2,FALSE)</f>
        <v>linear</v>
      </c>
      <c r="M3070" t="str">
        <f>VLOOKUP(A3070,Referência!$I$2:$K$10,3,FALSE)</f>
        <v>multivariado</v>
      </c>
    </row>
    <row r="3071" spans="1:13" x14ac:dyDescent="0.25">
      <c r="A3071" t="s">
        <v>38</v>
      </c>
      <c r="B3071" t="s">
        <v>7</v>
      </c>
      <c r="C3071">
        <v>10</v>
      </c>
      <c r="D3071" t="s">
        <v>26</v>
      </c>
      <c r="E3071" s="1">
        <v>487698464.51533628</v>
      </c>
      <c r="F3071" s="1">
        <v>576307233</v>
      </c>
      <c r="G3071">
        <f t="shared" si="47"/>
        <v>7851513852368735</v>
      </c>
      <c r="H3071" t="str">
        <f>VLOOKUP(D3071,Referência!$A$2:$D$28,2,FALSE)</f>
        <v>NE</v>
      </c>
      <c r="I3071" t="str">
        <f>VLOOKUP(D3071,Referência!$A$2:$D$28,3,FALSE)</f>
        <v>transferência</v>
      </c>
      <c r="J3071" t="str">
        <f>VLOOKUP(D3071,Referência!$A$2:$D$28,4,FALSE)</f>
        <v>baixo</v>
      </c>
      <c r="K3071" t="str">
        <f>VLOOKUP(C3071,Referência!$F$2:$G$21,2,FALSE)</f>
        <v>longo</v>
      </c>
      <c r="L3071" t="str">
        <f>VLOOKUP(A3071,Referência!$I$2:$K$10,2,FALSE)</f>
        <v>linear</v>
      </c>
      <c r="M3071" t="str">
        <f>VLOOKUP(A3071,Referência!$I$2:$K$10,3,FALSE)</f>
        <v>multivariado</v>
      </c>
    </row>
    <row r="3072" spans="1:13" x14ac:dyDescent="0.25">
      <c r="A3072" t="s">
        <v>38</v>
      </c>
      <c r="B3072" t="s">
        <v>7</v>
      </c>
      <c r="C3072">
        <v>11</v>
      </c>
      <c r="D3072" t="s">
        <v>26</v>
      </c>
      <c r="E3072" s="1">
        <v>447373040.80642587</v>
      </c>
      <c r="F3072" s="1">
        <v>425981323</v>
      </c>
      <c r="G3072">
        <f t="shared" si="47"/>
        <v>457605590709757.62</v>
      </c>
      <c r="H3072" t="str">
        <f>VLOOKUP(D3072,Referência!$A$2:$D$28,2,FALSE)</f>
        <v>NE</v>
      </c>
      <c r="I3072" t="str">
        <f>VLOOKUP(D3072,Referência!$A$2:$D$28,3,FALSE)</f>
        <v>transferência</v>
      </c>
      <c r="J3072" t="str">
        <f>VLOOKUP(D3072,Referência!$A$2:$D$28,4,FALSE)</f>
        <v>baixo</v>
      </c>
      <c r="K3072" t="str">
        <f>VLOOKUP(C3072,Referência!$F$2:$G$21,2,FALSE)</f>
        <v>longo</v>
      </c>
      <c r="L3072" t="str">
        <f>VLOOKUP(A3072,Referência!$I$2:$K$10,2,FALSE)</f>
        <v>linear</v>
      </c>
      <c r="M3072" t="str">
        <f>VLOOKUP(A3072,Referência!$I$2:$K$10,3,FALSE)</f>
        <v>multivariado</v>
      </c>
    </row>
    <row r="3073" spans="1:13" x14ac:dyDescent="0.25">
      <c r="A3073" t="s">
        <v>38</v>
      </c>
      <c r="B3073" t="s">
        <v>7</v>
      </c>
      <c r="C3073">
        <v>12</v>
      </c>
      <c r="D3073" t="s">
        <v>26</v>
      </c>
      <c r="E3073" s="1">
        <v>521016565.94850451</v>
      </c>
      <c r="F3073" s="1">
        <v>464633142</v>
      </c>
      <c r="G3073">
        <f t="shared" si="47"/>
        <v>3179090496156791.5</v>
      </c>
      <c r="H3073" t="str">
        <f>VLOOKUP(D3073,Referência!$A$2:$D$28,2,FALSE)</f>
        <v>NE</v>
      </c>
      <c r="I3073" t="str">
        <f>VLOOKUP(D3073,Referência!$A$2:$D$28,3,FALSE)</f>
        <v>transferência</v>
      </c>
      <c r="J3073" t="str">
        <f>VLOOKUP(D3073,Referência!$A$2:$D$28,4,FALSE)</f>
        <v>baixo</v>
      </c>
      <c r="K3073" t="str">
        <f>VLOOKUP(C3073,Referência!$F$2:$G$21,2,FALSE)</f>
        <v>longo</v>
      </c>
      <c r="L3073" t="str">
        <f>VLOOKUP(A3073,Referência!$I$2:$K$10,2,FALSE)</f>
        <v>linear</v>
      </c>
      <c r="M3073" t="str">
        <f>VLOOKUP(A3073,Referência!$I$2:$K$10,3,FALSE)</f>
        <v>multivariado</v>
      </c>
    </row>
    <row r="3074" spans="1:13" x14ac:dyDescent="0.25">
      <c r="A3074" t="s">
        <v>38</v>
      </c>
      <c r="B3074" t="s">
        <v>7</v>
      </c>
      <c r="C3074">
        <v>13</v>
      </c>
      <c r="D3074" t="s">
        <v>26</v>
      </c>
      <c r="E3074" s="1">
        <v>536349870.3506093</v>
      </c>
      <c r="F3074" s="1">
        <v>563967623</v>
      </c>
      <c r="G3074">
        <f t="shared" si="47"/>
        <v>762740261402926.87</v>
      </c>
      <c r="H3074" t="str">
        <f>VLOOKUP(D3074,Referência!$A$2:$D$28,2,FALSE)</f>
        <v>NE</v>
      </c>
      <c r="I3074" t="str">
        <f>VLOOKUP(D3074,Referência!$A$2:$D$28,3,FALSE)</f>
        <v>transferência</v>
      </c>
      <c r="J3074" t="str">
        <f>VLOOKUP(D3074,Referência!$A$2:$D$28,4,FALSE)</f>
        <v>baixo</v>
      </c>
      <c r="K3074" t="str">
        <f>VLOOKUP(C3074,Referência!$F$2:$G$21,2,FALSE)</f>
        <v>longo</v>
      </c>
      <c r="L3074" t="str">
        <f>VLOOKUP(A3074,Referência!$I$2:$K$10,2,FALSE)</f>
        <v>linear</v>
      </c>
      <c r="M3074" t="str">
        <f>VLOOKUP(A3074,Referência!$I$2:$K$10,3,FALSE)</f>
        <v>multivariado</v>
      </c>
    </row>
    <row r="3075" spans="1:13" x14ac:dyDescent="0.25">
      <c r="A3075" t="s">
        <v>38</v>
      </c>
      <c r="B3075" t="s">
        <v>7</v>
      </c>
      <c r="C3075">
        <v>14</v>
      </c>
      <c r="D3075" t="s">
        <v>26</v>
      </c>
      <c r="E3075" s="1">
        <v>507839450.40654504</v>
      </c>
      <c r="F3075" s="1">
        <v>441998970</v>
      </c>
      <c r="G3075">
        <f t="shared" ref="G3075:G3138" si="48">(F3075-E3075)^2</f>
        <v>4334968860164641.5</v>
      </c>
      <c r="H3075" t="str">
        <f>VLOOKUP(D3075,Referência!$A$2:$D$28,2,FALSE)</f>
        <v>NE</v>
      </c>
      <c r="I3075" t="str">
        <f>VLOOKUP(D3075,Referência!$A$2:$D$28,3,FALSE)</f>
        <v>transferência</v>
      </c>
      <c r="J3075" t="str">
        <f>VLOOKUP(D3075,Referência!$A$2:$D$28,4,FALSE)</f>
        <v>baixo</v>
      </c>
      <c r="K3075" t="str">
        <f>VLOOKUP(C3075,Referência!$F$2:$G$21,2,FALSE)</f>
        <v>longo</v>
      </c>
      <c r="L3075" t="str">
        <f>VLOOKUP(A3075,Referência!$I$2:$K$10,2,FALSE)</f>
        <v>linear</v>
      </c>
      <c r="M3075" t="str">
        <f>VLOOKUP(A3075,Referência!$I$2:$K$10,3,FALSE)</f>
        <v>multivariado</v>
      </c>
    </row>
    <row r="3076" spans="1:13" x14ac:dyDescent="0.25">
      <c r="A3076" t="s">
        <v>38</v>
      </c>
      <c r="B3076" t="s">
        <v>7</v>
      </c>
      <c r="C3076">
        <v>15</v>
      </c>
      <c r="D3076" t="s">
        <v>26</v>
      </c>
      <c r="E3076" s="1">
        <v>494039335.2278412</v>
      </c>
      <c r="F3076" s="1">
        <v>434490445</v>
      </c>
      <c r="G3076">
        <f t="shared" si="48"/>
        <v>3546070327367481</v>
      </c>
      <c r="H3076" t="str">
        <f>VLOOKUP(D3076,Referência!$A$2:$D$28,2,FALSE)</f>
        <v>NE</v>
      </c>
      <c r="I3076" t="str">
        <f>VLOOKUP(D3076,Referência!$A$2:$D$28,3,FALSE)</f>
        <v>transferência</v>
      </c>
      <c r="J3076" t="str">
        <f>VLOOKUP(D3076,Referência!$A$2:$D$28,4,FALSE)</f>
        <v>baixo</v>
      </c>
      <c r="K3076" t="str">
        <f>VLOOKUP(C3076,Referência!$F$2:$G$21,2,FALSE)</f>
        <v>longo</v>
      </c>
      <c r="L3076" t="str">
        <f>VLOOKUP(A3076,Referência!$I$2:$K$10,2,FALSE)</f>
        <v>linear</v>
      </c>
      <c r="M3076" t="str">
        <f>VLOOKUP(A3076,Referência!$I$2:$K$10,3,FALSE)</f>
        <v>multivariado</v>
      </c>
    </row>
    <row r="3077" spans="1:13" x14ac:dyDescent="0.25">
      <c r="A3077" t="s">
        <v>38</v>
      </c>
      <c r="B3077" t="s">
        <v>7</v>
      </c>
      <c r="C3077">
        <v>16</v>
      </c>
      <c r="D3077" t="s">
        <v>26</v>
      </c>
      <c r="E3077" s="1">
        <v>513262729.00374615</v>
      </c>
      <c r="F3077" s="1">
        <v>455050878</v>
      </c>
      <c r="G3077">
        <f t="shared" si="48"/>
        <v>3388619597282342</v>
      </c>
      <c r="H3077" t="str">
        <f>VLOOKUP(D3077,Referência!$A$2:$D$28,2,FALSE)</f>
        <v>NE</v>
      </c>
      <c r="I3077" t="str">
        <f>VLOOKUP(D3077,Referência!$A$2:$D$28,3,FALSE)</f>
        <v>transferência</v>
      </c>
      <c r="J3077" t="str">
        <f>VLOOKUP(D3077,Referência!$A$2:$D$28,4,FALSE)</f>
        <v>baixo</v>
      </c>
      <c r="K3077" t="str">
        <f>VLOOKUP(C3077,Referência!$F$2:$G$21,2,FALSE)</f>
        <v>longo</v>
      </c>
      <c r="L3077" t="str">
        <f>VLOOKUP(A3077,Referência!$I$2:$K$10,2,FALSE)</f>
        <v>linear</v>
      </c>
      <c r="M3077" t="str">
        <f>VLOOKUP(A3077,Referência!$I$2:$K$10,3,FALSE)</f>
        <v>multivariado</v>
      </c>
    </row>
    <row r="3078" spans="1:13" x14ac:dyDescent="0.25">
      <c r="A3078" t="s">
        <v>38</v>
      </c>
      <c r="B3078" t="s">
        <v>7</v>
      </c>
      <c r="C3078">
        <v>17</v>
      </c>
      <c r="D3078" t="s">
        <v>26</v>
      </c>
      <c r="E3078" s="1">
        <v>475757813.54375982</v>
      </c>
      <c r="F3078" s="1">
        <v>474505966</v>
      </c>
      <c r="G3078">
        <f t="shared" si="48"/>
        <v>1567122272817.5015</v>
      </c>
      <c r="H3078" t="str">
        <f>VLOOKUP(D3078,Referência!$A$2:$D$28,2,FALSE)</f>
        <v>NE</v>
      </c>
      <c r="I3078" t="str">
        <f>VLOOKUP(D3078,Referência!$A$2:$D$28,3,FALSE)</f>
        <v>transferência</v>
      </c>
      <c r="J3078" t="str">
        <f>VLOOKUP(D3078,Referência!$A$2:$D$28,4,FALSE)</f>
        <v>baixo</v>
      </c>
      <c r="K3078" t="str">
        <f>VLOOKUP(C3078,Referência!$F$2:$G$21,2,FALSE)</f>
        <v>longo</v>
      </c>
      <c r="L3078" t="str">
        <f>VLOOKUP(A3078,Referência!$I$2:$K$10,2,FALSE)</f>
        <v>linear</v>
      </c>
      <c r="M3078" t="str">
        <f>VLOOKUP(A3078,Referência!$I$2:$K$10,3,FALSE)</f>
        <v>multivariado</v>
      </c>
    </row>
    <row r="3079" spans="1:13" x14ac:dyDescent="0.25">
      <c r="A3079" t="s">
        <v>38</v>
      </c>
      <c r="B3079" t="s">
        <v>7</v>
      </c>
      <c r="C3079">
        <v>18</v>
      </c>
      <c r="D3079" t="s">
        <v>26</v>
      </c>
      <c r="E3079" s="1">
        <v>512525462.41486949</v>
      </c>
      <c r="F3079" s="1">
        <v>443851783</v>
      </c>
      <c r="G3079">
        <f t="shared" si="48"/>
        <v>4716074244376269</v>
      </c>
      <c r="H3079" t="str">
        <f>VLOOKUP(D3079,Referência!$A$2:$D$28,2,FALSE)</f>
        <v>NE</v>
      </c>
      <c r="I3079" t="str">
        <f>VLOOKUP(D3079,Referência!$A$2:$D$28,3,FALSE)</f>
        <v>transferência</v>
      </c>
      <c r="J3079" t="str">
        <f>VLOOKUP(D3079,Referência!$A$2:$D$28,4,FALSE)</f>
        <v>baixo</v>
      </c>
      <c r="K3079" t="str">
        <f>VLOOKUP(C3079,Referência!$F$2:$G$21,2,FALSE)</f>
        <v>longo</v>
      </c>
      <c r="L3079" t="str">
        <f>VLOOKUP(A3079,Referência!$I$2:$K$10,2,FALSE)</f>
        <v>linear</v>
      </c>
      <c r="M3079" t="str">
        <f>VLOOKUP(A3079,Referência!$I$2:$K$10,3,FALSE)</f>
        <v>multivariado</v>
      </c>
    </row>
    <row r="3080" spans="1:13" x14ac:dyDescent="0.25">
      <c r="A3080" t="s">
        <v>38</v>
      </c>
      <c r="B3080" t="s">
        <v>7</v>
      </c>
      <c r="C3080">
        <v>19</v>
      </c>
      <c r="D3080" t="s">
        <v>26</v>
      </c>
      <c r="E3080" s="1">
        <v>579615414.82526731</v>
      </c>
      <c r="F3080" s="1">
        <v>517537986</v>
      </c>
      <c r="G3080">
        <f t="shared" si="48"/>
        <v>3853607169556129.5</v>
      </c>
      <c r="H3080" t="str">
        <f>VLOOKUP(D3080,Referência!$A$2:$D$28,2,FALSE)</f>
        <v>NE</v>
      </c>
      <c r="I3080" t="str">
        <f>VLOOKUP(D3080,Referência!$A$2:$D$28,3,FALSE)</f>
        <v>transferência</v>
      </c>
      <c r="J3080" t="str">
        <f>VLOOKUP(D3080,Referência!$A$2:$D$28,4,FALSE)</f>
        <v>baixo</v>
      </c>
      <c r="K3080" t="str">
        <f>VLOOKUP(C3080,Referência!$F$2:$G$21,2,FALSE)</f>
        <v>longo</v>
      </c>
      <c r="L3080" t="str">
        <f>VLOOKUP(A3080,Referência!$I$2:$K$10,2,FALSE)</f>
        <v>linear</v>
      </c>
      <c r="M3080" t="str">
        <f>VLOOKUP(A3080,Referência!$I$2:$K$10,3,FALSE)</f>
        <v>multivariado</v>
      </c>
    </row>
    <row r="3081" spans="1:13" x14ac:dyDescent="0.25">
      <c r="A3081" t="s">
        <v>38</v>
      </c>
      <c r="B3081" t="s">
        <v>7</v>
      </c>
      <c r="C3081">
        <v>20</v>
      </c>
      <c r="D3081" t="s">
        <v>26</v>
      </c>
      <c r="E3081" s="1">
        <v>687712364.32037318</v>
      </c>
      <c r="F3081" s="1">
        <v>567754806</v>
      </c>
      <c r="G3081">
        <f t="shared" si="48"/>
        <v>1.4389815798185732E+16</v>
      </c>
      <c r="H3081" t="str">
        <f>VLOOKUP(D3081,Referência!$A$2:$D$28,2,FALSE)</f>
        <v>NE</v>
      </c>
      <c r="I3081" t="str">
        <f>VLOOKUP(D3081,Referência!$A$2:$D$28,3,FALSE)</f>
        <v>transferência</v>
      </c>
      <c r="J3081" t="str">
        <f>VLOOKUP(D3081,Referência!$A$2:$D$28,4,FALSE)</f>
        <v>baixo</v>
      </c>
      <c r="K3081" t="str">
        <f>VLOOKUP(C3081,Referência!$F$2:$G$21,2,FALSE)</f>
        <v>longo</v>
      </c>
      <c r="L3081" t="str">
        <f>VLOOKUP(A3081,Referência!$I$2:$K$10,2,FALSE)</f>
        <v>linear</v>
      </c>
      <c r="M3081" t="str">
        <f>VLOOKUP(A3081,Referência!$I$2:$K$10,3,FALSE)</f>
        <v>multivariado</v>
      </c>
    </row>
    <row r="3082" spans="1:13" x14ac:dyDescent="0.25">
      <c r="A3082" t="s">
        <v>38</v>
      </c>
      <c r="B3082" t="s">
        <v>7</v>
      </c>
      <c r="C3082">
        <v>1</v>
      </c>
      <c r="D3082" t="s">
        <v>27</v>
      </c>
      <c r="E3082" s="1">
        <v>1990101133.9989831</v>
      </c>
      <c r="F3082" s="1">
        <v>1901201719</v>
      </c>
      <c r="G3082">
        <f t="shared" si="48"/>
        <v>7903105987161429</v>
      </c>
      <c r="H3082" t="str">
        <f>VLOOKUP(D3082,Referência!$A$2:$D$28,2,FALSE)</f>
        <v>NE</v>
      </c>
      <c r="I3082" t="str">
        <f>VLOOKUP(D3082,Referência!$A$2:$D$28,3,FALSE)</f>
        <v>imposto</v>
      </c>
      <c r="J3082" t="str">
        <f>VLOOKUP(D3082,Referência!$A$2:$D$28,4,FALSE)</f>
        <v>baixo</v>
      </c>
      <c r="K3082" t="str">
        <f>VLOOKUP(C3082,Referência!$F$2:$G$21,2,FALSE)</f>
        <v>curto</v>
      </c>
      <c r="L3082" t="str">
        <f>VLOOKUP(A3082,Referência!$I$2:$K$10,2,FALSE)</f>
        <v>linear</v>
      </c>
      <c r="M3082" t="str">
        <f>VLOOKUP(A3082,Referência!$I$2:$K$10,3,FALSE)</f>
        <v>multivariado</v>
      </c>
    </row>
    <row r="3083" spans="1:13" x14ac:dyDescent="0.25">
      <c r="A3083" t="s">
        <v>38</v>
      </c>
      <c r="B3083" t="s">
        <v>7</v>
      </c>
      <c r="C3083">
        <v>2</v>
      </c>
      <c r="D3083" t="s">
        <v>27</v>
      </c>
      <c r="E3083" s="1">
        <v>1764132069.072926</v>
      </c>
      <c r="F3083" s="1">
        <v>1815355083</v>
      </c>
      <c r="G3083">
        <f t="shared" si="48"/>
        <v>2623797155773212.5</v>
      </c>
      <c r="H3083" t="str">
        <f>VLOOKUP(D3083,Referência!$A$2:$D$28,2,FALSE)</f>
        <v>NE</v>
      </c>
      <c r="I3083" t="str">
        <f>VLOOKUP(D3083,Referência!$A$2:$D$28,3,FALSE)</f>
        <v>imposto</v>
      </c>
      <c r="J3083" t="str">
        <f>VLOOKUP(D3083,Referência!$A$2:$D$28,4,FALSE)</f>
        <v>baixo</v>
      </c>
      <c r="K3083" t="str">
        <f>VLOOKUP(C3083,Referência!$F$2:$G$21,2,FALSE)</f>
        <v>curto</v>
      </c>
      <c r="L3083" t="str">
        <f>VLOOKUP(A3083,Referência!$I$2:$K$10,2,FALSE)</f>
        <v>linear</v>
      </c>
      <c r="M3083" t="str">
        <f>VLOOKUP(A3083,Referência!$I$2:$K$10,3,FALSE)</f>
        <v>multivariado</v>
      </c>
    </row>
    <row r="3084" spans="1:13" x14ac:dyDescent="0.25">
      <c r="A3084" t="s">
        <v>38</v>
      </c>
      <c r="B3084" t="s">
        <v>7</v>
      </c>
      <c r="C3084">
        <v>3</v>
      </c>
      <c r="D3084" t="s">
        <v>27</v>
      </c>
      <c r="E3084" s="1">
        <v>1775981852.544277</v>
      </c>
      <c r="F3084" s="1">
        <v>1722093743</v>
      </c>
      <c r="G3084">
        <f t="shared" si="48"/>
        <v>2903928350255993</v>
      </c>
      <c r="H3084" t="str">
        <f>VLOOKUP(D3084,Referência!$A$2:$D$28,2,FALSE)</f>
        <v>NE</v>
      </c>
      <c r="I3084" t="str">
        <f>VLOOKUP(D3084,Referência!$A$2:$D$28,3,FALSE)</f>
        <v>imposto</v>
      </c>
      <c r="J3084" t="str">
        <f>VLOOKUP(D3084,Referência!$A$2:$D$28,4,FALSE)</f>
        <v>baixo</v>
      </c>
      <c r="K3084" t="str">
        <f>VLOOKUP(C3084,Referência!$F$2:$G$21,2,FALSE)</f>
        <v>curto</v>
      </c>
      <c r="L3084" t="str">
        <f>VLOOKUP(A3084,Referência!$I$2:$K$10,2,FALSE)</f>
        <v>linear</v>
      </c>
      <c r="M3084" t="str">
        <f>VLOOKUP(A3084,Referência!$I$2:$K$10,3,FALSE)</f>
        <v>multivariado</v>
      </c>
    </row>
    <row r="3085" spans="1:13" x14ac:dyDescent="0.25">
      <c r="A3085" t="s">
        <v>38</v>
      </c>
      <c r="B3085" t="s">
        <v>7</v>
      </c>
      <c r="C3085">
        <v>4</v>
      </c>
      <c r="D3085" t="s">
        <v>27</v>
      </c>
      <c r="E3085" s="1">
        <v>1857865490.9865038</v>
      </c>
      <c r="F3085" s="1">
        <v>1842487677</v>
      </c>
      <c r="G3085">
        <f t="shared" si="48"/>
        <v>236477163003513.09</v>
      </c>
      <c r="H3085" t="str">
        <f>VLOOKUP(D3085,Referência!$A$2:$D$28,2,FALSE)</f>
        <v>NE</v>
      </c>
      <c r="I3085" t="str">
        <f>VLOOKUP(D3085,Referência!$A$2:$D$28,3,FALSE)</f>
        <v>imposto</v>
      </c>
      <c r="J3085" t="str">
        <f>VLOOKUP(D3085,Referência!$A$2:$D$28,4,FALSE)</f>
        <v>baixo</v>
      </c>
      <c r="K3085" t="str">
        <f>VLOOKUP(C3085,Referência!$F$2:$G$21,2,FALSE)</f>
        <v>curto</v>
      </c>
      <c r="L3085" t="str">
        <f>VLOOKUP(A3085,Referência!$I$2:$K$10,2,FALSE)</f>
        <v>linear</v>
      </c>
      <c r="M3085" t="str">
        <f>VLOOKUP(A3085,Referência!$I$2:$K$10,3,FALSE)</f>
        <v>multivariado</v>
      </c>
    </row>
    <row r="3086" spans="1:13" x14ac:dyDescent="0.25">
      <c r="A3086" t="s">
        <v>38</v>
      </c>
      <c r="B3086" t="s">
        <v>7</v>
      </c>
      <c r="C3086">
        <v>5</v>
      </c>
      <c r="D3086" t="s">
        <v>27</v>
      </c>
      <c r="E3086" s="1">
        <v>1844047119.9017532</v>
      </c>
      <c r="F3086" s="1">
        <v>1736183718</v>
      </c>
      <c r="G3086">
        <f t="shared" si="48"/>
        <v>1.1634513469819134E+16</v>
      </c>
      <c r="H3086" t="str">
        <f>VLOOKUP(D3086,Referência!$A$2:$D$28,2,FALSE)</f>
        <v>NE</v>
      </c>
      <c r="I3086" t="str">
        <f>VLOOKUP(D3086,Referência!$A$2:$D$28,3,FALSE)</f>
        <v>imposto</v>
      </c>
      <c r="J3086" t="str">
        <f>VLOOKUP(D3086,Referência!$A$2:$D$28,4,FALSE)</f>
        <v>baixo</v>
      </c>
      <c r="K3086" t="str">
        <f>VLOOKUP(C3086,Referência!$F$2:$G$21,2,FALSE)</f>
        <v>médio</v>
      </c>
      <c r="L3086" t="str">
        <f>VLOOKUP(A3086,Referência!$I$2:$K$10,2,FALSE)</f>
        <v>linear</v>
      </c>
      <c r="M3086" t="str">
        <f>VLOOKUP(A3086,Referência!$I$2:$K$10,3,FALSE)</f>
        <v>multivariado</v>
      </c>
    </row>
    <row r="3087" spans="1:13" x14ac:dyDescent="0.25">
      <c r="A3087" t="s">
        <v>38</v>
      </c>
      <c r="B3087" t="s">
        <v>7</v>
      </c>
      <c r="C3087">
        <v>6</v>
      </c>
      <c r="D3087" t="s">
        <v>27</v>
      </c>
      <c r="E3087" s="1">
        <v>1877053970.7532406</v>
      </c>
      <c r="F3087" s="1">
        <v>1753645918</v>
      </c>
      <c r="G3087">
        <f t="shared" si="48"/>
        <v>1.5229547484346612E+16</v>
      </c>
      <c r="H3087" t="str">
        <f>VLOOKUP(D3087,Referência!$A$2:$D$28,2,FALSE)</f>
        <v>NE</v>
      </c>
      <c r="I3087" t="str">
        <f>VLOOKUP(D3087,Referência!$A$2:$D$28,3,FALSE)</f>
        <v>imposto</v>
      </c>
      <c r="J3087" t="str">
        <f>VLOOKUP(D3087,Referência!$A$2:$D$28,4,FALSE)</f>
        <v>baixo</v>
      </c>
      <c r="K3087" t="str">
        <f>VLOOKUP(C3087,Referência!$F$2:$G$21,2,FALSE)</f>
        <v>médio</v>
      </c>
      <c r="L3087" t="str">
        <f>VLOOKUP(A3087,Referência!$I$2:$K$10,2,FALSE)</f>
        <v>linear</v>
      </c>
      <c r="M3087" t="str">
        <f>VLOOKUP(A3087,Referência!$I$2:$K$10,3,FALSE)</f>
        <v>multivariado</v>
      </c>
    </row>
    <row r="3088" spans="1:13" x14ac:dyDescent="0.25">
      <c r="A3088" t="s">
        <v>38</v>
      </c>
      <c r="B3088" t="s">
        <v>7</v>
      </c>
      <c r="C3088">
        <v>7</v>
      </c>
      <c r="D3088" t="s">
        <v>27</v>
      </c>
      <c r="E3088" s="1">
        <v>2019383884.6928773</v>
      </c>
      <c r="F3088" s="1">
        <v>3037995686</v>
      </c>
      <c r="G3088">
        <f t="shared" si="48"/>
        <v>1.0375700017621412E+18</v>
      </c>
      <c r="H3088" t="str">
        <f>VLOOKUP(D3088,Referência!$A$2:$D$28,2,FALSE)</f>
        <v>NE</v>
      </c>
      <c r="I3088" t="str">
        <f>VLOOKUP(D3088,Referência!$A$2:$D$28,3,FALSE)</f>
        <v>imposto</v>
      </c>
      <c r="J3088" t="str">
        <f>VLOOKUP(D3088,Referência!$A$2:$D$28,4,FALSE)</f>
        <v>baixo</v>
      </c>
      <c r="K3088" t="str">
        <f>VLOOKUP(C3088,Referência!$F$2:$G$21,2,FALSE)</f>
        <v>médio</v>
      </c>
      <c r="L3088" t="str">
        <f>VLOOKUP(A3088,Referência!$I$2:$K$10,2,FALSE)</f>
        <v>linear</v>
      </c>
      <c r="M3088" t="str">
        <f>VLOOKUP(A3088,Referência!$I$2:$K$10,3,FALSE)</f>
        <v>multivariado</v>
      </c>
    </row>
    <row r="3089" spans="1:13" x14ac:dyDescent="0.25">
      <c r="A3089" t="s">
        <v>38</v>
      </c>
      <c r="B3089" t="s">
        <v>7</v>
      </c>
      <c r="C3089">
        <v>8</v>
      </c>
      <c r="D3089" t="s">
        <v>27</v>
      </c>
      <c r="E3089" s="1">
        <v>2240192958.4595633</v>
      </c>
      <c r="F3089" s="1">
        <v>2281553468</v>
      </c>
      <c r="G3089">
        <f t="shared" si="48"/>
        <v>1710691749444559</v>
      </c>
      <c r="H3089" t="str">
        <f>VLOOKUP(D3089,Referência!$A$2:$D$28,2,FALSE)</f>
        <v>NE</v>
      </c>
      <c r="I3089" t="str">
        <f>VLOOKUP(D3089,Referência!$A$2:$D$28,3,FALSE)</f>
        <v>imposto</v>
      </c>
      <c r="J3089" t="str">
        <f>VLOOKUP(D3089,Referência!$A$2:$D$28,4,FALSE)</f>
        <v>baixo</v>
      </c>
      <c r="K3089" t="str">
        <f>VLOOKUP(C3089,Referência!$F$2:$G$21,2,FALSE)</f>
        <v>médio</v>
      </c>
      <c r="L3089" t="str">
        <f>VLOOKUP(A3089,Referência!$I$2:$K$10,2,FALSE)</f>
        <v>linear</v>
      </c>
      <c r="M3089" t="str">
        <f>VLOOKUP(A3089,Referência!$I$2:$K$10,3,FALSE)</f>
        <v>multivariado</v>
      </c>
    </row>
    <row r="3090" spans="1:13" x14ac:dyDescent="0.25">
      <c r="A3090" t="s">
        <v>38</v>
      </c>
      <c r="B3090" t="s">
        <v>7</v>
      </c>
      <c r="C3090">
        <v>9</v>
      </c>
      <c r="D3090" t="s">
        <v>27</v>
      </c>
      <c r="E3090" s="1">
        <v>1947033773.8237574</v>
      </c>
      <c r="F3090" s="1">
        <v>2139149540</v>
      </c>
      <c r="G3090">
        <f t="shared" si="48"/>
        <v>3.690846761348472E+16</v>
      </c>
      <c r="H3090" t="str">
        <f>VLOOKUP(D3090,Referência!$A$2:$D$28,2,FALSE)</f>
        <v>NE</v>
      </c>
      <c r="I3090" t="str">
        <f>VLOOKUP(D3090,Referência!$A$2:$D$28,3,FALSE)</f>
        <v>imposto</v>
      </c>
      <c r="J3090" t="str">
        <f>VLOOKUP(D3090,Referência!$A$2:$D$28,4,FALSE)</f>
        <v>baixo</v>
      </c>
      <c r="K3090" t="str">
        <f>VLOOKUP(C3090,Referência!$F$2:$G$21,2,FALSE)</f>
        <v>longo</v>
      </c>
      <c r="L3090" t="str">
        <f>VLOOKUP(A3090,Referência!$I$2:$K$10,2,FALSE)</f>
        <v>linear</v>
      </c>
      <c r="M3090" t="str">
        <f>VLOOKUP(A3090,Referência!$I$2:$K$10,3,FALSE)</f>
        <v>multivariado</v>
      </c>
    </row>
    <row r="3091" spans="1:13" x14ac:dyDescent="0.25">
      <c r="A3091" t="s">
        <v>38</v>
      </c>
      <c r="B3091" t="s">
        <v>7</v>
      </c>
      <c r="C3091">
        <v>10</v>
      </c>
      <c r="D3091" t="s">
        <v>27</v>
      </c>
      <c r="E3091" s="1">
        <v>1936030886.7194152</v>
      </c>
      <c r="F3091" s="1">
        <v>2326727386</v>
      </c>
      <c r="G3091">
        <f t="shared" si="48"/>
        <v>1.52643754550104E+17</v>
      </c>
      <c r="H3091" t="str">
        <f>VLOOKUP(D3091,Referência!$A$2:$D$28,2,FALSE)</f>
        <v>NE</v>
      </c>
      <c r="I3091" t="str">
        <f>VLOOKUP(D3091,Referência!$A$2:$D$28,3,FALSE)</f>
        <v>imposto</v>
      </c>
      <c r="J3091" t="str">
        <f>VLOOKUP(D3091,Referência!$A$2:$D$28,4,FALSE)</f>
        <v>baixo</v>
      </c>
      <c r="K3091" t="str">
        <f>VLOOKUP(C3091,Referência!$F$2:$G$21,2,FALSE)</f>
        <v>longo</v>
      </c>
      <c r="L3091" t="str">
        <f>VLOOKUP(A3091,Referência!$I$2:$K$10,2,FALSE)</f>
        <v>linear</v>
      </c>
      <c r="M3091" t="str">
        <f>VLOOKUP(A3091,Referência!$I$2:$K$10,3,FALSE)</f>
        <v>multivariado</v>
      </c>
    </row>
    <row r="3092" spans="1:13" x14ac:dyDescent="0.25">
      <c r="A3092" t="s">
        <v>38</v>
      </c>
      <c r="B3092" t="s">
        <v>7</v>
      </c>
      <c r="C3092">
        <v>11</v>
      </c>
      <c r="D3092" t="s">
        <v>27</v>
      </c>
      <c r="E3092" s="1">
        <v>1836754603.6847506</v>
      </c>
      <c r="F3092" s="1">
        <v>1762141181</v>
      </c>
      <c r="G3092">
        <f t="shared" si="48"/>
        <v>5567162844733249</v>
      </c>
      <c r="H3092" t="str">
        <f>VLOOKUP(D3092,Referência!$A$2:$D$28,2,FALSE)</f>
        <v>NE</v>
      </c>
      <c r="I3092" t="str">
        <f>VLOOKUP(D3092,Referência!$A$2:$D$28,3,FALSE)</f>
        <v>imposto</v>
      </c>
      <c r="J3092" t="str">
        <f>VLOOKUP(D3092,Referência!$A$2:$D$28,4,FALSE)</f>
        <v>baixo</v>
      </c>
      <c r="K3092" t="str">
        <f>VLOOKUP(C3092,Referência!$F$2:$G$21,2,FALSE)</f>
        <v>longo</v>
      </c>
      <c r="L3092" t="str">
        <f>VLOOKUP(A3092,Referência!$I$2:$K$10,2,FALSE)</f>
        <v>linear</v>
      </c>
      <c r="M3092" t="str">
        <f>VLOOKUP(A3092,Referência!$I$2:$K$10,3,FALSE)</f>
        <v>multivariado</v>
      </c>
    </row>
    <row r="3093" spans="1:13" x14ac:dyDescent="0.25">
      <c r="A3093" t="s">
        <v>38</v>
      </c>
      <c r="B3093" t="s">
        <v>7</v>
      </c>
      <c r="C3093">
        <v>12</v>
      </c>
      <c r="D3093" t="s">
        <v>27</v>
      </c>
      <c r="E3093" s="1">
        <v>2102321776.1326299</v>
      </c>
      <c r="F3093" s="1">
        <v>2034518785</v>
      </c>
      <c r="G3093">
        <f t="shared" si="48"/>
        <v>4597245606531485</v>
      </c>
      <c r="H3093" t="str">
        <f>VLOOKUP(D3093,Referência!$A$2:$D$28,2,FALSE)</f>
        <v>NE</v>
      </c>
      <c r="I3093" t="str">
        <f>VLOOKUP(D3093,Referência!$A$2:$D$28,3,FALSE)</f>
        <v>imposto</v>
      </c>
      <c r="J3093" t="str">
        <f>VLOOKUP(D3093,Referência!$A$2:$D$28,4,FALSE)</f>
        <v>baixo</v>
      </c>
      <c r="K3093" t="str">
        <f>VLOOKUP(C3093,Referência!$F$2:$G$21,2,FALSE)</f>
        <v>longo</v>
      </c>
      <c r="L3093" t="str">
        <f>VLOOKUP(A3093,Referência!$I$2:$K$10,2,FALSE)</f>
        <v>linear</v>
      </c>
      <c r="M3093" t="str">
        <f>VLOOKUP(A3093,Referência!$I$2:$K$10,3,FALSE)</f>
        <v>multivariado</v>
      </c>
    </row>
    <row r="3094" spans="1:13" x14ac:dyDescent="0.25">
      <c r="A3094" t="s">
        <v>38</v>
      </c>
      <c r="B3094" t="s">
        <v>7</v>
      </c>
      <c r="C3094">
        <v>13</v>
      </c>
      <c r="D3094" t="s">
        <v>27</v>
      </c>
      <c r="E3094" s="1">
        <v>2089399631.5177107</v>
      </c>
      <c r="F3094" s="1">
        <v>2233367885</v>
      </c>
      <c r="G3094">
        <f t="shared" si="48"/>
        <v>2.0726858010740708E+16</v>
      </c>
      <c r="H3094" t="str">
        <f>VLOOKUP(D3094,Referência!$A$2:$D$28,2,FALSE)</f>
        <v>NE</v>
      </c>
      <c r="I3094" t="str">
        <f>VLOOKUP(D3094,Referência!$A$2:$D$28,3,FALSE)</f>
        <v>imposto</v>
      </c>
      <c r="J3094" t="str">
        <f>VLOOKUP(D3094,Referência!$A$2:$D$28,4,FALSE)</f>
        <v>baixo</v>
      </c>
      <c r="K3094" t="str">
        <f>VLOOKUP(C3094,Referência!$F$2:$G$21,2,FALSE)</f>
        <v>longo</v>
      </c>
      <c r="L3094" t="str">
        <f>VLOOKUP(A3094,Referência!$I$2:$K$10,2,FALSE)</f>
        <v>linear</v>
      </c>
      <c r="M3094" t="str">
        <f>VLOOKUP(A3094,Referência!$I$2:$K$10,3,FALSE)</f>
        <v>multivariado</v>
      </c>
    </row>
    <row r="3095" spans="1:13" x14ac:dyDescent="0.25">
      <c r="A3095" t="s">
        <v>38</v>
      </c>
      <c r="B3095" t="s">
        <v>7</v>
      </c>
      <c r="C3095">
        <v>14</v>
      </c>
      <c r="D3095" t="s">
        <v>27</v>
      </c>
      <c r="E3095" s="1">
        <v>2075426643.1248155</v>
      </c>
      <c r="F3095" s="1">
        <v>1992257136</v>
      </c>
      <c r="G3095">
        <f t="shared" si="48"/>
        <v>6917166915384730</v>
      </c>
      <c r="H3095" t="str">
        <f>VLOOKUP(D3095,Referência!$A$2:$D$28,2,FALSE)</f>
        <v>NE</v>
      </c>
      <c r="I3095" t="str">
        <f>VLOOKUP(D3095,Referência!$A$2:$D$28,3,FALSE)</f>
        <v>imposto</v>
      </c>
      <c r="J3095" t="str">
        <f>VLOOKUP(D3095,Referência!$A$2:$D$28,4,FALSE)</f>
        <v>baixo</v>
      </c>
      <c r="K3095" t="str">
        <f>VLOOKUP(C3095,Referência!$F$2:$G$21,2,FALSE)</f>
        <v>longo</v>
      </c>
      <c r="L3095" t="str">
        <f>VLOOKUP(A3095,Referência!$I$2:$K$10,2,FALSE)</f>
        <v>linear</v>
      </c>
      <c r="M3095" t="str">
        <f>VLOOKUP(A3095,Referência!$I$2:$K$10,3,FALSE)</f>
        <v>multivariado</v>
      </c>
    </row>
    <row r="3096" spans="1:13" x14ac:dyDescent="0.25">
      <c r="A3096" t="s">
        <v>38</v>
      </c>
      <c r="B3096" t="s">
        <v>7</v>
      </c>
      <c r="C3096">
        <v>15</v>
      </c>
      <c r="D3096" t="s">
        <v>27</v>
      </c>
      <c r="E3096" s="1">
        <v>1950253407.3203537</v>
      </c>
      <c r="F3096" s="1">
        <v>2531036552</v>
      </c>
      <c r="G3096">
        <f t="shared" si="48"/>
        <v>3.3730906114397894E+17</v>
      </c>
      <c r="H3096" t="str">
        <f>VLOOKUP(D3096,Referência!$A$2:$D$28,2,FALSE)</f>
        <v>NE</v>
      </c>
      <c r="I3096" t="str">
        <f>VLOOKUP(D3096,Referência!$A$2:$D$28,3,FALSE)</f>
        <v>imposto</v>
      </c>
      <c r="J3096" t="str">
        <f>VLOOKUP(D3096,Referência!$A$2:$D$28,4,FALSE)</f>
        <v>baixo</v>
      </c>
      <c r="K3096" t="str">
        <f>VLOOKUP(C3096,Referência!$F$2:$G$21,2,FALSE)</f>
        <v>longo</v>
      </c>
      <c r="L3096" t="str">
        <f>VLOOKUP(A3096,Referência!$I$2:$K$10,2,FALSE)</f>
        <v>linear</v>
      </c>
      <c r="M3096" t="str">
        <f>VLOOKUP(A3096,Referência!$I$2:$K$10,3,FALSE)</f>
        <v>multivariado</v>
      </c>
    </row>
    <row r="3097" spans="1:13" x14ac:dyDescent="0.25">
      <c r="A3097" t="s">
        <v>38</v>
      </c>
      <c r="B3097" t="s">
        <v>7</v>
      </c>
      <c r="C3097">
        <v>16</v>
      </c>
      <c r="D3097" t="s">
        <v>27</v>
      </c>
      <c r="E3097" s="1">
        <v>2115933632.1911857</v>
      </c>
      <c r="F3097" s="1">
        <v>2081079160</v>
      </c>
      <c r="G3097">
        <f t="shared" si="48"/>
        <v>1214834231726138.2</v>
      </c>
      <c r="H3097" t="str">
        <f>VLOOKUP(D3097,Referência!$A$2:$D$28,2,FALSE)</f>
        <v>NE</v>
      </c>
      <c r="I3097" t="str">
        <f>VLOOKUP(D3097,Referência!$A$2:$D$28,3,FALSE)</f>
        <v>imposto</v>
      </c>
      <c r="J3097" t="str">
        <f>VLOOKUP(D3097,Referência!$A$2:$D$28,4,FALSE)</f>
        <v>baixo</v>
      </c>
      <c r="K3097" t="str">
        <f>VLOOKUP(C3097,Referência!$F$2:$G$21,2,FALSE)</f>
        <v>longo</v>
      </c>
      <c r="L3097" t="str">
        <f>VLOOKUP(A3097,Referência!$I$2:$K$10,2,FALSE)</f>
        <v>linear</v>
      </c>
      <c r="M3097" t="str">
        <f>VLOOKUP(A3097,Referência!$I$2:$K$10,3,FALSE)</f>
        <v>multivariado</v>
      </c>
    </row>
    <row r="3098" spans="1:13" x14ac:dyDescent="0.25">
      <c r="A3098" t="s">
        <v>38</v>
      </c>
      <c r="B3098" t="s">
        <v>7</v>
      </c>
      <c r="C3098">
        <v>17</v>
      </c>
      <c r="D3098" t="s">
        <v>27</v>
      </c>
      <c r="E3098" s="1">
        <v>2058344017.6256065</v>
      </c>
      <c r="F3098" s="1">
        <v>2005652933</v>
      </c>
      <c r="G3098">
        <f t="shared" si="48"/>
        <v>2776350399022829.5</v>
      </c>
      <c r="H3098" t="str">
        <f>VLOOKUP(D3098,Referência!$A$2:$D$28,2,FALSE)</f>
        <v>NE</v>
      </c>
      <c r="I3098" t="str">
        <f>VLOOKUP(D3098,Referência!$A$2:$D$28,3,FALSE)</f>
        <v>imposto</v>
      </c>
      <c r="J3098" t="str">
        <f>VLOOKUP(D3098,Referência!$A$2:$D$28,4,FALSE)</f>
        <v>baixo</v>
      </c>
      <c r="K3098" t="str">
        <f>VLOOKUP(C3098,Referência!$F$2:$G$21,2,FALSE)</f>
        <v>longo</v>
      </c>
      <c r="L3098" t="str">
        <f>VLOOKUP(A3098,Referência!$I$2:$K$10,2,FALSE)</f>
        <v>linear</v>
      </c>
      <c r="M3098" t="str">
        <f>VLOOKUP(A3098,Referência!$I$2:$K$10,3,FALSE)</f>
        <v>multivariado</v>
      </c>
    </row>
    <row r="3099" spans="1:13" x14ac:dyDescent="0.25">
      <c r="A3099" t="s">
        <v>38</v>
      </c>
      <c r="B3099" t="s">
        <v>7</v>
      </c>
      <c r="C3099">
        <v>18</v>
      </c>
      <c r="D3099" t="s">
        <v>27</v>
      </c>
      <c r="E3099" s="1">
        <v>2115869096.7233355</v>
      </c>
      <c r="F3099" s="1">
        <v>1949987503</v>
      </c>
      <c r="G3099">
        <f t="shared" si="48"/>
        <v>2.751670313619374E+16</v>
      </c>
      <c r="H3099" t="str">
        <f>VLOOKUP(D3099,Referência!$A$2:$D$28,2,FALSE)</f>
        <v>NE</v>
      </c>
      <c r="I3099" t="str">
        <f>VLOOKUP(D3099,Referência!$A$2:$D$28,3,FALSE)</f>
        <v>imposto</v>
      </c>
      <c r="J3099" t="str">
        <f>VLOOKUP(D3099,Referência!$A$2:$D$28,4,FALSE)</f>
        <v>baixo</v>
      </c>
      <c r="K3099" t="str">
        <f>VLOOKUP(C3099,Referência!$F$2:$G$21,2,FALSE)</f>
        <v>longo</v>
      </c>
      <c r="L3099" t="str">
        <f>VLOOKUP(A3099,Referência!$I$2:$K$10,2,FALSE)</f>
        <v>linear</v>
      </c>
      <c r="M3099" t="str">
        <f>VLOOKUP(A3099,Referência!$I$2:$K$10,3,FALSE)</f>
        <v>multivariado</v>
      </c>
    </row>
    <row r="3100" spans="1:13" x14ac:dyDescent="0.25">
      <c r="A3100" t="s">
        <v>38</v>
      </c>
      <c r="B3100" t="s">
        <v>7</v>
      </c>
      <c r="C3100">
        <v>19</v>
      </c>
      <c r="D3100" t="s">
        <v>27</v>
      </c>
      <c r="E3100" s="1">
        <v>2264309158.8352528</v>
      </c>
      <c r="F3100" s="1">
        <v>2071043475</v>
      </c>
      <c r="G3100">
        <f t="shared" si="48"/>
        <v>3.735162454830788E+16</v>
      </c>
      <c r="H3100" t="str">
        <f>VLOOKUP(D3100,Referência!$A$2:$D$28,2,FALSE)</f>
        <v>NE</v>
      </c>
      <c r="I3100" t="str">
        <f>VLOOKUP(D3100,Referência!$A$2:$D$28,3,FALSE)</f>
        <v>imposto</v>
      </c>
      <c r="J3100" t="str">
        <f>VLOOKUP(D3100,Referência!$A$2:$D$28,4,FALSE)</f>
        <v>baixo</v>
      </c>
      <c r="K3100" t="str">
        <f>VLOOKUP(C3100,Referência!$F$2:$G$21,2,FALSE)</f>
        <v>longo</v>
      </c>
      <c r="L3100" t="str">
        <f>VLOOKUP(A3100,Referência!$I$2:$K$10,2,FALSE)</f>
        <v>linear</v>
      </c>
      <c r="M3100" t="str">
        <f>VLOOKUP(A3100,Referência!$I$2:$K$10,3,FALSE)</f>
        <v>multivariado</v>
      </c>
    </row>
    <row r="3101" spans="1:13" x14ac:dyDescent="0.25">
      <c r="A3101" t="s">
        <v>38</v>
      </c>
      <c r="B3101" t="s">
        <v>7</v>
      </c>
      <c r="C3101">
        <v>20</v>
      </c>
      <c r="D3101" t="s">
        <v>27</v>
      </c>
      <c r="E3101" s="1">
        <v>2518006146.2086005</v>
      </c>
      <c r="F3101" s="1">
        <v>2743563684</v>
      </c>
      <c r="G3101">
        <f t="shared" si="48"/>
        <v>5.0876202854518608E+16</v>
      </c>
      <c r="H3101" t="str">
        <f>VLOOKUP(D3101,Referência!$A$2:$D$28,2,FALSE)</f>
        <v>NE</v>
      </c>
      <c r="I3101" t="str">
        <f>VLOOKUP(D3101,Referência!$A$2:$D$28,3,FALSE)</f>
        <v>imposto</v>
      </c>
      <c r="J3101" t="str">
        <f>VLOOKUP(D3101,Referência!$A$2:$D$28,4,FALSE)</f>
        <v>baixo</v>
      </c>
      <c r="K3101" t="str">
        <f>VLOOKUP(C3101,Referência!$F$2:$G$21,2,FALSE)</f>
        <v>longo</v>
      </c>
      <c r="L3101" t="str">
        <f>VLOOKUP(A3101,Referência!$I$2:$K$10,2,FALSE)</f>
        <v>linear</v>
      </c>
      <c r="M3101" t="str">
        <f>VLOOKUP(A3101,Referência!$I$2:$K$10,3,FALSE)</f>
        <v>multivariado</v>
      </c>
    </row>
    <row r="3102" spans="1:13" x14ac:dyDescent="0.25">
      <c r="A3102" t="s">
        <v>38</v>
      </c>
      <c r="B3102" t="s">
        <v>7</v>
      </c>
      <c r="C3102">
        <v>1</v>
      </c>
      <c r="D3102" t="s">
        <v>28</v>
      </c>
      <c r="E3102" s="1">
        <v>1126539832.6476629</v>
      </c>
      <c r="F3102" s="1">
        <v>1110190584</v>
      </c>
      <c r="G3102">
        <f t="shared" si="48"/>
        <v>267297931343106.44</v>
      </c>
      <c r="H3102" t="str">
        <f>VLOOKUP(D3102,Referência!$A$2:$D$28,2,FALSE)</f>
        <v>NE</v>
      </c>
      <c r="I3102" t="str">
        <f>VLOOKUP(D3102,Referência!$A$2:$D$28,3,FALSE)</f>
        <v>imposto</v>
      </c>
      <c r="J3102" t="str">
        <f>VLOOKUP(D3102,Referência!$A$2:$D$28,4,FALSE)</f>
        <v>baixo</v>
      </c>
      <c r="K3102" t="str">
        <f>VLOOKUP(C3102,Referência!$F$2:$G$21,2,FALSE)</f>
        <v>curto</v>
      </c>
      <c r="L3102" t="str">
        <f>VLOOKUP(A3102,Referência!$I$2:$K$10,2,FALSE)</f>
        <v>linear</v>
      </c>
      <c r="M3102" t="str">
        <f>VLOOKUP(A3102,Referência!$I$2:$K$10,3,FALSE)</f>
        <v>multivariado</v>
      </c>
    </row>
    <row r="3103" spans="1:13" x14ac:dyDescent="0.25">
      <c r="A3103" t="s">
        <v>38</v>
      </c>
      <c r="B3103" t="s">
        <v>7</v>
      </c>
      <c r="C3103">
        <v>2</v>
      </c>
      <c r="D3103" t="s">
        <v>28</v>
      </c>
      <c r="E3103" s="1">
        <v>1024065177.9519176</v>
      </c>
      <c r="F3103" s="1">
        <v>1084306371</v>
      </c>
      <c r="G3103">
        <f t="shared" si="48"/>
        <v>3629001339856325.5</v>
      </c>
      <c r="H3103" t="str">
        <f>VLOOKUP(D3103,Referência!$A$2:$D$28,2,FALSE)</f>
        <v>NE</v>
      </c>
      <c r="I3103" t="str">
        <f>VLOOKUP(D3103,Referência!$A$2:$D$28,3,FALSE)</f>
        <v>imposto</v>
      </c>
      <c r="J3103" t="str">
        <f>VLOOKUP(D3103,Referência!$A$2:$D$28,4,FALSE)</f>
        <v>baixo</v>
      </c>
      <c r="K3103" t="str">
        <f>VLOOKUP(C3103,Referência!$F$2:$G$21,2,FALSE)</f>
        <v>curto</v>
      </c>
      <c r="L3103" t="str">
        <f>VLOOKUP(A3103,Referência!$I$2:$K$10,2,FALSE)</f>
        <v>linear</v>
      </c>
      <c r="M3103" t="str">
        <f>VLOOKUP(A3103,Referência!$I$2:$K$10,3,FALSE)</f>
        <v>multivariado</v>
      </c>
    </row>
    <row r="3104" spans="1:13" x14ac:dyDescent="0.25">
      <c r="A3104" t="s">
        <v>38</v>
      </c>
      <c r="B3104" t="s">
        <v>7</v>
      </c>
      <c r="C3104">
        <v>3</v>
      </c>
      <c r="D3104" t="s">
        <v>28</v>
      </c>
      <c r="E3104" s="1">
        <v>1114308821.6076212</v>
      </c>
      <c r="F3104" s="1">
        <v>991808071</v>
      </c>
      <c r="G3104">
        <f t="shared" si="48"/>
        <v>1.5006433899430604E+16</v>
      </c>
      <c r="H3104" t="str">
        <f>VLOOKUP(D3104,Referência!$A$2:$D$28,2,FALSE)</f>
        <v>NE</v>
      </c>
      <c r="I3104" t="str">
        <f>VLOOKUP(D3104,Referência!$A$2:$D$28,3,FALSE)</f>
        <v>imposto</v>
      </c>
      <c r="J3104" t="str">
        <f>VLOOKUP(D3104,Referência!$A$2:$D$28,4,FALSE)</f>
        <v>baixo</v>
      </c>
      <c r="K3104" t="str">
        <f>VLOOKUP(C3104,Referência!$F$2:$G$21,2,FALSE)</f>
        <v>curto</v>
      </c>
      <c r="L3104" t="str">
        <f>VLOOKUP(A3104,Referência!$I$2:$K$10,2,FALSE)</f>
        <v>linear</v>
      </c>
      <c r="M3104" t="str">
        <f>VLOOKUP(A3104,Referência!$I$2:$K$10,3,FALSE)</f>
        <v>multivariado</v>
      </c>
    </row>
    <row r="3105" spans="1:13" x14ac:dyDescent="0.25">
      <c r="A3105" t="s">
        <v>38</v>
      </c>
      <c r="B3105" t="s">
        <v>7</v>
      </c>
      <c r="C3105">
        <v>4</v>
      </c>
      <c r="D3105" t="s">
        <v>28</v>
      </c>
      <c r="E3105" s="1">
        <v>1150035366.8288748</v>
      </c>
      <c r="F3105" s="1">
        <v>1083924528</v>
      </c>
      <c r="G3105">
        <f t="shared" si="48"/>
        <v>4370643010657463.5</v>
      </c>
      <c r="H3105" t="str">
        <f>VLOOKUP(D3105,Referência!$A$2:$D$28,2,FALSE)</f>
        <v>NE</v>
      </c>
      <c r="I3105" t="str">
        <f>VLOOKUP(D3105,Referência!$A$2:$D$28,3,FALSE)</f>
        <v>imposto</v>
      </c>
      <c r="J3105" t="str">
        <f>VLOOKUP(D3105,Referência!$A$2:$D$28,4,FALSE)</f>
        <v>baixo</v>
      </c>
      <c r="K3105" t="str">
        <f>VLOOKUP(C3105,Referência!$F$2:$G$21,2,FALSE)</f>
        <v>curto</v>
      </c>
      <c r="L3105" t="str">
        <f>VLOOKUP(A3105,Referência!$I$2:$K$10,2,FALSE)</f>
        <v>linear</v>
      </c>
      <c r="M3105" t="str">
        <f>VLOOKUP(A3105,Referência!$I$2:$K$10,3,FALSE)</f>
        <v>multivariado</v>
      </c>
    </row>
    <row r="3106" spans="1:13" x14ac:dyDescent="0.25">
      <c r="A3106" t="s">
        <v>38</v>
      </c>
      <c r="B3106" t="s">
        <v>7</v>
      </c>
      <c r="C3106">
        <v>5</v>
      </c>
      <c r="D3106" t="s">
        <v>28</v>
      </c>
      <c r="E3106" s="1">
        <v>1105735769.5812459</v>
      </c>
      <c r="F3106" s="1">
        <v>1090957464</v>
      </c>
      <c r="G3106">
        <f t="shared" si="48"/>
        <v>218398315852683.69</v>
      </c>
      <c r="H3106" t="str">
        <f>VLOOKUP(D3106,Referência!$A$2:$D$28,2,FALSE)</f>
        <v>NE</v>
      </c>
      <c r="I3106" t="str">
        <f>VLOOKUP(D3106,Referência!$A$2:$D$28,3,FALSE)</f>
        <v>imposto</v>
      </c>
      <c r="J3106" t="str">
        <f>VLOOKUP(D3106,Referência!$A$2:$D$28,4,FALSE)</f>
        <v>baixo</v>
      </c>
      <c r="K3106" t="str">
        <f>VLOOKUP(C3106,Referência!$F$2:$G$21,2,FALSE)</f>
        <v>médio</v>
      </c>
      <c r="L3106" t="str">
        <f>VLOOKUP(A3106,Referência!$I$2:$K$10,2,FALSE)</f>
        <v>linear</v>
      </c>
      <c r="M3106" t="str">
        <f>VLOOKUP(A3106,Referência!$I$2:$K$10,3,FALSE)</f>
        <v>multivariado</v>
      </c>
    </row>
    <row r="3107" spans="1:13" x14ac:dyDescent="0.25">
      <c r="A3107" t="s">
        <v>38</v>
      </c>
      <c r="B3107" t="s">
        <v>7</v>
      </c>
      <c r="C3107">
        <v>6</v>
      </c>
      <c r="D3107" t="s">
        <v>28</v>
      </c>
      <c r="E3107" s="1">
        <v>1194993966.5590096</v>
      </c>
      <c r="F3107" s="1">
        <v>1042712796</v>
      </c>
      <c r="G3107">
        <f t="shared" si="48"/>
        <v>2.3189554906822156E+16</v>
      </c>
      <c r="H3107" t="str">
        <f>VLOOKUP(D3107,Referência!$A$2:$D$28,2,FALSE)</f>
        <v>NE</v>
      </c>
      <c r="I3107" t="str">
        <f>VLOOKUP(D3107,Referência!$A$2:$D$28,3,FALSE)</f>
        <v>imposto</v>
      </c>
      <c r="J3107" t="str">
        <f>VLOOKUP(D3107,Referência!$A$2:$D$28,4,FALSE)</f>
        <v>baixo</v>
      </c>
      <c r="K3107" t="str">
        <f>VLOOKUP(C3107,Referência!$F$2:$G$21,2,FALSE)</f>
        <v>médio</v>
      </c>
      <c r="L3107" t="str">
        <f>VLOOKUP(A3107,Referência!$I$2:$K$10,2,FALSE)</f>
        <v>linear</v>
      </c>
      <c r="M3107" t="str">
        <f>VLOOKUP(A3107,Referência!$I$2:$K$10,3,FALSE)</f>
        <v>multivariado</v>
      </c>
    </row>
    <row r="3108" spans="1:13" x14ac:dyDescent="0.25">
      <c r="A3108" t="s">
        <v>38</v>
      </c>
      <c r="B3108" t="s">
        <v>7</v>
      </c>
      <c r="C3108">
        <v>7</v>
      </c>
      <c r="D3108" t="s">
        <v>28</v>
      </c>
      <c r="E3108" s="1">
        <v>1224211063.5645611</v>
      </c>
      <c r="F3108" s="1">
        <v>1185122560</v>
      </c>
      <c r="G3108">
        <f t="shared" si="48"/>
        <v>1527911110916708</v>
      </c>
      <c r="H3108" t="str">
        <f>VLOOKUP(D3108,Referência!$A$2:$D$28,2,FALSE)</f>
        <v>NE</v>
      </c>
      <c r="I3108" t="str">
        <f>VLOOKUP(D3108,Referência!$A$2:$D$28,3,FALSE)</f>
        <v>imposto</v>
      </c>
      <c r="J3108" t="str">
        <f>VLOOKUP(D3108,Referência!$A$2:$D$28,4,FALSE)</f>
        <v>baixo</v>
      </c>
      <c r="K3108" t="str">
        <f>VLOOKUP(C3108,Referência!$F$2:$G$21,2,FALSE)</f>
        <v>médio</v>
      </c>
      <c r="L3108" t="str">
        <f>VLOOKUP(A3108,Referência!$I$2:$K$10,2,FALSE)</f>
        <v>linear</v>
      </c>
      <c r="M3108" t="str">
        <f>VLOOKUP(A3108,Referência!$I$2:$K$10,3,FALSE)</f>
        <v>multivariado</v>
      </c>
    </row>
    <row r="3109" spans="1:13" x14ac:dyDescent="0.25">
      <c r="A3109" t="s">
        <v>38</v>
      </c>
      <c r="B3109" t="s">
        <v>7</v>
      </c>
      <c r="C3109">
        <v>8</v>
      </c>
      <c r="D3109" t="s">
        <v>28</v>
      </c>
      <c r="E3109" s="1">
        <v>1437529938.8622012</v>
      </c>
      <c r="F3109" s="1">
        <v>1429045091</v>
      </c>
      <c r="G3109">
        <f t="shared" si="48"/>
        <v>71992643244700.516</v>
      </c>
      <c r="H3109" t="str">
        <f>VLOOKUP(D3109,Referência!$A$2:$D$28,2,FALSE)</f>
        <v>NE</v>
      </c>
      <c r="I3109" t="str">
        <f>VLOOKUP(D3109,Referência!$A$2:$D$28,3,FALSE)</f>
        <v>imposto</v>
      </c>
      <c r="J3109" t="str">
        <f>VLOOKUP(D3109,Referência!$A$2:$D$28,4,FALSE)</f>
        <v>baixo</v>
      </c>
      <c r="K3109" t="str">
        <f>VLOOKUP(C3109,Referência!$F$2:$G$21,2,FALSE)</f>
        <v>médio</v>
      </c>
      <c r="L3109" t="str">
        <f>VLOOKUP(A3109,Referência!$I$2:$K$10,2,FALSE)</f>
        <v>linear</v>
      </c>
      <c r="M3109" t="str">
        <f>VLOOKUP(A3109,Referência!$I$2:$K$10,3,FALSE)</f>
        <v>multivariado</v>
      </c>
    </row>
    <row r="3110" spans="1:13" x14ac:dyDescent="0.25">
      <c r="A3110" t="s">
        <v>38</v>
      </c>
      <c r="B3110" t="s">
        <v>7</v>
      </c>
      <c r="C3110">
        <v>9</v>
      </c>
      <c r="D3110" t="s">
        <v>28</v>
      </c>
      <c r="E3110" s="1">
        <v>1453242350.7502246</v>
      </c>
      <c r="F3110" s="1">
        <v>1273587461</v>
      </c>
      <c r="G3110">
        <f t="shared" si="48"/>
        <v>3.2275879411165352E+16</v>
      </c>
      <c r="H3110" t="str">
        <f>VLOOKUP(D3110,Referência!$A$2:$D$28,2,FALSE)</f>
        <v>NE</v>
      </c>
      <c r="I3110" t="str">
        <f>VLOOKUP(D3110,Referência!$A$2:$D$28,3,FALSE)</f>
        <v>imposto</v>
      </c>
      <c r="J3110" t="str">
        <f>VLOOKUP(D3110,Referência!$A$2:$D$28,4,FALSE)</f>
        <v>baixo</v>
      </c>
      <c r="K3110" t="str">
        <f>VLOOKUP(C3110,Referência!$F$2:$G$21,2,FALSE)</f>
        <v>longo</v>
      </c>
      <c r="L3110" t="str">
        <f>VLOOKUP(A3110,Referência!$I$2:$K$10,2,FALSE)</f>
        <v>linear</v>
      </c>
      <c r="M3110" t="str">
        <f>VLOOKUP(A3110,Referência!$I$2:$K$10,3,FALSE)</f>
        <v>multivariado</v>
      </c>
    </row>
    <row r="3111" spans="1:13" x14ac:dyDescent="0.25">
      <c r="A3111" t="s">
        <v>38</v>
      </c>
      <c r="B3111" t="s">
        <v>7</v>
      </c>
      <c r="C3111">
        <v>10</v>
      </c>
      <c r="D3111" t="s">
        <v>28</v>
      </c>
      <c r="E3111" s="1">
        <v>1200557541.4837551</v>
      </c>
      <c r="F3111" s="1">
        <v>1350703186</v>
      </c>
      <c r="G3111">
        <f t="shared" si="48"/>
        <v>2.254371456719858E+16</v>
      </c>
      <c r="H3111" t="str">
        <f>VLOOKUP(D3111,Referência!$A$2:$D$28,2,FALSE)</f>
        <v>NE</v>
      </c>
      <c r="I3111" t="str">
        <f>VLOOKUP(D3111,Referência!$A$2:$D$28,3,FALSE)</f>
        <v>imposto</v>
      </c>
      <c r="J3111" t="str">
        <f>VLOOKUP(D3111,Referência!$A$2:$D$28,4,FALSE)</f>
        <v>baixo</v>
      </c>
      <c r="K3111" t="str">
        <f>VLOOKUP(C3111,Referência!$F$2:$G$21,2,FALSE)</f>
        <v>longo</v>
      </c>
      <c r="L3111" t="str">
        <f>VLOOKUP(A3111,Referência!$I$2:$K$10,2,FALSE)</f>
        <v>linear</v>
      </c>
      <c r="M3111" t="str">
        <f>VLOOKUP(A3111,Referência!$I$2:$K$10,3,FALSE)</f>
        <v>multivariado</v>
      </c>
    </row>
    <row r="3112" spans="1:13" x14ac:dyDescent="0.25">
      <c r="A3112" t="s">
        <v>38</v>
      </c>
      <c r="B3112" t="s">
        <v>7</v>
      </c>
      <c r="C3112">
        <v>11</v>
      </c>
      <c r="D3112" t="s">
        <v>28</v>
      </c>
      <c r="E3112" s="1">
        <v>1137527954.0708008</v>
      </c>
      <c r="F3112" s="1">
        <v>1033846382</v>
      </c>
      <c r="G3112">
        <f t="shared" si="48"/>
        <v>1.0749868387072656E+16</v>
      </c>
      <c r="H3112" t="str">
        <f>VLOOKUP(D3112,Referência!$A$2:$D$28,2,FALSE)</f>
        <v>NE</v>
      </c>
      <c r="I3112" t="str">
        <f>VLOOKUP(D3112,Referência!$A$2:$D$28,3,FALSE)</f>
        <v>imposto</v>
      </c>
      <c r="J3112" t="str">
        <f>VLOOKUP(D3112,Referência!$A$2:$D$28,4,FALSE)</f>
        <v>baixo</v>
      </c>
      <c r="K3112" t="str">
        <f>VLOOKUP(C3112,Referência!$F$2:$G$21,2,FALSE)</f>
        <v>longo</v>
      </c>
      <c r="L3112" t="str">
        <f>VLOOKUP(A3112,Referência!$I$2:$K$10,2,FALSE)</f>
        <v>linear</v>
      </c>
      <c r="M3112" t="str">
        <f>VLOOKUP(A3112,Referência!$I$2:$K$10,3,FALSE)</f>
        <v>multivariado</v>
      </c>
    </row>
    <row r="3113" spans="1:13" x14ac:dyDescent="0.25">
      <c r="A3113" t="s">
        <v>38</v>
      </c>
      <c r="B3113" t="s">
        <v>7</v>
      </c>
      <c r="C3113">
        <v>12</v>
      </c>
      <c r="D3113" t="s">
        <v>28</v>
      </c>
      <c r="E3113" s="1">
        <v>1377987007.2376509</v>
      </c>
      <c r="F3113" s="1">
        <v>1106763452</v>
      </c>
      <c r="G3113">
        <f t="shared" si="48"/>
        <v>7.3562216915751056E+16</v>
      </c>
      <c r="H3113" t="str">
        <f>VLOOKUP(D3113,Referência!$A$2:$D$28,2,FALSE)</f>
        <v>NE</v>
      </c>
      <c r="I3113" t="str">
        <f>VLOOKUP(D3113,Referência!$A$2:$D$28,3,FALSE)</f>
        <v>imposto</v>
      </c>
      <c r="J3113" t="str">
        <f>VLOOKUP(D3113,Referência!$A$2:$D$28,4,FALSE)</f>
        <v>baixo</v>
      </c>
      <c r="K3113" t="str">
        <f>VLOOKUP(C3113,Referência!$F$2:$G$21,2,FALSE)</f>
        <v>longo</v>
      </c>
      <c r="L3113" t="str">
        <f>VLOOKUP(A3113,Referência!$I$2:$K$10,2,FALSE)</f>
        <v>linear</v>
      </c>
      <c r="M3113" t="str">
        <f>VLOOKUP(A3113,Referência!$I$2:$K$10,3,FALSE)</f>
        <v>multivariado</v>
      </c>
    </row>
    <row r="3114" spans="1:13" x14ac:dyDescent="0.25">
      <c r="A3114" t="s">
        <v>38</v>
      </c>
      <c r="B3114" t="s">
        <v>7</v>
      </c>
      <c r="C3114">
        <v>13</v>
      </c>
      <c r="D3114" t="s">
        <v>28</v>
      </c>
      <c r="E3114" s="1">
        <v>1205017963.9152203</v>
      </c>
      <c r="F3114" s="1">
        <v>1238801043</v>
      </c>
      <c r="G3114">
        <f t="shared" si="48"/>
        <v>1141296432448482.2</v>
      </c>
      <c r="H3114" t="str">
        <f>VLOOKUP(D3114,Referência!$A$2:$D$28,2,FALSE)</f>
        <v>NE</v>
      </c>
      <c r="I3114" t="str">
        <f>VLOOKUP(D3114,Referência!$A$2:$D$28,3,FALSE)</f>
        <v>imposto</v>
      </c>
      <c r="J3114" t="str">
        <f>VLOOKUP(D3114,Referência!$A$2:$D$28,4,FALSE)</f>
        <v>baixo</v>
      </c>
      <c r="K3114" t="str">
        <f>VLOOKUP(C3114,Referência!$F$2:$G$21,2,FALSE)</f>
        <v>longo</v>
      </c>
      <c r="L3114" t="str">
        <f>VLOOKUP(A3114,Referência!$I$2:$K$10,2,FALSE)</f>
        <v>linear</v>
      </c>
      <c r="M3114" t="str">
        <f>VLOOKUP(A3114,Referência!$I$2:$K$10,3,FALSE)</f>
        <v>multivariado</v>
      </c>
    </row>
    <row r="3115" spans="1:13" x14ac:dyDescent="0.25">
      <c r="A3115" t="s">
        <v>38</v>
      </c>
      <c r="B3115" t="s">
        <v>7</v>
      </c>
      <c r="C3115">
        <v>14</v>
      </c>
      <c r="D3115" t="s">
        <v>28</v>
      </c>
      <c r="E3115" s="1">
        <v>1213023211.2591193</v>
      </c>
      <c r="F3115" s="1">
        <v>1174722750</v>
      </c>
      <c r="G3115">
        <f t="shared" si="48"/>
        <v>1466925332661296.2</v>
      </c>
      <c r="H3115" t="str">
        <f>VLOOKUP(D3115,Referência!$A$2:$D$28,2,FALSE)</f>
        <v>NE</v>
      </c>
      <c r="I3115" t="str">
        <f>VLOOKUP(D3115,Referência!$A$2:$D$28,3,FALSE)</f>
        <v>imposto</v>
      </c>
      <c r="J3115" t="str">
        <f>VLOOKUP(D3115,Referência!$A$2:$D$28,4,FALSE)</f>
        <v>baixo</v>
      </c>
      <c r="K3115" t="str">
        <f>VLOOKUP(C3115,Referência!$F$2:$G$21,2,FALSE)</f>
        <v>longo</v>
      </c>
      <c r="L3115" t="str">
        <f>VLOOKUP(A3115,Referência!$I$2:$K$10,2,FALSE)</f>
        <v>linear</v>
      </c>
      <c r="M3115" t="str">
        <f>VLOOKUP(A3115,Referência!$I$2:$K$10,3,FALSE)</f>
        <v>multivariado</v>
      </c>
    </row>
    <row r="3116" spans="1:13" x14ac:dyDescent="0.25">
      <c r="A3116" t="s">
        <v>38</v>
      </c>
      <c r="B3116" t="s">
        <v>7</v>
      </c>
      <c r="C3116">
        <v>15</v>
      </c>
      <c r="D3116" t="s">
        <v>28</v>
      </c>
      <c r="E3116" s="1">
        <v>1237104354.0929706</v>
      </c>
      <c r="F3116" s="1">
        <v>1104621528</v>
      </c>
      <c r="G3116">
        <f t="shared" si="48"/>
        <v>1.7551699209580294E+16</v>
      </c>
      <c r="H3116" t="str">
        <f>VLOOKUP(D3116,Referência!$A$2:$D$28,2,FALSE)</f>
        <v>NE</v>
      </c>
      <c r="I3116" t="str">
        <f>VLOOKUP(D3116,Referência!$A$2:$D$28,3,FALSE)</f>
        <v>imposto</v>
      </c>
      <c r="J3116" t="str">
        <f>VLOOKUP(D3116,Referência!$A$2:$D$28,4,FALSE)</f>
        <v>baixo</v>
      </c>
      <c r="K3116" t="str">
        <f>VLOOKUP(C3116,Referência!$F$2:$G$21,2,FALSE)</f>
        <v>longo</v>
      </c>
      <c r="L3116" t="str">
        <f>VLOOKUP(A3116,Referência!$I$2:$K$10,2,FALSE)</f>
        <v>linear</v>
      </c>
      <c r="M3116" t="str">
        <f>VLOOKUP(A3116,Referência!$I$2:$K$10,3,FALSE)</f>
        <v>multivariado</v>
      </c>
    </row>
    <row r="3117" spans="1:13" x14ac:dyDescent="0.25">
      <c r="A3117" t="s">
        <v>38</v>
      </c>
      <c r="B3117" t="s">
        <v>7</v>
      </c>
      <c r="C3117">
        <v>16</v>
      </c>
      <c r="D3117" t="s">
        <v>28</v>
      </c>
      <c r="E3117" s="1">
        <v>1323233377.7892747</v>
      </c>
      <c r="F3117" s="1">
        <v>1119194152</v>
      </c>
      <c r="G3117">
        <f t="shared" si="48"/>
        <v>4.1632005660686616E+16</v>
      </c>
      <c r="H3117" t="str">
        <f>VLOOKUP(D3117,Referência!$A$2:$D$28,2,FALSE)</f>
        <v>NE</v>
      </c>
      <c r="I3117" t="str">
        <f>VLOOKUP(D3117,Referência!$A$2:$D$28,3,FALSE)</f>
        <v>imposto</v>
      </c>
      <c r="J3117" t="str">
        <f>VLOOKUP(D3117,Referência!$A$2:$D$28,4,FALSE)</f>
        <v>baixo</v>
      </c>
      <c r="K3117" t="str">
        <f>VLOOKUP(C3117,Referência!$F$2:$G$21,2,FALSE)</f>
        <v>longo</v>
      </c>
      <c r="L3117" t="str">
        <f>VLOOKUP(A3117,Referência!$I$2:$K$10,2,FALSE)</f>
        <v>linear</v>
      </c>
      <c r="M3117" t="str">
        <f>VLOOKUP(A3117,Referência!$I$2:$K$10,3,FALSE)</f>
        <v>multivariado</v>
      </c>
    </row>
    <row r="3118" spans="1:13" x14ac:dyDescent="0.25">
      <c r="A3118" t="s">
        <v>38</v>
      </c>
      <c r="B3118" t="s">
        <v>7</v>
      </c>
      <c r="C3118">
        <v>17</v>
      </c>
      <c r="D3118" t="s">
        <v>28</v>
      </c>
      <c r="E3118" s="1">
        <v>1246445199.0400486</v>
      </c>
      <c r="F3118" s="1">
        <v>1179615783</v>
      </c>
      <c r="G3118">
        <f t="shared" si="48"/>
        <v>4466170848253905</v>
      </c>
      <c r="H3118" t="str">
        <f>VLOOKUP(D3118,Referência!$A$2:$D$28,2,FALSE)</f>
        <v>NE</v>
      </c>
      <c r="I3118" t="str">
        <f>VLOOKUP(D3118,Referência!$A$2:$D$28,3,FALSE)</f>
        <v>imposto</v>
      </c>
      <c r="J3118" t="str">
        <f>VLOOKUP(D3118,Referência!$A$2:$D$28,4,FALSE)</f>
        <v>baixo</v>
      </c>
      <c r="K3118" t="str">
        <f>VLOOKUP(C3118,Referência!$F$2:$G$21,2,FALSE)</f>
        <v>longo</v>
      </c>
      <c r="L3118" t="str">
        <f>VLOOKUP(A3118,Referência!$I$2:$K$10,2,FALSE)</f>
        <v>linear</v>
      </c>
      <c r="M3118" t="str">
        <f>VLOOKUP(A3118,Referência!$I$2:$K$10,3,FALSE)</f>
        <v>multivariado</v>
      </c>
    </row>
    <row r="3119" spans="1:13" x14ac:dyDescent="0.25">
      <c r="A3119" t="s">
        <v>38</v>
      </c>
      <c r="B3119" t="s">
        <v>7</v>
      </c>
      <c r="C3119">
        <v>18</v>
      </c>
      <c r="D3119" t="s">
        <v>28</v>
      </c>
      <c r="E3119" s="1">
        <v>1361059861.0327351</v>
      </c>
      <c r="F3119" s="1">
        <v>1102223672</v>
      </c>
      <c r="G3119">
        <f t="shared" si="48"/>
        <v>6.6996172752989784E+16</v>
      </c>
      <c r="H3119" t="str">
        <f>VLOOKUP(D3119,Referência!$A$2:$D$28,2,FALSE)</f>
        <v>NE</v>
      </c>
      <c r="I3119" t="str">
        <f>VLOOKUP(D3119,Referência!$A$2:$D$28,3,FALSE)</f>
        <v>imposto</v>
      </c>
      <c r="J3119" t="str">
        <f>VLOOKUP(D3119,Referência!$A$2:$D$28,4,FALSE)</f>
        <v>baixo</v>
      </c>
      <c r="K3119" t="str">
        <f>VLOOKUP(C3119,Referência!$F$2:$G$21,2,FALSE)</f>
        <v>longo</v>
      </c>
      <c r="L3119" t="str">
        <f>VLOOKUP(A3119,Referência!$I$2:$K$10,2,FALSE)</f>
        <v>linear</v>
      </c>
      <c r="M3119" t="str">
        <f>VLOOKUP(A3119,Referência!$I$2:$K$10,3,FALSE)</f>
        <v>multivariado</v>
      </c>
    </row>
    <row r="3120" spans="1:13" x14ac:dyDescent="0.25">
      <c r="A3120" t="s">
        <v>38</v>
      </c>
      <c r="B3120" t="s">
        <v>7</v>
      </c>
      <c r="C3120">
        <v>19</v>
      </c>
      <c r="D3120" t="s">
        <v>28</v>
      </c>
      <c r="E3120" s="1">
        <v>1386449999.2433653</v>
      </c>
      <c r="F3120" s="1">
        <v>1174663131</v>
      </c>
      <c r="G3120">
        <f t="shared" si="48"/>
        <v>4.4853677560332568E+16</v>
      </c>
      <c r="H3120" t="str">
        <f>VLOOKUP(D3120,Referência!$A$2:$D$28,2,FALSE)</f>
        <v>NE</v>
      </c>
      <c r="I3120" t="str">
        <f>VLOOKUP(D3120,Referência!$A$2:$D$28,3,FALSE)</f>
        <v>imposto</v>
      </c>
      <c r="J3120" t="str">
        <f>VLOOKUP(D3120,Referência!$A$2:$D$28,4,FALSE)</f>
        <v>baixo</v>
      </c>
      <c r="K3120" t="str">
        <f>VLOOKUP(C3120,Referência!$F$2:$G$21,2,FALSE)</f>
        <v>longo</v>
      </c>
      <c r="L3120" t="str">
        <f>VLOOKUP(A3120,Referência!$I$2:$K$10,2,FALSE)</f>
        <v>linear</v>
      </c>
      <c r="M3120" t="str">
        <f>VLOOKUP(A3120,Referência!$I$2:$K$10,3,FALSE)</f>
        <v>multivariado</v>
      </c>
    </row>
    <row r="3121" spans="1:13" x14ac:dyDescent="0.25">
      <c r="A3121" t="s">
        <v>38</v>
      </c>
      <c r="B3121" t="s">
        <v>7</v>
      </c>
      <c r="C3121">
        <v>20</v>
      </c>
      <c r="D3121" t="s">
        <v>28</v>
      </c>
      <c r="E3121" s="1">
        <v>1632368005.7825506</v>
      </c>
      <c r="F3121" s="1">
        <v>1559734966</v>
      </c>
      <c r="G3121">
        <f t="shared" si="48"/>
        <v>5275558468053574</v>
      </c>
      <c r="H3121" t="str">
        <f>VLOOKUP(D3121,Referência!$A$2:$D$28,2,FALSE)</f>
        <v>NE</v>
      </c>
      <c r="I3121" t="str">
        <f>VLOOKUP(D3121,Referência!$A$2:$D$28,3,FALSE)</f>
        <v>imposto</v>
      </c>
      <c r="J3121" t="str">
        <f>VLOOKUP(D3121,Referência!$A$2:$D$28,4,FALSE)</f>
        <v>baixo</v>
      </c>
      <c r="K3121" t="str">
        <f>VLOOKUP(C3121,Referência!$F$2:$G$21,2,FALSE)</f>
        <v>longo</v>
      </c>
      <c r="L3121" t="str">
        <f>VLOOKUP(A3121,Referência!$I$2:$K$10,2,FALSE)</f>
        <v>linear</v>
      </c>
      <c r="M3121" t="str">
        <f>VLOOKUP(A3121,Referência!$I$2:$K$10,3,FALSE)</f>
        <v>multivariado</v>
      </c>
    </row>
    <row r="3122" spans="1:13" x14ac:dyDescent="0.25">
      <c r="A3122" t="s">
        <v>38</v>
      </c>
      <c r="B3122" t="s">
        <v>7</v>
      </c>
      <c r="C3122">
        <v>1</v>
      </c>
      <c r="D3122" t="s">
        <v>29</v>
      </c>
      <c r="E3122" s="1">
        <v>895696119.08971691</v>
      </c>
      <c r="F3122" s="1">
        <v>819796492</v>
      </c>
      <c r="G3122">
        <f t="shared" si="48"/>
        <v>5760753392358089</v>
      </c>
      <c r="H3122" t="str">
        <f>VLOOKUP(D3122,Referência!$A$2:$D$28,2,FALSE)</f>
        <v>NE</v>
      </c>
      <c r="I3122" t="str">
        <f>VLOOKUP(D3122,Referência!$A$2:$D$28,3,FALSE)</f>
        <v>transferência</v>
      </c>
      <c r="J3122" t="str">
        <f>VLOOKUP(D3122,Referência!$A$2:$D$28,4,FALSE)</f>
        <v>baixo</v>
      </c>
      <c r="K3122" t="str">
        <f>VLOOKUP(C3122,Referência!$F$2:$G$21,2,FALSE)</f>
        <v>curto</v>
      </c>
      <c r="L3122" t="str">
        <f>VLOOKUP(A3122,Referência!$I$2:$K$10,2,FALSE)</f>
        <v>linear</v>
      </c>
      <c r="M3122" t="str">
        <f>VLOOKUP(A3122,Referência!$I$2:$K$10,3,FALSE)</f>
        <v>multivariado</v>
      </c>
    </row>
    <row r="3123" spans="1:13" x14ac:dyDescent="0.25">
      <c r="A3123" t="s">
        <v>38</v>
      </c>
      <c r="B3123" t="s">
        <v>7</v>
      </c>
      <c r="C3123">
        <v>2</v>
      </c>
      <c r="D3123" t="s">
        <v>29</v>
      </c>
      <c r="E3123" s="1">
        <v>757934897.54509735</v>
      </c>
      <c r="F3123" s="1">
        <v>733249768</v>
      </c>
      <c r="G3123">
        <f t="shared" si="48"/>
        <v>609355620658238.12</v>
      </c>
      <c r="H3123" t="str">
        <f>VLOOKUP(D3123,Referência!$A$2:$D$28,2,FALSE)</f>
        <v>NE</v>
      </c>
      <c r="I3123" t="str">
        <f>VLOOKUP(D3123,Referência!$A$2:$D$28,3,FALSE)</f>
        <v>transferência</v>
      </c>
      <c r="J3123" t="str">
        <f>VLOOKUP(D3123,Referência!$A$2:$D$28,4,FALSE)</f>
        <v>baixo</v>
      </c>
      <c r="K3123" t="str">
        <f>VLOOKUP(C3123,Referência!$F$2:$G$21,2,FALSE)</f>
        <v>curto</v>
      </c>
      <c r="L3123" t="str">
        <f>VLOOKUP(A3123,Referência!$I$2:$K$10,2,FALSE)</f>
        <v>linear</v>
      </c>
      <c r="M3123" t="str">
        <f>VLOOKUP(A3123,Referência!$I$2:$K$10,3,FALSE)</f>
        <v>multivariado</v>
      </c>
    </row>
    <row r="3124" spans="1:13" x14ac:dyDescent="0.25">
      <c r="A3124" t="s">
        <v>38</v>
      </c>
      <c r="B3124" t="s">
        <v>7</v>
      </c>
      <c r="C3124">
        <v>3</v>
      </c>
      <c r="D3124" t="s">
        <v>29</v>
      </c>
      <c r="E3124" s="1">
        <v>764696445.74710393</v>
      </c>
      <c r="F3124" s="1">
        <v>653634500</v>
      </c>
      <c r="G3124">
        <f t="shared" si="48"/>
        <v>1.2334755793132656E+16</v>
      </c>
      <c r="H3124" t="str">
        <f>VLOOKUP(D3124,Referência!$A$2:$D$28,2,FALSE)</f>
        <v>NE</v>
      </c>
      <c r="I3124" t="str">
        <f>VLOOKUP(D3124,Referência!$A$2:$D$28,3,FALSE)</f>
        <v>transferência</v>
      </c>
      <c r="J3124" t="str">
        <f>VLOOKUP(D3124,Referência!$A$2:$D$28,4,FALSE)</f>
        <v>baixo</v>
      </c>
      <c r="K3124" t="str">
        <f>VLOOKUP(C3124,Referência!$F$2:$G$21,2,FALSE)</f>
        <v>curto</v>
      </c>
      <c r="L3124" t="str">
        <f>VLOOKUP(A3124,Referência!$I$2:$K$10,2,FALSE)</f>
        <v>linear</v>
      </c>
      <c r="M3124" t="str">
        <f>VLOOKUP(A3124,Referência!$I$2:$K$10,3,FALSE)</f>
        <v>multivariado</v>
      </c>
    </row>
    <row r="3125" spans="1:13" x14ac:dyDescent="0.25">
      <c r="A3125" t="s">
        <v>38</v>
      </c>
      <c r="B3125" t="s">
        <v>7</v>
      </c>
      <c r="C3125">
        <v>4</v>
      </c>
      <c r="D3125" t="s">
        <v>29</v>
      </c>
      <c r="E3125" s="1">
        <v>794871555.11292493</v>
      </c>
      <c r="F3125" s="1">
        <v>740073044</v>
      </c>
      <c r="G3125">
        <f t="shared" si="48"/>
        <v>3002876820193357.5</v>
      </c>
      <c r="H3125" t="str">
        <f>VLOOKUP(D3125,Referência!$A$2:$D$28,2,FALSE)</f>
        <v>NE</v>
      </c>
      <c r="I3125" t="str">
        <f>VLOOKUP(D3125,Referência!$A$2:$D$28,3,FALSE)</f>
        <v>transferência</v>
      </c>
      <c r="J3125" t="str">
        <f>VLOOKUP(D3125,Referência!$A$2:$D$28,4,FALSE)</f>
        <v>baixo</v>
      </c>
      <c r="K3125" t="str">
        <f>VLOOKUP(C3125,Referência!$F$2:$G$21,2,FALSE)</f>
        <v>curto</v>
      </c>
      <c r="L3125" t="str">
        <f>VLOOKUP(A3125,Referência!$I$2:$K$10,2,FALSE)</f>
        <v>linear</v>
      </c>
      <c r="M3125" t="str">
        <f>VLOOKUP(A3125,Referência!$I$2:$K$10,3,FALSE)</f>
        <v>multivariado</v>
      </c>
    </row>
    <row r="3126" spans="1:13" x14ac:dyDescent="0.25">
      <c r="A3126" t="s">
        <v>38</v>
      </c>
      <c r="B3126" t="s">
        <v>7</v>
      </c>
      <c r="C3126">
        <v>5</v>
      </c>
      <c r="D3126" t="s">
        <v>29</v>
      </c>
      <c r="E3126" s="1">
        <v>753837152.89728439</v>
      </c>
      <c r="F3126" s="1">
        <v>687159072</v>
      </c>
      <c r="G3126">
        <f t="shared" si="48"/>
        <v>4445966472144801.5</v>
      </c>
      <c r="H3126" t="str">
        <f>VLOOKUP(D3126,Referência!$A$2:$D$28,2,FALSE)</f>
        <v>NE</v>
      </c>
      <c r="I3126" t="str">
        <f>VLOOKUP(D3126,Referência!$A$2:$D$28,3,FALSE)</f>
        <v>transferência</v>
      </c>
      <c r="J3126" t="str">
        <f>VLOOKUP(D3126,Referência!$A$2:$D$28,4,FALSE)</f>
        <v>baixo</v>
      </c>
      <c r="K3126" t="str">
        <f>VLOOKUP(C3126,Referência!$F$2:$G$21,2,FALSE)</f>
        <v>médio</v>
      </c>
      <c r="L3126" t="str">
        <f>VLOOKUP(A3126,Referência!$I$2:$K$10,2,FALSE)</f>
        <v>linear</v>
      </c>
      <c r="M3126" t="str">
        <f>VLOOKUP(A3126,Referência!$I$2:$K$10,3,FALSE)</f>
        <v>multivariado</v>
      </c>
    </row>
    <row r="3127" spans="1:13" x14ac:dyDescent="0.25">
      <c r="A3127" t="s">
        <v>38</v>
      </c>
      <c r="B3127" t="s">
        <v>7</v>
      </c>
      <c r="C3127">
        <v>6</v>
      </c>
      <c r="D3127" t="s">
        <v>29</v>
      </c>
      <c r="E3127" s="1">
        <v>792789048.79480064</v>
      </c>
      <c r="F3127" s="1">
        <v>720282890</v>
      </c>
      <c r="G3127">
        <f t="shared" si="48"/>
        <v>5257143063176846</v>
      </c>
      <c r="H3127" t="str">
        <f>VLOOKUP(D3127,Referência!$A$2:$D$28,2,FALSE)</f>
        <v>NE</v>
      </c>
      <c r="I3127" t="str">
        <f>VLOOKUP(D3127,Referência!$A$2:$D$28,3,FALSE)</f>
        <v>transferência</v>
      </c>
      <c r="J3127" t="str">
        <f>VLOOKUP(D3127,Referência!$A$2:$D$28,4,FALSE)</f>
        <v>baixo</v>
      </c>
      <c r="K3127" t="str">
        <f>VLOOKUP(C3127,Referência!$F$2:$G$21,2,FALSE)</f>
        <v>médio</v>
      </c>
      <c r="L3127" t="str">
        <f>VLOOKUP(A3127,Referência!$I$2:$K$10,2,FALSE)</f>
        <v>linear</v>
      </c>
      <c r="M3127" t="str">
        <f>VLOOKUP(A3127,Referência!$I$2:$K$10,3,FALSE)</f>
        <v>multivariado</v>
      </c>
    </row>
    <row r="3128" spans="1:13" x14ac:dyDescent="0.25">
      <c r="A3128" t="s">
        <v>38</v>
      </c>
      <c r="B3128" t="s">
        <v>7</v>
      </c>
      <c r="C3128">
        <v>7</v>
      </c>
      <c r="D3128" t="s">
        <v>29</v>
      </c>
      <c r="E3128" s="1">
        <v>845428797.33938503</v>
      </c>
      <c r="F3128" s="1">
        <v>828572867</v>
      </c>
      <c r="G3128">
        <f t="shared" si="48"/>
        <v>284122387606200.81</v>
      </c>
      <c r="H3128" t="str">
        <f>VLOOKUP(D3128,Referência!$A$2:$D$28,2,FALSE)</f>
        <v>NE</v>
      </c>
      <c r="I3128" t="str">
        <f>VLOOKUP(D3128,Referência!$A$2:$D$28,3,FALSE)</f>
        <v>transferência</v>
      </c>
      <c r="J3128" t="str">
        <f>VLOOKUP(D3128,Referência!$A$2:$D$28,4,FALSE)</f>
        <v>baixo</v>
      </c>
      <c r="K3128" t="str">
        <f>VLOOKUP(C3128,Referência!$F$2:$G$21,2,FALSE)</f>
        <v>médio</v>
      </c>
      <c r="L3128" t="str">
        <f>VLOOKUP(A3128,Referência!$I$2:$K$10,2,FALSE)</f>
        <v>linear</v>
      </c>
      <c r="M3128" t="str">
        <f>VLOOKUP(A3128,Referência!$I$2:$K$10,3,FALSE)</f>
        <v>multivariado</v>
      </c>
    </row>
    <row r="3129" spans="1:13" x14ac:dyDescent="0.25">
      <c r="A3129" t="s">
        <v>38</v>
      </c>
      <c r="B3129" t="s">
        <v>7</v>
      </c>
      <c r="C3129">
        <v>8</v>
      </c>
      <c r="D3129" t="s">
        <v>29</v>
      </c>
      <c r="E3129" s="1">
        <v>1067144916.1937879</v>
      </c>
      <c r="F3129" s="1">
        <v>865229167</v>
      </c>
      <c r="G3129">
        <f t="shared" si="48"/>
        <v>4.0769969772488672E+16</v>
      </c>
      <c r="H3129" t="str">
        <f>VLOOKUP(D3129,Referência!$A$2:$D$28,2,FALSE)</f>
        <v>NE</v>
      </c>
      <c r="I3129" t="str">
        <f>VLOOKUP(D3129,Referência!$A$2:$D$28,3,FALSE)</f>
        <v>transferência</v>
      </c>
      <c r="J3129" t="str">
        <f>VLOOKUP(D3129,Referência!$A$2:$D$28,4,FALSE)</f>
        <v>baixo</v>
      </c>
      <c r="K3129" t="str">
        <f>VLOOKUP(C3129,Referência!$F$2:$G$21,2,FALSE)</f>
        <v>médio</v>
      </c>
      <c r="L3129" t="str">
        <f>VLOOKUP(A3129,Referência!$I$2:$K$10,2,FALSE)</f>
        <v>linear</v>
      </c>
      <c r="M3129" t="str">
        <f>VLOOKUP(A3129,Referência!$I$2:$K$10,3,FALSE)</f>
        <v>multivariado</v>
      </c>
    </row>
    <row r="3130" spans="1:13" x14ac:dyDescent="0.25">
      <c r="A3130" t="s">
        <v>38</v>
      </c>
      <c r="B3130" t="s">
        <v>7</v>
      </c>
      <c r="C3130">
        <v>9</v>
      </c>
      <c r="D3130" t="s">
        <v>29</v>
      </c>
      <c r="E3130" s="1">
        <v>894119329.46538675</v>
      </c>
      <c r="F3130" s="1">
        <v>995503351</v>
      </c>
      <c r="G3130">
        <f t="shared" si="48"/>
        <v>1.0278719822530924E+16</v>
      </c>
      <c r="H3130" t="str">
        <f>VLOOKUP(D3130,Referência!$A$2:$D$28,2,FALSE)</f>
        <v>NE</v>
      </c>
      <c r="I3130" t="str">
        <f>VLOOKUP(D3130,Referência!$A$2:$D$28,3,FALSE)</f>
        <v>transferência</v>
      </c>
      <c r="J3130" t="str">
        <f>VLOOKUP(D3130,Referência!$A$2:$D$28,4,FALSE)</f>
        <v>baixo</v>
      </c>
      <c r="K3130" t="str">
        <f>VLOOKUP(C3130,Referência!$F$2:$G$21,2,FALSE)</f>
        <v>longo</v>
      </c>
      <c r="L3130" t="str">
        <f>VLOOKUP(A3130,Referência!$I$2:$K$10,2,FALSE)</f>
        <v>linear</v>
      </c>
      <c r="M3130" t="str">
        <f>VLOOKUP(A3130,Referência!$I$2:$K$10,3,FALSE)</f>
        <v>multivariado</v>
      </c>
    </row>
    <row r="3131" spans="1:13" x14ac:dyDescent="0.25">
      <c r="A3131" t="s">
        <v>38</v>
      </c>
      <c r="B3131" t="s">
        <v>7</v>
      </c>
      <c r="C3131">
        <v>10</v>
      </c>
      <c r="D3131" t="s">
        <v>29</v>
      </c>
      <c r="E3131" s="1">
        <v>895725628.01510882</v>
      </c>
      <c r="F3131" s="1">
        <v>981834329</v>
      </c>
      <c r="G3131">
        <f t="shared" si="48"/>
        <v>7414708385305399</v>
      </c>
      <c r="H3131" t="str">
        <f>VLOOKUP(D3131,Referência!$A$2:$D$28,2,FALSE)</f>
        <v>NE</v>
      </c>
      <c r="I3131" t="str">
        <f>VLOOKUP(D3131,Referência!$A$2:$D$28,3,FALSE)</f>
        <v>transferência</v>
      </c>
      <c r="J3131" t="str">
        <f>VLOOKUP(D3131,Referência!$A$2:$D$28,4,FALSE)</f>
        <v>baixo</v>
      </c>
      <c r="K3131" t="str">
        <f>VLOOKUP(C3131,Referência!$F$2:$G$21,2,FALSE)</f>
        <v>longo</v>
      </c>
      <c r="L3131" t="str">
        <f>VLOOKUP(A3131,Referência!$I$2:$K$10,2,FALSE)</f>
        <v>linear</v>
      </c>
      <c r="M3131" t="str">
        <f>VLOOKUP(A3131,Referência!$I$2:$K$10,3,FALSE)</f>
        <v>multivariado</v>
      </c>
    </row>
    <row r="3132" spans="1:13" x14ac:dyDescent="0.25">
      <c r="A3132" t="s">
        <v>38</v>
      </c>
      <c r="B3132" t="s">
        <v>7</v>
      </c>
      <c r="C3132">
        <v>11</v>
      </c>
      <c r="D3132" t="s">
        <v>29</v>
      </c>
      <c r="E3132" s="1">
        <v>837638373.27018487</v>
      </c>
      <c r="F3132" s="1">
        <v>737771292</v>
      </c>
      <c r="G3132">
        <f t="shared" si="48"/>
        <v>9973433921425710</v>
      </c>
      <c r="H3132" t="str">
        <f>VLOOKUP(D3132,Referência!$A$2:$D$28,2,FALSE)</f>
        <v>NE</v>
      </c>
      <c r="I3132" t="str">
        <f>VLOOKUP(D3132,Referência!$A$2:$D$28,3,FALSE)</f>
        <v>transferência</v>
      </c>
      <c r="J3132" t="str">
        <f>VLOOKUP(D3132,Referência!$A$2:$D$28,4,FALSE)</f>
        <v>baixo</v>
      </c>
      <c r="K3132" t="str">
        <f>VLOOKUP(C3132,Referência!$F$2:$G$21,2,FALSE)</f>
        <v>longo</v>
      </c>
      <c r="L3132" t="str">
        <f>VLOOKUP(A3132,Referência!$I$2:$K$10,2,FALSE)</f>
        <v>linear</v>
      </c>
      <c r="M3132" t="str">
        <f>VLOOKUP(A3132,Referência!$I$2:$K$10,3,FALSE)</f>
        <v>multivariado</v>
      </c>
    </row>
    <row r="3133" spans="1:13" x14ac:dyDescent="0.25">
      <c r="A3133" t="s">
        <v>38</v>
      </c>
      <c r="B3133" t="s">
        <v>7</v>
      </c>
      <c r="C3133">
        <v>12</v>
      </c>
      <c r="D3133" t="s">
        <v>29</v>
      </c>
      <c r="E3133" s="1">
        <v>931287731.22542906</v>
      </c>
      <c r="F3133" s="1">
        <v>752466399</v>
      </c>
      <c r="G3133">
        <f t="shared" si="48"/>
        <v>3.1977068858877272E+16</v>
      </c>
      <c r="H3133" t="str">
        <f>VLOOKUP(D3133,Referência!$A$2:$D$28,2,FALSE)</f>
        <v>NE</v>
      </c>
      <c r="I3133" t="str">
        <f>VLOOKUP(D3133,Referência!$A$2:$D$28,3,FALSE)</f>
        <v>transferência</v>
      </c>
      <c r="J3133" t="str">
        <f>VLOOKUP(D3133,Referência!$A$2:$D$28,4,FALSE)</f>
        <v>baixo</v>
      </c>
      <c r="K3133" t="str">
        <f>VLOOKUP(C3133,Referência!$F$2:$G$21,2,FALSE)</f>
        <v>longo</v>
      </c>
      <c r="L3133" t="str">
        <f>VLOOKUP(A3133,Referência!$I$2:$K$10,2,FALSE)</f>
        <v>linear</v>
      </c>
      <c r="M3133" t="str">
        <f>VLOOKUP(A3133,Referência!$I$2:$K$10,3,FALSE)</f>
        <v>multivariado</v>
      </c>
    </row>
    <row r="3134" spans="1:13" x14ac:dyDescent="0.25">
      <c r="A3134" t="s">
        <v>38</v>
      </c>
      <c r="B3134" t="s">
        <v>7</v>
      </c>
      <c r="C3134">
        <v>13</v>
      </c>
      <c r="D3134" t="s">
        <v>29</v>
      </c>
      <c r="E3134" s="1">
        <v>991631021.47930527</v>
      </c>
      <c r="F3134" s="1">
        <v>1065522573</v>
      </c>
      <c r="G3134">
        <f t="shared" si="48"/>
        <v>5459961386135484</v>
      </c>
      <c r="H3134" t="str">
        <f>VLOOKUP(D3134,Referência!$A$2:$D$28,2,FALSE)</f>
        <v>NE</v>
      </c>
      <c r="I3134" t="str">
        <f>VLOOKUP(D3134,Referência!$A$2:$D$28,3,FALSE)</f>
        <v>transferência</v>
      </c>
      <c r="J3134" t="str">
        <f>VLOOKUP(D3134,Referência!$A$2:$D$28,4,FALSE)</f>
        <v>baixo</v>
      </c>
      <c r="K3134" t="str">
        <f>VLOOKUP(C3134,Referência!$F$2:$G$21,2,FALSE)</f>
        <v>longo</v>
      </c>
      <c r="L3134" t="str">
        <f>VLOOKUP(A3134,Referência!$I$2:$K$10,2,FALSE)</f>
        <v>linear</v>
      </c>
      <c r="M3134" t="str">
        <f>VLOOKUP(A3134,Referência!$I$2:$K$10,3,FALSE)</f>
        <v>multivariado</v>
      </c>
    </row>
    <row r="3135" spans="1:13" x14ac:dyDescent="0.25">
      <c r="A3135" t="s">
        <v>38</v>
      </c>
      <c r="B3135" t="s">
        <v>7</v>
      </c>
      <c r="C3135">
        <v>14</v>
      </c>
      <c r="D3135" t="s">
        <v>29</v>
      </c>
      <c r="E3135" s="1">
        <v>898577414.79793727</v>
      </c>
      <c r="F3135" s="1">
        <v>754609171</v>
      </c>
      <c r="G3135">
        <f t="shared" si="48"/>
        <v>2.0726855222262304E+16</v>
      </c>
      <c r="H3135" t="str">
        <f>VLOOKUP(D3135,Referência!$A$2:$D$28,2,FALSE)</f>
        <v>NE</v>
      </c>
      <c r="I3135" t="str">
        <f>VLOOKUP(D3135,Referência!$A$2:$D$28,3,FALSE)</f>
        <v>transferência</v>
      </c>
      <c r="J3135" t="str">
        <f>VLOOKUP(D3135,Referência!$A$2:$D$28,4,FALSE)</f>
        <v>baixo</v>
      </c>
      <c r="K3135" t="str">
        <f>VLOOKUP(C3135,Referência!$F$2:$G$21,2,FALSE)</f>
        <v>longo</v>
      </c>
      <c r="L3135" t="str">
        <f>VLOOKUP(A3135,Referência!$I$2:$K$10,2,FALSE)</f>
        <v>linear</v>
      </c>
      <c r="M3135" t="str">
        <f>VLOOKUP(A3135,Referência!$I$2:$K$10,3,FALSE)</f>
        <v>multivariado</v>
      </c>
    </row>
    <row r="3136" spans="1:13" x14ac:dyDescent="0.25">
      <c r="A3136" t="s">
        <v>38</v>
      </c>
      <c r="B3136" t="s">
        <v>7</v>
      </c>
      <c r="C3136">
        <v>15</v>
      </c>
      <c r="D3136" t="s">
        <v>29</v>
      </c>
      <c r="E3136" s="1">
        <v>865230376.1529783</v>
      </c>
      <c r="F3136" s="1">
        <v>738477446</v>
      </c>
      <c r="G3136">
        <f t="shared" si="48"/>
        <v>1.6066305302365796E+16</v>
      </c>
      <c r="H3136" t="str">
        <f>VLOOKUP(D3136,Referência!$A$2:$D$28,2,FALSE)</f>
        <v>NE</v>
      </c>
      <c r="I3136" t="str">
        <f>VLOOKUP(D3136,Referência!$A$2:$D$28,3,FALSE)</f>
        <v>transferência</v>
      </c>
      <c r="J3136" t="str">
        <f>VLOOKUP(D3136,Referência!$A$2:$D$28,4,FALSE)</f>
        <v>baixo</v>
      </c>
      <c r="K3136" t="str">
        <f>VLOOKUP(C3136,Referência!$F$2:$G$21,2,FALSE)</f>
        <v>longo</v>
      </c>
      <c r="L3136" t="str">
        <f>VLOOKUP(A3136,Referência!$I$2:$K$10,2,FALSE)</f>
        <v>linear</v>
      </c>
      <c r="M3136" t="str">
        <f>VLOOKUP(A3136,Referência!$I$2:$K$10,3,FALSE)</f>
        <v>multivariado</v>
      </c>
    </row>
    <row r="3137" spans="1:13" x14ac:dyDescent="0.25">
      <c r="A3137" t="s">
        <v>38</v>
      </c>
      <c r="B3137" t="s">
        <v>7</v>
      </c>
      <c r="C3137">
        <v>16</v>
      </c>
      <c r="D3137" t="s">
        <v>29</v>
      </c>
      <c r="E3137" s="1">
        <v>927368203.15480375</v>
      </c>
      <c r="F3137" s="1">
        <v>837049823</v>
      </c>
      <c r="G3137">
        <f t="shared" si="48"/>
        <v>8157409793787648</v>
      </c>
      <c r="H3137" t="str">
        <f>VLOOKUP(D3137,Referência!$A$2:$D$28,2,FALSE)</f>
        <v>NE</v>
      </c>
      <c r="I3137" t="str">
        <f>VLOOKUP(D3137,Referência!$A$2:$D$28,3,FALSE)</f>
        <v>transferência</v>
      </c>
      <c r="J3137" t="str">
        <f>VLOOKUP(D3137,Referência!$A$2:$D$28,4,FALSE)</f>
        <v>baixo</v>
      </c>
      <c r="K3137" t="str">
        <f>VLOOKUP(C3137,Referência!$F$2:$G$21,2,FALSE)</f>
        <v>longo</v>
      </c>
      <c r="L3137" t="str">
        <f>VLOOKUP(A3137,Referência!$I$2:$K$10,2,FALSE)</f>
        <v>linear</v>
      </c>
      <c r="M3137" t="str">
        <f>VLOOKUP(A3137,Referência!$I$2:$K$10,3,FALSE)</f>
        <v>multivariado</v>
      </c>
    </row>
    <row r="3138" spans="1:13" x14ac:dyDescent="0.25">
      <c r="A3138" t="s">
        <v>38</v>
      </c>
      <c r="B3138" t="s">
        <v>7</v>
      </c>
      <c r="C3138">
        <v>17</v>
      </c>
      <c r="D3138" t="s">
        <v>29</v>
      </c>
      <c r="E3138" s="1">
        <v>865428020.52314484</v>
      </c>
      <c r="F3138" s="1">
        <v>735690473</v>
      </c>
      <c r="G3138">
        <f t="shared" si="48"/>
        <v>1.6831831237320266E+16</v>
      </c>
      <c r="H3138" t="str">
        <f>VLOOKUP(D3138,Referência!$A$2:$D$28,2,FALSE)</f>
        <v>NE</v>
      </c>
      <c r="I3138" t="str">
        <f>VLOOKUP(D3138,Referência!$A$2:$D$28,3,FALSE)</f>
        <v>transferência</v>
      </c>
      <c r="J3138" t="str">
        <f>VLOOKUP(D3138,Referência!$A$2:$D$28,4,FALSE)</f>
        <v>baixo</v>
      </c>
      <c r="K3138" t="str">
        <f>VLOOKUP(C3138,Referência!$F$2:$G$21,2,FALSE)</f>
        <v>longo</v>
      </c>
      <c r="L3138" t="str">
        <f>VLOOKUP(A3138,Referência!$I$2:$K$10,2,FALSE)</f>
        <v>linear</v>
      </c>
      <c r="M3138" t="str">
        <f>VLOOKUP(A3138,Referência!$I$2:$K$10,3,FALSE)</f>
        <v>multivariado</v>
      </c>
    </row>
    <row r="3139" spans="1:13" x14ac:dyDescent="0.25">
      <c r="A3139" t="s">
        <v>38</v>
      </c>
      <c r="B3139" t="s">
        <v>7</v>
      </c>
      <c r="C3139">
        <v>18</v>
      </c>
      <c r="D3139" t="s">
        <v>29</v>
      </c>
      <c r="E3139" s="1">
        <v>918480748.97548938</v>
      </c>
      <c r="F3139" s="1">
        <v>775159463</v>
      </c>
      <c r="G3139">
        <f t="shared" ref="G3139:G3202" si="49">(F3139-E3139)^2</f>
        <v>2.0540991013668008E+16</v>
      </c>
      <c r="H3139" t="str">
        <f>VLOOKUP(D3139,Referência!$A$2:$D$28,2,FALSE)</f>
        <v>NE</v>
      </c>
      <c r="I3139" t="str">
        <f>VLOOKUP(D3139,Referência!$A$2:$D$28,3,FALSE)</f>
        <v>transferência</v>
      </c>
      <c r="J3139" t="str">
        <f>VLOOKUP(D3139,Referência!$A$2:$D$28,4,FALSE)</f>
        <v>baixo</v>
      </c>
      <c r="K3139" t="str">
        <f>VLOOKUP(C3139,Referência!$F$2:$G$21,2,FALSE)</f>
        <v>longo</v>
      </c>
      <c r="L3139" t="str">
        <f>VLOOKUP(A3139,Referência!$I$2:$K$10,2,FALSE)</f>
        <v>linear</v>
      </c>
      <c r="M3139" t="str">
        <f>VLOOKUP(A3139,Referência!$I$2:$K$10,3,FALSE)</f>
        <v>multivariado</v>
      </c>
    </row>
    <row r="3140" spans="1:13" x14ac:dyDescent="0.25">
      <c r="A3140" t="s">
        <v>38</v>
      </c>
      <c r="B3140" t="s">
        <v>7</v>
      </c>
      <c r="C3140">
        <v>19</v>
      </c>
      <c r="D3140" t="s">
        <v>29</v>
      </c>
      <c r="E3140" s="1">
        <v>975469492.44879663</v>
      </c>
      <c r="F3140" s="1">
        <v>828635165</v>
      </c>
      <c r="G3140">
        <f t="shared" si="49"/>
        <v>2.1560319717340432E+16</v>
      </c>
      <c r="H3140" t="str">
        <f>VLOOKUP(D3140,Referência!$A$2:$D$28,2,FALSE)</f>
        <v>NE</v>
      </c>
      <c r="I3140" t="str">
        <f>VLOOKUP(D3140,Referência!$A$2:$D$28,3,FALSE)</f>
        <v>transferência</v>
      </c>
      <c r="J3140" t="str">
        <f>VLOOKUP(D3140,Referência!$A$2:$D$28,4,FALSE)</f>
        <v>baixo</v>
      </c>
      <c r="K3140" t="str">
        <f>VLOOKUP(C3140,Referência!$F$2:$G$21,2,FALSE)</f>
        <v>longo</v>
      </c>
      <c r="L3140" t="str">
        <f>VLOOKUP(A3140,Referência!$I$2:$K$10,2,FALSE)</f>
        <v>linear</v>
      </c>
      <c r="M3140" t="str">
        <f>VLOOKUP(A3140,Referência!$I$2:$K$10,3,FALSE)</f>
        <v>multivariado</v>
      </c>
    </row>
    <row r="3141" spans="1:13" x14ac:dyDescent="0.25">
      <c r="A3141" t="s">
        <v>38</v>
      </c>
      <c r="B3141" t="s">
        <v>7</v>
      </c>
      <c r="C3141">
        <v>20</v>
      </c>
      <c r="D3141" t="s">
        <v>29</v>
      </c>
      <c r="E3141" s="1">
        <v>1233943322.9026136</v>
      </c>
      <c r="F3141" s="1">
        <v>944742955</v>
      </c>
      <c r="G3141">
        <f t="shared" si="49"/>
        <v>8.3636852795007088E+16</v>
      </c>
      <c r="H3141" t="str">
        <f>VLOOKUP(D3141,Referência!$A$2:$D$28,2,FALSE)</f>
        <v>NE</v>
      </c>
      <c r="I3141" t="str">
        <f>VLOOKUP(D3141,Referência!$A$2:$D$28,3,FALSE)</f>
        <v>transferência</v>
      </c>
      <c r="J3141" t="str">
        <f>VLOOKUP(D3141,Referência!$A$2:$D$28,4,FALSE)</f>
        <v>baixo</v>
      </c>
      <c r="K3141" t="str">
        <f>VLOOKUP(C3141,Referência!$F$2:$G$21,2,FALSE)</f>
        <v>longo</v>
      </c>
      <c r="L3141" t="str">
        <f>VLOOKUP(A3141,Referência!$I$2:$K$10,2,FALSE)</f>
        <v>linear</v>
      </c>
      <c r="M3141" t="str">
        <f>VLOOKUP(A3141,Referência!$I$2:$K$10,3,FALSE)</f>
        <v>multivariado</v>
      </c>
    </row>
    <row r="3142" spans="1:13" x14ac:dyDescent="0.25">
      <c r="A3142" t="s">
        <v>38</v>
      </c>
      <c r="B3142" t="s">
        <v>7</v>
      </c>
      <c r="C3142">
        <v>1</v>
      </c>
      <c r="D3142" t="s">
        <v>30</v>
      </c>
      <c r="E3142" s="1">
        <v>615861336.51445305</v>
      </c>
      <c r="F3142" s="1">
        <v>664885458</v>
      </c>
      <c r="G3142">
        <f t="shared" si="49"/>
        <v>2403364487429666</v>
      </c>
      <c r="H3142" t="str">
        <f>VLOOKUP(D3142,Referência!$A$2:$D$28,2,FALSE)</f>
        <v>NE</v>
      </c>
      <c r="I3142" t="str">
        <f>VLOOKUP(D3142,Referência!$A$2:$D$28,3,FALSE)</f>
        <v>transferência</v>
      </c>
      <c r="J3142" t="str">
        <f>VLOOKUP(D3142,Referência!$A$2:$D$28,4,FALSE)</f>
        <v>baixo</v>
      </c>
      <c r="K3142" t="str">
        <f>VLOOKUP(C3142,Referência!$F$2:$G$21,2,FALSE)</f>
        <v>curto</v>
      </c>
      <c r="L3142" t="str">
        <f>VLOOKUP(A3142,Referência!$I$2:$K$10,2,FALSE)</f>
        <v>linear</v>
      </c>
      <c r="M3142" t="str">
        <f>VLOOKUP(A3142,Referência!$I$2:$K$10,3,FALSE)</f>
        <v>multivariado</v>
      </c>
    </row>
    <row r="3143" spans="1:13" x14ac:dyDescent="0.25">
      <c r="A3143" t="s">
        <v>38</v>
      </c>
      <c r="B3143" t="s">
        <v>7</v>
      </c>
      <c r="C3143">
        <v>2</v>
      </c>
      <c r="D3143" t="s">
        <v>30</v>
      </c>
      <c r="E3143" s="1">
        <v>572496828.43090701</v>
      </c>
      <c r="F3143" s="1">
        <v>591131824</v>
      </c>
      <c r="G3143">
        <f t="shared" si="49"/>
        <v>347263059860115.31</v>
      </c>
      <c r="H3143" t="str">
        <f>VLOOKUP(D3143,Referência!$A$2:$D$28,2,FALSE)</f>
        <v>NE</v>
      </c>
      <c r="I3143" t="str">
        <f>VLOOKUP(D3143,Referência!$A$2:$D$28,3,FALSE)</f>
        <v>transferência</v>
      </c>
      <c r="J3143" t="str">
        <f>VLOOKUP(D3143,Referência!$A$2:$D$28,4,FALSE)</f>
        <v>baixo</v>
      </c>
      <c r="K3143" t="str">
        <f>VLOOKUP(C3143,Referência!$F$2:$G$21,2,FALSE)</f>
        <v>curto</v>
      </c>
      <c r="L3143" t="str">
        <f>VLOOKUP(A3143,Referência!$I$2:$K$10,2,FALSE)</f>
        <v>linear</v>
      </c>
      <c r="M3143" t="str">
        <f>VLOOKUP(A3143,Referência!$I$2:$K$10,3,FALSE)</f>
        <v>multivariado</v>
      </c>
    </row>
    <row r="3144" spans="1:13" x14ac:dyDescent="0.25">
      <c r="A3144" t="s">
        <v>38</v>
      </c>
      <c r="B3144" t="s">
        <v>7</v>
      </c>
      <c r="C3144">
        <v>3</v>
      </c>
      <c r="D3144" t="s">
        <v>30</v>
      </c>
      <c r="E3144" s="1">
        <v>529738704.81319857</v>
      </c>
      <c r="F3144" s="1">
        <v>529639110</v>
      </c>
      <c r="G3144">
        <f t="shared" si="49"/>
        <v>9919126816.0573425</v>
      </c>
      <c r="H3144" t="str">
        <f>VLOOKUP(D3144,Referência!$A$2:$D$28,2,FALSE)</f>
        <v>NE</v>
      </c>
      <c r="I3144" t="str">
        <f>VLOOKUP(D3144,Referência!$A$2:$D$28,3,FALSE)</f>
        <v>transferência</v>
      </c>
      <c r="J3144" t="str">
        <f>VLOOKUP(D3144,Referência!$A$2:$D$28,4,FALSE)</f>
        <v>baixo</v>
      </c>
      <c r="K3144" t="str">
        <f>VLOOKUP(C3144,Referência!$F$2:$G$21,2,FALSE)</f>
        <v>curto</v>
      </c>
      <c r="L3144" t="str">
        <f>VLOOKUP(A3144,Referência!$I$2:$K$10,2,FALSE)</f>
        <v>linear</v>
      </c>
      <c r="M3144" t="str">
        <f>VLOOKUP(A3144,Referência!$I$2:$K$10,3,FALSE)</f>
        <v>multivariado</v>
      </c>
    </row>
    <row r="3145" spans="1:13" x14ac:dyDescent="0.25">
      <c r="A3145" t="s">
        <v>38</v>
      </c>
      <c r="B3145" t="s">
        <v>7</v>
      </c>
      <c r="C3145">
        <v>4</v>
      </c>
      <c r="D3145" t="s">
        <v>30</v>
      </c>
      <c r="E3145" s="1">
        <v>555770559.97049224</v>
      </c>
      <c r="F3145" s="1">
        <v>554680849</v>
      </c>
      <c r="G3145">
        <f t="shared" si="49"/>
        <v>1187469999211.1477</v>
      </c>
      <c r="H3145" t="str">
        <f>VLOOKUP(D3145,Referência!$A$2:$D$28,2,FALSE)</f>
        <v>NE</v>
      </c>
      <c r="I3145" t="str">
        <f>VLOOKUP(D3145,Referência!$A$2:$D$28,3,FALSE)</f>
        <v>transferência</v>
      </c>
      <c r="J3145" t="str">
        <f>VLOOKUP(D3145,Referência!$A$2:$D$28,4,FALSE)</f>
        <v>baixo</v>
      </c>
      <c r="K3145" t="str">
        <f>VLOOKUP(C3145,Referência!$F$2:$G$21,2,FALSE)</f>
        <v>curto</v>
      </c>
      <c r="L3145" t="str">
        <f>VLOOKUP(A3145,Referência!$I$2:$K$10,2,FALSE)</f>
        <v>linear</v>
      </c>
      <c r="M3145" t="str">
        <f>VLOOKUP(A3145,Referência!$I$2:$K$10,3,FALSE)</f>
        <v>multivariado</v>
      </c>
    </row>
    <row r="3146" spans="1:13" x14ac:dyDescent="0.25">
      <c r="A3146" t="s">
        <v>38</v>
      </c>
      <c r="B3146" t="s">
        <v>7</v>
      </c>
      <c r="C3146">
        <v>5</v>
      </c>
      <c r="D3146" t="s">
        <v>30</v>
      </c>
      <c r="E3146" s="1">
        <v>529277717.30866766</v>
      </c>
      <c r="F3146" s="1">
        <v>527808640</v>
      </c>
      <c r="G3146">
        <f t="shared" si="49"/>
        <v>2158188138842.2144</v>
      </c>
      <c r="H3146" t="str">
        <f>VLOOKUP(D3146,Referência!$A$2:$D$28,2,FALSE)</f>
        <v>NE</v>
      </c>
      <c r="I3146" t="str">
        <f>VLOOKUP(D3146,Referência!$A$2:$D$28,3,FALSE)</f>
        <v>transferência</v>
      </c>
      <c r="J3146" t="str">
        <f>VLOOKUP(D3146,Referência!$A$2:$D$28,4,FALSE)</f>
        <v>baixo</v>
      </c>
      <c r="K3146" t="str">
        <f>VLOOKUP(C3146,Referência!$F$2:$G$21,2,FALSE)</f>
        <v>médio</v>
      </c>
      <c r="L3146" t="str">
        <f>VLOOKUP(A3146,Referência!$I$2:$K$10,2,FALSE)</f>
        <v>linear</v>
      </c>
      <c r="M3146" t="str">
        <f>VLOOKUP(A3146,Referência!$I$2:$K$10,3,FALSE)</f>
        <v>multivariado</v>
      </c>
    </row>
    <row r="3147" spans="1:13" x14ac:dyDescent="0.25">
      <c r="A3147" t="s">
        <v>38</v>
      </c>
      <c r="B3147" t="s">
        <v>7</v>
      </c>
      <c r="C3147">
        <v>6</v>
      </c>
      <c r="D3147" t="s">
        <v>30</v>
      </c>
      <c r="E3147" s="1">
        <v>563279581.18616652</v>
      </c>
      <c r="F3147" s="1">
        <v>542048330</v>
      </c>
      <c r="G3147">
        <f t="shared" si="49"/>
        <v>450766026930097.5</v>
      </c>
      <c r="H3147" t="str">
        <f>VLOOKUP(D3147,Referência!$A$2:$D$28,2,FALSE)</f>
        <v>NE</v>
      </c>
      <c r="I3147" t="str">
        <f>VLOOKUP(D3147,Referência!$A$2:$D$28,3,FALSE)</f>
        <v>transferência</v>
      </c>
      <c r="J3147" t="str">
        <f>VLOOKUP(D3147,Referência!$A$2:$D$28,4,FALSE)</f>
        <v>baixo</v>
      </c>
      <c r="K3147" t="str">
        <f>VLOOKUP(C3147,Referência!$F$2:$G$21,2,FALSE)</f>
        <v>médio</v>
      </c>
      <c r="L3147" t="str">
        <f>VLOOKUP(A3147,Referência!$I$2:$K$10,2,FALSE)</f>
        <v>linear</v>
      </c>
      <c r="M3147" t="str">
        <f>VLOOKUP(A3147,Referência!$I$2:$K$10,3,FALSE)</f>
        <v>multivariado</v>
      </c>
    </row>
    <row r="3148" spans="1:13" x14ac:dyDescent="0.25">
      <c r="A3148" t="s">
        <v>38</v>
      </c>
      <c r="B3148" t="s">
        <v>7</v>
      </c>
      <c r="C3148">
        <v>7</v>
      </c>
      <c r="D3148" t="s">
        <v>30</v>
      </c>
      <c r="E3148" s="1">
        <v>603683894.27212477</v>
      </c>
      <c r="F3148" s="1">
        <v>624790237</v>
      </c>
      <c r="G3148">
        <f t="shared" si="49"/>
        <v>445477703346531.75</v>
      </c>
      <c r="H3148" t="str">
        <f>VLOOKUP(D3148,Referência!$A$2:$D$28,2,FALSE)</f>
        <v>NE</v>
      </c>
      <c r="I3148" t="str">
        <f>VLOOKUP(D3148,Referência!$A$2:$D$28,3,FALSE)</f>
        <v>transferência</v>
      </c>
      <c r="J3148" t="str">
        <f>VLOOKUP(D3148,Referência!$A$2:$D$28,4,FALSE)</f>
        <v>baixo</v>
      </c>
      <c r="K3148" t="str">
        <f>VLOOKUP(C3148,Referência!$F$2:$G$21,2,FALSE)</f>
        <v>médio</v>
      </c>
      <c r="L3148" t="str">
        <f>VLOOKUP(A3148,Referência!$I$2:$K$10,2,FALSE)</f>
        <v>linear</v>
      </c>
      <c r="M3148" t="str">
        <f>VLOOKUP(A3148,Referência!$I$2:$K$10,3,FALSE)</f>
        <v>multivariado</v>
      </c>
    </row>
    <row r="3149" spans="1:13" x14ac:dyDescent="0.25">
      <c r="A3149" t="s">
        <v>38</v>
      </c>
      <c r="B3149" t="s">
        <v>7</v>
      </c>
      <c r="C3149">
        <v>8</v>
      </c>
      <c r="D3149" t="s">
        <v>30</v>
      </c>
      <c r="E3149" s="1">
        <v>778990064.01649177</v>
      </c>
      <c r="F3149" s="1">
        <v>738621439</v>
      </c>
      <c r="G3149">
        <f t="shared" si="49"/>
        <v>1629625885722125.2</v>
      </c>
      <c r="H3149" t="str">
        <f>VLOOKUP(D3149,Referência!$A$2:$D$28,2,FALSE)</f>
        <v>NE</v>
      </c>
      <c r="I3149" t="str">
        <f>VLOOKUP(D3149,Referência!$A$2:$D$28,3,FALSE)</f>
        <v>transferência</v>
      </c>
      <c r="J3149" t="str">
        <f>VLOOKUP(D3149,Referência!$A$2:$D$28,4,FALSE)</f>
        <v>baixo</v>
      </c>
      <c r="K3149" t="str">
        <f>VLOOKUP(C3149,Referência!$F$2:$G$21,2,FALSE)</f>
        <v>médio</v>
      </c>
      <c r="L3149" t="str">
        <f>VLOOKUP(A3149,Referência!$I$2:$K$10,2,FALSE)</f>
        <v>linear</v>
      </c>
      <c r="M3149" t="str">
        <f>VLOOKUP(A3149,Referência!$I$2:$K$10,3,FALSE)</f>
        <v>multivariado</v>
      </c>
    </row>
    <row r="3150" spans="1:13" x14ac:dyDescent="0.25">
      <c r="A3150" t="s">
        <v>38</v>
      </c>
      <c r="B3150" t="s">
        <v>7</v>
      </c>
      <c r="C3150">
        <v>9</v>
      </c>
      <c r="D3150" t="s">
        <v>30</v>
      </c>
      <c r="E3150" s="1">
        <v>654542181.29803431</v>
      </c>
      <c r="F3150" s="1">
        <v>688492000</v>
      </c>
      <c r="G3150">
        <f t="shared" si="49"/>
        <v>1152590189896339.2</v>
      </c>
      <c r="H3150" t="str">
        <f>VLOOKUP(D3150,Referência!$A$2:$D$28,2,FALSE)</f>
        <v>NE</v>
      </c>
      <c r="I3150" t="str">
        <f>VLOOKUP(D3150,Referência!$A$2:$D$28,3,FALSE)</f>
        <v>transferência</v>
      </c>
      <c r="J3150" t="str">
        <f>VLOOKUP(D3150,Referência!$A$2:$D$28,4,FALSE)</f>
        <v>baixo</v>
      </c>
      <c r="K3150" t="str">
        <f>VLOOKUP(C3150,Referência!$F$2:$G$21,2,FALSE)</f>
        <v>longo</v>
      </c>
      <c r="L3150" t="str">
        <f>VLOOKUP(A3150,Referência!$I$2:$K$10,2,FALSE)</f>
        <v>linear</v>
      </c>
      <c r="M3150" t="str">
        <f>VLOOKUP(A3150,Referência!$I$2:$K$10,3,FALSE)</f>
        <v>multivariado</v>
      </c>
    </row>
    <row r="3151" spans="1:13" x14ac:dyDescent="0.25">
      <c r="A3151" t="s">
        <v>38</v>
      </c>
      <c r="B3151" t="s">
        <v>7</v>
      </c>
      <c r="C3151">
        <v>10</v>
      </c>
      <c r="D3151" t="s">
        <v>30</v>
      </c>
      <c r="E3151" s="1">
        <v>620532220.03776121</v>
      </c>
      <c r="F3151" s="1">
        <v>724773000</v>
      </c>
      <c r="G3151">
        <f t="shared" si="49"/>
        <v>1.0866140207135884E+16</v>
      </c>
      <c r="H3151" t="str">
        <f>VLOOKUP(D3151,Referência!$A$2:$D$28,2,FALSE)</f>
        <v>NE</v>
      </c>
      <c r="I3151" t="str">
        <f>VLOOKUP(D3151,Referência!$A$2:$D$28,3,FALSE)</f>
        <v>transferência</v>
      </c>
      <c r="J3151" t="str">
        <f>VLOOKUP(D3151,Referência!$A$2:$D$28,4,FALSE)</f>
        <v>baixo</v>
      </c>
      <c r="K3151" t="str">
        <f>VLOOKUP(C3151,Referência!$F$2:$G$21,2,FALSE)</f>
        <v>longo</v>
      </c>
      <c r="L3151" t="str">
        <f>VLOOKUP(A3151,Referência!$I$2:$K$10,2,FALSE)</f>
        <v>linear</v>
      </c>
      <c r="M3151" t="str">
        <f>VLOOKUP(A3151,Referência!$I$2:$K$10,3,FALSE)</f>
        <v>multivariado</v>
      </c>
    </row>
    <row r="3152" spans="1:13" x14ac:dyDescent="0.25">
      <c r="A3152" t="s">
        <v>38</v>
      </c>
      <c r="B3152" t="s">
        <v>7</v>
      </c>
      <c r="C3152">
        <v>11</v>
      </c>
      <c r="D3152" t="s">
        <v>30</v>
      </c>
      <c r="E3152" s="1">
        <v>575415796.11143577</v>
      </c>
      <c r="F3152" s="1">
        <v>546815000</v>
      </c>
      <c r="G3152">
        <f t="shared" si="49"/>
        <v>818005538207919.5</v>
      </c>
      <c r="H3152" t="str">
        <f>VLOOKUP(D3152,Referência!$A$2:$D$28,2,FALSE)</f>
        <v>NE</v>
      </c>
      <c r="I3152" t="str">
        <f>VLOOKUP(D3152,Referência!$A$2:$D$28,3,FALSE)</f>
        <v>transferência</v>
      </c>
      <c r="J3152" t="str">
        <f>VLOOKUP(D3152,Referência!$A$2:$D$28,4,FALSE)</f>
        <v>baixo</v>
      </c>
      <c r="K3152" t="str">
        <f>VLOOKUP(C3152,Referência!$F$2:$G$21,2,FALSE)</f>
        <v>longo</v>
      </c>
      <c r="L3152" t="str">
        <f>VLOOKUP(A3152,Referência!$I$2:$K$10,2,FALSE)</f>
        <v>linear</v>
      </c>
      <c r="M3152" t="str">
        <f>VLOOKUP(A3152,Referência!$I$2:$K$10,3,FALSE)</f>
        <v>multivariado</v>
      </c>
    </row>
    <row r="3153" spans="1:13" x14ac:dyDescent="0.25">
      <c r="A3153" t="s">
        <v>38</v>
      </c>
      <c r="B3153" t="s">
        <v>7</v>
      </c>
      <c r="C3153">
        <v>12</v>
      </c>
      <c r="D3153" t="s">
        <v>30</v>
      </c>
      <c r="E3153" s="1">
        <v>630108757.85453415</v>
      </c>
      <c r="F3153" s="1">
        <v>587357000</v>
      </c>
      <c r="G3153">
        <f t="shared" si="49"/>
        <v>1827712799652722.2</v>
      </c>
      <c r="H3153" t="str">
        <f>VLOOKUP(D3153,Referência!$A$2:$D$28,2,FALSE)</f>
        <v>NE</v>
      </c>
      <c r="I3153" t="str">
        <f>VLOOKUP(D3153,Referência!$A$2:$D$28,3,FALSE)</f>
        <v>transferência</v>
      </c>
      <c r="J3153" t="str">
        <f>VLOOKUP(D3153,Referência!$A$2:$D$28,4,FALSE)</f>
        <v>baixo</v>
      </c>
      <c r="K3153" t="str">
        <f>VLOOKUP(C3153,Referência!$F$2:$G$21,2,FALSE)</f>
        <v>longo</v>
      </c>
      <c r="L3153" t="str">
        <f>VLOOKUP(A3153,Referência!$I$2:$K$10,2,FALSE)</f>
        <v>linear</v>
      </c>
      <c r="M3153" t="str">
        <f>VLOOKUP(A3153,Referência!$I$2:$K$10,3,FALSE)</f>
        <v>multivariado</v>
      </c>
    </row>
    <row r="3154" spans="1:13" x14ac:dyDescent="0.25">
      <c r="A3154" t="s">
        <v>38</v>
      </c>
      <c r="B3154" t="s">
        <v>7</v>
      </c>
      <c r="C3154">
        <v>13</v>
      </c>
      <c r="D3154" t="s">
        <v>30</v>
      </c>
      <c r="E3154" s="1">
        <v>687611079.73850024</v>
      </c>
      <c r="F3154" s="1">
        <v>735825000</v>
      </c>
      <c r="G3154">
        <f t="shared" si="49"/>
        <v>2324582106982257.5</v>
      </c>
      <c r="H3154" t="str">
        <f>VLOOKUP(D3154,Referência!$A$2:$D$28,2,FALSE)</f>
        <v>NE</v>
      </c>
      <c r="I3154" t="str">
        <f>VLOOKUP(D3154,Referência!$A$2:$D$28,3,FALSE)</f>
        <v>transferência</v>
      </c>
      <c r="J3154" t="str">
        <f>VLOOKUP(D3154,Referência!$A$2:$D$28,4,FALSE)</f>
        <v>baixo</v>
      </c>
      <c r="K3154" t="str">
        <f>VLOOKUP(C3154,Referência!$F$2:$G$21,2,FALSE)</f>
        <v>longo</v>
      </c>
      <c r="L3154" t="str">
        <f>VLOOKUP(A3154,Referência!$I$2:$K$10,2,FALSE)</f>
        <v>linear</v>
      </c>
      <c r="M3154" t="str">
        <f>VLOOKUP(A3154,Referência!$I$2:$K$10,3,FALSE)</f>
        <v>multivariado</v>
      </c>
    </row>
    <row r="3155" spans="1:13" x14ac:dyDescent="0.25">
      <c r="A3155" t="s">
        <v>38</v>
      </c>
      <c r="B3155" t="s">
        <v>7</v>
      </c>
      <c r="C3155">
        <v>14</v>
      </c>
      <c r="D3155" t="s">
        <v>30</v>
      </c>
      <c r="E3155" s="1">
        <v>654609321.53305459</v>
      </c>
      <c r="F3155" s="1">
        <v>584814000</v>
      </c>
      <c r="G3155">
        <f t="shared" si="49"/>
        <v>4871386907902474</v>
      </c>
      <c r="H3155" t="str">
        <f>VLOOKUP(D3155,Referência!$A$2:$D$28,2,FALSE)</f>
        <v>NE</v>
      </c>
      <c r="I3155" t="str">
        <f>VLOOKUP(D3155,Referência!$A$2:$D$28,3,FALSE)</f>
        <v>transferência</v>
      </c>
      <c r="J3155" t="str">
        <f>VLOOKUP(D3155,Referência!$A$2:$D$28,4,FALSE)</f>
        <v>baixo</v>
      </c>
      <c r="K3155" t="str">
        <f>VLOOKUP(C3155,Referência!$F$2:$G$21,2,FALSE)</f>
        <v>longo</v>
      </c>
      <c r="L3155" t="str">
        <f>VLOOKUP(A3155,Referência!$I$2:$K$10,2,FALSE)</f>
        <v>linear</v>
      </c>
      <c r="M3155" t="str">
        <f>VLOOKUP(A3155,Referência!$I$2:$K$10,3,FALSE)</f>
        <v>multivariado</v>
      </c>
    </row>
    <row r="3156" spans="1:13" x14ac:dyDescent="0.25">
      <c r="A3156" t="s">
        <v>38</v>
      </c>
      <c r="B3156" t="s">
        <v>7</v>
      </c>
      <c r="C3156">
        <v>15</v>
      </c>
      <c r="D3156" t="s">
        <v>30</v>
      </c>
      <c r="E3156" s="1">
        <v>594583750.07872605</v>
      </c>
      <c r="F3156" s="1">
        <v>544003000</v>
      </c>
      <c r="G3156">
        <f t="shared" si="49"/>
        <v>2558412278526545.5</v>
      </c>
      <c r="H3156" t="str">
        <f>VLOOKUP(D3156,Referência!$A$2:$D$28,2,FALSE)</f>
        <v>NE</v>
      </c>
      <c r="I3156" t="str">
        <f>VLOOKUP(D3156,Referência!$A$2:$D$28,3,FALSE)</f>
        <v>transferência</v>
      </c>
      <c r="J3156" t="str">
        <f>VLOOKUP(D3156,Referência!$A$2:$D$28,4,FALSE)</f>
        <v>baixo</v>
      </c>
      <c r="K3156" t="str">
        <f>VLOOKUP(C3156,Referência!$F$2:$G$21,2,FALSE)</f>
        <v>longo</v>
      </c>
      <c r="L3156" t="str">
        <f>VLOOKUP(A3156,Referência!$I$2:$K$10,2,FALSE)</f>
        <v>linear</v>
      </c>
      <c r="M3156" t="str">
        <f>VLOOKUP(A3156,Referência!$I$2:$K$10,3,FALSE)</f>
        <v>multivariado</v>
      </c>
    </row>
    <row r="3157" spans="1:13" x14ac:dyDescent="0.25">
      <c r="A3157" t="s">
        <v>38</v>
      </c>
      <c r="B3157" t="s">
        <v>7</v>
      </c>
      <c r="C3157">
        <v>16</v>
      </c>
      <c r="D3157" t="s">
        <v>30</v>
      </c>
      <c r="E3157" s="1">
        <v>631268954.02719557</v>
      </c>
      <c r="F3157" s="1">
        <v>584080000</v>
      </c>
      <c r="G3157">
        <f t="shared" si="49"/>
        <v>2226797382180777.2</v>
      </c>
      <c r="H3157" t="str">
        <f>VLOOKUP(D3157,Referência!$A$2:$D$28,2,FALSE)</f>
        <v>NE</v>
      </c>
      <c r="I3157" t="str">
        <f>VLOOKUP(D3157,Referência!$A$2:$D$28,3,FALSE)</f>
        <v>transferência</v>
      </c>
      <c r="J3157" t="str">
        <f>VLOOKUP(D3157,Referência!$A$2:$D$28,4,FALSE)</f>
        <v>baixo</v>
      </c>
      <c r="K3157" t="str">
        <f>VLOOKUP(C3157,Referência!$F$2:$G$21,2,FALSE)</f>
        <v>longo</v>
      </c>
      <c r="L3157" t="str">
        <f>VLOOKUP(A3157,Referência!$I$2:$K$10,2,FALSE)</f>
        <v>linear</v>
      </c>
      <c r="M3157" t="str">
        <f>VLOOKUP(A3157,Referência!$I$2:$K$10,3,FALSE)</f>
        <v>multivariado</v>
      </c>
    </row>
    <row r="3158" spans="1:13" x14ac:dyDescent="0.25">
      <c r="A3158" t="s">
        <v>38</v>
      </c>
      <c r="B3158" t="s">
        <v>7</v>
      </c>
      <c r="C3158">
        <v>17</v>
      </c>
      <c r="D3158" t="s">
        <v>30</v>
      </c>
      <c r="E3158" s="1">
        <v>596759786.02967203</v>
      </c>
      <c r="F3158" s="1">
        <v>577811000</v>
      </c>
      <c r="G3158">
        <f t="shared" si="49"/>
        <v>359056491998293.75</v>
      </c>
      <c r="H3158" t="str">
        <f>VLOOKUP(D3158,Referência!$A$2:$D$28,2,FALSE)</f>
        <v>NE</v>
      </c>
      <c r="I3158" t="str">
        <f>VLOOKUP(D3158,Referência!$A$2:$D$28,3,FALSE)</f>
        <v>transferência</v>
      </c>
      <c r="J3158" t="str">
        <f>VLOOKUP(D3158,Referência!$A$2:$D$28,4,FALSE)</f>
        <v>baixo</v>
      </c>
      <c r="K3158" t="str">
        <f>VLOOKUP(C3158,Referência!$F$2:$G$21,2,FALSE)</f>
        <v>longo</v>
      </c>
      <c r="L3158" t="str">
        <f>VLOOKUP(A3158,Referência!$I$2:$K$10,2,FALSE)</f>
        <v>linear</v>
      </c>
      <c r="M3158" t="str">
        <f>VLOOKUP(A3158,Referência!$I$2:$K$10,3,FALSE)</f>
        <v>multivariado</v>
      </c>
    </row>
    <row r="3159" spans="1:13" x14ac:dyDescent="0.25">
      <c r="A3159" t="s">
        <v>38</v>
      </c>
      <c r="B3159" t="s">
        <v>7</v>
      </c>
      <c r="C3159">
        <v>18</v>
      </c>
      <c r="D3159" t="s">
        <v>30</v>
      </c>
      <c r="E3159" s="1">
        <v>637713577.42765546</v>
      </c>
      <c r="F3159" s="1">
        <v>547983000</v>
      </c>
      <c r="G3159">
        <f t="shared" si="49"/>
        <v>8051576525500471</v>
      </c>
      <c r="H3159" t="str">
        <f>VLOOKUP(D3159,Referência!$A$2:$D$28,2,FALSE)</f>
        <v>NE</v>
      </c>
      <c r="I3159" t="str">
        <f>VLOOKUP(D3159,Referência!$A$2:$D$28,3,FALSE)</f>
        <v>transferência</v>
      </c>
      <c r="J3159" t="str">
        <f>VLOOKUP(D3159,Referência!$A$2:$D$28,4,FALSE)</f>
        <v>baixo</v>
      </c>
      <c r="K3159" t="str">
        <f>VLOOKUP(C3159,Referência!$F$2:$G$21,2,FALSE)</f>
        <v>longo</v>
      </c>
      <c r="L3159" t="str">
        <f>VLOOKUP(A3159,Referência!$I$2:$K$10,2,FALSE)</f>
        <v>linear</v>
      </c>
      <c r="M3159" t="str">
        <f>VLOOKUP(A3159,Referência!$I$2:$K$10,3,FALSE)</f>
        <v>multivariado</v>
      </c>
    </row>
    <row r="3160" spans="1:13" x14ac:dyDescent="0.25">
      <c r="A3160" t="s">
        <v>38</v>
      </c>
      <c r="B3160" t="s">
        <v>7</v>
      </c>
      <c r="C3160">
        <v>19</v>
      </c>
      <c r="D3160" t="s">
        <v>30</v>
      </c>
      <c r="E3160" s="1">
        <v>681869928.05158365</v>
      </c>
      <c r="F3160" s="1">
        <v>607405000</v>
      </c>
      <c r="G3160">
        <f t="shared" si="49"/>
        <v>5545025509727529</v>
      </c>
      <c r="H3160" t="str">
        <f>VLOOKUP(D3160,Referência!$A$2:$D$28,2,FALSE)</f>
        <v>NE</v>
      </c>
      <c r="I3160" t="str">
        <f>VLOOKUP(D3160,Referência!$A$2:$D$28,3,FALSE)</f>
        <v>transferência</v>
      </c>
      <c r="J3160" t="str">
        <f>VLOOKUP(D3160,Referência!$A$2:$D$28,4,FALSE)</f>
        <v>baixo</v>
      </c>
      <c r="K3160" t="str">
        <f>VLOOKUP(C3160,Referência!$F$2:$G$21,2,FALSE)</f>
        <v>longo</v>
      </c>
      <c r="L3160" t="str">
        <f>VLOOKUP(A3160,Referência!$I$2:$K$10,2,FALSE)</f>
        <v>linear</v>
      </c>
      <c r="M3160" t="str">
        <f>VLOOKUP(A3160,Referência!$I$2:$K$10,3,FALSE)</f>
        <v>multivariado</v>
      </c>
    </row>
    <row r="3161" spans="1:13" x14ac:dyDescent="0.25">
      <c r="A3161" t="s">
        <v>38</v>
      </c>
      <c r="B3161" t="s">
        <v>7</v>
      </c>
      <c r="C3161">
        <v>20</v>
      </c>
      <c r="D3161" t="s">
        <v>30</v>
      </c>
      <c r="E3161" s="1">
        <v>880933450.23738718</v>
      </c>
      <c r="F3161" s="1">
        <v>670431000</v>
      </c>
      <c r="G3161">
        <f t="shared" si="49"/>
        <v>4.4311281555943664E+16</v>
      </c>
      <c r="H3161" t="str">
        <f>VLOOKUP(D3161,Referência!$A$2:$D$28,2,FALSE)</f>
        <v>NE</v>
      </c>
      <c r="I3161" t="str">
        <f>VLOOKUP(D3161,Referência!$A$2:$D$28,3,FALSE)</f>
        <v>transferência</v>
      </c>
      <c r="J3161" t="str">
        <f>VLOOKUP(D3161,Referência!$A$2:$D$28,4,FALSE)</f>
        <v>baixo</v>
      </c>
      <c r="K3161" t="str">
        <f>VLOOKUP(C3161,Referência!$F$2:$G$21,2,FALSE)</f>
        <v>longo</v>
      </c>
      <c r="L3161" t="str">
        <f>VLOOKUP(A3161,Referência!$I$2:$K$10,2,FALSE)</f>
        <v>linear</v>
      </c>
      <c r="M3161" t="str">
        <f>VLOOKUP(A3161,Referência!$I$2:$K$10,3,FALSE)</f>
        <v>multivariado</v>
      </c>
    </row>
    <row r="3162" spans="1:13" x14ac:dyDescent="0.25">
      <c r="A3162" t="s">
        <v>38</v>
      </c>
      <c r="B3162" t="s">
        <v>7</v>
      </c>
      <c r="C3162">
        <v>1</v>
      </c>
      <c r="D3162" t="s">
        <v>31</v>
      </c>
      <c r="E3162" s="1">
        <v>1537813844.0517459</v>
      </c>
      <c r="F3162" s="1">
        <v>1627681664</v>
      </c>
      <c r="G3162">
        <f t="shared" si="49"/>
        <v>8076225062251819</v>
      </c>
      <c r="H3162" t="str">
        <f>VLOOKUP(D3162,Referência!$A$2:$D$28,2,FALSE)</f>
        <v>NE</v>
      </c>
      <c r="I3162" t="str">
        <f>VLOOKUP(D3162,Referência!$A$2:$D$28,3,FALSE)</f>
        <v>imposto</v>
      </c>
      <c r="J3162" t="str">
        <f>VLOOKUP(D3162,Referência!$A$2:$D$28,4,FALSE)</f>
        <v>baixo</v>
      </c>
      <c r="K3162" t="str">
        <f>VLOOKUP(C3162,Referência!$F$2:$G$21,2,FALSE)</f>
        <v>curto</v>
      </c>
      <c r="L3162" t="str">
        <f>VLOOKUP(A3162,Referência!$I$2:$K$10,2,FALSE)</f>
        <v>linear</v>
      </c>
      <c r="M3162" t="str">
        <f>VLOOKUP(A3162,Referência!$I$2:$K$10,3,FALSE)</f>
        <v>multivariado</v>
      </c>
    </row>
    <row r="3163" spans="1:13" x14ac:dyDescent="0.25">
      <c r="A3163" t="s">
        <v>38</v>
      </c>
      <c r="B3163" t="s">
        <v>7</v>
      </c>
      <c r="C3163">
        <v>2</v>
      </c>
      <c r="D3163" t="s">
        <v>31</v>
      </c>
      <c r="E3163" s="1">
        <v>1456730741.5245578</v>
      </c>
      <c r="F3163" s="1">
        <v>1335838548</v>
      </c>
      <c r="G3163">
        <f t="shared" si="49"/>
        <v>1.4614922455179142E+16</v>
      </c>
      <c r="H3163" t="str">
        <f>VLOOKUP(D3163,Referência!$A$2:$D$28,2,FALSE)</f>
        <v>NE</v>
      </c>
      <c r="I3163" t="str">
        <f>VLOOKUP(D3163,Referência!$A$2:$D$28,3,FALSE)</f>
        <v>imposto</v>
      </c>
      <c r="J3163" t="str">
        <f>VLOOKUP(D3163,Referência!$A$2:$D$28,4,FALSE)</f>
        <v>baixo</v>
      </c>
      <c r="K3163" t="str">
        <f>VLOOKUP(C3163,Referência!$F$2:$G$21,2,FALSE)</f>
        <v>curto</v>
      </c>
      <c r="L3163" t="str">
        <f>VLOOKUP(A3163,Referência!$I$2:$K$10,2,FALSE)</f>
        <v>linear</v>
      </c>
      <c r="M3163" t="str">
        <f>VLOOKUP(A3163,Referência!$I$2:$K$10,3,FALSE)</f>
        <v>multivariado</v>
      </c>
    </row>
    <row r="3164" spans="1:13" x14ac:dyDescent="0.25">
      <c r="A3164" t="s">
        <v>38</v>
      </c>
      <c r="B3164" t="s">
        <v>7</v>
      </c>
      <c r="C3164">
        <v>3</v>
      </c>
      <c r="D3164" t="s">
        <v>31</v>
      </c>
      <c r="E3164" s="1">
        <v>1430380259.7137215</v>
      </c>
      <c r="F3164" s="1">
        <v>1325449475</v>
      </c>
      <c r="G3164">
        <f t="shared" si="49"/>
        <v>1.1010469580637372E+16</v>
      </c>
      <c r="H3164" t="str">
        <f>VLOOKUP(D3164,Referência!$A$2:$D$28,2,FALSE)</f>
        <v>NE</v>
      </c>
      <c r="I3164" t="str">
        <f>VLOOKUP(D3164,Referência!$A$2:$D$28,3,FALSE)</f>
        <v>imposto</v>
      </c>
      <c r="J3164" t="str">
        <f>VLOOKUP(D3164,Referência!$A$2:$D$28,4,FALSE)</f>
        <v>baixo</v>
      </c>
      <c r="K3164" t="str">
        <f>VLOOKUP(C3164,Referência!$F$2:$G$21,2,FALSE)</f>
        <v>curto</v>
      </c>
      <c r="L3164" t="str">
        <f>VLOOKUP(A3164,Referência!$I$2:$K$10,2,FALSE)</f>
        <v>linear</v>
      </c>
      <c r="M3164" t="str">
        <f>VLOOKUP(A3164,Referência!$I$2:$K$10,3,FALSE)</f>
        <v>multivariado</v>
      </c>
    </row>
    <row r="3165" spans="1:13" x14ac:dyDescent="0.25">
      <c r="A3165" t="s">
        <v>38</v>
      </c>
      <c r="B3165" t="s">
        <v>7</v>
      </c>
      <c r="C3165">
        <v>4</v>
      </c>
      <c r="D3165" t="s">
        <v>31</v>
      </c>
      <c r="E3165" s="1">
        <v>1458799521.0208883</v>
      </c>
      <c r="F3165" s="1">
        <v>1361364011</v>
      </c>
      <c r="G3165">
        <f t="shared" si="49"/>
        <v>9493678613030630</v>
      </c>
      <c r="H3165" t="str">
        <f>VLOOKUP(D3165,Referência!$A$2:$D$28,2,FALSE)</f>
        <v>NE</v>
      </c>
      <c r="I3165" t="str">
        <f>VLOOKUP(D3165,Referência!$A$2:$D$28,3,FALSE)</f>
        <v>imposto</v>
      </c>
      <c r="J3165" t="str">
        <f>VLOOKUP(D3165,Referência!$A$2:$D$28,4,FALSE)</f>
        <v>baixo</v>
      </c>
      <c r="K3165" t="str">
        <f>VLOOKUP(C3165,Referência!$F$2:$G$21,2,FALSE)</f>
        <v>curto</v>
      </c>
      <c r="L3165" t="str">
        <f>VLOOKUP(A3165,Referência!$I$2:$K$10,2,FALSE)</f>
        <v>linear</v>
      </c>
      <c r="M3165" t="str">
        <f>VLOOKUP(A3165,Referência!$I$2:$K$10,3,FALSE)</f>
        <v>multivariado</v>
      </c>
    </row>
    <row r="3166" spans="1:13" x14ac:dyDescent="0.25">
      <c r="A3166" t="s">
        <v>38</v>
      </c>
      <c r="B3166" t="s">
        <v>7</v>
      </c>
      <c r="C3166">
        <v>5</v>
      </c>
      <c r="D3166" t="s">
        <v>31</v>
      </c>
      <c r="E3166" s="1">
        <v>1411030052.5759168</v>
      </c>
      <c r="F3166" s="1">
        <v>1322475733</v>
      </c>
      <c r="G3166">
        <f t="shared" si="49"/>
        <v>7841867515553596</v>
      </c>
      <c r="H3166" t="str">
        <f>VLOOKUP(D3166,Referência!$A$2:$D$28,2,FALSE)</f>
        <v>NE</v>
      </c>
      <c r="I3166" t="str">
        <f>VLOOKUP(D3166,Referência!$A$2:$D$28,3,FALSE)</f>
        <v>imposto</v>
      </c>
      <c r="J3166" t="str">
        <f>VLOOKUP(D3166,Referência!$A$2:$D$28,4,FALSE)</f>
        <v>baixo</v>
      </c>
      <c r="K3166" t="str">
        <f>VLOOKUP(C3166,Referência!$F$2:$G$21,2,FALSE)</f>
        <v>médio</v>
      </c>
      <c r="L3166" t="str">
        <f>VLOOKUP(A3166,Referência!$I$2:$K$10,2,FALSE)</f>
        <v>linear</v>
      </c>
      <c r="M3166" t="str">
        <f>VLOOKUP(A3166,Referência!$I$2:$K$10,3,FALSE)</f>
        <v>multivariado</v>
      </c>
    </row>
    <row r="3167" spans="1:13" x14ac:dyDescent="0.25">
      <c r="A3167" t="s">
        <v>38</v>
      </c>
      <c r="B3167" t="s">
        <v>7</v>
      </c>
      <c r="C3167">
        <v>6</v>
      </c>
      <c r="D3167" t="s">
        <v>31</v>
      </c>
      <c r="E3167" s="1">
        <v>1462288032.9548233</v>
      </c>
      <c r="F3167" s="1">
        <v>1327345090</v>
      </c>
      <c r="G3167">
        <f t="shared" si="49"/>
        <v>1.8209597853308684E+16</v>
      </c>
      <c r="H3167" t="str">
        <f>VLOOKUP(D3167,Referência!$A$2:$D$28,2,FALSE)</f>
        <v>NE</v>
      </c>
      <c r="I3167" t="str">
        <f>VLOOKUP(D3167,Referência!$A$2:$D$28,3,FALSE)</f>
        <v>imposto</v>
      </c>
      <c r="J3167" t="str">
        <f>VLOOKUP(D3167,Referência!$A$2:$D$28,4,FALSE)</f>
        <v>baixo</v>
      </c>
      <c r="K3167" t="str">
        <f>VLOOKUP(C3167,Referência!$F$2:$G$21,2,FALSE)</f>
        <v>médio</v>
      </c>
      <c r="L3167" t="str">
        <f>VLOOKUP(A3167,Referência!$I$2:$K$10,2,FALSE)</f>
        <v>linear</v>
      </c>
      <c r="M3167" t="str">
        <f>VLOOKUP(A3167,Referência!$I$2:$K$10,3,FALSE)</f>
        <v>multivariado</v>
      </c>
    </row>
    <row r="3168" spans="1:13" x14ac:dyDescent="0.25">
      <c r="A3168" t="s">
        <v>38</v>
      </c>
      <c r="B3168" t="s">
        <v>7</v>
      </c>
      <c r="C3168">
        <v>7</v>
      </c>
      <c r="D3168" t="s">
        <v>31</v>
      </c>
      <c r="E3168" s="1">
        <v>1578695297.3622315</v>
      </c>
      <c r="F3168" s="1">
        <v>1510093934</v>
      </c>
      <c r="G3168">
        <f t="shared" si="49"/>
        <v>4706147055156917</v>
      </c>
      <c r="H3168" t="str">
        <f>VLOOKUP(D3168,Referência!$A$2:$D$28,2,FALSE)</f>
        <v>NE</v>
      </c>
      <c r="I3168" t="str">
        <f>VLOOKUP(D3168,Referência!$A$2:$D$28,3,FALSE)</f>
        <v>imposto</v>
      </c>
      <c r="J3168" t="str">
        <f>VLOOKUP(D3168,Referência!$A$2:$D$28,4,FALSE)</f>
        <v>baixo</v>
      </c>
      <c r="K3168" t="str">
        <f>VLOOKUP(C3168,Referência!$F$2:$G$21,2,FALSE)</f>
        <v>médio</v>
      </c>
      <c r="L3168" t="str">
        <f>VLOOKUP(A3168,Referência!$I$2:$K$10,2,FALSE)</f>
        <v>linear</v>
      </c>
      <c r="M3168" t="str">
        <f>VLOOKUP(A3168,Referência!$I$2:$K$10,3,FALSE)</f>
        <v>multivariado</v>
      </c>
    </row>
    <row r="3169" spans="1:13" x14ac:dyDescent="0.25">
      <c r="A3169" t="s">
        <v>38</v>
      </c>
      <c r="B3169" t="s">
        <v>7</v>
      </c>
      <c r="C3169">
        <v>8</v>
      </c>
      <c r="D3169" t="s">
        <v>31</v>
      </c>
      <c r="E3169" s="1">
        <v>1747782420.9474425</v>
      </c>
      <c r="F3169" s="1">
        <v>1484867078</v>
      </c>
      <c r="G3169">
        <f t="shared" si="49"/>
        <v>6.912447755717132E+16</v>
      </c>
      <c r="H3169" t="str">
        <f>VLOOKUP(D3169,Referência!$A$2:$D$28,2,FALSE)</f>
        <v>NE</v>
      </c>
      <c r="I3169" t="str">
        <f>VLOOKUP(D3169,Referência!$A$2:$D$28,3,FALSE)</f>
        <v>imposto</v>
      </c>
      <c r="J3169" t="str">
        <f>VLOOKUP(D3169,Referência!$A$2:$D$28,4,FALSE)</f>
        <v>baixo</v>
      </c>
      <c r="K3169" t="str">
        <f>VLOOKUP(C3169,Referência!$F$2:$G$21,2,FALSE)</f>
        <v>médio</v>
      </c>
      <c r="L3169" t="str">
        <f>VLOOKUP(A3169,Referência!$I$2:$K$10,2,FALSE)</f>
        <v>linear</v>
      </c>
      <c r="M3169" t="str">
        <f>VLOOKUP(A3169,Referência!$I$2:$K$10,3,FALSE)</f>
        <v>multivariado</v>
      </c>
    </row>
    <row r="3170" spans="1:13" x14ac:dyDescent="0.25">
      <c r="A3170" t="s">
        <v>38</v>
      </c>
      <c r="B3170" t="s">
        <v>7</v>
      </c>
      <c r="C3170">
        <v>9</v>
      </c>
      <c r="D3170" t="s">
        <v>31</v>
      </c>
      <c r="E3170" s="1">
        <v>1759102316.3749495</v>
      </c>
      <c r="F3170" s="1">
        <v>1683273264</v>
      </c>
      <c r="G3170">
        <f t="shared" si="49"/>
        <v>5750045184082828</v>
      </c>
      <c r="H3170" t="str">
        <f>VLOOKUP(D3170,Referência!$A$2:$D$28,2,FALSE)</f>
        <v>NE</v>
      </c>
      <c r="I3170" t="str">
        <f>VLOOKUP(D3170,Referência!$A$2:$D$28,3,FALSE)</f>
        <v>imposto</v>
      </c>
      <c r="J3170" t="str">
        <f>VLOOKUP(D3170,Referência!$A$2:$D$28,4,FALSE)</f>
        <v>baixo</v>
      </c>
      <c r="K3170" t="str">
        <f>VLOOKUP(C3170,Referência!$F$2:$G$21,2,FALSE)</f>
        <v>longo</v>
      </c>
      <c r="L3170" t="str">
        <f>VLOOKUP(A3170,Referência!$I$2:$K$10,2,FALSE)</f>
        <v>linear</v>
      </c>
      <c r="M3170" t="str">
        <f>VLOOKUP(A3170,Referência!$I$2:$K$10,3,FALSE)</f>
        <v>multivariado</v>
      </c>
    </row>
    <row r="3171" spans="1:13" x14ac:dyDescent="0.25">
      <c r="A3171" t="s">
        <v>38</v>
      </c>
      <c r="B3171" t="s">
        <v>7</v>
      </c>
      <c r="C3171">
        <v>10</v>
      </c>
      <c r="D3171" t="s">
        <v>31</v>
      </c>
      <c r="E3171" s="1">
        <v>1620399689.0938148</v>
      </c>
      <c r="F3171" s="1">
        <v>1687521018</v>
      </c>
      <c r="G3171">
        <f t="shared" si="49"/>
        <v>4505272794132286</v>
      </c>
      <c r="H3171" t="str">
        <f>VLOOKUP(D3171,Referência!$A$2:$D$28,2,FALSE)</f>
        <v>NE</v>
      </c>
      <c r="I3171" t="str">
        <f>VLOOKUP(D3171,Referência!$A$2:$D$28,3,FALSE)</f>
        <v>imposto</v>
      </c>
      <c r="J3171" t="str">
        <f>VLOOKUP(D3171,Referência!$A$2:$D$28,4,FALSE)</f>
        <v>baixo</v>
      </c>
      <c r="K3171" t="str">
        <f>VLOOKUP(C3171,Referência!$F$2:$G$21,2,FALSE)</f>
        <v>longo</v>
      </c>
      <c r="L3171" t="str">
        <f>VLOOKUP(A3171,Referência!$I$2:$K$10,2,FALSE)</f>
        <v>linear</v>
      </c>
      <c r="M3171" t="str">
        <f>VLOOKUP(A3171,Referência!$I$2:$K$10,3,FALSE)</f>
        <v>multivariado</v>
      </c>
    </row>
    <row r="3172" spans="1:13" x14ac:dyDescent="0.25">
      <c r="A3172" t="s">
        <v>38</v>
      </c>
      <c r="B3172" t="s">
        <v>7</v>
      </c>
      <c r="C3172">
        <v>11</v>
      </c>
      <c r="D3172" t="s">
        <v>31</v>
      </c>
      <c r="E3172" s="1">
        <v>1613422536.9931359</v>
      </c>
      <c r="F3172" s="1">
        <v>1526025266</v>
      </c>
      <c r="G3172">
        <f t="shared" si="49"/>
        <v>7638282977047639</v>
      </c>
      <c r="H3172" t="str">
        <f>VLOOKUP(D3172,Referência!$A$2:$D$28,2,FALSE)</f>
        <v>NE</v>
      </c>
      <c r="I3172" t="str">
        <f>VLOOKUP(D3172,Referência!$A$2:$D$28,3,FALSE)</f>
        <v>imposto</v>
      </c>
      <c r="J3172" t="str">
        <f>VLOOKUP(D3172,Referência!$A$2:$D$28,4,FALSE)</f>
        <v>baixo</v>
      </c>
      <c r="K3172" t="str">
        <f>VLOOKUP(C3172,Referência!$F$2:$G$21,2,FALSE)</f>
        <v>longo</v>
      </c>
      <c r="L3172" t="str">
        <f>VLOOKUP(A3172,Referência!$I$2:$K$10,2,FALSE)</f>
        <v>linear</v>
      </c>
      <c r="M3172" t="str">
        <f>VLOOKUP(A3172,Referência!$I$2:$K$10,3,FALSE)</f>
        <v>multivariado</v>
      </c>
    </row>
    <row r="3173" spans="1:13" x14ac:dyDescent="0.25">
      <c r="A3173" t="s">
        <v>38</v>
      </c>
      <c r="B3173" t="s">
        <v>7</v>
      </c>
      <c r="C3173">
        <v>12</v>
      </c>
      <c r="D3173" t="s">
        <v>31</v>
      </c>
      <c r="E3173" s="1">
        <v>1735384096.0095682</v>
      </c>
      <c r="F3173" s="1">
        <v>1429053893</v>
      </c>
      <c r="G3173">
        <f t="shared" si="49"/>
        <v>9.383819327588328E+16</v>
      </c>
      <c r="H3173" t="str">
        <f>VLOOKUP(D3173,Referência!$A$2:$D$28,2,FALSE)</f>
        <v>NE</v>
      </c>
      <c r="I3173" t="str">
        <f>VLOOKUP(D3173,Referência!$A$2:$D$28,3,FALSE)</f>
        <v>imposto</v>
      </c>
      <c r="J3173" t="str">
        <f>VLOOKUP(D3173,Referência!$A$2:$D$28,4,FALSE)</f>
        <v>baixo</v>
      </c>
      <c r="K3173" t="str">
        <f>VLOOKUP(C3173,Referência!$F$2:$G$21,2,FALSE)</f>
        <v>longo</v>
      </c>
      <c r="L3173" t="str">
        <f>VLOOKUP(A3173,Referência!$I$2:$K$10,2,FALSE)</f>
        <v>linear</v>
      </c>
      <c r="M3173" t="str">
        <f>VLOOKUP(A3173,Referência!$I$2:$K$10,3,FALSE)</f>
        <v>multivariado</v>
      </c>
    </row>
    <row r="3174" spans="1:13" x14ac:dyDescent="0.25">
      <c r="A3174" t="s">
        <v>38</v>
      </c>
      <c r="B3174" t="s">
        <v>7</v>
      </c>
      <c r="C3174">
        <v>13</v>
      </c>
      <c r="D3174" t="s">
        <v>31</v>
      </c>
      <c r="E3174" s="1">
        <v>1714019366.994709</v>
      </c>
      <c r="F3174" s="1">
        <v>1728645475</v>
      </c>
      <c r="G3174">
        <f t="shared" si="49"/>
        <v>213923035382437.03</v>
      </c>
      <c r="H3174" t="str">
        <f>VLOOKUP(D3174,Referência!$A$2:$D$28,2,FALSE)</f>
        <v>NE</v>
      </c>
      <c r="I3174" t="str">
        <f>VLOOKUP(D3174,Referência!$A$2:$D$28,3,FALSE)</f>
        <v>imposto</v>
      </c>
      <c r="J3174" t="str">
        <f>VLOOKUP(D3174,Referência!$A$2:$D$28,4,FALSE)</f>
        <v>baixo</v>
      </c>
      <c r="K3174" t="str">
        <f>VLOOKUP(C3174,Referência!$F$2:$G$21,2,FALSE)</f>
        <v>longo</v>
      </c>
      <c r="L3174" t="str">
        <f>VLOOKUP(A3174,Referência!$I$2:$K$10,2,FALSE)</f>
        <v>linear</v>
      </c>
      <c r="M3174" t="str">
        <f>VLOOKUP(A3174,Referência!$I$2:$K$10,3,FALSE)</f>
        <v>multivariado</v>
      </c>
    </row>
    <row r="3175" spans="1:13" x14ac:dyDescent="0.25">
      <c r="A3175" t="s">
        <v>38</v>
      </c>
      <c r="B3175" t="s">
        <v>7</v>
      </c>
      <c r="C3175">
        <v>14</v>
      </c>
      <c r="D3175" t="s">
        <v>31</v>
      </c>
      <c r="E3175" s="1">
        <v>1693087628.3735964</v>
      </c>
      <c r="F3175" s="1">
        <v>1496131677</v>
      </c>
      <c r="G3175">
        <f t="shared" si="49"/>
        <v>3.879164678147848E+16</v>
      </c>
      <c r="H3175" t="str">
        <f>VLOOKUP(D3175,Referência!$A$2:$D$28,2,FALSE)</f>
        <v>NE</v>
      </c>
      <c r="I3175" t="str">
        <f>VLOOKUP(D3175,Referência!$A$2:$D$28,3,FALSE)</f>
        <v>imposto</v>
      </c>
      <c r="J3175" t="str">
        <f>VLOOKUP(D3175,Referência!$A$2:$D$28,4,FALSE)</f>
        <v>baixo</v>
      </c>
      <c r="K3175" t="str">
        <f>VLOOKUP(C3175,Referência!$F$2:$G$21,2,FALSE)</f>
        <v>longo</v>
      </c>
      <c r="L3175" t="str">
        <f>VLOOKUP(A3175,Referência!$I$2:$K$10,2,FALSE)</f>
        <v>linear</v>
      </c>
      <c r="M3175" t="str">
        <f>VLOOKUP(A3175,Referência!$I$2:$K$10,3,FALSE)</f>
        <v>multivariado</v>
      </c>
    </row>
    <row r="3176" spans="1:13" x14ac:dyDescent="0.25">
      <c r="A3176" t="s">
        <v>38</v>
      </c>
      <c r="B3176" t="s">
        <v>7</v>
      </c>
      <c r="C3176">
        <v>15</v>
      </c>
      <c r="D3176" t="s">
        <v>31</v>
      </c>
      <c r="E3176" s="1">
        <v>1627955695.1220589</v>
      </c>
      <c r="F3176" s="1">
        <v>1397556875</v>
      </c>
      <c r="G3176">
        <f t="shared" si="49"/>
        <v>5.308361631363684E+16</v>
      </c>
      <c r="H3176" t="str">
        <f>VLOOKUP(D3176,Referência!$A$2:$D$28,2,FALSE)</f>
        <v>NE</v>
      </c>
      <c r="I3176" t="str">
        <f>VLOOKUP(D3176,Referência!$A$2:$D$28,3,FALSE)</f>
        <v>imposto</v>
      </c>
      <c r="J3176" t="str">
        <f>VLOOKUP(D3176,Referência!$A$2:$D$28,4,FALSE)</f>
        <v>baixo</v>
      </c>
      <c r="K3176" t="str">
        <f>VLOOKUP(C3176,Referência!$F$2:$G$21,2,FALSE)</f>
        <v>longo</v>
      </c>
      <c r="L3176" t="str">
        <f>VLOOKUP(A3176,Referência!$I$2:$K$10,2,FALSE)</f>
        <v>linear</v>
      </c>
      <c r="M3176" t="str">
        <f>VLOOKUP(A3176,Referência!$I$2:$K$10,3,FALSE)</f>
        <v>multivariado</v>
      </c>
    </row>
    <row r="3177" spans="1:13" x14ac:dyDescent="0.25">
      <c r="A3177" t="s">
        <v>38</v>
      </c>
      <c r="B3177" t="s">
        <v>7</v>
      </c>
      <c r="C3177">
        <v>16</v>
      </c>
      <c r="D3177" t="s">
        <v>31</v>
      </c>
      <c r="E3177" s="1">
        <v>1677794162.6364853</v>
      </c>
      <c r="F3177" s="1">
        <v>1442572235</v>
      </c>
      <c r="G3177">
        <f t="shared" si="49"/>
        <v>5.5329355241023944E+16</v>
      </c>
      <c r="H3177" t="str">
        <f>VLOOKUP(D3177,Referência!$A$2:$D$28,2,FALSE)</f>
        <v>NE</v>
      </c>
      <c r="I3177" t="str">
        <f>VLOOKUP(D3177,Referência!$A$2:$D$28,3,FALSE)</f>
        <v>imposto</v>
      </c>
      <c r="J3177" t="str">
        <f>VLOOKUP(D3177,Referência!$A$2:$D$28,4,FALSE)</f>
        <v>baixo</v>
      </c>
      <c r="K3177" t="str">
        <f>VLOOKUP(C3177,Referência!$F$2:$G$21,2,FALSE)</f>
        <v>longo</v>
      </c>
      <c r="L3177" t="str">
        <f>VLOOKUP(A3177,Referência!$I$2:$K$10,2,FALSE)</f>
        <v>linear</v>
      </c>
      <c r="M3177" t="str">
        <f>VLOOKUP(A3177,Referência!$I$2:$K$10,3,FALSE)</f>
        <v>multivariado</v>
      </c>
    </row>
    <row r="3178" spans="1:13" x14ac:dyDescent="0.25">
      <c r="A3178" t="s">
        <v>38</v>
      </c>
      <c r="B3178" t="s">
        <v>7</v>
      </c>
      <c r="C3178">
        <v>17</v>
      </c>
      <c r="D3178" t="s">
        <v>31</v>
      </c>
      <c r="E3178" s="1">
        <v>1617021404.2418377</v>
      </c>
      <c r="F3178" s="1">
        <v>1439189967</v>
      </c>
      <c r="G3178">
        <f t="shared" si="49"/>
        <v>3.1624020071497676E+16</v>
      </c>
      <c r="H3178" t="str">
        <f>VLOOKUP(D3178,Referência!$A$2:$D$28,2,FALSE)</f>
        <v>NE</v>
      </c>
      <c r="I3178" t="str">
        <f>VLOOKUP(D3178,Referência!$A$2:$D$28,3,FALSE)</f>
        <v>imposto</v>
      </c>
      <c r="J3178" t="str">
        <f>VLOOKUP(D3178,Referência!$A$2:$D$28,4,FALSE)</f>
        <v>baixo</v>
      </c>
      <c r="K3178" t="str">
        <f>VLOOKUP(C3178,Referência!$F$2:$G$21,2,FALSE)</f>
        <v>longo</v>
      </c>
      <c r="L3178" t="str">
        <f>VLOOKUP(A3178,Referência!$I$2:$K$10,2,FALSE)</f>
        <v>linear</v>
      </c>
      <c r="M3178" t="str">
        <f>VLOOKUP(A3178,Referência!$I$2:$K$10,3,FALSE)</f>
        <v>multivariado</v>
      </c>
    </row>
    <row r="3179" spans="1:13" x14ac:dyDescent="0.25">
      <c r="A3179" t="s">
        <v>38</v>
      </c>
      <c r="B3179" t="s">
        <v>7</v>
      </c>
      <c r="C3179">
        <v>18</v>
      </c>
      <c r="D3179" t="s">
        <v>31</v>
      </c>
      <c r="E3179" s="1">
        <v>1678899328.81934</v>
      </c>
      <c r="F3179" s="1">
        <v>1468451921</v>
      </c>
      <c r="G3179">
        <f t="shared" si="49"/>
        <v>4.42881114578796E+16</v>
      </c>
      <c r="H3179" t="str">
        <f>VLOOKUP(D3179,Referência!$A$2:$D$28,2,FALSE)</f>
        <v>NE</v>
      </c>
      <c r="I3179" t="str">
        <f>VLOOKUP(D3179,Referência!$A$2:$D$28,3,FALSE)</f>
        <v>imposto</v>
      </c>
      <c r="J3179" t="str">
        <f>VLOOKUP(D3179,Referência!$A$2:$D$28,4,FALSE)</f>
        <v>baixo</v>
      </c>
      <c r="K3179" t="str">
        <f>VLOOKUP(C3179,Referência!$F$2:$G$21,2,FALSE)</f>
        <v>longo</v>
      </c>
      <c r="L3179" t="str">
        <f>VLOOKUP(A3179,Referência!$I$2:$K$10,2,FALSE)</f>
        <v>linear</v>
      </c>
      <c r="M3179" t="str">
        <f>VLOOKUP(A3179,Referência!$I$2:$K$10,3,FALSE)</f>
        <v>multivariado</v>
      </c>
    </row>
    <row r="3180" spans="1:13" x14ac:dyDescent="0.25">
      <c r="A3180" t="s">
        <v>38</v>
      </c>
      <c r="B3180" t="s">
        <v>7</v>
      </c>
      <c r="C3180">
        <v>19</v>
      </c>
      <c r="D3180" t="s">
        <v>31</v>
      </c>
      <c r="E3180" s="1">
        <v>1811552709.7177458</v>
      </c>
      <c r="F3180" s="1">
        <v>1588561210</v>
      </c>
      <c r="G3180">
        <f t="shared" si="49"/>
        <v>4.9725208946369416E+16</v>
      </c>
      <c r="H3180" t="str">
        <f>VLOOKUP(D3180,Referência!$A$2:$D$28,2,FALSE)</f>
        <v>NE</v>
      </c>
      <c r="I3180" t="str">
        <f>VLOOKUP(D3180,Referência!$A$2:$D$28,3,FALSE)</f>
        <v>imposto</v>
      </c>
      <c r="J3180" t="str">
        <f>VLOOKUP(D3180,Referência!$A$2:$D$28,4,FALSE)</f>
        <v>baixo</v>
      </c>
      <c r="K3180" t="str">
        <f>VLOOKUP(C3180,Referência!$F$2:$G$21,2,FALSE)</f>
        <v>longo</v>
      </c>
      <c r="L3180" t="str">
        <f>VLOOKUP(A3180,Referência!$I$2:$K$10,2,FALSE)</f>
        <v>linear</v>
      </c>
      <c r="M3180" t="str">
        <f>VLOOKUP(A3180,Referência!$I$2:$K$10,3,FALSE)</f>
        <v>multivariado</v>
      </c>
    </row>
    <row r="3181" spans="1:13" x14ac:dyDescent="0.25">
      <c r="A3181" t="s">
        <v>38</v>
      </c>
      <c r="B3181" t="s">
        <v>7</v>
      </c>
      <c r="C3181">
        <v>20</v>
      </c>
      <c r="D3181" t="s">
        <v>31</v>
      </c>
      <c r="E3181" s="1">
        <v>2006529868.3483884</v>
      </c>
      <c r="F3181" s="1">
        <v>1588037280</v>
      </c>
      <c r="G3181">
        <f t="shared" si="49"/>
        <v>1.751360465025337E+17</v>
      </c>
      <c r="H3181" t="str">
        <f>VLOOKUP(D3181,Referência!$A$2:$D$28,2,FALSE)</f>
        <v>NE</v>
      </c>
      <c r="I3181" t="str">
        <f>VLOOKUP(D3181,Referência!$A$2:$D$28,3,FALSE)</f>
        <v>imposto</v>
      </c>
      <c r="J3181" t="str">
        <f>VLOOKUP(D3181,Referência!$A$2:$D$28,4,FALSE)</f>
        <v>baixo</v>
      </c>
      <c r="K3181" t="str">
        <f>VLOOKUP(C3181,Referência!$F$2:$G$21,2,FALSE)</f>
        <v>longo</v>
      </c>
      <c r="L3181" t="str">
        <f>VLOOKUP(A3181,Referência!$I$2:$K$10,2,FALSE)</f>
        <v>linear</v>
      </c>
      <c r="M3181" t="str">
        <f>VLOOKUP(A3181,Referência!$I$2:$K$10,3,FALSE)</f>
        <v>multivariado</v>
      </c>
    </row>
    <row r="3182" spans="1:13" x14ac:dyDescent="0.25">
      <c r="A3182" t="s">
        <v>38</v>
      </c>
      <c r="B3182" t="s">
        <v>7</v>
      </c>
      <c r="C3182">
        <v>1</v>
      </c>
      <c r="D3182" t="s">
        <v>32</v>
      </c>
      <c r="E3182" s="1">
        <v>487266332.11870325</v>
      </c>
      <c r="F3182" s="1">
        <v>557464619</v>
      </c>
      <c r="G3182">
        <f t="shared" si="49"/>
        <v>4927799481068840</v>
      </c>
      <c r="H3182" t="str">
        <f>VLOOKUP(D3182,Referência!$A$2:$D$28,2,FALSE)</f>
        <v>NE</v>
      </c>
      <c r="I3182" t="str">
        <f>VLOOKUP(D3182,Referência!$A$2:$D$28,3,FALSE)</f>
        <v>transferência</v>
      </c>
      <c r="J3182" t="str">
        <f>VLOOKUP(D3182,Referência!$A$2:$D$28,4,FALSE)</f>
        <v>baixo</v>
      </c>
      <c r="K3182" t="str">
        <f>VLOOKUP(C3182,Referência!$F$2:$G$21,2,FALSE)</f>
        <v>curto</v>
      </c>
      <c r="L3182" t="str">
        <f>VLOOKUP(A3182,Referência!$I$2:$K$10,2,FALSE)</f>
        <v>linear</v>
      </c>
      <c r="M3182" t="str">
        <f>VLOOKUP(A3182,Referência!$I$2:$K$10,3,FALSE)</f>
        <v>multivariado</v>
      </c>
    </row>
    <row r="3183" spans="1:13" x14ac:dyDescent="0.25">
      <c r="A3183" t="s">
        <v>38</v>
      </c>
      <c r="B3183" t="s">
        <v>7</v>
      </c>
      <c r="C3183">
        <v>2</v>
      </c>
      <c r="D3183" t="s">
        <v>32</v>
      </c>
      <c r="E3183" s="1">
        <v>439676952.79158068</v>
      </c>
      <c r="F3183" s="1">
        <v>467412899</v>
      </c>
      <c r="G3183">
        <f t="shared" si="49"/>
        <v>769282712076330.25</v>
      </c>
      <c r="H3183" t="str">
        <f>VLOOKUP(D3183,Referência!$A$2:$D$28,2,FALSE)</f>
        <v>NE</v>
      </c>
      <c r="I3183" t="str">
        <f>VLOOKUP(D3183,Referência!$A$2:$D$28,3,FALSE)</f>
        <v>transferência</v>
      </c>
      <c r="J3183" t="str">
        <f>VLOOKUP(D3183,Referência!$A$2:$D$28,4,FALSE)</f>
        <v>baixo</v>
      </c>
      <c r="K3183" t="str">
        <f>VLOOKUP(C3183,Referência!$F$2:$G$21,2,FALSE)</f>
        <v>curto</v>
      </c>
      <c r="L3183" t="str">
        <f>VLOOKUP(A3183,Referência!$I$2:$K$10,2,FALSE)</f>
        <v>linear</v>
      </c>
      <c r="M3183" t="str">
        <f>VLOOKUP(A3183,Referência!$I$2:$K$10,3,FALSE)</f>
        <v>multivariado</v>
      </c>
    </row>
    <row r="3184" spans="1:13" x14ac:dyDescent="0.25">
      <c r="A3184" t="s">
        <v>38</v>
      </c>
      <c r="B3184" t="s">
        <v>7</v>
      </c>
      <c r="C3184">
        <v>3</v>
      </c>
      <c r="D3184" t="s">
        <v>32</v>
      </c>
      <c r="E3184" s="1">
        <v>447655229.83927155</v>
      </c>
      <c r="F3184" s="1">
        <v>433970342</v>
      </c>
      <c r="G3184">
        <f t="shared" si="49"/>
        <v>187276155173442.22</v>
      </c>
      <c r="H3184" t="str">
        <f>VLOOKUP(D3184,Referência!$A$2:$D$28,2,FALSE)</f>
        <v>NE</v>
      </c>
      <c r="I3184" t="str">
        <f>VLOOKUP(D3184,Referência!$A$2:$D$28,3,FALSE)</f>
        <v>transferência</v>
      </c>
      <c r="J3184" t="str">
        <f>VLOOKUP(D3184,Referência!$A$2:$D$28,4,FALSE)</f>
        <v>baixo</v>
      </c>
      <c r="K3184" t="str">
        <f>VLOOKUP(C3184,Referência!$F$2:$G$21,2,FALSE)</f>
        <v>curto</v>
      </c>
      <c r="L3184" t="str">
        <f>VLOOKUP(A3184,Referência!$I$2:$K$10,2,FALSE)</f>
        <v>linear</v>
      </c>
      <c r="M3184" t="str">
        <f>VLOOKUP(A3184,Referência!$I$2:$K$10,3,FALSE)</f>
        <v>multivariado</v>
      </c>
    </row>
    <row r="3185" spans="1:13" x14ac:dyDescent="0.25">
      <c r="A3185" t="s">
        <v>38</v>
      </c>
      <c r="B3185" t="s">
        <v>7</v>
      </c>
      <c r="C3185">
        <v>4</v>
      </c>
      <c r="D3185" t="s">
        <v>32</v>
      </c>
      <c r="E3185" s="1">
        <v>407947602.14301032</v>
      </c>
      <c r="F3185" s="1">
        <v>472847854</v>
      </c>
      <c r="G3185">
        <f t="shared" si="49"/>
        <v>4212042691100692.5</v>
      </c>
      <c r="H3185" t="str">
        <f>VLOOKUP(D3185,Referência!$A$2:$D$28,2,FALSE)</f>
        <v>NE</v>
      </c>
      <c r="I3185" t="str">
        <f>VLOOKUP(D3185,Referência!$A$2:$D$28,3,FALSE)</f>
        <v>transferência</v>
      </c>
      <c r="J3185" t="str">
        <f>VLOOKUP(D3185,Referência!$A$2:$D$28,4,FALSE)</f>
        <v>baixo</v>
      </c>
      <c r="K3185" t="str">
        <f>VLOOKUP(C3185,Referência!$F$2:$G$21,2,FALSE)</f>
        <v>curto</v>
      </c>
      <c r="L3185" t="str">
        <f>VLOOKUP(A3185,Referência!$I$2:$K$10,2,FALSE)</f>
        <v>linear</v>
      </c>
      <c r="M3185" t="str">
        <f>VLOOKUP(A3185,Referência!$I$2:$K$10,3,FALSE)</f>
        <v>multivariado</v>
      </c>
    </row>
    <row r="3186" spans="1:13" x14ac:dyDescent="0.25">
      <c r="A3186" t="s">
        <v>38</v>
      </c>
      <c r="B3186" t="s">
        <v>7</v>
      </c>
      <c r="C3186">
        <v>5</v>
      </c>
      <c r="D3186" t="s">
        <v>32</v>
      </c>
      <c r="E3186" s="1">
        <v>456481323.48842847</v>
      </c>
      <c r="F3186" s="1">
        <v>432152927</v>
      </c>
      <c r="G3186">
        <f t="shared" si="49"/>
        <v>591870875698178.87</v>
      </c>
      <c r="H3186" t="str">
        <f>VLOOKUP(D3186,Referência!$A$2:$D$28,2,FALSE)</f>
        <v>NE</v>
      </c>
      <c r="I3186" t="str">
        <f>VLOOKUP(D3186,Referência!$A$2:$D$28,3,FALSE)</f>
        <v>transferência</v>
      </c>
      <c r="J3186" t="str">
        <f>VLOOKUP(D3186,Referência!$A$2:$D$28,4,FALSE)</f>
        <v>baixo</v>
      </c>
      <c r="K3186" t="str">
        <f>VLOOKUP(C3186,Referência!$F$2:$G$21,2,FALSE)</f>
        <v>médio</v>
      </c>
      <c r="L3186" t="str">
        <f>VLOOKUP(A3186,Referência!$I$2:$K$10,2,FALSE)</f>
        <v>linear</v>
      </c>
      <c r="M3186" t="str">
        <f>VLOOKUP(A3186,Referência!$I$2:$K$10,3,FALSE)</f>
        <v>multivariado</v>
      </c>
    </row>
    <row r="3187" spans="1:13" x14ac:dyDescent="0.25">
      <c r="A3187" t="s">
        <v>38</v>
      </c>
      <c r="B3187" t="s">
        <v>7</v>
      </c>
      <c r="C3187">
        <v>6</v>
      </c>
      <c r="D3187" t="s">
        <v>32</v>
      </c>
      <c r="E3187" s="1">
        <v>491836579.38881493</v>
      </c>
      <c r="F3187" s="1">
        <v>460746354</v>
      </c>
      <c r="G3187">
        <f t="shared" si="49"/>
        <v>966602114727312.25</v>
      </c>
      <c r="H3187" t="str">
        <f>VLOOKUP(D3187,Referência!$A$2:$D$28,2,FALSE)</f>
        <v>NE</v>
      </c>
      <c r="I3187" t="str">
        <f>VLOOKUP(D3187,Referência!$A$2:$D$28,3,FALSE)</f>
        <v>transferência</v>
      </c>
      <c r="J3187" t="str">
        <f>VLOOKUP(D3187,Referência!$A$2:$D$28,4,FALSE)</f>
        <v>baixo</v>
      </c>
      <c r="K3187" t="str">
        <f>VLOOKUP(C3187,Referência!$F$2:$G$21,2,FALSE)</f>
        <v>médio</v>
      </c>
      <c r="L3187" t="str">
        <f>VLOOKUP(A3187,Referência!$I$2:$K$10,2,FALSE)</f>
        <v>linear</v>
      </c>
      <c r="M3187" t="str">
        <f>VLOOKUP(A3187,Referência!$I$2:$K$10,3,FALSE)</f>
        <v>multivariado</v>
      </c>
    </row>
    <row r="3188" spans="1:13" x14ac:dyDescent="0.25">
      <c r="A3188" t="s">
        <v>38</v>
      </c>
      <c r="B3188" t="s">
        <v>7</v>
      </c>
      <c r="C3188">
        <v>7</v>
      </c>
      <c r="D3188" t="s">
        <v>32</v>
      </c>
      <c r="E3188" s="1">
        <v>652605134.54613006</v>
      </c>
      <c r="F3188" s="1">
        <v>513806552</v>
      </c>
      <c r="G3188">
        <f t="shared" si="49"/>
        <v>1.926504651681488E+16</v>
      </c>
      <c r="H3188" t="str">
        <f>VLOOKUP(D3188,Referência!$A$2:$D$28,2,FALSE)</f>
        <v>NE</v>
      </c>
      <c r="I3188" t="str">
        <f>VLOOKUP(D3188,Referência!$A$2:$D$28,3,FALSE)</f>
        <v>transferência</v>
      </c>
      <c r="J3188" t="str">
        <f>VLOOKUP(D3188,Referência!$A$2:$D$28,4,FALSE)</f>
        <v>baixo</v>
      </c>
      <c r="K3188" t="str">
        <f>VLOOKUP(C3188,Referência!$F$2:$G$21,2,FALSE)</f>
        <v>médio</v>
      </c>
      <c r="L3188" t="str">
        <f>VLOOKUP(A3188,Referência!$I$2:$K$10,2,FALSE)</f>
        <v>linear</v>
      </c>
      <c r="M3188" t="str">
        <f>VLOOKUP(A3188,Referência!$I$2:$K$10,3,FALSE)</f>
        <v>multivariado</v>
      </c>
    </row>
    <row r="3189" spans="1:13" x14ac:dyDescent="0.25">
      <c r="A3189" t="s">
        <v>38</v>
      </c>
      <c r="B3189" t="s">
        <v>7</v>
      </c>
      <c r="C3189">
        <v>8</v>
      </c>
      <c r="D3189" t="s">
        <v>32</v>
      </c>
      <c r="E3189" s="1">
        <v>508217767.61967802</v>
      </c>
      <c r="F3189" s="1">
        <v>542596693</v>
      </c>
      <c r="G3189">
        <f t="shared" si="49"/>
        <v>1181910510305746.7</v>
      </c>
      <c r="H3189" t="str">
        <f>VLOOKUP(D3189,Referência!$A$2:$D$28,2,FALSE)</f>
        <v>NE</v>
      </c>
      <c r="I3189" t="str">
        <f>VLOOKUP(D3189,Referência!$A$2:$D$28,3,FALSE)</f>
        <v>transferência</v>
      </c>
      <c r="J3189" t="str">
        <f>VLOOKUP(D3189,Referência!$A$2:$D$28,4,FALSE)</f>
        <v>baixo</v>
      </c>
      <c r="K3189" t="str">
        <f>VLOOKUP(C3189,Referência!$F$2:$G$21,2,FALSE)</f>
        <v>médio</v>
      </c>
      <c r="L3189" t="str">
        <f>VLOOKUP(A3189,Referência!$I$2:$K$10,2,FALSE)</f>
        <v>linear</v>
      </c>
      <c r="M3189" t="str">
        <f>VLOOKUP(A3189,Referência!$I$2:$K$10,3,FALSE)</f>
        <v>multivariado</v>
      </c>
    </row>
    <row r="3190" spans="1:13" x14ac:dyDescent="0.25">
      <c r="A3190" t="s">
        <v>38</v>
      </c>
      <c r="B3190" t="s">
        <v>7</v>
      </c>
      <c r="C3190">
        <v>9</v>
      </c>
      <c r="D3190" t="s">
        <v>32</v>
      </c>
      <c r="E3190" s="1">
        <v>501990774.98578101</v>
      </c>
      <c r="F3190" s="1">
        <v>569528924</v>
      </c>
      <c r="G3190">
        <f t="shared" si="49"/>
        <v>4561401572266849</v>
      </c>
      <c r="H3190" t="str">
        <f>VLOOKUP(D3190,Referência!$A$2:$D$28,2,FALSE)</f>
        <v>NE</v>
      </c>
      <c r="I3190" t="str">
        <f>VLOOKUP(D3190,Referência!$A$2:$D$28,3,FALSE)</f>
        <v>transferência</v>
      </c>
      <c r="J3190" t="str">
        <f>VLOOKUP(D3190,Referência!$A$2:$D$28,4,FALSE)</f>
        <v>baixo</v>
      </c>
      <c r="K3190" t="str">
        <f>VLOOKUP(C3190,Referência!$F$2:$G$21,2,FALSE)</f>
        <v>longo</v>
      </c>
      <c r="L3190" t="str">
        <f>VLOOKUP(A3190,Referência!$I$2:$K$10,2,FALSE)</f>
        <v>linear</v>
      </c>
      <c r="M3190" t="str">
        <f>VLOOKUP(A3190,Referência!$I$2:$K$10,3,FALSE)</f>
        <v>multivariado</v>
      </c>
    </row>
    <row r="3191" spans="1:13" x14ac:dyDescent="0.25">
      <c r="A3191" t="s">
        <v>38</v>
      </c>
      <c r="B3191" t="s">
        <v>7</v>
      </c>
      <c r="C3191">
        <v>10</v>
      </c>
      <c r="D3191" t="s">
        <v>32</v>
      </c>
      <c r="E3191" s="1">
        <v>444548789.32341814</v>
      </c>
      <c r="F3191" s="1">
        <v>624919567</v>
      </c>
      <c r="G3191">
        <f t="shared" si="49"/>
        <v>3.253361743965492E+16</v>
      </c>
      <c r="H3191" t="str">
        <f>VLOOKUP(D3191,Referência!$A$2:$D$28,2,FALSE)</f>
        <v>NE</v>
      </c>
      <c r="I3191" t="str">
        <f>VLOOKUP(D3191,Referência!$A$2:$D$28,3,FALSE)</f>
        <v>transferência</v>
      </c>
      <c r="J3191" t="str">
        <f>VLOOKUP(D3191,Referência!$A$2:$D$28,4,FALSE)</f>
        <v>baixo</v>
      </c>
      <c r="K3191" t="str">
        <f>VLOOKUP(C3191,Referência!$F$2:$G$21,2,FALSE)</f>
        <v>longo</v>
      </c>
      <c r="L3191" t="str">
        <f>VLOOKUP(A3191,Referência!$I$2:$K$10,2,FALSE)</f>
        <v>linear</v>
      </c>
      <c r="M3191" t="str">
        <f>VLOOKUP(A3191,Referência!$I$2:$K$10,3,FALSE)</f>
        <v>multivariado</v>
      </c>
    </row>
    <row r="3192" spans="1:13" x14ac:dyDescent="0.25">
      <c r="A3192" t="s">
        <v>38</v>
      </c>
      <c r="B3192" t="s">
        <v>7</v>
      </c>
      <c r="C3192">
        <v>11</v>
      </c>
      <c r="D3192" t="s">
        <v>32</v>
      </c>
      <c r="E3192" s="1">
        <v>520444047.1636889</v>
      </c>
      <c r="F3192" s="1">
        <v>455260799</v>
      </c>
      <c r="G3192">
        <f t="shared" si="49"/>
        <v>4248855841169052</v>
      </c>
      <c r="H3192" t="str">
        <f>VLOOKUP(D3192,Referência!$A$2:$D$28,2,FALSE)</f>
        <v>NE</v>
      </c>
      <c r="I3192" t="str">
        <f>VLOOKUP(D3192,Referência!$A$2:$D$28,3,FALSE)</f>
        <v>transferência</v>
      </c>
      <c r="J3192" t="str">
        <f>VLOOKUP(D3192,Referência!$A$2:$D$28,4,FALSE)</f>
        <v>baixo</v>
      </c>
      <c r="K3192" t="str">
        <f>VLOOKUP(C3192,Referência!$F$2:$G$21,2,FALSE)</f>
        <v>longo</v>
      </c>
      <c r="L3192" t="str">
        <f>VLOOKUP(A3192,Referência!$I$2:$K$10,2,FALSE)</f>
        <v>linear</v>
      </c>
      <c r="M3192" t="str">
        <f>VLOOKUP(A3192,Referência!$I$2:$K$10,3,FALSE)</f>
        <v>multivariado</v>
      </c>
    </row>
    <row r="3193" spans="1:13" x14ac:dyDescent="0.25">
      <c r="A3193" t="s">
        <v>38</v>
      </c>
      <c r="B3193" t="s">
        <v>7</v>
      </c>
      <c r="C3193">
        <v>12</v>
      </c>
      <c r="D3193" t="s">
        <v>32</v>
      </c>
      <c r="E3193" s="1">
        <v>543684553.48134172</v>
      </c>
      <c r="F3193" s="1">
        <v>457524812</v>
      </c>
      <c r="G3193">
        <f t="shared" si="49"/>
        <v>7423501052131637</v>
      </c>
      <c r="H3193" t="str">
        <f>VLOOKUP(D3193,Referência!$A$2:$D$28,2,FALSE)</f>
        <v>NE</v>
      </c>
      <c r="I3193" t="str">
        <f>VLOOKUP(D3193,Referência!$A$2:$D$28,3,FALSE)</f>
        <v>transferência</v>
      </c>
      <c r="J3193" t="str">
        <f>VLOOKUP(D3193,Referência!$A$2:$D$28,4,FALSE)</f>
        <v>baixo</v>
      </c>
      <c r="K3193" t="str">
        <f>VLOOKUP(C3193,Referência!$F$2:$G$21,2,FALSE)</f>
        <v>longo</v>
      </c>
      <c r="L3193" t="str">
        <f>VLOOKUP(A3193,Referência!$I$2:$K$10,2,FALSE)</f>
        <v>linear</v>
      </c>
      <c r="M3193" t="str">
        <f>VLOOKUP(A3193,Referência!$I$2:$K$10,3,FALSE)</f>
        <v>multivariado</v>
      </c>
    </row>
    <row r="3194" spans="1:13" x14ac:dyDescent="0.25">
      <c r="A3194" t="s">
        <v>38</v>
      </c>
      <c r="B3194" t="s">
        <v>7</v>
      </c>
      <c r="C3194">
        <v>13</v>
      </c>
      <c r="D3194" t="s">
        <v>32</v>
      </c>
      <c r="E3194" s="1">
        <v>529680489.50693762</v>
      </c>
      <c r="F3194" s="1">
        <v>595368303</v>
      </c>
      <c r="G3194">
        <f t="shared" si="49"/>
        <v>4314888841499347.5</v>
      </c>
      <c r="H3194" t="str">
        <f>VLOOKUP(D3194,Referência!$A$2:$D$28,2,FALSE)</f>
        <v>NE</v>
      </c>
      <c r="I3194" t="str">
        <f>VLOOKUP(D3194,Referência!$A$2:$D$28,3,FALSE)</f>
        <v>transferência</v>
      </c>
      <c r="J3194" t="str">
        <f>VLOOKUP(D3194,Referência!$A$2:$D$28,4,FALSE)</f>
        <v>baixo</v>
      </c>
      <c r="K3194" t="str">
        <f>VLOOKUP(C3194,Referência!$F$2:$G$21,2,FALSE)</f>
        <v>longo</v>
      </c>
      <c r="L3194" t="str">
        <f>VLOOKUP(A3194,Referência!$I$2:$K$10,2,FALSE)</f>
        <v>linear</v>
      </c>
      <c r="M3194" t="str">
        <f>VLOOKUP(A3194,Referência!$I$2:$K$10,3,FALSE)</f>
        <v>multivariado</v>
      </c>
    </row>
    <row r="3195" spans="1:13" x14ac:dyDescent="0.25">
      <c r="A3195" t="s">
        <v>38</v>
      </c>
      <c r="B3195" t="s">
        <v>7</v>
      </c>
      <c r="C3195">
        <v>14</v>
      </c>
      <c r="D3195" t="s">
        <v>32</v>
      </c>
      <c r="E3195" s="1">
        <v>513488442.9471966</v>
      </c>
      <c r="F3195" s="1">
        <v>499880752</v>
      </c>
      <c r="G3195">
        <f t="shared" si="49"/>
        <v>185169252914416.37</v>
      </c>
      <c r="H3195" t="str">
        <f>VLOOKUP(D3195,Referência!$A$2:$D$28,2,FALSE)</f>
        <v>NE</v>
      </c>
      <c r="I3195" t="str">
        <f>VLOOKUP(D3195,Referência!$A$2:$D$28,3,FALSE)</f>
        <v>transferência</v>
      </c>
      <c r="J3195" t="str">
        <f>VLOOKUP(D3195,Referência!$A$2:$D$28,4,FALSE)</f>
        <v>baixo</v>
      </c>
      <c r="K3195" t="str">
        <f>VLOOKUP(C3195,Referência!$F$2:$G$21,2,FALSE)</f>
        <v>longo</v>
      </c>
      <c r="L3195" t="str">
        <f>VLOOKUP(A3195,Referência!$I$2:$K$10,2,FALSE)</f>
        <v>linear</v>
      </c>
      <c r="M3195" t="str">
        <f>VLOOKUP(A3195,Referência!$I$2:$K$10,3,FALSE)</f>
        <v>multivariado</v>
      </c>
    </row>
    <row r="3196" spans="1:13" x14ac:dyDescent="0.25">
      <c r="A3196" t="s">
        <v>38</v>
      </c>
      <c r="B3196" t="s">
        <v>7</v>
      </c>
      <c r="C3196">
        <v>15</v>
      </c>
      <c r="D3196" t="s">
        <v>32</v>
      </c>
      <c r="E3196" s="1">
        <v>503634169.38492942</v>
      </c>
      <c r="F3196" s="1">
        <v>453700958</v>
      </c>
      <c r="G3196">
        <f t="shared" si="49"/>
        <v>2493325599212045</v>
      </c>
      <c r="H3196" t="str">
        <f>VLOOKUP(D3196,Referência!$A$2:$D$28,2,FALSE)</f>
        <v>NE</v>
      </c>
      <c r="I3196" t="str">
        <f>VLOOKUP(D3196,Referência!$A$2:$D$28,3,FALSE)</f>
        <v>transferência</v>
      </c>
      <c r="J3196" t="str">
        <f>VLOOKUP(D3196,Referência!$A$2:$D$28,4,FALSE)</f>
        <v>baixo</v>
      </c>
      <c r="K3196" t="str">
        <f>VLOOKUP(C3196,Referência!$F$2:$G$21,2,FALSE)</f>
        <v>longo</v>
      </c>
      <c r="L3196" t="str">
        <f>VLOOKUP(A3196,Referência!$I$2:$K$10,2,FALSE)</f>
        <v>linear</v>
      </c>
      <c r="M3196" t="str">
        <f>VLOOKUP(A3196,Referência!$I$2:$K$10,3,FALSE)</f>
        <v>multivariado</v>
      </c>
    </row>
    <row r="3197" spans="1:13" x14ac:dyDescent="0.25">
      <c r="A3197" t="s">
        <v>38</v>
      </c>
      <c r="B3197" t="s">
        <v>7</v>
      </c>
      <c r="C3197">
        <v>16</v>
      </c>
      <c r="D3197" t="s">
        <v>32</v>
      </c>
      <c r="E3197" s="1">
        <v>466818027.89702988</v>
      </c>
      <c r="F3197" s="1">
        <v>498112860</v>
      </c>
      <c r="G3197">
        <f t="shared" si="49"/>
        <v>979366516353089.37</v>
      </c>
      <c r="H3197" t="str">
        <f>VLOOKUP(D3197,Referência!$A$2:$D$28,2,FALSE)</f>
        <v>NE</v>
      </c>
      <c r="I3197" t="str">
        <f>VLOOKUP(D3197,Referência!$A$2:$D$28,3,FALSE)</f>
        <v>transferência</v>
      </c>
      <c r="J3197" t="str">
        <f>VLOOKUP(D3197,Referência!$A$2:$D$28,4,FALSE)</f>
        <v>baixo</v>
      </c>
      <c r="K3197" t="str">
        <f>VLOOKUP(C3197,Referência!$F$2:$G$21,2,FALSE)</f>
        <v>longo</v>
      </c>
      <c r="L3197" t="str">
        <f>VLOOKUP(A3197,Referência!$I$2:$K$10,2,FALSE)</f>
        <v>linear</v>
      </c>
      <c r="M3197" t="str">
        <f>VLOOKUP(A3197,Referência!$I$2:$K$10,3,FALSE)</f>
        <v>multivariado</v>
      </c>
    </row>
    <row r="3198" spans="1:13" x14ac:dyDescent="0.25">
      <c r="A3198" t="s">
        <v>38</v>
      </c>
      <c r="B3198" t="s">
        <v>7</v>
      </c>
      <c r="C3198">
        <v>17</v>
      </c>
      <c r="D3198" t="s">
        <v>32</v>
      </c>
      <c r="E3198" s="1">
        <v>518807060.03337115</v>
      </c>
      <c r="F3198" s="1">
        <v>472545182</v>
      </c>
      <c r="G3198">
        <f t="shared" si="49"/>
        <v>2140161359174508.2</v>
      </c>
      <c r="H3198" t="str">
        <f>VLOOKUP(D3198,Referência!$A$2:$D$28,2,FALSE)</f>
        <v>NE</v>
      </c>
      <c r="I3198" t="str">
        <f>VLOOKUP(D3198,Referência!$A$2:$D$28,3,FALSE)</f>
        <v>transferência</v>
      </c>
      <c r="J3198" t="str">
        <f>VLOOKUP(D3198,Referência!$A$2:$D$28,4,FALSE)</f>
        <v>baixo</v>
      </c>
      <c r="K3198" t="str">
        <f>VLOOKUP(C3198,Referência!$F$2:$G$21,2,FALSE)</f>
        <v>longo</v>
      </c>
      <c r="L3198" t="str">
        <f>VLOOKUP(A3198,Referência!$I$2:$K$10,2,FALSE)</f>
        <v>linear</v>
      </c>
      <c r="M3198" t="str">
        <f>VLOOKUP(A3198,Referência!$I$2:$K$10,3,FALSE)</f>
        <v>multivariado</v>
      </c>
    </row>
    <row r="3199" spans="1:13" x14ac:dyDescent="0.25">
      <c r="A3199" t="s">
        <v>38</v>
      </c>
      <c r="B3199" t="s">
        <v>7</v>
      </c>
      <c r="C3199">
        <v>18</v>
      </c>
      <c r="D3199" t="s">
        <v>32</v>
      </c>
      <c r="E3199" s="1">
        <v>560384040.16185582</v>
      </c>
      <c r="F3199" s="1">
        <v>470666825</v>
      </c>
      <c r="G3199">
        <f t="shared" si="49"/>
        <v>8049178696398731</v>
      </c>
      <c r="H3199" t="str">
        <f>VLOOKUP(D3199,Referência!$A$2:$D$28,2,FALSE)</f>
        <v>NE</v>
      </c>
      <c r="I3199" t="str">
        <f>VLOOKUP(D3199,Referência!$A$2:$D$28,3,FALSE)</f>
        <v>transferência</v>
      </c>
      <c r="J3199" t="str">
        <f>VLOOKUP(D3199,Referência!$A$2:$D$28,4,FALSE)</f>
        <v>baixo</v>
      </c>
      <c r="K3199" t="str">
        <f>VLOOKUP(C3199,Referência!$F$2:$G$21,2,FALSE)</f>
        <v>longo</v>
      </c>
      <c r="L3199" t="str">
        <f>VLOOKUP(A3199,Referência!$I$2:$K$10,2,FALSE)</f>
        <v>linear</v>
      </c>
      <c r="M3199" t="str">
        <f>VLOOKUP(A3199,Referência!$I$2:$K$10,3,FALSE)</f>
        <v>multivariado</v>
      </c>
    </row>
    <row r="3200" spans="1:13" x14ac:dyDescent="0.25">
      <c r="A3200" t="s">
        <v>38</v>
      </c>
      <c r="B3200" t="s">
        <v>7</v>
      </c>
      <c r="C3200">
        <v>19</v>
      </c>
      <c r="D3200" t="s">
        <v>32</v>
      </c>
      <c r="E3200" s="1">
        <v>742996725.82851696</v>
      </c>
      <c r="F3200" s="1">
        <v>536303667</v>
      </c>
      <c r="G3200">
        <f t="shared" si="49"/>
        <v>4.2722020567888776E+16</v>
      </c>
      <c r="H3200" t="str">
        <f>VLOOKUP(D3200,Referência!$A$2:$D$28,2,FALSE)</f>
        <v>NE</v>
      </c>
      <c r="I3200" t="str">
        <f>VLOOKUP(D3200,Referência!$A$2:$D$28,3,FALSE)</f>
        <v>transferência</v>
      </c>
      <c r="J3200" t="str">
        <f>VLOOKUP(D3200,Referência!$A$2:$D$28,4,FALSE)</f>
        <v>baixo</v>
      </c>
      <c r="K3200" t="str">
        <f>VLOOKUP(C3200,Referência!$F$2:$G$21,2,FALSE)</f>
        <v>longo</v>
      </c>
      <c r="L3200" t="str">
        <f>VLOOKUP(A3200,Referência!$I$2:$K$10,2,FALSE)</f>
        <v>linear</v>
      </c>
      <c r="M3200" t="str">
        <f>VLOOKUP(A3200,Referência!$I$2:$K$10,3,FALSE)</f>
        <v>multivariado</v>
      </c>
    </row>
    <row r="3201" spans="1:13" x14ac:dyDescent="0.25">
      <c r="A3201" t="s">
        <v>38</v>
      </c>
      <c r="B3201" t="s">
        <v>7</v>
      </c>
      <c r="C3201">
        <v>20</v>
      </c>
      <c r="D3201" t="s">
        <v>32</v>
      </c>
      <c r="E3201" s="1">
        <v>578718446.81789017</v>
      </c>
      <c r="F3201" s="1">
        <v>567694266</v>
      </c>
      <c r="G3201">
        <f t="shared" si="49"/>
        <v>121532562705537.52</v>
      </c>
      <c r="H3201" t="str">
        <f>VLOOKUP(D3201,Referência!$A$2:$D$28,2,FALSE)</f>
        <v>NE</v>
      </c>
      <c r="I3201" t="str">
        <f>VLOOKUP(D3201,Referência!$A$2:$D$28,3,FALSE)</f>
        <v>transferência</v>
      </c>
      <c r="J3201" t="str">
        <f>VLOOKUP(D3201,Referência!$A$2:$D$28,4,FALSE)</f>
        <v>baixo</v>
      </c>
      <c r="K3201" t="str">
        <f>VLOOKUP(C3201,Referência!$F$2:$G$21,2,FALSE)</f>
        <v>longo</v>
      </c>
      <c r="L3201" t="str">
        <f>VLOOKUP(A3201,Referência!$I$2:$K$10,2,FALSE)</f>
        <v>linear</v>
      </c>
      <c r="M3201" t="str">
        <f>VLOOKUP(A3201,Referência!$I$2:$K$10,3,FALSE)</f>
        <v>multivariado</v>
      </c>
    </row>
    <row r="3202" spans="1:13" x14ac:dyDescent="0.25">
      <c r="A3202" t="s">
        <v>38</v>
      </c>
      <c r="B3202" t="s">
        <v>7</v>
      </c>
      <c r="C3202">
        <v>1</v>
      </c>
      <c r="D3202" t="s">
        <v>79</v>
      </c>
      <c r="E3202" s="1">
        <v>614027470.3829807</v>
      </c>
      <c r="F3202" s="1">
        <v>569259565</v>
      </c>
      <c r="G3202">
        <f t="shared" si="49"/>
        <v>2004165352379512.7</v>
      </c>
      <c r="H3202" t="str">
        <f>VLOOKUP(D3202,Referência!$A$2:$D$28,2,FALSE)</f>
        <v>NE</v>
      </c>
      <c r="I3202" t="str">
        <f>VLOOKUP(D3202,Referência!$A$2:$D$28,3,FALSE)</f>
        <v>transferência</v>
      </c>
      <c r="J3202" t="str">
        <f>VLOOKUP(D3202,Referência!$A$2:$D$28,4,FALSE)</f>
        <v>baixo</v>
      </c>
      <c r="K3202" t="str">
        <f>VLOOKUP(C3202,Referência!$F$2:$G$21,2,FALSE)</f>
        <v>curto</v>
      </c>
      <c r="L3202" t="str">
        <f>VLOOKUP(A3202,Referência!$I$2:$K$10,2,FALSE)</f>
        <v>linear</v>
      </c>
      <c r="M3202" t="str">
        <f>VLOOKUP(A3202,Referência!$I$2:$K$10,3,FALSE)</f>
        <v>multivariado</v>
      </c>
    </row>
    <row r="3203" spans="1:13" x14ac:dyDescent="0.25">
      <c r="A3203" t="s">
        <v>38</v>
      </c>
      <c r="B3203" t="s">
        <v>7</v>
      </c>
      <c r="C3203">
        <v>2</v>
      </c>
      <c r="D3203" t="s">
        <v>79</v>
      </c>
      <c r="E3203" s="1">
        <v>601376350.78489506</v>
      </c>
      <c r="F3203" s="1">
        <v>668645393</v>
      </c>
      <c r="G3203">
        <f t="shared" ref="G3203:G3266" si="50">(F3203-E3203)^2</f>
        <v>4525124040537570</v>
      </c>
      <c r="H3203" t="str">
        <f>VLOOKUP(D3203,Referência!$A$2:$D$28,2,FALSE)</f>
        <v>NE</v>
      </c>
      <c r="I3203" t="str">
        <f>VLOOKUP(D3203,Referência!$A$2:$D$28,3,FALSE)</f>
        <v>transferência</v>
      </c>
      <c r="J3203" t="str">
        <f>VLOOKUP(D3203,Referência!$A$2:$D$28,4,FALSE)</f>
        <v>baixo</v>
      </c>
      <c r="K3203" t="str">
        <f>VLOOKUP(C3203,Referência!$F$2:$G$21,2,FALSE)</f>
        <v>curto</v>
      </c>
      <c r="L3203" t="str">
        <f>VLOOKUP(A3203,Referência!$I$2:$K$10,2,FALSE)</f>
        <v>linear</v>
      </c>
      <c r="M3203" t="str">
        <f>VLOOKUP(A3203,Referência!$I$2:$K$10,3,FALSE)</f>
        <v>multivariado</v>
      </c>
    </row>
    <row r="3204" spans="1:13" x14ac:dyDescent="0.25">
      <c r="A3204" t="s">
        <v>38</v>
      </c>
      <c r="B3204" t="s">
        <v>7</v>
      </c>
      <c r="C3204">
        <v>3</v>
      </c>
      <c r="D3204" t="s">
        <v>79</v>
      </c>
      <c r="E3204" s="1">
        <v>620108474.07271051</v>
      </c>
      <c r="F3204" s="1">
        <v>609265972</v>
      </c>
      <c r="G3204">
        <f t="shared" si="50"/>
        <v>117559851196731.8</v>
      </c>
      <c r="H3204" t="str">
        <f>VLOOKUP(D3204,Referência!$A$2:$D$28,2,FALSE)</f>
        <v>NE</v>
      </c>
      <c r="I3204" t="str">
        <f>VLOOKUP(D3204,Referência!$A$2:$D$28,3,FALSE)</f>
        <v>transferência</v>
      </c>
      <c r="J3204" t="str">
        <f>VLOOKUP(D3204,Referência!$A$2:$D$28,4,FALSE)</f>
        <v>baixo</v>
      </c>
      <c r="K3204" t="str">
        <f>VLOOKUP(C3204,Referência!$F$2:$G$21,2,FALSE)</f>
        <v>curto</v>
      </c>
      <c r="L3204" t="str">
        <f>VLOOKUP(A3204,Referência!$I$2:$K$10,2,FALSE)</f>
        <v>linear</v>
      </c>
      <c r="M3204" t="str">
        <f>VLOOKUP(A3204,Referência!$I$2:$K$10,3,FALSE)</f>
        <v>multivariado</v>
      </c>
    </row>
    <row r="3205" spans="1:13" x14ac:dyDescent="0.25">
      <c r="A3205" t="s">
        <v>38</v>
      </c>
      <c r="B3205" t="s">
        <v>7</v>
      </c>
      <c r="C3205">
        <v>4</v>
      </c>
      <c r="D3205" t="s">
        <v>79</v>
      </c>
      <c r="E3205" s="1">
        <v>576890572.59035003</v>
      </c>
      <c r="F3205" s="1">
        <v>525215485</v>
      </c>
      <c r="G3205">
        <f t="shared" si="50"/>
        <v>2670314677470348</v>
      </c>
      <c r="H3205" t="str">
        <f>VLOOKUP(D3205,Referência!$A$2:$D$28,2,FALSE)</f>
        <v>NE</v>
      </c>
      <c r="I3205" t="str">
        <f>VLOOKUP(D3205,Referência!$A$2:$D$28,3,FALSE)</f>
        <v>transferência</v>
      </c>
      <c r="J3205" t="str">
        <f>VLOOKUP(D3205,Referência!$A$2:$D$28,4,FALSE)</f>
        <v>baixo</v>
      </c>
      <c r="K3205" t="str">
        <f>VLOOKUP(C3205,Referência!$F$2:$G$21,2,FALSE)</f>
        <v>curto</v>
      </c>
      <c r="L3205" t="str">
        <f>VLOOKUP(A3205,Referência!$I$2:$K$10,2,FALSE)</f>
        <v>linear</v>
      </c>
      <c r="M3205" t="str">
        <f>VLOOKUP(A3205,Referência!$I$2:$K$10,3,FALSE)</f>
        <v>multivariado</v>
      </c>
    </row>
    <row r="3206" spans="1:13" x14ac:dyDescent="0.25">
      <c r="A3206" t="s">
        <v>38</v>
      </c>
      <c r="B3206" t="s">
        <v>7</v>
      </c>
      <c r="C3206">
        <v>5</v>
      </c>
      <c r="D3206" t="s">
        <v>79</v>
      </c>
      <c r="E3206" s="1">
        <v>604298155.16604161</v>
      </c>
      <c r="F3206" s="1">
        <v>536548033</v>
      </c>
      <c r="G3206">
        <f t="shared" si="50"/>
        <v>4590079053513563</v>
      </c>
      <c r="H3206" t="str">
        <f>VLOOKUP(D3206,Referência!$A$2:$D$28,2,FALSE)</f>
        <v>NE</v>
      </c>
      <c r="I3206" t="str">
        <f>VLOOKUP(D3206,Referência!$A$2:$D$28,3,FALSE)</f>
        <v>transferência</v>
      </c>
      <c r="J3206" t="str">
        <f>VLOOKUP(D3206,Referência!$A$2:$D$28,4,FALSE)</f>
        <v>baixo</v>
      </c>
      <c r="K3206" t="str">
        <f>VLOOKUP(C3206,Referência!$F$2:$G$21,2,FALSE)</f>
        <v>médio</v>
      </c>
      <c r="L3206" t="str">
        <f>VLOOKUP(A3206,Referência!$I$2:$K$10,2,FALSE)</f>
        <v>linear</v>
      </c>
      <c r="M3206" t="str">
        <f>VLOOKUP(A3206,Referência!$I$2:$K$10,3,FALSE)</f>
        <v>multivariado</v>
      </c>
    </row>
    <row r="3207" spans="1:13" x14ac:dyDescent="0.25">
      <c r="A3207" t="s">
        <v>38</v>
      </c>
      <c r="B3207" t="s">
        <v>7</v>
      </c>
      <c r="C3207">
        <v>6</v>
      </c>
      <c r="D3207" t="s">
        <v>79</v>
      </c>
      <c r="E3207" s="1">
        <v>612770955.22964644</v>
      </c>
      <c r="F3207" s="1">
        <v>604458995</v>
      </c>
      <c r="G3207">
        <f t="shared" si="50"/>
        <v>69088682859224.172</v>
      </c>
      <c r="H3207" t="str">
        <f>VLOOKUP(D3207,Referência!$A$2:$D$28,2,FALSE)</f>
        <v>NE</v>
      </c>
      <c r="I3207" t="str">
        <f>VLOOKUP(D3207,Referência!$A$2:$D$28,3,FALSE)</f>
        <v>transferência</v>
      </c>
      <c r="J3207" t="str">
        <f>VLOOKUP(D3207,Referência!$A$2:$D$28,4,FALSE)</f>
        <v>baixo</v>
      </c>
      <c r="K3207" t="str">
        <f>VLOOKUP(C3207,Referência!$F$2:$G$21,2,FALSE)</f>
        <v>médio</v>
      </c>
      <c r="L3207" t="str">
        <f>VLOOKUP(A3207,Referência!$I$2:$K$10,2,FALSE)</f>
        <v>linear</v>
      </c>
      <c r="M3207" t="str">
        <f>VLOOKUP(A3207,Referência!$I$2:$K$10,3,FALSE)</f>
        <v>multivariado</v>
      </c>
    </row>
    <row r="3208" spans="1:13" x14ac:dyDescent="0.25">
      <c r="A3208" t="s">
        <v>38</v>
      </c>
      <c r="B3208" t="s">
        <v>7</v>
      </c>
      <c r="C3208">
        <v>7</v>
      </c>
      <c r="D3208" t="s">
        <v>79</v>
      </c>
      <c r="E3208" s="1">
        <v>658190838.56485534</v>
      </c>
      <c r="F3208" s="1">
        <v>632556684</v>
      </c>
      <c r="G3208">
        <f t="shared" si="50"/>
        <v>657109880254893.75</v>
      </c>
      <c r="H3208" t="str">
        <f>VLOOKUP(D3208,Referência!$A$2:$D$28,2,FALSE)</f>
        <v>NE</v>
      </c>
      <c r="I3208" t="str">
        <f>VLOOKUP(D3208,Referência!$A$2:$D$28,3,FALSE)</f>
        <v>transferência</v>
      </c>
      <c r="J3208" t="str">
        <f>VLOOKUP(D3208,Referência!$A$2:$D$28,4,FALSE)</f>
        <v>baixo</v>
      </c>
      <c r="K3208" t="str">
        <f>VLOOKUP(C3208,Referência!$F$2:$G$21,2,FALSE)</f>
        <v>médio</v>
      </c>
      <c r="L3208" t="str">
        <f>VLOOKUP(A3208,Referência!$I$2:$K$10,2,FALSE)</f>
        <v>linear</v>
      </c>
      <c r="M3208" t="str">
        <f>VLOOKUP(A3208,Referência!$I$2:$K$10,3,FALSE)</f>
        <v>multivariado</v>
      </c>
    </row>
    <row r="3209" spans="1:13" x14ac:dyDescent="0.25">
      <c r="A3209" t="s">
        <v>38</v>
      </c>
      <c r="B3209" t="s">
        <v>7</v>
      </c>
      <c r="C3209">
        <v>8</v>
      </c>
      <c r="D3209" t="s">
        <v>79</v>
      </c>
      <c r="E3209" s="1">
        <v>857714375.75700819</v>
      </c>
      <c r="F3209" s="1">
        <v>713457999</v>
      </c>
      <c r="G3209">
        <f t="shared" si="50"/>
        <v>2.0809902235059896E+16</v>
      </c>
      <c r="H3209" t="str">
        <f>VLOOKUP(D3209,Referência!$A$2:$D$28,2,FALSE)</f>
        <v>NE</v>
      </c>
      <c r="I3209" t="str">
        <f>VLOOKUP(D3209,Referência!$A$2:$D$28,3,FALSE)</f>
        <v>transferência</v>
      </c>
      <c r="J3209" t="str">
        <f>VLOOKUP(D3209,Referência!$A$2:$D$28,4,FALSE)</f>
        <v>baixo</v>
      </c>
      <c r="K3209" t="str">
        <f>VLOOKUP(C3209,Referência!$F$2:$G$21,2,FALSE)</f>
        <v>médio</v>
      </c>
      <c r="L3209" t="str">
        <f>VLOOKUP(A3209,Referência!$I$2:$K$10,2,FALSE)</f>
        <v>linear</v>
      </c>
      <c r="M3209" t="str">
        <f>VLOOKUP(A3209,Referência!$I$2:$K$10,3,FALSE)</f>
        <v>multivariado</v>
      </c>
    </row>
    <row r="3210" spans="1:13" x14ac:dyDescent="0.25">
      <c r="A3210" t="s">
        <v>38</v>
      </c>
      <c r="B3210" t="s">
        <v>7</v>
      </c>
      <c r="C3210">
        <v>9</v>
      </c>
      <c r="D3210" t="s">
        <v>79</v>
      </c>
      <c r="E3210" s="1">
        <v>751042080.14517808</v>
      </c>
      <c r="F3210" s="1">
        <v>698978149</v>
      </c>
      <c r="G3210">
        <f t="shared" si="50"/>
        <v>2710652926289844</v>
      </c>
      <c r="H3210" t="str">
        <f>VLOOKUP(D3210,Referência!$A$2:$D$28,2,FALSE)</f>
        <v>NE</v>
      </c>
      <c r="I3210" t="str">
        <f>VLOOKUP(D3210,Referência!$A$2:$D$28,3,FALSE)</f>
        <v>transferência</v>
      </c>
      <c r="J3210" t="str">
        <f>VLOOKUP(D3210,Referência!$A$2:$D$28,4,FALSE)</f>
        <v>baixo</v>
      </c>
      <c r="K3210" t="str">
        <f>VLOOKUP(C3210,Referência!$F$2:$G$21,2,FALSE)</f>
        <v>longo</v>
      </c>
      <c r="L3210" t="str">
        <f>VLOOKUP(A3210,Referência!$I$2:$K$10,2,FALSE)</f>
        <v>linear</v>
      </c>
      <c r="M3210" t="str">
        <f>VLOOKUP(A3210,Referência!$I$2:$K$10,3,FALSE)</f>
        <v>multivariado</v>
      </c>
    </row>
    <row r="3211" spans="1:13" x14ac:dyDescent="0.25">
      <c r="A3211" t="s">
        <v>38</v>
      </c>
      <c r="B3211" t="s">
        <v>7</v>
      </c>
      <c r="C3211">
        <v>10</v>
      </c>
      <c r="D3211" t="s">
        <v>79</v>
      </c>
      <c r="E3211" s="1">
        <v>597540586.34617722</v>
      </c>
      <c r="F3211" s="1">
        <v>571800910</v>
      </c>
      <c r="G3211">
        <f t="shared" si="50"/>
        <v>662530938405955.12</v>
      </c>
      <c r="H3211" t="str">
        <f>VLOOKUP(D3211,Referência!$A$2:$D$28,2,FALSE)</f>
        <v>NE</v>
      </c>
      <c r="I3211" t="str">
        <f>VLOOKUP(D3211,Referência!$A$2:$D$28,3,FALSE)</f>
        <v>transferência</v>
      </c>
      <c r="J3211" t="str">
        <f>VLOOKUP(D3211,Referência!$A$2:$D$28,4,FALSE)</f>
        <v>baixo</v>
      </c>
      <c r="K3211" t="str">
        <f>VLOOKUP(C3211,Referência!$F$2:$G$21,2,FALSE)</f>
        <v>longo</v>
      </c>
      <c r="L3211" t="str">
        <f>VLOOKUP(A3211,Referência!$I$2:$K$10,2,FALSE)</f>
        <v>linear</v>
      </c>
      <c r="M3211" t="str">
        <f>VLOOKUP(A3211,Referência!$I$2:$K$10,3,FALSE)</f>
        <v>multivariado</v>
      </c>
    </row>
    <row r="3212" spans="1:13" x14ac:dyDescent="0.25">
      <c r="A3212" t="s">
        <v>38</v>
      </c>
      <c r="B3212" t="s">
        <v>7</v>
      </c>
      <c r="C3212">
        <v>11</v>
      </c>
      <c r="D3212" t="s">
        <v>79</v>
      </c>
      <c r="E3212" s="1">
        <v>610998304.61484551</v>
      </c>
      <c r="F3212" s="1">
        <v>565640842</v>
      </c>
      <c r="G3212">
        <f t="shared" si="50"/>
        <v>2057299414857108.5</v>
      </c>
      <c r="H3212" t="str">
        <f>VLOOKUP(D3212,Referência!$A$2:$D$28,2,FALSE)</f>
        <v>NE</v>
      </c>
      <c r="I3212" t="str">
        <f>VLOOKUP(D3212,Referência!$A$2:$D$28,3,FALSE)</f>
        <v>transferência</v>
      </c>
      <c r="J3212" t="str">
        <f>VLOOKUP(D3212,Referência!$A$2:$D$28,4,FALSE)</f>
        <v>baixo</v>
      </c>
      <c r="K3212" t="str">
        <f>VLOOKUP(C3212,Referência!$F$2:$G$21,2,FALSE)</f>
        <v>longo</v>
      </c>
      <c r="L3212" t="str">
        <f>VLOOKUP(A3212,Referência!$I$2:$K$10,2,FALSE)</f>
        <v>linear</v>
      </c>
      <c r="M3212" t="str">
        <f>VLOOKUP(A3212,Referência!$I$2:$K$10,3,FALSE)</f>
        <v>multivariado</v>
      </c>
    </row>
    <row r="3213" spans="1:13" x14ac:dyDescent="0.25">
      <c r="A3213" t="s">
        <v>38</v>
      </c>
      <c r="B3213" t="s">
        <v>7</v>
      </c>
      <c r="C3213">
        <v>12</v>
      </c>
      <c r="D3213" t="s">
        <v>79</v>
      </c>
      <c r="E3213" s="1">
        <v>704655371.26989031</v>
      </c>
      <c r="F3213" s="1">
        <v>695082129</v>
      </c>
      <c r="G3213">
        <f t="shared" si="50"/>
        <v>91646967558014.547</v>
      </c>
      <c r="H3213" t="str">
        <f>VLOOKUP(D3213,Referência!$A$2:$D$28,2,FALSE)</f>
        <v>NE</v>
      </c>
      <c r="I3213" t="str">
        <f>VLOOKUP(D3213,Referência!$A$2:$D$28,3,FALSE)</f>
        <v>transferência</v>
      </c>
      <c r="J3213" t="str">
        <f>VLOOKUP(D3213,Referência!$A$2:$D$28,4,FALSE)</f>
        <v>baixo</v>
      </c>
      <c r="K3213" t="str">
        <f>VLOOKUP(C3213,Referência!$F$2:$G$21,2,FALSE)</f>
        <v>longo</v>
      </c>
      <c r="L3213" t="str">
        <f>VLOOKUP(A3213,Referência!$I$2:$K$10,2,FALSE)</f>
        <v>linear</v>
      </c>
      <c r="M3213" t="str">
        <f>VLOOKUP(A3213,Referência!$I$2:$K$10,3,FALSE)</f>
        <v>multivariado</v>
      </c>
    </row>
    <row r="3214" spans="1:13" x14ac:dyDescent="0.25">
      <c r="A3214" t="s">
        <v>38</v>
      </c>
      <c r="B3214" t="s">
        <v>7</v>
      </c>
      <c r="C3214">
        <v>13</v>
      </c>
      <c r="D3214" t="s">
        <v>79</v>
      </c>
      <c r="E3214" s="1">
        <v>700173042.82763469</v>
      </c>
      <c r="F3214" s="1">
        <v>590693729</v>
      </c>
      <c r="G3214">
        <f t="shared" si="50"/>
        <v>1.1985720156169724E+16</v>
      </c>
      <c r="H3214" t="str">
        <f>VLOOKUP(D3214,Referência!$A$2:$D$28,2,FALSE)</f>
        <v>NE</v>
      </c>
      <c r="I3214" t="str">
        <f>VLOOKUP(D3214,Referência!$A$2:$D$28,3,FALSE)</f>
        <v>transferência</v>
      </c>
      <c r="J3214" t="str">
        <f>VLOOKUP(D3214,Referência!$A$2:$D$28,4,FALSE)</f>
        <v>baixo</v>
      </c>
      <c r="K3214" t="str">
        <f>VLOOKUP(C3214,Referência!$F$2:$G$21,2,FALSE)</f>
        <v>longo</v>
      </c>
      <c r="L3214" t="str">
        <f>VLOOKUP(A3214,Referência!$I$2:$K$10,2,FALSE)</f>
        <v>linear</v>
      </c>
      <c r="M3214" t="str">
        <f>VLOOKUP(A3214,Referência!$I$2:$K$10,3,FALSE)</f>
        <v>multivariado</v>
      </c>
    </row>
    <row r="3215" spans="1:13" x14ac:dyDescent="0.25">
      <c r="A3215" t="s">
        <v>38</v>
      </c>
      <c r="B3215" t="s">
        <v>7</v>
      </c>
      <c r="C3215">
        <v>14</v>
      </c>
      <c r="D3215" t="s">
        <v>79</v>
      </c>
      <c r="E3215" s="1">
        <v>675741493.44131637</v>
      </c>
      <c r="F3215" s="1">
        <v>579889002</v>
      </c>
      <c r="G3215">
        <f t="shared" si="50"/>
        <v>9187700115507628</v>
      </c>
      <c r="H3215" t="str">
        <f>VLOOKUP(D3215,Referência!$A$2:$D$28,2,FALSE)</f>
        <v>NE</v>
      </c>
      <c r="I3215" t="str">
        <f>VLOOKUP(D3215,Referência!$A$2:$D$28,3,FALSE)</f>
        <v>transferência</v>
      </c>
      <c r="J3215" t="str">
        <f>VLOOKUP(D3215,Referência!$A$2:$D$28,4,FALSE)</f>
        <v>baixo</v>
      </c>
      <c r="K3215" t="str">
        <f>VLOOKUP(C3215,Referência!$F$2:$G$21,2,FALSE)</f>
        <v>longo</v>
      </c>
      <c r="L3215" t="str">
        <f>VLOOKUP(A3215,Referência!$I$2:$K$10,2,FALSE)</f>
        <v>linear</v>
      </c>
      <c r="M3215" t="str">
        <f>VLOOKUP(A3215,Referência!$I$2:$K$10,3,FALSE)</f>
        <v>multivariado</v>
      </c>
    </row>
    <row r="3216" spans="1:13" x14ac:dyDescent="0.25">
      <c r="A3216" t="s">
        <v>38</v>
      </c>
      <c r="B3216" t="s">
        <v>7</v>
      </c>
      <c r="C3216">
        <v>15</v>
      </c>
      <c r="D3216" t="s">
        <v>79</v>
      </c>
      <c r="E3216" s="1">
        <v>702461791.7225672</v>
      </c>
      <c r="F3216" s="1">
        <v>598979625</v>
      </c>
      <c r="G3216">
        <f t="shared" si="50"/>
        <v>1.0708558829597194E+16</v>
      </c>
      <c r="H3216" t="str">
        <f>VLOOKUP(D3216,Referência!$A$2:$D$28,2,FALSE)</f>
        <v>NE</v>
      </c>
      <c r="I3216" t="str">
        <f>VLOOKUP(D3216,Referência!$A$2:$D$28,3,FALSE)</f>
        <v>transferência</v>
      </c>
      <c r="J3216" t="str">
        <f>VLOOKUP(D3216,Referência!$A$2:$D$28,4,FALSE)</f>
        <v>baixo</v>
      </c>
      <c r="K3216" t="str">
        <f>VLOOKUP(C3216,Referência!$F$2:$G$21,2,FALSE)</f>
        <v>longo</v>
      </c>
      <c r="L3216" t="str">
        <f>VLOOKUP(A3216,Referência!$I$2:$K$10,2,FALSE)</f>
        <v>linear</v>
      </c>
      <c r="M3216" t="str">
        <f>VLOOKUP(A3216,Referência!$I$2:$K$10,3,FALSE)</f>
        <v>multivariado</v>
      </c>
    </row>
    <row r="3217" spans="1:13" x14ac:dyDescent="0.25">
      <c r="A3217" t="s">
        <v>38</v>
      </c>
      <c r="B3217" t="s">
        <v>7</v>
      </c>
      <c r="C3217">
        <v>16</v>
      </c>
      <c r="D3217" t="s">
        <v>79</v>
      </c>
      <c r="E3217" s="1">
        <v>649291132.43625319</v>
      </c>
      <c r="F3217" s="1">
        <v>596415968</v>
      </c>
      <c r="G3217">
        <f t="shared" si="50"/>
        <v>2795783014160814</v>
      </c>
      <c r="H3217" t="str">
        <f>VLOOKUP(D3217,Referência!$A$2:$D$28,2,FALSE)</f>
        <v>NE</v>
      </c>
      <c r="I3217" t="str">
        <f>VLOOKUP(D3217,Referência!$A$2:$D$28,3,FALSE)</f>
        <v>transferência</v>
      </c>
      <c r="J3217" t="str">
        <f>VLOOKUP(D3217,Referência!$A$2:$D$28,4,FALSE)</f>
        <v>baixo</v>
      </c>
      <c r="K3217" t="str">
        <f>VLOOKUP(C3217,Referência!$F$2:$G$21,2,FALSE)</f>
        <v>longo</v>
      </c>
      <c r="L3217" t="str">
        <f>VLOOKUP(A3217,Referência!$I$2:$K$10,2,FALSE)</f>
        <v>linear</v>
      </c>
      <c r="M3217" t="str">
        <f>VLOOKUP(A3217,Referência!$I$2:$K$10,3,FALSE)</f>
        <v>multivariado</v>
      </c>
    </row>
    <row r="3218" spans="1:13" x14ac:dyDescent="0.25">
      <c r="A3218" t="s">
        <v>38</v>
      </c>
      <c r="B3218" t="s">
        <v>7</v>
      </c>
      <c r="C3218">
        <v>17</v>
      </c>
      <c r="D3218" t="s">
        <v>79</v>
      </c>
      <c r="E3218" s="1">
        <v>682913228.41711056</v>
      </c>
      <c r="F3218" s="1">
        <v>558788649</v>
      </c>
      <c r="G3218">
        <f t="shared" si="50"/>
        <v>1.5406911215474588E+16</v>
      </c>
      <c r="H3218" t="str">
        <f>VLOOKUP(D3218,Referência!$A$2:$D$28,2,FALSE)</f>
        <v>NE</v>
      </c>
      <c r="I3218" t="str">
        <f>VLOOKUP(D3218,Referência!$A$2:$D$28,3,FALSE)</f>
        <v>transferência</v>
      </c>
      <c r="J3218" t="str">
        <f>VLOOKUP(D3218,Referência!$A$2:$D$28,4,FALSE)</f>
        <v>baixo</v>
      </c>
      <c r="K3218" t="str">
        <f>VLOOKUP(C3218,Referência!$F$2:$G$21,2,FALSE)</f>
        <v>longo</v>
      </c>
      <c r="L3218" t="str">
        <f>VLOOKUP(A3218,Referência!$I$2:$K$10,2,FALSE)</f>
        <v>linear</v>
      </c>
      <c r="M3218" t="str">
        <f>VLOOKUP(A3218,Referência!$I$2:$K$10,3,FALSE)</f>
        <v>multivariado</v>
      </c>
    </row>
    <row r="3219" spans="1:13" x14ac:dyDescent="0.25">
      <c r="A3219" t="s">
        <v>38</v>
      </c>
      <c r="B3219" t="s">
        <v>7</v>
      </c>
      <c r="C3219">
        <v>18</v>
      </c>
      <c r="D3219" t="s">
        <v>79</v>
      </c>
      <c r="E3219" s="1">
        <v>690382979.22176254</v>
      </c>
      <c r="F3219" s="1">
        <v>603253212</v>
      </c>
      <c r="G3219">
        <f t="shared" si="50"/>
        <v>7591596336118526</v>
      </c>
      <c r="H3219" t="str">
        <f>VLOOKUP(D3219,Referência!$A$2:$D$28,2,FALSE)</f>
        <v>NE</v>
      </c>
      <c r="I3219" t="str">
        <f>VLOOKUP(D3219,Referência!$A$2:$D$28,3,FALSE)</f>
        <v>transferência</v>
      </c>
      <c r="J3219" t="str">
        <f>VLOOKUP(D3219,Referência!$A$2:$D$28,4,FALSE)</f>
        <v>baixo</v>
      </c>
      <c r="K3219" t="str">
        <f>VLOOKUP(C3219,Referência!$F$2:$G$21,2,FALSE)</f>
        <v>longo</v>
      </c>
      <c r="L3219" t="str">
        <f>VLOOKUP(A3219,Referência!$I$2:$K$10,2,FALSE)</f>
        <v>linear</v>
      </c>
      <c r="M3219" t="str">
        <f>VLOOKUP(A3219,Referência!$I$2:$K$10,3,FALSE)</f>
        <v>multivariado</v>
      </c>
    </row>
    <row r="3220" spans="1:13" x14ac:dyDescent="0.25">
      <c r="A3220" t="s">
        <v>38</v>
      </c>
      <c r="B3220" t="s">
        <v>7</v>
      </c>
      <c r="C3220">
        <v>19</v>
      </c>
      <c r="D3220" t="s">
        <v>79</v>
      </c>
      <c r="E3220" s="1">
        <v>742900116.11163664</v>
      </c>
      <c r="F3220" s="1">
        <v>595828239</v>
      </c>
      <c r="G3220">
        <f t="shared" si="50"/>
        <v>2.1630137037140348E+16</v>
      </c>
      <c r="H3220" t="str">
        <f>VLOOKUP(D3220,Referência!$A$2:$D$28,2,FALSE)</f>
        <v>NE</v>
      </c>
      <c r="I3220" t="str">
        <f>VLOOKUP(D3220,Referência!$A$2:$D$28,3,FALSE)</f>
        <v>transferência</v>
      </c>
      <c r="J3220" t="str">
        <f>VLOOKUP(D3220,Referência!$A$2:$D$28,4,FALSE)</f>
        <v>baixo</v>
      </c>
      <c r="K3220" t="str">
        <f>VLOOKUP(C3220,Referência!$F$2:$G$21,2,FALSE)</f>
        <v>longo</v>
      </c>
      <c r="L3220" t="str">
        <f>VLOOKUP(A3220,Referência!$I$2:$K$10,2,FALSE)</f>
        <v>linear</v>
      </c>
      <c r="M3220" t="str">
        <f>VLOOKUP(A3220,Referência!$I$2:$K$10,3,FALSE)</f>
        <v>multivariado</v>
      </c>
    </row>
    <row r="3221" spans="1:13" x14ac:dyDescent="0.25">
      <c r="A3221" t="s">
        <v>38</v>
      </c>
      <c r="B3221" t="s">
        <v>7</v>
      </c>
      <c r="C3221">
        <v>20</v>
      </c>
      <c r="D3221" t="s">
        <v>79</v>
      </c>
      <c r="E3221" s="1">
        <v>966896455.32604134</v>
      </c>
      <c r="F3221" s="1">
        <v>730794790</v>
      </c>
      <c r="G3221">
        <f t="shared" si="50"/>
        <v>5.5743996369730032E+16</v>
      </c>
      <c r="H3221" t="str">
        <f>VLOOKUP(D3221,Referência!$A$2:$D$28,2,FALSE)</f>
        <v>NE</v>
      </c>
      <c r="I3221" t="str">
        <f>VLOOKUP(D3221,Referência!$A$2:$D$28,3,FALSE)</f>
        <v>transferência</v>
      </c>
      <c r="J3221" t="str">
        <f>VLOOKUP(D3221,Referência!$A$2:$D$28,4,FALSE)</f>
        <v>baixo</v>
      </c>
      <c r="K3221" t="str">
        <f>VLOOKUP(C3221,Referência!$F$2:$G$21,2,FALSE)</f>
        <v>longo</v>
      </c>
      <c r="L3221" t="str">
        <f>VLOOKUP(A3221,Referência!$I$2:$K$10,2,FALSE)</f>
        <v>linear</v>
      </c>
      <c r="M3221" t="str">
        <f>VLOOKUP(A3221,Referência!$I$2:$K$10,3,FALSE)</f>
        <v>multivariado</v>
      </c>
    </row>
    <row r="3222" spans="1:13" x14ac:dyDescent="0.25">
      <c r="A3222" t="s">
        <v>38</v>
      </c>
      <c r="B3222" t="s">
        <v>7</v>
      </c>
      <c r="C3222">
        <v>1</v>
      </c>
      <c r="D3222" t="s">
        <v>33</v>
      </c>
      <c r="E3222" s="1">
        <v>465858142.93798023</v>
      </c>
      <c r="F3222" s="1">
        <v>508716451.88999999</v>
      </c>
      <c r="G3222">
        <f t="shared" si="50"/>
        <v>1836834646226776.2</v>
      </c>
      <c r="H3222" t="str">
        <f>VLOOKUP(D3222,Referência!$A$2:$D$28,2,FALSE)</f>
        <v>NE</v>
      </c>
      <c r="I3222" t="str">
        <f>VLOOKUP(D3222,Referência!$A$2:$D$28,3,FALSE)</f>
        <v>transferência</v>
      </c>
      <c r="J3222" t="str">
        <f>VLOOKUP(D3222,Referência!$A$2:$D$28,4,FALSE)</f>
        <v>baixo</v>
      </c>
      <c r="K3222" t="str">
        <f>VLOOKUP(C3222,Referência!$F$2:$G$21,2,FALSE)</f>
        <v>curto</v>
      </c>
      <c r="L3222" t="str">
        <f>VLOOKUP(A3222,Referência!$I$2:$K$10,2,FALSE)</f>
        <v>linear</v>
      </c>
      <c r="M3222" t="str">
        <f>VLOOKUP(A3222,Referência!$I$2:$K$10,3,FALSE)</f>
        <v>multivariado</v>
      </c>
    </row>
    <row r="3223" spans="1:13" x14ac:dyDescent="0.25">
      <c r="A3223" t="s">
        <v>38</v>
      </c>
      <c r="B3223" t="s">
        <v>7</v>
      </c>
      <c r="C3223">
        <v>2</v>
      </c>
      <c r="D3223" t="s">
        <v>33</v>
      </c>
      <c r="E3223" s="1">
        <v>434542280.27546304</v>
      </c>
      <c r="F3223" s="1">
        <v>446639896.39999998</v>
      </c>
      <c r="G3223">
        <f t="shared" si="50"/>
        <v>146352315896655.97</v>
      </c>
      <c r="H3223" t="str">
        <f>VLOOKUP(D3223,Referência!$A$2:$D$28,2,FALSE)</f>
        <v>NE</v>
      </c>
      <c r="I3223" t="str">
        <f>VLOOKUP(D3223,Referência!$A$2:$D$28,3,FALSE)</f>
        <v>transferência</v>
      </c>
      <c r="J3223" t="str">
        <f>VLOOKUP(D3223,Referência!$A$2:$D$28,4,FALSE)</f>
        <v>baixo</v>
      </c>
      <c r="K3223" t="str">
        <f>VLOOKUP(C3223,Referência!$F$2:$G$21,2,FALSE)</f>
        <v>curto</v>
      </c>
      <c r="L3223" t="str">
        <f>VLOOKUP(A3223,Referência!$I$2:$K$10,2,FALSE)</f>
        <v>linear</v>
      </c>
      <c r="M3223" t="str">
        <f>VLOOKUP(A3223,Referência!$I$2:$K$10,3,FALSE)</f>
        <v>multivariado</v>
      </c>
    </row>
    <row r="3224" spans="1:13" x14ac:dyDescent="0.25">
      <c r="A3224" t="s">
        <v>38</v>
      </c>
      <c r="B3224" t="s">
        <v>7</v>
      </c>
      <c r="C3224">
        <v>3</v>
      </c>
      <c r="D3224" t="s">
        <v>33</v>
      </c>
      <c r="E3224" s="1">
        <v>424655854.08919132</v>
      </c>
      <c r="F3224" s="1">
        <v>395251304.99000001</v>
      </c>
      <c r="G3224">
        <f t="shared" si="50"/>
        <v>864627507726752.37</v>
      </c>
      <c r="H3224" t="str">
        <f>VLOOKUP(D3224,Referência!$A$2:$D$28,2,FALSE)</f>
        <v>NE</v>
      </c>
      <c r="I3224" t="str">
        <f>VLOOKUP(D3224,Referência!$A$2:$D$28,3,FALSE)</f>
        <v>transferência</v>
      </c>
      <c r="J3224" t="str">
        <f>VLOOKUP(D3224,Referência!$A$2:$D$28,4,FALSE)</f>
        <v>baixo</v>
      </c>
      <c r="K3224" t="str">
        <f>VLOOKUP(C3224,Referência!$F$2:$G$21,2,FALSE)</f>
        <v>curto</v>
      </c>
      <c r="L3224" t="str">
        <f>VLOOKUP(A3224,Referência!$I$2:$K$10,2,FALSE)</f>
        <v>linear</v>
      </c>
      <c r="M3224" t="str">
        <f>VLOOKUP(A3224,Referência!$I$2:$K$10,3,FALSE)</f>
        <v>multivariado</v>
      </c>
    </row>
    <row r="3225" spans="1:13" x14ac:dyDescent="0.25">
      <c r="A3225" t="s">
        <v>38</v>
      </c>
      <c r="B3225" t="s">
        <v>7</v>
      </c>
      <c r="C3225">
        <v>4</v>
      </c>
      <c r="D3225" t="s">
        <v>33</v>
      </c>
      <c r="E3225" s="1">
        <v>426178181.0805648</v>
      </c>
      <c r="F3225" s="1">
        <v>455078068.88999999</v>
      </c>
      <c r="G3225">
        <f t="shared" si="50"/>
        <v>835203515397940.62</v>
      </c>
      <c r="H3225" t="str">
        <f>VLOOKUP(D3225,Referência!$A$2:$D$28,2,FALSE)</f>
        <v>NE</v>
      </c>
      <c r="I3225" t="str">
        <f>VLOOKUP(D3225,Referência!$A$2:$D$28,3,FALSE)</f>
        <v>transferência</v>
      </c>
      <c r="J3225" t="str">
        <f>VLOOKUP(D3225,Referência!$A$2:$D$28,4,FALSE)</f>
        <v>baixo</v>
      </c>
      <c r="K3225" t="str">
        <f>VLOOKUP(C3225,Referência!$F$2:$G$21,2,FALSE)</f>
        <v>curto</v>
      </c>
      <c r="L3225" t="str">
        <f>VLOOKUP(A3225,Referência!$I$2:$K$10,2,FALSE)</f>
        <v>linear</v>
      </c>
      <c r="M3225" t="str">
        <f>VLOOKUP(A3225,Referência!$I$2:$K$10,3,FALSE)</f>
        <v>multivariado</v>
      </c>
    </row>
    <row r="3226" spans="1:13" x14ac:dyDescent="0.25">
      <c r="A3226" t="s">
        <v>38</v>
      </c>
      <c r="B3226" t="s">
        <v>7</v>
      </c>
      <c r="C3226">
        <v>5</v>
      </c>
      <c r="D3226" t="s">
        <v>33</v>
      </c>
      <c r="E3226" s="1">
        <v>418529898.72942966</v>
      </c>
      <c r="F3226" s="1">
        <v>413759547.10000002</v>
      </c>
      <c r="G3226">
        <f t="shared" si="50"/>
        <v>22756254668402.008</v>
      </c>
      <c r="H3226" t="str">
        <f>VLOOKUP(D3226,Referência!$A$2:$D$28,2,FALSE)</f>
        <v>NE</v>
      </c>
      <c r="I3226" t="str">
        <f>VLOOKUP(D3226,Referência!$A$2:$D$28,3,FALSE)</f>
        <v>transferência</v>
      </c>
      <c r="J3226" t="str">
        <f>VLOOKUP(D3226,Referência!$A$2:$D$28,4,FALSE)</f>
        <v>baixo</v>
      </c>
      <c r="K3226" t="str">
        <f>VLOOKUP(C3226,Referência!$F$2:$G$21,2,FALSE)</f>
        <v>médio</v>
      </c>
      <c r="L3226" t="str">
        <f>VLOOKUP(A3226,Referência!$I$2:$K$10,2,FALSE)</f>
        <v>linear</v>
      </c>
      <c r="M3226" t="str">
        <f>VLOOKUP(A3226,Referência!$I$2:$K$10,3,FALSE)</f>
        <v>multivariado</v>
      </c>
    </row>
    <row r="3227" spans="1:13" x14ac:dyDescent="0.25">
      <c r="A3227" t="s">
        <v>38</v>
      </c>
      <c r="B3227" t="s">
        <v>7</v>
      </c>
      <c r="C3227">
        <v>6</v>
      </c>
      <c r="D3227" t="s">
        <v>33</v>
      </c>
      <c r="E3227" s="1">
        <v>445258982.2211895</v>
      </c>
      <c r="F3227" s="1">
        <v>420006050.22000003</v>
      </c>
      <c r="G3227">
        <f t="shared" si="50"/>
        <v>637710574656699.25</v>
      </c>
      <c r="H3227" t="str">
        <f>VLOOKUP(D3227,Referência!$A$2:$D$28,2,FALSE)</f>
        <v>NE</v>
      </c>
      <c r="I3227" t="str">
        <f>VLOOKUP(D3227,Referência!$A$2:$D$28,3,FALSE)</f>
        <v>transferência</v>
      </c>
      <c r="J3227" t="str">
        <f>VLOOKUP(D3227,Referência!$A$2:$D$28,4,FALSE)</f>
        <v>baixo</v>
      </c>
      <c r="K3227" t="str">
        <f>VLOOKUP(C3227,Referência!$F$2:$G$21,2,FALSE)</f>
        <v>médio</v>
      </c>
      <c r="L3227" t="str">
        <f>VLOOKUP(A3227,Referência!$I$2:$K$10,2,FALSE)</f>
        <v>linear</v>
      </c>
      <c r="M3227" t="str">
        <f>VLOOKUP(A3227,Referência!$I$2:$K$10,3,FALSE)</f>
        <v>multivariado</v>
      </c>
    </row>
    <row r="3228" spans="1:13" x14ac:dyDescent="0.25">
      <c r="A3228" t="s">
        <v>38</v>
      </c>
      <c r="B3228" t="s">
        <v>7</v>
      </c>
      <c r="C3228">
        <v>7</v>
      </c>
      <c r="D3228" t="s">
        <v>33</v>
      </c>
      <c r="E3228" s="1">
        <v>477287499.83288896</v>
      </c>
      <c r="F3228" s="1">
        <v>503106109.04000002</v>
      </c>
      <c r="G3228">
        <f t="shared" si="50"/>
        <v>666600581389520</v>
      </c>
      <c r="H3228" t="str">
        <f>VLOOKUP(D3228,Referência!$A$2:$D$28,2,FALSE)</f>
        <v>NE</v>
      </c>
      <c r="I3228" t="str">
        <f>VLOOKUP(D3228,Referência!$A$2:$D$28,3,FALSE)</f>
        <v>transferência</v>
      </c>
      <c r="J3228" t="str">
        <f>VLOOKUP(D3228,Referência!$A$2:$D$28,4,FALSE)</f>
        <v>baixo</v>
      </c>
      <c r="K3228" t="str">
        <f>VLOOKUP(C3228,Referência!$F$2:$G$21,2,FALSE)</f>
        <v>médio</v>
      </c>
      <c r="L3228" t="str">
        <f>VLOOKUP(A3228,Referência!$I$2:$K$10,2,FALSE)</f>
        <v>linear</v>
      </c>
      <c r="M3228" t="str">
        <f>VLOOKUP(A3228,Referência!$I$2:$K$10,3,FALSE)</f>
        <v>multivariado</v>
      </c>
    </row>
    <row r="3229" spans="1:13" x14ac:dyDescent="0.25">
      <c r="A3229" t="s">
        <v>38</v>
      </c>
      <c r="B3229" t="s">
        <v>7</v>
      </c>
      <c r="C3229">
        <v>8</v>
      </c>
      <c r="D3229" t="s">
        <v>33</v>
      </c>
      <c r="E3229" s="1">
        <v>580449764.73492241</v>
      </c>
      <c r="F3229" s="1">
        <v>523931555.00999999</v>
      </c>
      <c r="G3229">
        <f t="shared" si="50"/>
        <v>3194308030510315</v>
      </c>
      <c r="H3229" t="str">
        <f>VLOOKUP(D3229,Referência!$A$2:$D$28,2,FALSE)</f>
        <v>NE</v>
      </c>
      <c r="I3229" t="str">
        <f>VLOOKUP(D3229,Referência!$A$2:$D$28,3,FALSE)</f>
        <v>transferência</v>
      </c>
      <c r="J3229" t="str">
        <f>VLOOKUP(D3229,Referência!$A$2:$D$28,4,FALSE)</f>
        <v>baixo</v>
      </c>
      <c r="K3229" t="str">
        <f>VLOOKUP(C3229,Referência!$F$2:$G$21,2,FALSE)</f>
        <v>médio</v>
      </c>
      <c r="L3229" t="str">
        <f>VLOOKUP(A3229,Referência!$I$2:$K$10,2,FALSE)</f>
        <v>linear</v>
      </c>
      <c r="M3229" t="str">
        <f>VLOOKUP(A3229,Referência!$I$2:$K$10,3,FALSE)</f>
        <v>multivariado</v>
      </c>
    </row>
    <row r="3230" spans="1:13" x14ac:dyDescent="0.25">
      <c r="A3230" t="s">
        <v>38</v>
      </c>
      <c r="B3230" t="s">
        <v>7</v>
      </c>
      <c r="C3230">
        <v>9</v>
      </c>
      <c r="D3230" t="s">
        <v>33</v>
      </c>
      <c r="E3230" s="1">
        <v>502018491.95174527</v>
      </c>
      <c r="F3230" s="1">
        <v>570856604.17999995</v>
      </c>
      <c r="G3230">
        <f t="shared" si="50"/>
        <v>4738685695149786</v>
      </c>
      <c r="H3230" t="str">
        <f>VLOOKUP(D3230,Referência!$A$2:$D$28,2,FALSE)</f>
        <v>NE</v>
      </c>
      <c r="I3230" t="str">
        <f>VLOOKUP(D3230,Referência!$A$2:$D$28,3,FALSE)</f>
        <v>transferência</v>
      </c>
      <c r="J3230" t="str">
        <f>VLOOKUP(D3230,Referência!$A$2:$D$28,4,FALSE)</f>
        <v>baixo</v>
      </c>
      <c r="K3230" t="str">
        <f>VLOOKUP(C3230,Referência!$F$2:$G$21,2,FALSE)</f>
        <v>longo</v>
      </c>
      <c r="L3230" t="str">
        <f>VLOOKUP(A3230,Referência!$I$2:$K$10,2,FALSE)</f>
        <v>linear</v>
      </c>
      <c r="M3230" t="str">
        <f>VLOOKUP(A3230,Referência!$I$2:$K$10,3,FALSE)</f>
        <v>multivariado</v>
      </c>
    </row>
    <row r="3231" spans="1:13" x14ac:dyDescent="0.25">
      <c r="A3231" t="s">
        <v>38</v>
      </c>
      <c r="B3231" t="s">
        <v>7</v>
      </c>
      <c r="C3231">
        <v>10</v>
      </c>
      <c r="D3231" t="s">
        <v>33</v>
      </c>
      <c r="E3231" s="1">
        <v>485640731.82302332</v>
      </c>
      <c r="F3231" s="1">
        <v>582933694.88999999</v>
      </c>
      <c r="G3231">
        <f t="shared" si="50"/>
        <v>9465920662352086</v>
      </c>
      <c r="H3231" t="str">
        <f>VLOOKUP(D3231,Referência!$A$2:$D$28,2,FALSE)</f>
        <v>NE</v>
      </c>
      <c r="I3231" t="str">
        <f>VLOOKUP(D3231,Referência!$A$2:$D$28,3,FALSE)</f>
        <v>transferência</v>
      </c>
      <c r="J3231" t="str">
        <f>VLOOKUP(D3231,Referência!$A$2:$D$28,4,FALSE)</f>
        <v>baixo</v>
      </c>
      <c r="K3231" t="str">
        <f>VLOOKUP(C3231,Referência!$F$2:$G$21,2,FALSE)</f>
        <v>longo</v>
      </c>
      <c r="L3231" t="str">
        <f>VLOOKUP(A3231,Referência!$I$2:$K$10,2,FALSE)</f>
        <v>linear</v>
      </c>
      <c r="M3231" t="str">
        <f>VLOOKUP(A3231,Referência!$I$2:$K$10,3,FALSE)</f>
        <v>multivariado</v>
      </c>
    </row>
    <row r="3232" spans="1:13" x14ac:dyDescent="0.25">
      <c r="A3232" t="s">
        <v>38</v>
      </c>
      <c r="B3232" t="s">
        <v>7</v>
      </c>
      <c r="C3232">
        <v>11</v>
      </c>
      <c r="D3232" t="s">
        <v>33</v>
      </c>
      <c r="E3232" s="1">
        <v>431839582.76998031</v>
      </c>
      <c r="F3232" s="1">
        <v>434674925.68000001</v>
      </c>
      <c r="G3232">
        <f t="shared" si="50"/>
        <v>8039169417398.957</v>
      </c>
      <c r="H3232" t="str">
        <f>VLOOKUP(D3232,Referência!$A$2:$D$28,2,FALSE)</f>
        <v>NE</v>
      </c>
      <c r="I3232" t="str">
        <f>VLOOKUP(D3232,Referência!$A$2:$D$28,3,FALSE)</f>
        <v>transferência</v>
      </c>
      <c r="J3232" t="str">
        <f>VLOOKUP(D3232,Referência!$A$2:$D$28,4,FALSE)</f>
        <v>baixo</v>
      </c>
      <c r="K3232" t="str">
        <f>VLOOKUP(C3232,Referência!$F$2:$G$21,2,FALSE)</f>
        <v>longo</v>
      </c>
      <c r="L3232" t="str">
        <f>VLOOKUP(A3232,Referência!$I$2:$K$10,2,FALSE)</f>
        <v>linear</v>
      </c>
      <c r="M3232" t="str">
        <f>VLOOKUP(A3232,Referência!$I$2:$K$10,3,FALSE)</f>
        <v>multivariado</v>
      </c>
    </row>
    <row r="3233" spans="1:13" x14ac:dyDescent="0.25">
      <c r="A3233" t="s">
        <v>38</v>
      </c>
      <c r="B3233" t="s">
        <v>7</v>
      </c>
      <c r="C3233">
        <v>12</v>
      </c>
      <c r="D3233" t="s">
        <v>33</v>
      </c>
      <c r="E3233" s="1">
        <v>495726514.8148815</v>
      </c>
      <c r="F3233" s="1">
        <v>466732432.75</v>
      </c>
      <c r="G3233">
        <f t="shared" si="50"/>
        <v>840656794785083.25</v>
      </c>
      <c r="H3233" t="str">
        <f>VLOOKUP(D3233,Referência!$A$2:$D$28,2,FALSE)</f>
        <v>NE</v>
      </c>
      <c r="I3233" t="str">
        <f>VLOOKUP(D3233,Referência!$A$2:$D$28,3,FALSE)</f>
        <v>transferência</v>
      </c>
      <c r="J3233" t="str">
        <f>VLOOKUP(D3233,Referência!$A$2:$D$28,4,FALSE)</f>
        <v>baixo</v>
      </c>
      <c r="K3233" t="str">
        <f>VLOOKUP(C3233,Referência!$F$2:$G$21,2,FALSE)</f>
        <v>longo</v>
      </c>
      <c r="L3233" t="str">
        <f>VLOOKUP(A3233,Referência!$I$2:$K$10,2,FALSE)</f>
        <v>linear</v>
      </c>
      <c r="M3233" t="str">
        <f>VLOOKUP(A3233,Referência!$I$2:$K$10,3,FALSE)</f>
        <v>multivariado</v>
      </c>
    </row>
    <row r="3234" spans="1:13" x14ac:dyDescent="0.25">
      <c r="A3234" t="s">
        <v>38</v>
      </c>
      <c r="B3234" t="s">
        <v>7</v>
      </c>
      <c r="C3234">
        <v>13</v>
      </c>
      <c r="D3234" t="s">
        <v>33</v>
      </c>
      <c r="E3234" s="1">
        <v>512565897.3658272</v>
      </c>
      <c r="F3234" s="1">
        <v>525072922.32999998</v>
      </c>
      <c r="G3234">
        <f t="shared" si="50"/>
        <v>156425673454441.16</v>
      </c>
      <c r="H3234" t="str">
        <f>VLOOKUP(D3234,Referência!$A$2:$D$28,2,FALSE)</f>
        <v>NE</v>
      </c>
      <c r="I3234" t="str">
        <f>VLOOKUP(D3234,Referência!$A$2:$D$28,3,FALSE)</f>
        <v>transferência</v>
      </c>
      <c r="J3234" t="str">
        <f>VLOOKUP(D3234,Referência!$A$2:$D$28,4,FALSE)</f>
        <v>baixo</v>
      </c>
      <c r="K3234" t="str">
        <f>VLOOKUP(C3234,Referência!$F$2:$G$21,2,FALSE)</f>
        <v>longo</v>
      </c>
      <c r="L3234" t="str">
        <f>VLOOKUP(A3234,Referência!$I$2:$K$10,2,FALSE)</f>
        <v>linear</v>
      </c>
      <c r="M3234" t="str">
        <f>VLOOKUP(A3234,Referência!$I$2:$K$10,3,FALSE)</f>
        <v>multivariado</v>
      </c>
    </row>
    <row r="3235" spans="1:13" x14ac:dyDescent="0.25">
      <c r="A3235" t="s">
        <v>38</v>
      </c>
      <c r="B3235" t="s">
        <v>7</v>
      </c>
      <c r="C3235">
        <v>14</v>
      </c>
      <c r="D3235" t="s">
        <v>33</v>
      </c>
      <c r="E3235" s="1">
        <v>484591876.23043716</v>
      </c>
      <c r="F3235" s="1">
        <v>472716071.89999998</v>
      </c>
      <c r="G3235">
        <f t="shared" si="50"/>
        <v>141034728494830.56</v>
      </c>
      <c r="H3235" t="str">
        <f>VLOOKUP(D3235,Referência!$A$2:$D$28,2,FALSE)</f>
        <v>NE</v>
      </c>
      <c r="I3235" t="str">
        <f>VLOOKUP(D3235,Referência!$A$2:$D$28,3,FALSE)</f>
        <v>transferência</v>
      </c>
      <c r="J3235" t="str">
        <f>VLOOKUP(D3235,Referência!$A$2:$D$28,4,FALSE)</f>
        <v>baixo</v>
      </c>
      <c r="K3235" t="str">
        <f>VLOOKUP(C3235,Referência!$F$2:$G$21,2,FALSE)</f>
        <v>longo</v>
      </c>
      <c r="L3235" t="str">
        <f>VLOOKUP(A3235,Referência!$I$2:$K$10,2,FALSE)</f>
        <v>linear</v>
      </c>
      <c r="M3235" t="str">
        <f>VLOOKUP(A3235,Referência!$I$2:$K$10,3,FALSE)</f>
        <v>multivariado</v>
      </c>
    </row>
    <row r="3236" spans="1:13" x14ac:dyDescent="0.25">
      <c r="A3236" t="s">
        <v>38</v>
      </c>
      <c r="B3236" t="s">
        <v>7</v>
      </c>
      <c r="C3236">
        <v>15</v>
      </c>
      <c r="D3236" t="s">
        <v>33</v>
      </c>
      <c r="E3236" s="1">
        <v>471852591.39578068</v>
      </c>
      <c r="F3236" s="1">
        <v>441156193.94999999</v>
      </c>
      <c r="G3236">
        <f t="shared" si="50"/>
        <v>942268816149331.5</v>
      </c>
      <c r="H3236" t="str">
        <f>VLOOKUP(D3236,Referência!$A$2:$D$28,2,FALSE)</f>
        <v>NE</v>
      </c>
      <c r="I3236" t="str">
        <f>VLOOKUP(D3236,Referência!$A$2:$D$28,3,FALSE)</f>
        <v>transferência</v>
      </c>
      <c r="J3236" t="str">
        <f>VLOOKUP(D3236,Referência!$A$2:$D$28,4,FALSE)</f>
        <v>baixo</v>
      </c>
      <c r="K3236" t="str">
        <f>VLOOKUP(C3236,Referência!$F$2:$G$21,2,FALSE)</f>
        <v>longo</v>
      </c>
      <c r="L3236" t="str">
        <f>VLOOKUP(A3236,Referência!$I$2:$K$10,2,FALSE)</f>
        <v>linear</v>
      </c>
      <c r="M3236" t="str">
        <f>VLOOKUP(A3236,Referência!$I$2:$K$10,3,FALSE)</f>
        <v>multivariado</v>
      </c>
    </row>
    <row r="3237" spans="1:13" x14ac:dyDescent="0.25">
      <c r="A3237" t="s">
        <v>38</v>
      </c>
      <c r="B3237" t="s">
        <v>7</v>
      </c>
      <c r="C3237">
        <v>16</v>
      </c>
      <c r="D3237" t="s">
        <v>33</v>
      </c>
      <c r="E3237" s="1">
        <v>474965233.25095969</v>
      </c>
      <c r="F3237" s="1">
        <v>484929393.25999999</v>
      </c>
      <c r="G3237">
        <f t="shared" si="50"/>
        <v>99284484685757.906</v>
      </c>
      <c r="H3237" t="str">
        <f>VLOOKUP(D3237,Referência!$A$2:$D$28,2,FALSE)</f>
        <v>NE</v>
      </c>
      <c r="I3237" t="str">
        <f>VLOOKUP(D3237,Referência!$A$2:$D$28,3,FALSE)</f>
        <v>transferência</v>
      </c>
      <c r="J3237" t="str">
        <f>VLOOKUP(D3237,Referência!$A$2:$D$28,4,FALSE)</f>
        <v>baixo</v>
      </c>
      <c r="K3237" t="str">
        <f>VLOOKUP(C3237,Referência!$F$2:$G$21,2,FALSE)</f>
        <v>longo</v>
      </c>
      <c r="L3237" t="str">
        <f>VLOOKUP(A3237,Referência!$I$2:$K$10,2,FALSE)</f>
        <v>linear</v>
      </c>
      <c r="M3237" t="str">
        <f>VLOOKUP(A3237,Referência!$I$2:$K$10,3,FALSE)</f>
        <v>multivariado</v>
      </c>
    </row>
    <row r="3238" spans="1:13" x14ac:dyDescent="0.25">
      <c r="A3238" t="s">
        <v>38</v>
      </c>
      <c r="B3238" t="s">
        <v>7</v>
      </c>
      <c r="C3238">
        <v>17</v>
      </c>
      <c r="D3238" t="s">
        <v>33</v>
      </c>
      <c r="E3238" s="1">
        <v>466334748.67107993</v>
      </c>
      <c r="F3238" s="1">
        <v>443655970.38</v>
      </c>
      <c r="G3238">
        <f t="shared" si="50"/>
        <v>514326984775958.69</v>
      </c>
      <c r="H3238" t="str">
        <f>VLOOKUP(D3238,Referência!$A$2:$D$28,2,FALSE)</f>
        <v>NE</v>
      </c>
      <c r="I3238" t="str">
        <f>VLOOKUP(D3238,Referência!$A$2:$D$28,3,FALSE)</f>
        <v>transferência</v>
      </c>
      <c r="J3238" t="str">
        <f>VLOOKUP(D3238,Referência!$A$2:$D$28,4,FALSE)</f>
        <v>baixo</v>
      </c>
      <c r="K3238" t="str">
        <f>VLOOKUP(C3238,Referência!$F$2:$G$21,2,FALSE)</f>
        <v>longo</v>
      </c>
      <c r="L3238" t="str">
        <f>VLOOKUP(A3238,Referência!$I$2:$K$10,2,FALSE)</f>
        <v>linear</v>
      </c>
      <c r="M3238" t="str">
        <f>VLOOKUP(A3238,Referência!$I$2:$K$10,3,FALSE)</f>
        <v>multivariado</v>
      </c>
    </row>
    <row r="3239" spans="1:13" x14ac:dyDescent="0.25">
      <c r="A3239" t="s">
        <v>38</v>
      </c>
      <c r="B3239" t="s">
        <v>7</v>
      </c>
      <c r="C3239">
        <v>18</v>
      </c>
      <c r="D3239" t="s">
        <v>33</v>
      </c>
      <c r="E3239" s="1">
        <v>496401857.34728003</v>
      </c>
      <c r="F3239" s="1">
        <v>450217340.32999998</v>
      </c>
      <c r="G3239">
        <f t="shared" si="50"/>
        <v>2133009612119429.7</v>
      </c>
      <c r="H3239" t="str">
        <f>VLOOKUP(D3239,Referência!$A$2:$D$28,2,FALSE)</f>
        <v>NE</v>
      </c>
      <c r="I3239" t="str">
        <f>VLOOKUP(D3239,Referência!$A$2:$D$28,3,FALSE)</f>
        <v>transferência</v>
      </c>
      <c r="J3239" t="str">
        <f>VLOOKUP(D3239,Referência!$A$2:$D$28,4,FALSE)</f>
        <v>baixo</v>
      </c>
      <c r="K3239" t="str">
        <f>VLOOKUP(C3239,Referência!$F$2:$G$21,2,FALSE)</f>
        <v>longo</v>
      </c>
      <c r="L3239" t="str">
        <f>VLOOKUP(A3239,Referência!$I$2:$K$10,2,FALSE)</f>
        <v>linear</v>
      </c>
      <c r="M3239" t="str">
        <f>VLOOKUP(A3239,Referência!$I$2:$K$10,3,FALSE)</f>
        <v>multivariado</v>
      </c>
    </row>
    <row r="3240" spans="1:13" x14ac:dyDescent="0.25">
      <c r="A3240" t="s">
        <v>38</v>
      </c>
      <c r="B3240" t="s">
        <v>7</v>
      </c>
      <c r="C3240">
        <v>19</v>
      </c>
      <c r="D3240" t="s">
        <v>33</v>
      </c>
      <c r="E3240" s="1">
        <v>532192987.17307931</v>
      </c>
      <c r="F3240" s="1">
        <v>529005871.36000001</v>
      </c>
      <c r="G3240">
        <f t="shared" si="50"/>
        <v>10157707205980.111</v>
      </c>
      <c r="H3240" t="str">
        <f>VLOOKUP(D3240,Referência!$A$2:$D$28,2,FALSE)</f>
        <v>NE</v>
      </c>
      <c r="I3240" t="str">
        <f>VLOOKUP(D3240,Referência!$A$2:$D$28,3,FALSE)</f>
        <v>transferência</v>
      </c>
      <c r="J3240" t="str">
        <f>VLOOKUP(D3240,Referência!$A$2:$D$28,4,FALSE)</f>
        <v>baixo</v>
      </c>
      <c r="K3240" t="str">
        <f>VLOOKUP(C3240,Referência!$F$2:$G$21,2,FALSE)</f>
        <v>longo</v>
      </c>
      <c r="L3240" t="str">
        <f>VLOOKUP(A3240,Referência!$I$2:$K$10,2,FALSE)</f>
        <v>linear</v>
      </c>
      <c r="M3240" t="str">
        <f>VLOOKUP(A3240,Referência!$I$2:$K$10,3,FALSE)</f>
        <v>multivariado</v>
      </c>
    </row>
    <row r="3241" spans="1:13" x14ac:dyDescent="0.25">
      <c r="A3241" t="s">
        <v>38</v>
      </c>
      <c r="B3241" t="s">
        <v>7</v>
      </c>
      <c r="C3241">
        <v>20</v>
      </c>
      <c r="D3241" t="s">
        <v>33</v>
      </c>
      <c r="E3241" s="1">
        <v>647293578.07712138</v>
      </c>
      <c r="F3241" s="1">
        <v>580533928.92999995</v>
      </c>
      <c r="G3241">
        <f t="shared" si="50"/>
        <v>4456850754246751</v>
      </c>
      <c r="H3241" t="str">
        <f>VLOOKUP(D3241,Referência!$A$2:$D$28,2,FALSE)</f>
        <v>NE</v>
      </c>
      <c r="I3241" t="str">
        <f>VLOOKUP(D3241,Referência!$A$2:$D$28,3,FALSE)</f>
        <v>transferência</v>
      </c>
      <c r="J3241" t="str">
        <f>VLOOKUP(D3241,Referência!$A$2:$D$28,4,FALSE)</f>
        <v>baixo</v>
      </c>
      <c r="K3241" t="str">
        <f>VLOOKUP(C3241,Referência!$F$2:$G$21,2,FALSE)</f>
        <v>longo</v>
      </c>
      <c r="L3241" t="str">
        <f>VLOOKUP(A3241,Referência!$I$2:$K$10,2,FALSE)</f>
        <v>linear</v>
      </c>
      <c r="M3241" t="str">
        <f>VLOOKUP(A3241,Referência!$I$2:$K$10,3,FALSE)</f>
        <v>multivariado</v>
      </c>
    </row>
    <row r="3242" spans="1:13" x14ac:dyDescent="0.25">
      <c r="A3242" t="s">
        <v>39</v>
      </c>
      <c r="B3242" t="s">
        <v>7</v>
      </c>
      <c r="C3242">
        <v>1</v>
      </c>
      <c r="D3242" t="s">
        <v>8</v>
      </c>
      <c r="E3242" s="1">
        <v>9841725288.6815834</v>
      </c>
      <c r="F3242" s="1">
        <v>10473996000</v>
      </c>
      <c r="G3242">
        <f t="shared" si="50"/>
        <v>3.9976625239109651E+17</v>
      </c>
      <c r="H3242" t="str">
        <f>VLOOKUP(D3242,Referência!$A$2:$D$28,2,FALSE)</f>
        <v>SE</v>
      </c>
      <c r="I3242" t="str">
        <f>VLOOKUP(D3242,Referência!$A$2:$D$28,3,FALSE)</f>
        <v>imposto</v>
      </c>
      <c r="J3242" t="str">
        <f>VLOOKUP(D3242,Referência!$A$2:$D$28,4,FALSE)</f>
        <v>alto</v>
      </c>
      <c r="K3242" t="str">
        <f>VLOOKUP(C3242,Referência!$F$2:$G$21,2,FALSE)</f>
        <v>curto</v>
      </c>
      <c r="L3242" t="str">
        <f>VLOOKUP(A3242,Referência!$I$2:$K$10,2,FALSE)</f>
        <v>não linear</v>
      </c>
      <c r="M3242" t="str">
        <f>VLOOKUP(A3242,Referência!$I$2:$K$10,3,FALSE)</f>
        <v>multivariado</v>
      </c>
    </row>
    <row r="3243" spans="1:13" x14ac:dyDescent="0.25">
      <c r="A3243" t="s">
        <v>39</v>
      </c>
      <c r="B3243" t="s">
        <v>7</v>
      </c>
      <c r="C3243">
        <v>2</v>
      </c>
      <c r="D3243" t="s">
        <v>8</v>
      </c>
      <c r="E3243" s="1">
        <v>10493163967.389923</v>
      </c>
      <c r="F3243" s="1">
        <v>12475206000</v>
      </c>
      <c r="G3243">
        <f t="shared" si="50"/>
        <v>3.9284906190330849E+18</v>
      </c>
      <c r="H3243" t="str">
        <f>VLOOKUP(D3243,Referência!$A$2:$D$28,2,FALSE)</f>
        <v>SE</v>
      </c>
      <c r="I3243" t="str">
        <f>VLOOKUP(D3243,Referência!$A$2:$D$28,3,FALSE)</f>
        <v>imposto</v>
      </c>
      <c r="J3243" t="str">
        <f>VLOOKUP(D3243,Referência!$A$2:$D$28,4,FALSE)</f>
        <v>alto</v>
      </c>
      <c r="K3243" t="str">
        <f>VLOOKUP(C3243,Referência!$F$2:$G$21,2,FALSE)</f>
        <v>curto</v>
      </c>
      <c r="L3243" t="str">
        <f>VLOOKUP(A3243,Referência!$I$2:$K$10,2,FALSE)</f>
        <v>não linear</v>
      </c>
      <c r="M3243" t="str">
        <f>VLOOKUP(A3243,Referência!$I$2:$K$10,3,FALSE)</f>
        <v>multivariado</v>
      </c>
    </row>
    <row r="3244" spans="1:13" x14ac:dyDescent="0.25">
      <c r="A3244" t="s">
        <v>39</v>
      </c>
      <c r="B3244" t="s">
        <v>7</v>
      </c>
      <c r="C3244">
        <v>3</v>
      </c>
      <c r="D3244" t="s">
        <v>8</v>
      </c>
      <c r="E3244" s="1">
        <v>10645850096.702024</v>
      </c>
      <c r="F3244" s="1">
        <v>10329314000</v>
      </c>
      <c r="G3244">
        <f t="shared" si="50"/>
        <v>1.0019510051535338E+17</v>
      </c>
      <c r="H3244" t="str">
        <f>VLOOKUP(D3244,Referência!$A$2:$D$28,2,FALSE)</f>
        <v>SE</v>
      </c>
      <c r="I3244" t="str">
        <f>VLOOKUP(D3244,Referência!$A$2:$D$28,3,FALSE)</f>
        <v>imposto</v>
      </c>
      <c r="J3244" t="str">
        <f>VLOOKUP(D3244,Referência!$A$2:$D$28,4,FALSE)</f>
        <v>alto</v>
      </c>
      <c r="K3244" t="str">
        <f>VLOOKUP(C3244,Referência!$F$2:$G$21,2,FALSE)</f>
        <v>curto</v>
      </c>
      <c r="L3244" t="str">
        <f>VLOOKUP(A3244,Referência!$I$2:$K$10,2,FALSE)</f>
        <v>não linear</v>
      </c>
      <c r="M3244" t="str">
        <f>VLOOKUP(A3244,Referência!$I$2:$K$10,3,FALSE)</f>
        <v>multivariado</v>
      </c>
    </row>
    <row r="3245" spans="1:13" x14ac:dyDescent="0.25">
      <c r="A3245" t="s">
        <v>39</v>
      </c>
      <c r="B3245" t="s">
        <v>7</v>
      </c>
      <c r="C3245">
        <v>4</v>
      </c>
      <c r="D3245" t="s">
        <v>8</v>
      </c>
      <c r="E3245" s="1">
        <v>10521280248.765144</v>
      </c>
      <c r="F3245" s="1">
        <v>10317026000</v>
      </c>
      <c r="G3245">
        <f t="shared" si="50"/>
        <v>4.1719798138613472E+16</v>
      </c>
      <c r="H3245" t="str">
        <f>VLOOKUP(D3245,Referência!$A$2:$D$28,2,FALSE)</f>
        <v>SE</v>
      </c>
      <c r="I3245" t="str">
        <f>VLOOKUP(D3245,Referência!$A$2:$D$28,3,FALSE)</f>
        <v>imposto</v>
      </c>
      <c r="J3245" t="str">
        <f>VLOOKUP(D3245,Referência!$A$2:$D$28,4,FALSE)</f>
        <v>alto</v>
      </c>
      <c r="K3245" t="str">
        <f>VLOOKUP(C3245,Referência!$F$2:$G$21,2,FALSE)</f>
        <v>curto</v>
      </c>
      <c r="L3245" t="str">
        <f>VLOOKUP(A3245,Referência!$I$2:$K$10,2,FALSE)</f>
        <v>não linear</v>
      </c>
      <c r="M3245" t="str">
        <f>VLOOKUP(A3245,Referência!$I$2:$K$10,3,FALSE)</f>
        <v>multivariado</v>
      </c>
    </row>
    <row r="3246" spans="1:13" x14ac:dyDescent="0.25">
      <c r="A3246" t="s">
        <v>39</v>
      </c>
      <c r="B3246" t="s">
        <v>7</v>
      </c>
      <c r="C3246">
        <v>5</v>
      </c>
      <c r="D3246" t="s">
        <v>8</v>
      </c>
      <c r="E3246" s="1">
        <v>10766167292.60692</v>
      </c>
      <c r="F3246" s="1">
        <v>11011940000</v>
      </c>
      <c r="G3246">
        <f t="shared" si="50"/>
        <v>6.04042236993244E+16</v>
      </c>
      <c r="H3246" t="str">
        <f>VLOOKUP(D3246,Referência!$A$2:$D$28,2,FALSE)</f>
        <v>SE</v>
      </c>
      <c r="I3246" t="str">
        <f>VLOOKUP(D3246,Referência!$A$2:$D$28,3,FALSE)</f>
        <v>imposto</v>
      </c>
      <c r="J3246" t="str">
        <f>VLOOKUP(D3246,Referência!$A$2:$D$28,4,FALSE)</f>
        <v>alto</v>
      </c>
      <c r="K3246" t="str">
        <f>VLOOKUP(C3246,Referência!$F$2:$G$21,2,FALSE)</f>
        <v>médio</v>
      </c>
      <c r="L3246" t="str">
        <f>VLOOKUP(A3246,Referência!$I$2:$K$10,2,FALSE)</f>
        <v>não linear</v>
      </c>
      <c r="M3246" t="str">
        <f>VLOOKUP(A3246,Referência!$I$2:$K$10,3,FALSE)</f>
        <v>multivariado</v>
      </c>
    </row>
    <row r="3247" spans="1:13" x14ac:dyDescent="0.25">
      <c r="A3247" t="s">
        <v>39</v>
      </c>
      <c r="B3247" t="s">
        <v>7</v>
      </c>
      <c r="C3247">
        <v>6</v>
      </c>
      <c r="D3247" t="s">
        <v>8</v>
      </c>
      <c r="E3247" s="1">
        <v>10876530330.974144</v>
      </c>
      <c r="F3247" s="1">
        <v>10780925000</v>
      </c>
      <c r="G3247">
        <f t="shared" si="50"/>
        <v>9140379310675614</v>
      </c>
      <c r="H3247" t="str">
        <f>VLOOKUP(D3247,Referência!$A$2:$D$28,2,FALSE)</f>
        <v>SE</v>
      </c>
      <c r="I3247" t="str">
        <f>VLOOKUP(D3247,Referência!$A$2:$D$28,3,FALSE)</f>
        <v>imposto</v>
      </c>
      <c r="J3247" t="str">
        <f>VLOOKUP(D3247,Referência!$A$2:$D$28,4,FALSE)</f>
        <v>alto</v>
      </c>
      <c r="K3247" t="str">
        <f>VLOOKUP(C3247,Referência!$F$2:$G$21,2,FALSE)</f>
        <v>médio</v>
      </c>
      <c r="L3247" t="str">
        <f>VLOOKUP(A3247,Referência!$I$2:$K$10,2,FALSE)</f>
        <v>não linear</v>
      </c>
      <c r="M3247" t="str">
        <f>VLOOKUP(A3247,Referência!$I$2:$K$10,3,FALSE)</f>
        <v>multivariado</v>
      </c>
    </row>
    <row r="3248" spans="1:13" x14ac:dyDescent="0.25">
      <c r="A3248" t="s">
        <v>39</v>
      </c>
      <c r="B3248" t="s">
        <v>7</v>
      </c>
      <c r="C3248">
        <v>7</v>
      </c>
      <c r="D3248" t="s">
        <v>8</v>
      </c>
      <c r="E3248" s="1">
        <v>10907328110.919174</v>
      </c>
      <c r="F3248" s="1">
        <v>10588195000</v>
      </c>
      <c r="G3248">
        <f t="shared" si="50"/>
        <v>1.0184594248494994E+17</v>
      </c>
      <c r="H3248" t="str">
        <f>VLOOKUP(D3248,Referência!$A$2:$D$28,2,FALSE)</f>
        <v>SE</v>
      </c>
      <c r="I3248" t="str">
        <f>VLOOKUP(D3248,Referência!$A$2:$D$28,3,FALSE)</f>
        <v>imposto</v>
      </c>
      <c r="J3248" t="str">
        <f>VLOOKUP(D3248,Referência!$A$2:$D$28,4,FALSE)</f>
        <v>alto</v>
      </c>
      <c r="K3248" t="str">
        <f>VLOOKUP(C3248,Referência!$F$2:$G$21,2,FALSE)</f>
        <v>médio</v>
      </c>
      <c r="L3248" t="str">
        <f>VLOOKUP(A3248,Referência!$I$2:$K$10,2,FALSE)</f>
        <v>não linear</v>
      </c>
      <c r="M3248" t="str">
        <f>VLOOKUP(A3248,Referência!$I$2:$K$10,3,FALSE)</f>
        <v>multivariado</v>
      </c>
    </row>
    <row r="3249" spans="1:13" x14ac:dyDescent="0.25">
      <c r="A3249" t="s">
        <v>39</v>
      </c>
      <c r="B3249" t="s">
        <v>7</v>
      </c>
      <c r="C3249">
        <v>8</v>
      </c>
      <c r="D3249" t="s">
        <v>8</v>
      </c>
      <c r="E3249" s="1">
        <v>8718998761.3558464</v>
      </c>
      <c r="F3249" s="1">
        <v>12031927000</v>
      </c>
      <c r="G3249">
        <f t="shared" si="50"/>
        <v>1.0975493514405853E+19</v>
      </c>
      <c r="H3249" t="str">
        <f>VLOOKUP(D3249,Referência!$A$2:$D$28,2,FALSE)</f>
        <v>SE</v>
      </c>
      <c r="I3249" t="str">
        <f>VLOOKUP(D3249,Referência!$A$2:$D$28,3,FALSE)</f>
        <v>imposto</v>
      </c>
      <c r="J3249" t="str">
        <f>VLOOKUP(D3249,Referência!$A$2:$D$28,4,FALSE)</f>
        <v>alto</v>
      </c>
      <c r="K3249" t="str">
        <f>VLOOKUP(C3249,Referência!$F$2:$G$21,2,FALSE)</f>
        <v>médio</v>
      </c>
      <c r="L3249" t="str">
        <f>VLOOKUP(A3249,Referência!$I$2:$K$10,2,FALSE)</f>
        <v>não linear</v>
      </c>
      <c r="M3249" t="str">
        <f>VLOOKUP(A3249,Referência!$I$2:$K$10,3,FALSE)</f>
        <v>multivariado</v>
      </c>
    </row>
    <row r="3250" spans="1:13" x14ac:dyDescent="0.25">
      <c r="A3250" t="s">
        <v>39</v>
      </c>
      <c r="B3250" t="s">
        <v>7</v>
      </c>
      <c r="C3250">
        <v>9</v>
      </c>
      <c r="D3250" t="s">
        <v>8</v>
      </c>
      <c r="E3250" s="1">
        <v>12571957388.561647</v>
      </c>
      <c r="F3250" s="1">
        <v>13126083000</v>
      </c>
      <c r="G3250">
        <f t="shared" si="50"/>
        <v>3.0705519325192813E+17</v>
      </c>
      <c r="H3250" t="str">
        <f>VLOOKUP(D3250,Referência!$A$2:$D$28,2,FALSE)</f>
        <v>SE</v>
      </c>
      <c r="I3250" t="str">
        <f>VLOOKUP(D3250,Referência!$A$2:$D$28,3,FALSE)</f>
        <v>imposto</v>
      </c>
      <c r="J3250" t="str">
        <f>VLOOKUP(D3250,Referência!$A$2:$D$28,4,FALSE)</f>
        <v>alto</v>
      </c>
      <c r="K3250" t="str">
        <f>VLOOKUP(C3250,Referência!$F$2:$G$21,2,FALSE)</f>
        <v>longo</v>
      </c>
      <c r="L3250" t="str">
        <f>VLOOKUP(A3250,Referência!$I$2:$K$10,2,FALSE)</f>
        <v>não linear</v>
      </c>
      <c r="M3250" t="str">
        <f>VLOOKUP(A3250,Referência!$I$2:$K$10,3,FALSE)</f>
        <v>multivariado</v>
      </c>
    </row>
    <row r="3251" spans="1:13" x14ac:dyDescent="0.25">
      <c r="A3251" t="s">
        <v>39</v>
      </c>
      <c r="B3251" t="s">
        <v>7</v>
      </c>
      <c r="C3251">
        <v>10</v>
      </c>
      <c r="D3251" t="s">
        <v>8</v>
      </c>
      <c r="E3251" s="1">
        <v>11237603952.434656</v>
      </c>
      <c r="F3251" s="1">
        <v>10973402000</v>
      </c>
      <c r="G3251">
        <f t="shared" si="50"/>
        <v>6.9802671670284304E+16</v>
      </c>
      <c r="H3251" t="str">
        <f>VLOOKUP(D3251,Referência!$A$2:$D$28,2,FALSE)</f>
        <v>SE</v>
      </c>
      <c r="I3251" t="str">
        <f>VLOOKUP(D3251,Referência!$A$2:$D$28,3,FALSE)</f>
        <v>imposto</v>
      </c>
      <c r="J3251" t="str">
        <f>VLOOKUP(D3251,Referência!$A$2:$D$28,4,FALSE)</f>
        <v>alto</v>
      </c>
      <c r="K3251" t="str">
        <f>VLOOKUP(C3251,Referência!$F$2:$G$21,2,FALSE)</f>
        <v>longo</v>
      </c>
      <c r="L3251" t="str">
        <f>VLOOKUP(A3251,Referência!$I$2:$K$10,2,FALSE)</f>
        <v>não linear</v>
      </c>
      <c r="M3251" t="str">
        <f>VLOOKUP(A3251,Referência!$I$2:$K$10,3,FALSE)</f>
        <v>multivariado</v>
      </c>
    </row>
    <row r="3252" spans="1:13" x14ac:dyDescent="0.25">
      <c r="A3252" t="s">
        <v>39</v>
      </c>
      <c r="B3252" t="s">
        <v>7</v>
      </c>
      <c r="C3252">
        <v>11</v>
      </c>
      <c r="D3252" t="s">
        <v>8</v>
      </c>
      <c r="E3252" s="1">
        <v>11570990042.415989</v>
      </c>
      <c r="F3252" s="1">
        <v>11346223000</v>
      </c>
      <c r="G3252">
        <f t="shared" si="50"/>
        <v>5.052022335643096E+16</v>
      </c>
      <c r="H3252" t="str">
        <f>VLOOKUP(D3252,Referência!$A$2:$D$28,2,FALSE)</f>
        <v>SE</v>
      </c>
      <c r="I3252" t="str">
        <f>VLOOKUP(D3252,Referência!$A$2:$D$28,3,FALSE)</f>
        <v>imposto</v>
      </c>
      <c r="J3252" t="str">
        <f>VLOOKUP(D3252,Referência!$A$2:$D$28,4,FALSE)</f>
        <v>alto</v>
      </c>
      <c r="K3252" t="str">
        <f>VLOOKUP(C3252,Referência!$F$2:$G$21,2,FALSE)</f>
        <v>longo</v>
      </c>
      <c r="L3252" t="str">
        <f>VLOOKUP(A3252,Referência!$I$2:$K$10,2,FALSE)</f>
        <v>não linear</v>
      </c>
      <c r="M3252" t="str">
        <f>VLOOKUP(A3252,Referência!$I$2:$K$10,3,FALSE)</f>
        <v>multivariado</v>
      </c>
    </row>
    <row r="3253" spans="1:13" x14ac:dyDescent="0.25">
      <c r="A3253" t="s">
        <v>39</v>
      </c>
      <c r="B3253" t="s">
        <v>7</v>
      </c>
      <c r="C3253">
        <v>12</v>
      </c>
      <c r="D3253" t="s">
        <v>8</v>
      </c>
      <c r="E3253" s="1">
        <v>10563074033.187061</v>
      </c>
      <c r="F3253" s="1">
        <v>10501480000</v>
      </c>
      <c r="G3253">
        <f t="shared" si="50"/>
        <v>3793824924248810</v>
      </c>
      <c r="H3253" t="str">
        <f>VLOOKUP(D3253,Referência!$A$2:$D$28,2,FALSE)</f>
        <v>SE</v>
      </c>
      <c r="I3253" t="str">
        <f>VLOOKUP(D3253,Referência!$A$2:$D$28,3,FALSE)</f>
        <v>imposto</v>
      </c>
      <c r="J3253" t="str">
        <f>VLOOKUP(D3253,Referência!$A$2:$D$28,4,FALSE)</f>
        <v>alto</v>
      </c>
      <c r="K3253" t="str">
        <f>VLOOKUP(C3253,Referência!$F$2:$G$21,2,FALSE)</f>
        <v>longo</v>
      </c>
      <c r="L3253" t="str">
        <f>VLOOKUP(A3253,Referência!$I$2:$K$10,2,FALSE)</f>
        <v>não linear</v>
      </c>
      <c r="M3253" t="str">
        <f>VLOOKUP(A3253,Referência!$I$2:$K$10,3,FALSE)</f>
        <v>multivariado</v>
      </c>
    </row>
    <row r="3254" spans="1:13" x14ac:dyDescent="0.25">
      <c r="A3254" t="s">
        <v>39</v>
      </c>
      <c r="B3254" t="s">
        <v>7</v>
      </c>
      <c r="C3254">
        <v>13</v>
      </c>
      <c r="D3254" t="s">
        <v>8</v>
      </c>
      <c r="E3254" s="1">
        <v>10797850249.836428</v>
      </c>
      <c r="F3254" s="1">
        <v>10719252016</v>
      </c>
      <c r="G3254">
        <f t="shared" si="50"/>
        <v>6177682362205766</v>
      </c>
      <c r="H3254" t="str">
        <f>VLOOKUP(D3254,Referência!$A$2:$D$28,2,FALSE)</f>
        <v>SE</v>
      </c>
      <c r="I3254" t="str">
        <f>VLOOKUP(D3254,Referência!$A$2:$D$28,3,FALSE)</f>
        <v>imposto</v>
      </c>
      <c r="J3254" t="str">
        <f>VLOOKUP(D3254,Referência!$A$2:$D$28,4,FALSE)</f>
        <v>alto</v>
      </c>
      <c r="K3254" t="str">
        <f>VLOOKUP(C3254,Referência!$F$2:$G$21,2,FALSE)</f>
        <v>longo</v>
      </c>
      <c r="L3254" t="str">
        <f>VLOOKUP(A3254,Referência!$I$2:$K$10,2,FALSE)</f>
        <v>não linear</v>
      </c>
      <c r="M3254" t="str">
        <f>VLOOKUP(A3254,Referência!$I$2:$K$10,3,FALSE)</f>
        <v>multivariado</v>
      </c>
    </row>
    <row r="3255" spans="1:13" x14ac:dyDescent="0.25">
      <c r="A3255" t="s">
        <v>39</v>
      </c>
      <c r="B3255" t="s">
        <v>7</v>
      </c>
      <c r="C3255">
        <v>14</v>
      </c>
      <c r="D3255" t="s">
        <v>8</v>
      </c>
      <c r="E3255" s="1">
        <v>11238936816.703863</v>
      </c>
      <c r="F3255" s="1">
        <v>11098115727</v>
      </c>
      <c r="G3255">
        <f t="shared" si="50"/>
        <v>1.9830579305383472E+16</v>
      </c>
      <c r="H3255" t="str">
        <f>VLOOKUP(D3255,Referência!$A$2:$D$28,2,FALSE)</f>
        <v>SE</v>
      </c>
      <c r="I3255" t="str">
        <f>VLOOKUP(D3255,Referência!$A$2:$D$28,3,FALSE)</f>
        <v>imposto</v>
      </c>
      <c r="J3255" t="str">
        <f>VLOOKUP(D3255,Referência!$A$2:$D$28,4,FALSE)</f>
        <v>alto</v>
      </c>
      <c r="K3255" t="str">
        <f>VLOOKUP(C3255,Referência!$F$2:$G$21,2,FALSE)</f>
        <v>longo</v>
      </c>
      <c r="L3255" t="str">
        <f>VLOOKUP(A3255,Referência!$I$2:$K$10,2,FALSE)</f>
        <v>não linear</v>
      </c>
      <c r="M3255" t="str">
        <f>VLOOKUP(A3255,Referência!$I$2:$K$10,3,FALSE)</f>
        <v>multivariado</v>
      </c>
    </row>
    <row r="3256" spans="1:13" x14ac:dyDescent="0.25">
      <c r="A3256" t="s">
        <v>39</v>
      </c>
      <c r="B3256" t="s">
        <v>7</v>
      </c>
      <c r="C3256">
        <v>15</v>
      </c>
      <c r="D3256" t="s">
        <v>8</v>
      </c>
      <c r="E3256" s="1">
        <v>11458937187.799564</v>
      </c>
      <c r="F3256" s="1">
        <v>11170238303</v>
      </c>
      <c r="G3256">
        <f t="shared" si="50"/>
        <v>8.3347046084512128E+16</v>
      </c>
      <c r="H3256" t="str">
        <f>VLOOKUP(D3256,Referência!$A$2:$D$28,2,FALSE)</f>
        <v>SE</v>
      </c>
      <c r="I3256" t="str">
        <f>VLOOKUP(D3256,Referência!$A$2:$D$28,3,FALSE)</f>
        <v>imposto</v>
      </c>
      <c r="J3256" t="str">
        <f>VLOOKUP(D3256,Referência!$A$2:$D$28,4,FALSE)</f>
        <v>alto</v>
      </c>
      <c r="K3256" t="str">
        <f>VLOOKUP(C3256,Referência!$F$2:$G$21,2,FALSE)</f>
        <v>longo</v>
      </c>
      <c r="L3256" t="str">
        <f>VLOOKUP(A3256,Referência!$I$2:$K$10,2,FALSE)</f>
        <v>não linear</v>
      </c>
      <c r="M3256" t="str">
        <f>VLOOKUP(A3256,Referência!$I$2:$K$10,3,FALSE)</f>
        <v>multivariado</v>
      </c>
    </row>
    <row r="3257" spans="1:13" x14ac:dyDescent="0.25">
      <c r="A3257" t="s">
        <v>39</v>
      </c>
      <c r="B3257" t="s">
        <v>7</v>
      </c>
      <c r="C3257">
        <v>16</v>
      </c>
      <c r="D3257" t="s">
        <v>8</v>
      </c>
      <c r="E3257" s="1">
        <v>11345784553.009659</v>
      </c>
      <c r="F3257" s="1">
        <v>10781428079</v>
      </c>
      <c r="G3257">
        <f t="shared" si="50"/>
        <v>3.1849822975661472E+17</v>
      </c>
      <c r="H3257" t="str">
        <f>VLOOKUP(D3257,Referência!$A$2:$D$28,2,FALSE)</f>
        <v>SE</v>
      </c>
      <c r="I3257" t="str">
        <f>VLOOKUP(D3257,Referência!$A$2:$D$28,3,FALSE)</f>
        <v>imposto</v>
      </c>
      <c r="J3257" t="str">
        <f>VLOOKUP(D3257,Referência!$A$2:$D$28,4,FALSE)</f>
        <v>alto</v>
      </c>
      <c r="K3257" t="str">
        <f>VLOOKUP(C3257,Referência!$F$2:$G$21,2,FALSE)</f>
        <v>longo</v>
      </c>
      <c r="L3257" t="str">
        <f>VLOOKUP(A3257,Referência!$I$2:$K$10,2,FALSE)</f>
        <v>não linear</v>
      </c>
      <c r="M3257" t="str">
        <f>VLOOKUP(A3257,Referência!$I$2:$K$10,3,FALSE)</f>
        <v>multivariado</v>
      </c>
    </row>
    <row r="3258" spans="1:13" x14ac:dyDescent="0.25">
      <c r="A3258" t="s">
        <v>39</v>
      </c>
      <c r="B3258" t="s">
        <v>7</v>
      </c>
      <c r="C3258">
        <v>17</v>
      </c>
      <c r="D3258" t="s">
        <v>8</v>
      </c>
      <c r="E3258" s="1">
        <v>11568512253.962133</v>
      </c>
      <c r="F3258" s="1">
        <v>11873733058</v>
      </c>
      <c r="G3258">
        <f t="shared" si="50"/>
        <v>9.315973921752176E+16</v>
      </c>
      <c r="H3258" t="str">
        <f>VLOOKUP(D3258,Referência!$A$2:$D$28,2,FALSE)</f>
        <v>SE</v>
      </c>
      <c r="I3258" t="str">
        <f>VLOOKUP(D3258,Referência!$A$2:$D$28,3,FALSE)</f>
        <v>imposto</v>
      </c>
      <c r="J3258" t="str">
        <f>VLOOKUP(D3258,Referência!$A$2:$D$28,4,FALSE)</f>
        <v>alto</v>
      </c>
      <c r="K3258" t="str">
        <f>VLOOKUP(C3258,Referência!$F$2:$G$21,2,FALSE)</f>
        <v>longo</v>
      </c>
      <c r="L3258" t="str">
        <f>VLOOKUP(A3258,Referência!$I$2:$K$10,2,FALSE)</f>
        <v>não linear</v>
      </c>
      <c r="M3258" t="str">
        <f>VLOOKUP(A3258,Referência!$I$2:$K$10,3,FALSE)</f>
        <v>multivariado</v>
      </c>
    </row>
    <row r="3259" spans="1:13" x14ac:dyDescent="0.25">
      <c r="A3259" t="s">
        <v>39</v>
      </c>
      <c r="B3259" t="s">
        <v>7</v>
      </c>
      <c r="C3259">
        <v>18</v>
      </c>
      <c r="D3259" t="s">
        <v>8</v>
      </c>
      <c r="E3259" s="1">
        <v>11757998494.45813</v>
      </c>
      <c r="F3259" s="1">
        <v>11476678584</v>
      </c>
      <c r="G3259">
        <f t="shared" si="50"/>
        <v>7.9140892020170208E+16</v>
      </c>
      <c r="H3259" t="str">
        <f>VLOOKUP(D3259,Referência!$A$2:$D$28,2,FALSE)</f>
        <v>SE</v>
      </c>
      <c r="I3259" t="str">
        <f>VLOOKUP(D3259,Referência!$A$2:$D$28,3,FALSE)</f>
        <v>imposto</v>
      </c>
      <c r="J3259" t="str">
        <f>VLOOKUP(D3259,Referência!$A$2:$D$28,4,FALSE)</f>
        <v>alto</v>
      </c>
      <c r="K3259" t="str">
        <f>VLOOKUP(C3259,Referência!$F$2:$G$21,2,FALSE)</f>
        <v>longo</v>
      </c>
      <c r="L3259" t="str">
        <f>VLOOKUP(A3259,Referência!$I$2:$K$10,2,FALSE)</f>
        <v>não linear</v>
      </c>
      <c r="M3259" t="str">
        <f>VLOOKUP(A3259,Referência!$I$2:$K$10,3,FALSE)</f>
        <v>multivariado</v>
      </c>
    </row>
    <row r="3260" spans="1:13" x14ac:dyDescent="0.25">
      <c r="A3260" t="s">
        <v>39</v>
      </c>
      <c r="B3260" t="s">
        <v>7</v>
      </c>
      <c r="C3260">
        <v>19</v>
      </c>
      <c r="D3260" t="s">
        <v>8</v>
      </c>
      <c r="E3260" s="1">
        <v>11749068152.080019</v>
      </c>
      <c r="F3260" s="1">
        <v>11248460267</v>
      </c>
      <c r="G3260">
        <f t="shared" si="50"/>
        <v>2.506082546042895E+17</v>
      </c>
      <c r="H3260" t="str">
        <f>VLOOKUP(D3260,Referência!$A$2:$D$28,2,FALSE)</f>
        <v>SE</v>
      </c>
      <c r="I3260" t="str">
        <f>VLOOKUP(D3260,Referência!$A$2:$D$28,3,FALSE)</f>
        <v>imposto</v>
      </c>
      <c r="J3260" t="str">
        <f>VLOOKUP(D3260,Referência!$A$2:$D$28,4,FALSE)</f>
        <v>alto</v>
      </c>
      <c r="K3260" t="str">
        <f>VLOOKUP(C3260,Referência!$F$2:$G$21,2,FALSE)</f>
        <v>longo</v>
      </c>
      <c r="L3260" t="str">
        <f>VLOOKUP(A3260,Referência!$I$2:$K$10,2,FALSE)</f>
        <v>não linear</v>
      </c>
      <c r="M3260" t="str">
        <f>VLOOKUP(A3260,Referência!$I$2:$K$10,3,FALSE)</f>
        <v>multivariado</v>
      </c>
    </row>
    <row r="3261" spans="1:13" x14ac:dyDescent="0.25">
      <c r="A3261" t="s">
        <v>39</v>
      </c>
      <c r="B3261" t="s">
        <v>7</v>
      </c>
      <c r="C3261">
        <v>20</v>
      </c>
      <c r="D3261" t="s">
        <v>8</v>
      </c>
      <c r="E3261" s="1">
        <v>9439181688.7229652</v>
      </c>
      <c r="F3261" s="1">
        <v>11315071889</v>
      </c>
      <c r="G3261">
        <f t="shared" si="50"/>
        <v>3.5189640434954138E+18</v>
      </c>
      <c r="H3261" t="str">
        <f>VLOOKUP(D3261,Referência!$A$2:$D$28,2,FALSE)</f>
        <v>SE</v>
      </c>
      <c r="I3261" t="str">
        <f>VLOOKUP(D3261,Referência!$A$2:$D$28,3,FALSE)</f>
        <v>imposto</v>
      </c>
      <c r="J3261" t="str">
        <f>VLOOKUP(D3261,Referência!$A$2:$D$28,4,FALSE)</f>
        <v>alto</v>
      </c>
      <c r="K3261" t="str">
        <f>VLOOKUP(C3261,Referência!$F$2:$G$21,2,FALSE)</f>
        <v>longo</v>
      </c>
      <c r="L3261" t="str">
        <f>VLOOKUP(A3261,Referência!$I$2:$K$10,2,FALSE)</f>
        <v>não linear</v>
      </c>
      <c r="M3261" t="str">
        <f>VLOOKUP(A3261,Referência!$I$2:$K$10,3,FALSE)</f>
        <v>multivariado</v>
      </c>
    </row>
    <row r="3262" spans="1:13" x14ac:dyDescent="0.25">
      <c r="A3262" t="s">
        <v>39</v>
      </c>
      <c r="B3262" t="s">
        <v>7</v>
      </c>
      <c r="C3262">
        <v>1</v>
      </c>
      <c r="D3262" t="s">
        <v>9</v>
      </c>
      <c r="E3262" s="1">
        <v>3828745902.7027826</v>
      </c>
      <c r="F3262" s="1">
        <v>3357028355</v>
      </c>
      <c r="G3262">
        <f t="shared" si="50"/>
        <v>2.2251744481072701E+17</v>
      </c>
      <c r="H3262" t="str">
        <f>VLOOKUP(D3262,Referência!$A$2:$D$28,2,FALSE)</f>
        <v>SE</v>
      </c>
      <c r="I3262" t="str">
        <f>VLOOKUP(D3262,Referência!$A$2:$D$28,3,FALSE)</f>
        <v>imposto</v>
      </c>
      <c r="J3262" t="str">
        <f>VLOOKUP(D3262,Referência!$A$2:$D$28,4,FALSE)</f>
        <v>alto</v>
      </c>
      <c r="K3262" t="str">
        <f>VLOOKUP(C3262,Referência!$F$2:$G$21,2,FALSE)</f>
        <v>curto</v>
      </c>
      <c r="L3262" t="str">
        <f>VLOOKUP(A3262,Referência!$I$2:$K$10,2,FALSE)</f>
        <v>não linear</v>
      </c>
      <c r="M3262" t="str">
        <f>VLOOKUP(A3262,Referência!$I$2:$K$10,3,FALSE)</f>
        <v>multivariado</v>
      </c>
    </row>
    <row r="3263" spans="1:13" x14ac:dyDescent="0.25">
      <c r="A3263" t="s">
        <v>39</v>
      </c>
      <c r="B3263" t="s">
        <v>7</v>
      </c>
      <c r="C3263">
        <v>2</v>
      </c>
      <c r="D3263" t="s">
        <v>9</v>
      </c>
      <c r="E3263" s="1">
        <v>3613272049.7561784</v>
      </c>
      <c r="F3263" s="1">
        <v>3716649604</v>
      </c>
      <c r="G3263">
        <f t="shared" si="50"/>
        <v>1.0686918721434282E+16</v>
      </c>
      <c r="H3263" t="str">
        <f>VLOOKUP(D3263,Referência!$A$2:$D$28,2,FALSE)</f>
        <v>SE</v>
      </c>
      <c r="I3263" t="str">
        <f>VLOOKUP(D3263,Referência!$A$2:$D$28,3,FALSE)</f>
        <v>imposto</v>
      </c>
      <c r="J3263" t="str">
        <f>VLOOKUP(D3263,Referência!$A$2:$D$28,4,FALSE)</f>
        <v>alto</v>
      </c>
      <c r="K3263" t="str">
        <f>VLOOKUP(C3263,Referência!$F$2:$G$21,2,FALSE)</f>
        <v>curto</v>
      </c>
      <c r="L3263" t="str">
        <f>VLOOKUP(A3263,Referência!$I$2:$K$10,2,FALSE)</f>
        <v>não linear</v>
      </c>
      <c r="M3263" t="str">
        <f>VLOOKUP(A3263,Referência!$I$2:$K$10,3,FALSE)</f>
        <v>multivariado</v>
      </c>
    </row>
    <row r="3264" spans="1:13" x14ac:dyDescent="0.25">
      <c r="A3264" t="s">
        <v>39</v>
      </c>
      <c r="B3264" t="s">
        <v>7</v>
      </c>
      <c r="C3264">
        <v>3</v>
      </c>
      <c r="D3264" t="s">
        <v>9</v>
      </c>
      <c r="E3264" s="1">
        <v>3799387767.677259</v>
      </c>
      <c r="F3264" s="1">
        <v>3220668113</v>
      </c>
      <c r="G3264">
        <f t="shared" si="50"/>
        <v>3.3491643870976589E+17</v>
      </c>
      <c r="H3264" t="str">
        <f>VLOOKUP(D3264,Referência!$A$2:$D$28,2,FALSE)</f>
        <v>SE</v>
      </c>
      <c r="I3264" t="str">
        <f>VLOOKUP(D3264,Referência!$A$2:$D$28,3,FALSE)</f>
        <v>imposto</v>
      </c>
      <c r="J3264" t="str">
        <f>VLOOKUP(D3264,Referência!$A$2:$D$28,4,FALSE)</f>
        <v>alto</v>
      </c>
      <c r="K3264" t="str">
        <f>VLOOKUP(C3264,Referência!$F$2:$G$21,2,FALSE)</f>
        <v>curto</v>
      </c>
      <c r="L3264" t="str">
        <f>VLOOKUP(A3264,Referência!$I$2:$K$10,2,FALSE)</f>
        <v>não linear</v>
      </c>
      <c r="M3264" t="str">
        <f>VLOOKUP(A3264,Referência!$I$2:$K$10,3,FALSE)</f>
        <v>multivariado</v>
      </c>
    </row>
    <row r="3265" spans="1:13" x14ac:dyDescent="0.25">
      <c r="A3265" t="s">
        <v>39</v>
      </c>
      <c r="B3265" t="s">
        <v>7</v>
      </c>
      <c r="C3265">
        <v>4</v>
      </c>
      <c r="D3265" t="s">
        <v>9</v>
      </c>
      <c r="E3265" s="1">
        <v>3736263375.9760537</v>
      </c>
      <c r="F3265" s="1">
        <v>3370762046</v>
      </c>
      <c r="G3265">
        <f t="shared" si="50"/>
        <v>1.335912222142641E+17</v>
      </c>
      <c r="H3265" t="str">
        <f>VLOOKUP(D3265,Referência!$A$2:$D$28,2,FALSE)</f>
        <v>SE</v>
      </c>
      <c r="I3265" t="str">
        <f>VLOOKUP(D3265,Referência!$A$2:$D$28,3,FALSE)</f>
        <v>imposto</v>
      </c>
      <c r="J3265" t="str">
        <f>VLOOKUP(D3265,Referência!$A$2:$D$28,4,FALSE)</f>
        <v>alto</v>
      </c>
      <c r="K3265" t="str">
        <f>VLOOKUP(C3265,Referência!$F$2:$G$21,2,FALSE)</f>
        <v>curto</v>
      </c>
      <c r="L3265" t="str">
        <f>VLOOKUP(A3265,Referência!$I$2:$K$10,2,FALSE)</f>
        <v>não linear</v>
      </c>
      <c r="M3265" t="str">
        <f>VLOOKUP(A3265,Referência!$I$2:$K$10,3,FALSE)</f>
        <v>multivariado</v>
      </c>
    </row>
    <row r="3266" spans="1:13" x14ac:dyDescent="0.25">
      <c r="A3266" t="s">
        <v>39</v>
      </c>
      <c r="B3266" t="s">
        <v>7</v>
      </c>
      <c r="C3266">
        <v>5</v>
      </c>
      <c r="D3266" t="s">
        <v>9</v>
      </c>
      <c r="E3266" s="1">
        <v>3676961633.5532804</v>
      </c>
      <c r="F3266" s="1">
        <v>3391327371</v>
      </c>
      <c r="G3266">
        <f t="shared" si="50"/>
        <v>8.1586931944356288E+16</v>
      </c>
      <c r="H3266" t="str">
        <f>VLOOKUP(D3266,Referência!$A$2:$D$28,2,FALSE)</f>
        <v>SE</v>
      </c>
      <c r="I3266" t="str">
        <f>VLOOKUP(D3266,Referência!$A$2:$D$28,3,FALSE)</f>
        <v>imposto</v>
      </c>
      <c r="J3266" t="str">
        <f>VLOOKUP(D3266,Referência!$A$2:$D$28,4,FALSE)</f>
        <v>alto</v>
      </c>
      <c r="K3266" t="str">
        <f>VLOOKUP(C3266,Referência!$F$2:$G$21,2,FALSE)</f>
        <v>médio</v>
      </c>
      <c r="L3266" t="str">
        <f>VLOOKUP(A3266,Referência!$I$2:$K$10,2,FALSE)</f>
        <v>não linear</v>
      </c>
      <c r="M3266" t="str">
        <f>VLOOKUP(A3266,Referência!$I$2:$K$10,3,FALSE)</f>
        <v>multivariado</v>
      </c>
    </row>
    <row r="3267" spans="1:13" x14ac:dyDescent="0.25">
      <c r="A3267" t="s">
        <v>39</v>
      </c>
      <c r="B3267" t="s">
        <v>7</v>
      </c>
      <c r="C3267">
        <v>6</v>
      </c>
      <c r="D3267" t="s">
        <v>9</v>
      </c>
      <c r="E3267" s="1">
        <v>3672942944.3387561</v>
      </c>
      <c r="F3267" s="1">
        <v>3683527657</v>
      </c>
      <c r="G3267">
        <f t="shared" ref="G3267:G3330" si="51">(F3267-E3267)^2</f>
        <v>112036142121097.25</v>
      </c>
      <c r="H3267" t="str">
        <f>VLOOKUP(D3267,Referência!$A$2:$D$28,2,FALSE)</f>
        <v>SE</v>
      </c>
      <c r="I3267" t="str">
        <f>VLOOKUP(D3267,Referência!$A$2:$D$28,3,FALSE)</f>
        <v>imposto</v>
      </c>
      <c r="J3267" t="str">
        <f>VLOOKUP(D3267,Referência!$A$2:$D$28,4,FALSE)</f>
        <v>alto</v>
      </c>
      <c r="K3267" t="str">
        <f>VLOOKUP(C3267,Referência!$F$2:$G$21,2,FALSE)</f>
        <v>médio</v>
      </c>
      <c r="L3267" t="str">
        <f>VLOOKUP(A3267,Referência!$I$2:$K$10,2,FALSE)</f>
        <v>não linear</v>
      </c>
      <c r="M3267" t="str">
        <f>VLOOKUP(A3267,Referência!$I$2:$K$10,3,FALSE)</f>
        <v>multivariado</v>
      </c>
    </row>
    <row r="3268" spans="1:13" x14ac:dyDescent="0.25">
      <c r="A3268" t="s">
        <v>39</v>
      </c>
      <c r="B3268" t="s">
        <v>7</v>
      </c>
      <c r="C3268">
        <v>7</v>
      </c>
      <c r="D3268" t="s">
        <v>9</v>
      </c>
      <c r="E3268" s="1">
        <v>3954510408.921236</v>
      </c>
      <c r="F3268" s="1">
        <v>3522385481</v>
      </c>
      <c r="G3268">
        <f t="shared" si="51"/>
        <v>1.8673195333093344E+17</v>
      </c>
      <c r="H3268" t="str">
        <f>VLOOKUP(D3268,Referência!$A$2:$D$28,2,FALSE)</f>
        <v>SE</v>
      </c>
      <c r="I3268" t="str">
        <f>VLOOKUP(D3268,Referência!$A$2:$D$28,3,FALSE)</f>
        <v>imposto</v>
      </c>
      <c r="J3268" t="str">
        <f>VLOOKUP(D3268,Referência!$A$2:$D$28,4,FALSE)</f>
        <v>alto</v>
      </c>
      <c r="K3268" t="str">
        <f>VLOOKUP(C3268,Referência!$F$2:$G$21,2,FALSE)</f>
        <v>médio</v>
      </c>
      <c r="L3268" t="str">
        <f>VLOOKUP(A3268,Referência!$I$2:$K$10,2,FALSE)</f>
        <v>não linear</v>
      </c>
      <c r="M3268" t="str">
        <f>VLOOKUP(A3268,Referência!$I$2:$K$10,3,FALSE)</f>
        <v>multivariado</v>
      </c>
    </row>
    <row r="3269" spans="1:13" x14ac:dyDescent="0.25">
      <c r="A3269" t="s">
        <v>39</v>
      </c>
      <c r="B3269" t="s">
        <v>7</v>
      </c>
      <c r="C3269">
        <v>8</v>
      </c>
      <c r="D3269" t="s">
        <v>9</v>
      </c>
      <c r="E3269" s="1">
        <v>4702043610.7817345</v>
      </c>
      <c r="F3269" s="1">
        <v>4426157172</v>
      </c>
      <c r="G3269">
        <f t="shared" si="51"/>
        <v>7.6113327103667712E+16</v>
      </c>
      <c r="H3269" t="str">
        <f>VLOOKUP(D3269,Referência!$A$2:$D$28,2,FALSE)</f>
        <v>SE</v>
      </c>
      <c r="I3269" t="str">
        <f>VLOOKUP(D3269,Referência!$A$2:$D$28,3,FALSE)</f>
        <v>imposto</v>
      </c>
      <c r="J3269" t="str">
        <f>VLOOKUP(D3269,Referência!$A$2:$D$28,4,FALSE)</f>
        <v>alto</v>
      </c>
      <c r="K3269" t="str">
        <f>VLOOKUP(C3269,Referência!$F$2:$G$21,2,FALSE)</f>
        <v>médio</v>
      </c>
      <c r="L3269" t="str">
        <f>VLOOKUP(A3269,Referência!$I$2:$K$10,2,FALSE)</f>
        <v>não linear</v>
      </c>
      <c r="M3269" t="str">
        <f>VLOOKUP(A3269,Referência!$I$2:$K$10,3,FALSE)</f>
        <v>multivariado</v>
      </c>
    </row>
    <row r="3270" spans="1:13" x14ac:dyDescent="0.25">
      <c r="A3270" t="s">
        <v>39</v>
      </c>
      <c r="B3270" t="s">
        <v>7</v>
      </c>
      <c r="C3270">
        <v>9</v>
      </c>
      <c r="D3270" t="s">
        <v>9</v>
      </c>
      <c r="E3270" s="1">
        <v>4750214095.2075052</v>
      </c>
      <c r="F3270" s="1">
        <v>4952785236</v>
      </c>
      <c r="G3270">
        <f t="shared" si="51"/>
        <v>4.1035067081972744E+16</v>
      </c>
      <c r="H3270" t="str">
        <f>VLOOKUP(D3270,Referência!$A$2:$D$28,2,FALSE)</f>
        <v>SE</v>
      </c>
      <c r="I3270" t="str">
        <f>VLOOKUP(D3270,Referência!$A$2:$D$28,3,FALSE)</f>
        <v>imposto</v>
      </c>
      <c r="J3270" t="str">
        <f>VLOOKUP(D3270,Referência!$A$2:$D$28,4,FALSE)</f>
        <v>alto</v>
      </c>
      <c r="K3270" t="str">
        <f>VLOOKUP(C3270,Referência!$F$2:$G$21,2,FALSE)</f>
        <v>longo</v>
      </c>
      <c r="L3270" t="str">
        <f>VLOOKUP(A3270,Referência!$I$2:$K$10,2,FALSE)</f>
        <v>não linear</v>
      </c>
      <c r="M3270" t="str">
        <f>VLOOKUP(A3270,Referência!$I$2:$K$10,3,FALSE)</f>
        <v>multivariado</v>
      </c>
    </row>
    <row r="3271" spans="1:13" x14ac:dyDescent="0.25">
      <c r="A3271" t="s">
        <v>39</v>
      </c>
      <c r="B3271" t="s">
        <v>7</v>
      </c>
      <c r="C3271">
        <v>10</v>
      </c>
      <c r="D3271" t="s">
        <v>9</v>
      </c>
      <c r="E3271" s="1">
        <v>3753116093.1443119</v>
      </c>
      <c r="F3271" s="1">
        <v>3870532712</v>
      </c>
      <c r="G3271">
        <f t="shared" si="51"/>
        <v>1.378666238350193E+16</v>
      </c>
      <c r="H3271" t="str">
        <f>VLOOKUP(D3271,Referência!$A$2:$D$28,2,FALSE)</f>
        <v>SE</v>
      </c>
      <c r="I3271" t="str">
        <f>VLOOKUP(D3271,Referência!$A$2:$D$28,3,FALSE)</f>
        <v>imposto</v>
      </c>
      <c r="J3271" t="str">
        <f>VLOOKUP(D3271,Referência!$A$2:$D$28,4,FALSE)</f>
        <v>alto</v>
      </c>
      <c r="K3271" t="str">
        <f>VLOOKUP(C3271,Referência!$F$2:$G$21,2,FALSE)</f>
        <v>longo</v>
      </c>
      <c r="L3271" t="str">
        <f>VLOOKUP(A3271,Referência!$I$2:$K$10,2,FALSE)</f>
        <v>não linear</v>
      </c>
      <c r="M3271" t="str">
        <f>VLOOKUP(A3271,Referência!$I$2:$K$10,3,FALSE)</f>
        <v>multivariado</v>
      </c>
    </row>
    <row r="3272" spans="1:13" x14ac:dyDescent="0.25">
      <c r="A3272" t="s">
        <v>39</v>
      </c>
      <c r="B3272" t="s">
        <v>7</v>
      </c>
      <c r="C3272">
        <v>11</v>
      </c>
      <c r="D3272" t="s">
        <v>9</v>
      </c>
      <c r="E3272" s="1">
        <v>3863133238.4489322</v>
      </c>
      <c r="F3272" s="1">
        <v>3704057113</v>
      </c>
      <c r="G3272">
        <f t="shared" si="51"/>
        <v>2.5305213687844404E+16</v>
      </c>
      <c r="H3272" t="str">
        <f>VLOOKUP(D3272,Referência!$A$2:$D$28,2,FALSE)</f>
        <v>SE</v>
      </c>
      <c r="I3272" t="str">
        <f>VLOOKUP(D3272,Referência!$A$2:$D$28,3,FALSE)</f>
        <v>imposto</v>
      </c>
      <c r="J3272" t="str">
        <f>VLOOKUP(D3272,Referência!$A$2:$D$28,4,FALSE)</f>
        <v>alto</v>
      </c>
      <c r="K3272" t="str">
        <f>VLOOKUP(C3272,Referência!$F$2:$G$21,2,FALSE)</f>
        <v>longo</v>
      </c>
      <c r="L3272" t="str">
        <f>VLOOKUP(A3272,Referência!$I$2:$K$10,2,FALSE)</f>
        <v>não linear</v>
      </c>
      <c r="M3272" t="str">
        <f>VLOOKUP(A3272,Referência!$I$2:$K$10,3,FALSE)</f>
        <v>multivariado</v>
      </c>
    </row>
    <row r="3273" spans="1:13" x14ac:dyDescent="0.25">
      <c r="A3273" t="s">
        <v>39</v>
      </c>
      <c r="B3273" t="s">
        <v>7</v>
      </c>
      <c r="C3273">
        <v>12</v>
      </c>
      <c r="D3273" t="s">
        <v>9</v>
      </c>
      <c r="E3273" s="1">
        <v>4034152749.0949903</v>
      </c>
      <c r="F3273" s="1">
        <v>3601189526</v>
      </c>
      <c r="G3273">
        <f t="shared" si="51"/>
        <v>1.874571525528023E+17</v>
      </c>
      <c r="H3273" t="str">
        <f>VLOOKUP(D3273,Referência!$A$2:$D$28,2,FALSE)</f>
        <v>SE</v>
      </c>
      <c r="I3273" t="str">
        <f>VLOOKUP(D3273,Referência!$A$2:$D$28,3,FALSE)</f>
        <v>imposto</v>
      </c>
      <c r="J3273" t="str">
        <f>VLOOKUP(D3273,Referência!$A$2:$D$28,4,FALSE)</f>
        <v>alto</v>
      </c>
      <c r="K3273" t="str">
        <f>VLOOKUP(C3273,Referência!$F$2:$G$21,2,FALSE)</f>
        <v>longo</v>
      </c>
      <c r="L3273" t="str">
        <f>VLOOKUP(A3273,Referência!$I$2:$K$10,2,FALSE)</f>
        <v>não linear</v>
      </c>
      <c r="M3273" t="str">
        <f>VLOOKUP(A3273,Referência!$I$2:$K$10,3,FALSE)</f>
        <v>multivariado</v>
      </c>
    </row>
    <row r="3274" spans="1:13" x14ac:dyDescent="0.25">
      <c r="A3274" t="s">
        <v>39</v>
      </c>
      <c r="B3274" t="s">
        <v>7</v>
      </c>
      <c r="C3274">
        <v>13</v>
      </c>
      <c r="D3274" t="s">
        <v>9</v>
      </c>
      <c r="E3274" s="1">
        <v>3843903515.8744831</v>
      </c>
      <c r="F3274" s="1">
        <v>3463474590</v>
      </c>
      <c r="G3274">
        <f t="shared" si="51"/>
        <v>1.4472616764201296E+17</v>
      </c>
      <c r="H3274" t="str">
        <f>VLOOKUP(D3274,Referência!$A$2:$D$28,2,FALSE)</f>
        <v>SE</v>
      </c>
      <c r="I3274" t="str">
        <f>VLOOKUP(D3274,Referência!$A$2:$D$28,3,FALSE)</f>
        <v>imposto</v>
      </c>
      <c r="J3274" t="str">
        <f>VLOOKUP(D3274,Referência!$A$2:$D$28,4,FALSE)</f>
        <v>alto</v>
      </c>
      <c r="K3274" t="str">
        <f>VLOOKUP(C3274,Referência!$F$2:$G$21,2,FALSE)</f>
        <v>longo</v>
      </c>
      <c r="L3274" t="str">
        <f>VLOOKUP(A3274,Referência!$I$2:$K$10,2,FALSE)</f>
        <v>não linear</v>
      </c>
      <c r="M3274" t="str">
        <f>VLOOKUP(A3274,Referência!$I$2:$K$10,3,FALSE)</f>
        <v>multivariado</v>
      </c>
    </row>
    <row r="3275" spans="1:13" x14ac:dyDescent="0.25">
      <c r="A3275" t="s">
        <v>39</v>
      </c>
      <c r="B3275" t="s">
        <v>7</v>
      </c>
      <c r="C3275">
        <v>14</v>
      </c>
      <c r="D3275" t="s">
        <v>9</v>
      </c>
      <c r="E3275" s="1">
        <v>4114549298.9418044</v>
      </c>
      <c r="F3275" s="1">
        <v>4292643883</v>
      </c>
      <c r="G3275">
        <f t="shared" si="51"/>
        <v>3.1717680870861696E+16</v>
      </c>
      <c r="H3275" t="str">
        <f>VLOOKUP(D3275,Referência!$A$2:$D$28,2,FALSE)</f>
        <v>SE</v>
      </c>
      <c r="I3275" t="str">
        <f>VLOOKUP(D3275,Referência!$A$2:$D$28,3,FALSE)</f>
        <v>imposto</v>
      </c>
      <c r="J3275" t="str">
        <f>VLOOKUP(D3275,Referência!$A$2:$D$28,4,FALSE)</f>
        <v>alto</v>
      </c>
      <c r="K3275" t="str">
        <f>VLOOKUP(C3275,Referência!$F$2:$G$21,2,FALSE)</f>
        <v>longo</v>
      </c>
      <c r="L3275" t="str">
        <f>VLOOKUP(A3275,Referência!$I$2:$K$10,2,FALSE)</f>
        <v>não linear</v>
      </c>
      <c r="M3275" t="str">
        <f>VLOOKUP(A3275,Referência!$I$2:$K$10,3,FALSE)</f>
        <v>multivariado</v>
      </c>
    </row>
    <row r="3276" spans="1:13" x14ac:dyDescent="0.25">
      <c r="A3276" t="s">
        <v>39</v>
      </c>
      <c r="B3276" t="s">
        <v>7</v>
      </c>
      <c r="C3276">
        <v>15</v>
      </c>
      <c r="D3276" t="s">
        <v>9</v>
      </c>
      <c r="E3276" s="1">
        <v>4051350558.7405</v>
      </c>
      <c r="F3276" s="1">
        <v>3562734178</v>
      </c>
      <c r="G3276">
        <f t="shared" si="51"/>
        <v>2.3874596752794525E+17</v>
      </c>
      <c r="H3276" t="str">
        <f>VLOOKUP(D3276,Referência!$A$2:$D$28,2,FALSE)</f>
        <v>SE</v>
      </c>
      <c r="I3276" t="str">
        <f>VLOOKUP(D3276,Referência!$A$2:$D$28,3,FALSE)</f>
        <v>imposto</v>
      </c>
      <c r="J3276" t="str">
        <f>VLOOKUP(D3276,Referência!$A$2:$D$28,4,FALSE)</f>
        <v>alto</v>
      </c>
      <c r="K3276" t="str">
        <f>VLOOKUP(C3276,Referência!$F$2:$G$21,2,FALSE)</f>
        <v>longo</v>
      </c>
      <c r="L3276" t="str">
        <f>VLOOKUP(A3276,Referência!$I$2:$K$10,2,FALSE)</f>
        <v>não linear</v>
      </c>
      <c r="M3276" t="str">
        <f>VLOOKUP(A3276,Referência!$I$2:$K$10,3,FALSE)</f>
        <v>multivariado</v>
      </c>
    </row>
    <row r="3277" spans="1:13" x14ac:dyDescent="0.25">
      <c r="A3277" t="s">
        <v>39</v>
      </c>
      <c r="B3277" t="s">
        <v>7</v>
      </c>
      <c r="C3277">
        <v>16</v>
      </c>
      <c r="D3277" t="s">
        <v>9</v>
      </c>
      <c r="E3277" s="1">
        <v>4194909909.6307235</v>
      </c>
      <c r="F3277" s="1">
        <v>3696401761</v>
      </c>
      <c r="G3277">
        <f t="shared" si="51"/>
        <v>2.4851037425123149E+17</v>
      </c>
      <c r="H3277" t="str">
        <f>VLOOKUP(D3277,Referência!$A$2:$D$28,2,FALSE)</f>
        <v>SE</v>
      </c>
      <c r="I3277" t="str">
        <f>VLOOKUP(D3277,Referência!$A$2:$D$28,3,FALSE)</f>
        <v>imposto</v>
      </c>
      <c r="J3277" t="str">
        <f>VLOOKUP(D3277,Referência!$A$2:$D$28,4,FALSE)</f>
        <v>alto</v>
      </c>
      <c r="K3277" t="str">
        <f>VLOOKUP(C3277,Referência!$F$2:$G$21,2,FALSE)</f>
        <v>longo</v>
      </c>
      <c r="L3277" t="str">
        <f>VLOOKUP(A3277,Referência!$I$2:$K$10,2,FALSE)</f>
        <v>não linear</v>
      </c>
      <c r="M3277" t="str">
        <f>VLOOKUP(A3277,Referência!$I$2:$K$10,3,FALSE)</f>
        <v>multivariado</v>
      </c>
    </row>
    <row r="3278" spans="1:13" x14ac:dyDescent="0.25">
      <c r="A3278" t="s">
        <v>39</v>
      </c>
      <c r="B3278" t="s">
        <v>7</v>
      </c>
      <c r="C3278">
        <v>17</v>
      </c>
      <c r="D3278" t="s">
        <v>9</v>
      </c>
      <c r="E3278" s="1">
        <v>4072485079.7129841</v>
      </c>
      <c r="F3278" s="1">
        <v>3678873314</v>
      </c>
      <c r="G3278">
        <f t="shared" si="51"/>
        <v>1.5493022210769309E+17</v>
      </c>
      <c r="H3278" t="str">
        <f>VLOOKUP(D3278,Referência!$A$2:$D$28,2,FALSE)</f>
        <v>SE</v>
      </c>
      <c r="I3278" t="str">
        <f>VLOOKUP(D3278,Referência!$A$2:$D$28,3,FALSE)</f>
        <v>imposto</v>
      </c>
      <c r="J3278" t="str">
        <f>VLOOKUP(D3278,Referência!$A$2:$D$28,4,FALSE)</f>
        <v>alto</v>
      </c>
      <c r="K3278" t="str">
        <f>VLOOKUP(C3278,Referência!$F$2:$G$21,2,FALSE)</f>
        <v>longo</v>
      </c>
      <c r="L3278" t="str">
        <f>VLOOKUP(A3278,Referência!$I$2:$K$10,2,FALSE)</f>
        <v>não linear</v>
      </c>
      <c r="M3278" t="str">
        <f>VLOOKUP(A3278,Referência!$I$2:$K$10,3,FALSE)</f>
        <v>multivariado</v>
      </c>
    </row>
    <row r="3279" spans="1:13" x14ac:dyDescent="0.25">
      <c r="A3279" t="s">
        <v>39</v>
      </c>
      <c r="B3279" t="s">
        <v>7</v>
      </c>
      <c r="C3279">
        <v>18</v>
      </c>
      <c r="D3279" t="s">
        <v>9</v>
      </c>
      <c r="E3279" s="1">
        <v>4152535429.5276985</v>
      </c>
      <c r="F3279" s="1">
        <v>3887113544</v>
      </c>
      <c r="G3279">
        <f t="shared" si="51"/>
        <v>7.0448777317078696E+16</v>
      </c>
      <c r="H3279" t="str">
        <f>VLOOKUP(D3279,Referência!$A$2:$D$28,2,FALSE)</f>
        <v>SE</v>
      </c>
      <c r="I3279" t="str">
        <f>VLOOKUP(D3279,Referência!$A$2:$D$28,3,FALSE)</f>
        <v>imposto</v>
      </c>
      <c r="J3279" t="str">
        <f>VLOOKUP(D3279,Referência!$A$2:$D$28,4,FALSE)</f>
        <v>alto</v>
      </c>
      <c r="K3279" t="str">
        <f>VLOOKUP(C3279,Referência!$F$2:$G$21,2,FALSE)</f>
        <v>longo</v>
      </c>
      <c r="L3279" t="str">
        <f>VLOOKUP(A3279,Referência!$I$2:$K$10,2,FALSE)</f>
        <v>não linear</v>
      </c>
      <c r="M3279" t="str">
        <f>VLOOKUP(A3279,Referência!$I$2:$K$10,3,FALSE)</f>
        <v>multivariado</v>
      </c>
    </row>
    <row r="3280" spans="1:13" x14ac:dyDescent="0.25">
      <c r="A3280" t="s">
        <v>39</v>
      </c>
      <c r="B3280" t="s">
        <v>7</v>
      </c>
      <c r="C3280">
        <v>19</v>
      </c>
      <c r="D3280" t="s">
        <v>9</v>
      </c>
      <c r="E3280" s="1">
        <v>4413052696.9410133</v>
      </c>
      <c r="F3280" s="1">
        <v>3979902304</v>
      </c>
      <c r="G3280">
        <f t="shared" si="51"/>
        <v>1.8761926290495424E+17</v>
      </c>
      <c r="H3280" t="str">
        <f>VLOOKUP(D3280,Referência!$A$2:$D$28,2,FALSE)</f>
        <v>SE</v>
      </c>
      <c r="I3280" t="str">
        <f>VLOOKUP(D3280,Referência!$A$2:$D$28,3,FALSE)</f>
        <v>imposto</v>
      </c>
      <c r="J3280" t="str">
        <f>VLOOKUP(D3280,Referência!$A$2:$D$28,4,FALSE)</f>
        <v>alto</v>
      </c>
      <c r="K3280" t="str">
        <f>VLOOKUP(C3280,Referência!$F$2:$G$21,2,FALSE)</f>
        <v>longo</v>
      </c>
      <c r="L3280" t="str">
        <f>VLOOKUP(A3280,Referência!$I$2:$K$10,2,FALSE)</f>
        <v>não linear</v>
      </c>
      <c r="M3280" t="str">
        <f>VLOOKUP(A3280,Referência!$I$2:$K$10,3,FALSE)</f>
        <v>multivariado</v>
      </c>
    </row>
    <row r="3281" spans="1:13" x14ac:dyDescent="0.25">
      <c r="A3281" t="s">
        <v>39</v>
      </c>
      <c r="B3281" t="s">
        <v>7</v>
      </c>
      <c r="C3281">
        <v>20</v>
      </c>
      <c r="D3281" t="s">
        <v>9</v>
      </c>
      <c r="E3281" s="1">
        <v>5319187215.5835209</v>
      </c>
      <c r="F3281" s="1">
        <v>4954527274</v>
      </c>
      <c r="G3281">
        <f t="shared" si="51"/>
        <v>1.3297687299569686E+17</v>
      </c>
      <c r="H3281" t="str">
        <f>VLOOKUP(D3281,Referência!$A$2:$D$28,2,FALSE)</f>
        <v>SE</v>
      </c>
      <c r="I3281" t="str">
        <f>VLOOKUP(D3281,Referência!$A$2:$D$28,3,FALSE)</f>
        <v>imposto</v>
      </c>
      <c r="J3281" t="str">
        <f>VLOOKUP(D3281,Referência!$A$2:$D$28,4,FALSE)</f>
        <v>alto</v>
      </c>
      <c r="K3281" t="str">
        <f>VLOOKUP(C3281,Referência!$F$2:$G$21,2,FALSE)</f>
        <v>longo</v>
      </c>
      <c r="L3281" t="str">
        <f>VLOOKUP(A3281,Referência!$I$2:$K$10,2,FALSE)</f>
        <v>não linear</v>
      </c>
      <c r="M3281" t="str">
        <f>VLOOKUP(A3281,Referência!$I$2:$K$10,3,FALSE)</f>
        <v>multivariado</v>
      </c>
    </row>
    <row r="3282" spans="1:13" x14ac:dyDescent="0.25">
      <c r="A3282" t="s">
        <v>39</v>
      </c>
      <c r="B3282" t="s">
        <v>7</v>
      </c>
      <c r="C3282">
        <v>1</v>
      </c>
      <c r="D3282" t="s">
        <v>10</v>
      </c>
      <c r="E3282" s="1">
        <v>4032186982.9432964</v>
      </c>
      <c r="F3282" s="1">
        <v>4610705783</v>
      </c>
      <c r="G3282">
        <f t="shared" si="51"/>
        <v>3.3468400201904813E+17</v>
      </c>
      <c r="H3282" t="str">
        <f>VLOOKUP(D3282,Referência!$A$2:$D$28,2,FALSE)</f>
        <v>SE</v>
      </c>
      <c r="I3282" t="str">
        <f>VLOOKUP(D3282,Referência!$A$2:$D$28,3,FALSE)</f>
        <v>imposto</v>
      </c>
      <c r="J3282" t="str">
        <f>VLOOKUP(D3282,Referência!$A$2:$D$28,4,FALSE)</f>
        <v>alto</v>
      </c>
      <c r="K3282" t="str">
        <f>VLOOKUP(C3282,Referência!$F$2:$G$21,2,FALSE)</f>
        <v>curto</v>
      </c>
      <c r="L3282" t="str">
        <f>VLOOKUP(A3282,Referência!$I$2:$K$10,2,FALSE)</f>
        <v>não linear</v>
      </c>
      <c r="M3282" t="str">
        <f>VLOOKUP(A3282,Referência!$I$2:$K$10,3,FALSE)</f>
        <v>multivariado</v>
      </c>
    </row>
    <row r="3283" spans="1:13" x14ac:dyDescent="0.25">
      <c r="A3283" t="s">
        <v>39</v>
      </c>
      <c r="B3283" t="s">
        <v>7</v>
      </c>
      <c r="C3283">
        <v>2</v>
      </c>
      <c r="D3283" t="s">
        <v>10</v>
      </c>
      <c r="E3283" s="1">
        <v>3242598728.4640431</v>
      </c>
      <c r="F3283" s="1">
        <v>3530842329</v>
      </c>
      <c r="G3283">
        <f t="shared" si="51"/>
        <v>8.3084373249932272E+16</v>
      </c>
      <c r="H3283" t="str">
        <f>VLOOKUP(D3283,Referência!$A$2:$D$28,2,FALSE)</f>
        <v>SE</v>
      </c>
      <c r="I3283" t="str">
        <f>VLOOKUP(D3283,Referência!$A$2:$D$28,3,FALSE)</f>
        <v>imposto</v>
      </c>
      <c r="J3283" t="str">
        <f>VLOOKUP(D3283,Referência!$A$2:$D$28,4,FALSE)</f>
        <v>alto</v>
      </c>
      <c r="K3283" t="str">
        <f>VLOOKUP(C3283,Referência!$F$2:$G$21,2,FALSE)</f>
        <v>curto</v>
      </c>
      <c r="L3283" t="str">
        <f>VLOOKUP(A3283,Referência!$I$2:$K$10,2,FALSE)</f>
        <v>não linear</v>
      </c>
      <c r="M3283" t="str">
        <f>VLOOKUP(A3283,Referência!$I$2:$K$10,3,FALSE)</f>
        <v>multivariado</v>
      </c>
    </row>
    <row r="3284" spans="1:13" x14ac:dyDescent="0.25">
      <c r="A3284" t="s">
        <v>39</v>
      </c>
      <c r="B3284" t="s">
        <v>7</v>
      </c>
      <c r="C3284">
        <v>3</v>
      </c>
      <c r="D3284" t="s">
        <v>10</v>
      </c>
      <c r="E3284" s="1">
        <v>3104913190.3905306</v>
      </c>
      <c r="F3284" s="1">
        <v>2928472816</v>
      </c>
      <c r="G3284">
        <f t="shared" si="51"/>
        <v>3.11312057150706E+16</v>
      </c>
      <c r="H3284" t="str">
        <f>VLOOKUP(D3284,Referência!$A$2:$D$28,2,FALSE)</f>
        <v>SE</v>
      </c>
      <c r="I3284" t="str">
        <f>VLOOKUP(D3284,Referência!$A$2:$D$28,3,FALSE)</f>
        <v>imposto</v>
      </c>
      <c r="J3284" t="str">
        <f>VLOOKUP(D3284,Referência!$A$2:$D$28,4,FALSE)</f>
        <v>alto</v>
      </c>
      <c r="K3284" t="str">
        <f>VLOOKUP(C3284,Referência!$F$2:$G$21,2,FALSE)</f>
        <v>curto</v>
      </c>
      <c r="L3284" t="str">
        <f>VLOOKUP(A3284,Referência!$I$2:$K$10,2,FALSE)</f>
        <v>não linear</v>
      </c>
      <c r="M3284" t="str">
        <f>VLOOKUP(A3284,Referência!$I$2:$K$10,3,FALSE)</f>
        <v>multivariado</v>
      </c>
    </row>
    <row r="3285" spans="1:13" x14ac:dyDescent="0.25">
      <c r="A3285" t="s">
        <v>39</v>
      </c>
      <c r="B3285" t="s">
        <v>7</v>
      </c>
      <c r="C3285">
        <v>4</v>
      </c>
      <c r="D3285" t="s">
        <v>10</v>
      </c>
      <c r="E3285" s="1">
        <v>4422486753.0649118</v>
      </c>
      <c r="F3285" s="1">
        <v>3906673696</v>
      </c>
      <c r="G3285">
        <f t="shared" si="51"/>
        <v>2.6606310983865002E+17</v>
      </c>
      <c r="H3285" t="str">
        <f>VLOOKUP(D3285,Referência!$A$2:$D$28,2,FALSE)</f>
        <v>SE</v>
      </c>
      <c r="I3285" t="str">
        <f>VLOOKUP(D3285,Referência!$A$2:$D$28,3,FALSE)</f>
        <v>imposto</v>
      </c>
      <c r="J3285" t="str">
        <f>VLOOKUP(D3285,Referência!$A$2:$D$28,4,FALSE)</f>
        <v>alto</v>
      </c>
      <c r="K3285" t="str">
        <f>VLOOKUP(C3285,Referência!$F$2:$G$21,2,FALSE)</f>
        <v>curto</v>
      </c>
      <c r="L3285" t="str">
        <f>VLOOKUP(A3285,Referência!$I$2:$K$10,2,FALSE)</f>
        <v>não linear</v>
      </c>
      <c r="M3285" t="str">
        <f>VLOOKUP(A3285,Referência!$I$2:$K$10,3,FALSE)</f>
        <v>multivariado</v>
      </c>
    </row>
    <row r="3286" spans="1:13" x14ac:dyDescent="0.25">
      <c r="A3286" t="s">
        <v>39</v>
      </c>
      <c r="B3286" t="s">
        <v>7</v>
      </c>
      <c r="C3286">
        <v>5</v>
      </c>
      <c r="D3286" t="s">
        <v>10</v>
      </c>
      <c r="E3286" s="1">
        <v>3110049950.293201</v>
      </c>
      <c r="F3286" s="1">
        <v>3130956951</v>
      </c>
      <c r="G3286">
        <f t="shared" si="51"/>
        <v>437102678554095.12</v>
      </c>
      <c r="H3286" t="str">
        <f>VLOOKUP(D3286,Referência!$A$2:$D$28,2,FALSE)</f>
        <v>SE</v>
      </c>
      <c r="I3286" t="str">
        <f>VLOOKUP(D3286,Referência!$A$2:$D$28,3,FALSE)</f>
        <v>imposto</v>
      </c>
      <c r="J3286" t="str">
        <f>VLOOKUP(D3286,Referência!$A$2:$D$28,4,FALSE)</f>
        <v>alto</v>
      </c>
      <c r="K3286" t="str">
        <f>VLOOKUP(C3286,Referência!$F$2:$G$21,2,FALSE)</f>
        <v>médio</v>
      </c>
      <c r="L3286" t="str">
        <f>VLOOKUP(A3286,Referência!$I$2:$K$10,2,FALSE)</f>
        <v>não linear</v>
      </c>
      <c r="M3286" t="str">
        <f>VLOOKUP(A3286,Referência!$I$2:$K$10,3,FALSE)</f>
        <v>multivariado</v>
      </c>
    </row>
    <row r="3287" spans="1:13" x14ac:dyDescent="0.25">
      <c r="A3287" t="s">
        <v>39</v>
      </c>
      <c r="B3287" t="s">
        <v>7</v>
      </c>
      <c r="C3287">
        <v>6</v>
      </c>
      <c r="D3287" t="s">
        <v>10</v>
      </c>
      <c r="E3287" s="1">
        <v>3462566993.906714</v>
      </c>
      <c r="F3287" s="1">
        <v>3425222901</v>
      </c>
      <c r="G3287">
        <f t="shared" si="51"/>
        <v>1394581275025284</v>
      </c>
      <c r="H3287" t="str">
        <f>VLOOKUP(D3287,Referência!$A$2:$D$28,2,FALSE)</f>
        <v>SE</v>
      </c>
      <c r="I3287" t="str">
        <f>VLOOKUP(D3287,Referência!$A$2:$D$28,3,FALSE)</f>
        <v>imposto</v>
      </c>
      <c r="J3287" t="str">
        <f>VLOOKUP(D3287,Referência!$A$2:$D$28,4,FALSE)</f>
        <v>alto</v>
      </c>
      <c r="K3287" t="str">
        <f>VLOOKUP(C3287,Referência!$F$2:$G$21,2,FALSE)</f>
        <v>médio</v>
      </c>
      <c r="L3287" t="str">
        <f>VLOOKUP(A3287,Referência!$I$2:$K$10,2,FALSE)</f>
        <v>não linear</v>
      </c>
      <c r="M3287" t="str">
        <f>VLOOKUP(A3287,Referência!$I$2:$K$10,3,FALSE)</f>
        <v>multivariado</v>
      </c>
    </row>
    <row r="3288" spans="1:13" x14ac:dyDescent="0.25">
      <c r="A3288" t="s">
        <v>39</v>
      </c>
      <c r="B3288" t="s">
        <v>7</v>
      </c>
      <c r="C3288">
        <v>7</v>
      </c>
      <c r="D3288" t="s">
        <v>10</v>
      </c>
      <c r="E3288" s="1">
        <v>5103883196.0772114</v>
      </c>
      <c r="F3288" s="1">
        <v>4657448056</v>
      </c>
      <c r="G3288">
        <f t="shared" si="51"/>
        <v>1.9930433429575936E+17</v>
      </c>
      <c r="H3288" t="str">
        <f>VLOOKUP(D3288,Referência!$A$2:$D$28,2,FALSE)</f>
        <v>SE</v>
      </c>
      <c r="I3288" t="str">
        <f>VLOOKUP(D3288,Referência!$A$2:$D$28,3,FALSE)</f>
        <v>imposto</v>
      </c>
      <c r="J3288" t="str">
        <f>VLOOKUP(D3288,Referência!$A$2:$D$28,4,FALSE)</f>
        <v>alto</v>
      </c>
      <c r="K3288" t="str">
        <f>VLOOKUP(C3288,Referência!$F$2:$G$21,2,FALSE)</f>
        <v>médio</v>
      </c>
      <c r="L3288" t="str">
        <f>VLOOKUP(A3288,Referência!$I$2:$K$10,2,FALSE)</f>
        <v>não linear</v>
      </c>
      <c r="M3288" t="str">
        <f>VLOOKUP(A3288,Referência!$I$2:$K$10,3,FALSE)</f>
        <v>multivariado</v>
      </c>
    </row>
    <row r="3289" spans="1:13" x14ac:dyDescent="0.25">
      <c r="A3289" t="s">
        <v>39</v>
      </c>
      <c r="B3289" t="s">
        <v>7</v>
      </c>
      <c r="C3289">
        <v>8</v>
      </c>
      <c r="D3289" t="s">
        <v>10</v>
      </c>
      <c r="E3289" s="1">
        <v>4077445837.8974519</v>
      </c>
      <c r="F3289" s="1">
        <v>6789650541</v>
      </c>
      <c r="G3289">
        <f t="shared" si="51"/>
        <v>7.3560543515315814E+18</v>
      </c>
      <c r="H3289" t="str">
        <f>VLOOKUP(D3289,Referência!$A$2:$D$28,2,FALSE)</f>
        <v>SE</v>
      </c>
      <c r="I3289" t="str">
        <f>VLOOKUP(D3289,Referência!$A$2:$D$28,3,FALSE)</f>
        <v>imposto</v>
      </c>
      <c r="J3289" t="str">
        <f>VLOOKUP(D3289,Referência!$A$2:$D$28,4,FALSE)</f>
        <v>alto</v>
      </c>
      <c r="K3289" t="str">
        <f>VLOOKUP(C3289,Referência!$F$2:$G$21,2,FALSE)</f>
        <v>médio</v>
      </c>
      <c r="L3289" t="str">
        <f>VLOOKUP(A3289,Referência!$I$2:$K$10,2,FALSE)</f>
        <v>não linear</v>
      </c>
      <c r="M3289" t="str">
        <f>VLOOKUP(A3289,Referência!$I$2:$K$10,3,FALSE)</f>
        <v>multivariado</v>
      </c>
    </row>
    <row r="3290" spans="1:13" x14ac:dyDescent="0.25">
      <c r="A3290" t="s">
        <v>39</v>
      </c>
      <c r="B3290" t="s">
        <v>7</v>
      </c>
      <c r="C3290">
        <v>9</v>
      </c>
      <c r="D3290" t="s">
        <v>10</v>
      </c>
      <c r="E3290" s="1">
        <v>3887272510.6015635</v>
      </c>
      <c r="F3290" s="1">
        <v>3804725671</v>
      </c>
      <c r="G3290">
        <f t="shared" si="51"/>
        <v>6813980728206244</v>
      </c>
      <c r="H3290" t="str">
        <f>VLOOKUP(D3290,Referência!$A$2:$D$28,2,FALSE)</f>
        <v>SE</v>
      </c>
      <c r="I3290" t="str">
        <f>VLOOKUP(D3290,Referência!$A$2:$D$28,3,FALSE)</f>
        <v>imposto</v>
      </c>
      <c r="J3290" t="str">
        <f>VLOOKUP(D3290,Referência!$A$2:$D$28,4,FALSE)</f>
        <v>alto</v>
      </c>
      <c r="K3290" t="str">
        <f>VLOOKUP(C3290,Referência!$F$2:$G$21,2,FALSE)</f>
        <v>longo</v>
      </c>
      <c r="L3290" t="str">
        <f>VLOOKUP(A3290,Referência!$I$2:$K$10,2,FALSE)</f>
        <v>não linear</v>
      </c>
      <c r="M3290" t="str">
        <f>VLOOKUP(A3290,Referência!$I$2:$K$10,3,FALSE)</f>
        <v>multivariado</v>
      </c>
    </row>
    <row r="3291" spans="1:13" x14ac:dyDescent="0.25">
      <c r="A3291" t="s">
        <v>39</v>
      </c>
      <c r="B3291" t="s">
        <v>7</v>
      </c>
      <c r="C3291">
        <v>10</v>
      </c>
      <c r="D3291" t="s">
        <v>10</v>
      </c>
      <c r="E3291" s="1">
        <v>4817345189.3958254</v>
      </c>
      <c r="F3291" s="1">
        <v>4517788946</v>
      </c>
      <c r="G3291">
        <f t="shared" si="51"/>
        <v>8.9733942957418976E+16</v>
      </c>
      <c r="H3291" t="str">
        <f>VLOOKUP(D3291,Referência!$A$2:$D$28,2,FALSE)</f>
        <v>SE</v>
      </c>
      <c r="I3291" t="str">
        <f>VLOOKUP(D3291,Referência!$A$2:$D$28,3,FALSE)</f>
        <v>imposto</v>
      </c>
      <c r="J3291" t="str">
        <f>VLOOKUP(D3291,Referência!$A$2:$D$28,4,FALSE)</f>
        <v>alto</v>
      </c>
      <c r="K3291" t="str">
        <f>VLOOKUP(C3291,Referência!$F$2:$G$21,2,FALSE)</f>
        <v>longo</v>
      </c>
      <c r="L3291" t="str">
        <f>VLOOKUP(A3291,Referência!$I$2:$K$10,2,FALSE)</f>
        <v>não linear</v>
      </c>
      <c r="M3291" t="str">
        <f>VLOOKUP(A3291,Referência!$I$2:$K$10,3,FALSE)</f>
        <v>multivariado</v>
      </c>
    </row>
    <row r="3292" spans="1:13" x14ac:dyDescent="0.25">
      <c r="A3292" t="s">
        <v>39</v>
      </c>
      <c r="B3292" t="s">
        <v>7</v>
      </c>
      <c r="C3292">
        <v>11</v>
      </c>
      <c r="D3292" t="s">
        <v>10</v>
      </c>
      <c r="E3292" s="1">
        <v>3762965378.9817123</v>
      </c>
      <c r="F3292" s="1">
        <v>2943040634</v>
      </c>
      <c r="G3292">
        <f t="shared" si="51"/>
        <v>6.7227658743332608E+17</v>
      </c>
      <c r="H3292" t="str">
        <f>VLOOKUP(D3292,Referência!$A$2:$D$28,2,FALSE)</f>
        <v>SE</v>
      </c>
      <c r="I3292" t="str">
        <f>VLOOKUP(D3292,Referência!$A$2:$D$28,3,FALSE)</f>
        <v>imposto</v>
      </c>
      <c r="J3292" t="str">
        <f>VLOOKUP(D3292,Referência!$A$2:$D$28,4,FALSE)</f>
        <v>alto</v>
      </c>
      <c r="K3292" t="str">
        <f>VLOOKUP(C3292,Referência!$F$2:$G$21,2,FALSE)</f>
        <v>longo</v>
      </c>
      <c r="L3292" t="str">
        <f>VLOOKUP(A3292,Referência!$I$2:$K$10,2,FALSE)</f>
        <v>não linear</v>
      </c>
      <c r="M3292" t="str">
        <f>VLOOKUP(A3292,Referência!$I$2:$K$10,3,FALSE)</f>
        <v>multivariado</v>
      </c>
    </row>
    <row r="3293" spans="1:13" x14ac:dyDescent="0.25">
      <c r="A3293" t="s">
        <v>39</v>
      </c>
      <c r="B3293" t="s">
        <v>7</v>
      </c>
      <c r="C3293">
        <v>12</v>
      </c>
      <c r="D3293" t="s">
        <v>10</v>
      </c>
      <c r="E3293" s="1">
        <v>3711838233.2300534</v>
      </c>
      <c r="F3293" s="1">
        <v>3142812902</v>
      </c>
      <c r="G3293">
        <f t="shared" si="51"/>
        <v>3.23789827581472E+17</v>
      </c>
      <c r="H3293" t="str">
        <f>VLOOKUP(D3293,Referência!$A$2:$D$28,2,FALSE)</f>
        <v>SE</v>
      </c>
      <c r="I3293" t="str">
        <f>VLOOKUP(D3293,Referência!$A$2:$D$28,3,FALSE)</f>
        <v>imposto</v>
      </c>
      <c r="J3293" t="str">
        <f>VLOOKUP(D3293,Referência!$A$2:$D$28,4,FALSE)</f>
        <v>alto</v>
      </c>
      <c r="K3293" t="str">
        <f>VLOOKUP(C3293,Referência!$F$2:$G$21,2,FALSE)</f>
        <v>longo</v>
      </c>
      <c r="L3293" t="str">
        <f>VLOOKUP(A3293,Referência!$I$2:$K$10,2,FALSE)</f>
        <v>não linear</v>
      </c>
      <c r="M3293" t="str">
        <f>VLOOKUP(A3293,Referência!$I$2:$K$10,3,FALSE)</f>
        <v>multivariado</v>
      </c>
    </row>
    <row r="3294" spans="1:13" x14ac:dyDescent="0.25">
      <c r="A3294" t="s">
        <v>39</v>
      </c>
      <c r="B3294" t="s">
        <v>7</v>
      </c>
      <c r="C3294">
        <v>13</v>
      </c>
      <c r="D3294" t="s">
        <v>10</v>
      </c>
      <c r="E3294" s="1">
        <v>5083113702.8905878</v>
      </c>
      <c r="F3294" s="1">
        <v>4274804384</v>
      </c>
      <c r="G3294">
        <f t="shared" si="51"/>
        <v>6.5336395500536602E+17</v>
      </c>
      <c r="H3294" t="str">
        <f>VLOOKUP(D3294,Referência!$A$2:$D$28,2,FALSE)</f>
        <v>SE</v>
      </c>
      <c r="I3294" t="str">
        <f>VLOOKUP(D3294,Referência!$A$2:$D$28,3,FALSE)</f>
        <v>imposto</v>
      </c>
      <c r="J3294" t="str">
        <f>VLOOKUP(D3294,Referência!$A$2:$D$28,4,FALSE)</f>
        <v>alto</v>
      </c>
      <c r="K3294" t="str">
        <f>VLOOKUP(C3294,Referência!$F$2:$G$21,2,FALSE)</f>
        <v>longo</v>
      </c>
      <c r="L3294" t="str">
        <f>VLOOKUP(A3294,Referência!$I$2:$K$10,2,FALSE)</f>
        <v>não linear</v>
      </c>
      <c r="M3294" t="str">
        <f>VLOOKUP(A3294,Referência!$I$2:$K$10,3,FALSE)</f>
        <v>multivariado</v>
      </c>
    </row>
    <row r="3295" spans="1:13" x14ac:dyDescent="0.25">
      <c r="A3295" t="s">
        <v>39</v>
      </c>
      <c r="B3295" t="s">
        <v>7</v>
      </c>
      <c r="C3295">
        <v>14</v>
      </c>
      <c r="D3295" t="s">
        <v>10</v>
      </c>
      <c r="E3295" s="1">
        <v>3857420442.764092</v>
      </c>
      <c r="F3295" s="1">
        <v>3486952353</v>
      </c>
      <c r="G3295">
        <f t="shared" si="51"/>
        <v>1.3724660553345531E+17</v>
      </c>
      <c r="H3295" t="str">
        <f>VLOOKUP(D3295,Referência!$A$2:$D$28,2,FALSE)</f>
        <v>SE</v>
      </c>
      <c r="I3295" t="str">
        <f>VLOOKUP(D3295,Referência!$A$2:$D$28,3,FALSE)</f>
        <v>imposto</v>
      </c>
      <c r="J3295" t="str">
        <f>VLOOKUP(D3295,Referência!$A$2:$D$28,4,FALSE)</f>
        <v>alto</v>
      </c>
      <c r="K3295" t="str">
        <f>VLOOKUP(C3295,Referência!$F$2:$G$21,2,FALSE)</f>
        <v>longo</v>
      </c>
      <c r="L3295" t="str">
        <f>VLOOKUP(A3295,Referência!$I$2:$K$10,2,FALSE)</f>
        <v>não linear</v>
      </c>
      <c r="M3295" t="str">
        <f>VLOOKUP(A3295,Referência!$I$2:$K$10,3,FALSE)</f>
        <v>multivariado</v>
      </c>
    </row>
    <row r="3296" spans="1:13" x14ac:dyDescent="0.25">
      <c r="A3296" t="s">
        <v>39</v>
      </c>
      <c r="B3296" t="s">
        <v>7</v>
      </c>
      <c r="C3296">
        <v>15</v>
      </c>
      <c r="D3296" t="s">
        <v>10</v>
      </c>
      <c r="E3296" s="1">
        <v>3787899762.8146052</v>
      </c>
      <c r="F3296" s="1">
        <v>2890647325</v>
      </c>
      <c r="G3296">
        <f t="shared" si="51"/>
        <v>8.0506193716425203E+17</v>
      </c>
      <c r="H3296" t="str">
        <f>VLOOKUP(D3296,Referência!$A$2:$D$28,2,FALSE)</f>
        <v>SE</v>
      </c>
      <c r="I3296" t="str">
        <f>VLOOKUP(D3296,Referência!$A$2:$D$28,3,FALSE)</f>
        <v>imposto</v>
      </c>
      <c r="J3296" t="str">
        <f>VLOOKUP(D3296,Referência!$A$2:$D$28,4,FALSE)</f>
        <v>alto</v>
      </c>
      <c r="K3296" t="str">
        <f>VLOOKUP(C3296,Referência!$F$2:$G$21,2,FALSE)</f>
        <v>longo</v>
      </c>
      <c r="L3296" t="str">
        <f>VLOOKUP(A3296,Referência!$I$2:$K$10,2,FALSE)</f>
        <v>não linear</v>
      </c>
      <c r="M3296" t="str">
        <f>VLOOKUP(A3296,Referência!$I$2:$K$10,3,FALSE)</f>
        <v>multivariado</v>
      </c>
    </row>
    <row r="3297" spans="1:13" x14ac:dyDescent="0.25">
      <c r="A3297" t="s">
        <v>39</v>
      </c>
      <c r="B3297" t="s">
        <v>7</v>
      </c>
      <c r="C3297">
        <v>16</v>
      </c>
      <c r="D3297" t="s">
        <v>10</v>
      </c>
      <c r="E3297" s="1">
        <v>5364812501.328227</v>
      </c>
      <c r="F3297" s="1">
        <v>4832258945</v>
      </c>
      <c r="G3297">
        <f t="shared" si="51"/>
        <v>2.8361329035784208E+17</v>
      </c>
      <c r="H3297" t="str">
        <f>VLOOKUP(D3297,Referência!$A$2:$D$28,2,FALSE)</f>
        <v>SE</v>
      </c>
      <c r="I3297" t="str">
        <f>VLOOKUP(D3297,Referência!$A$2:$D$28,3,FALSE)</f>
        <v>imposto</v>
      </c>
      <c r="J3297" t="str">
        <f>VLOOKUP(D3297,Referência!$A$2:$D$28,4,FALSE)</f>
        <v>alto</v>
      </c>
      <c r="K3297" t="str">
        <f>VLOOKUP(C3297,Referência!$F$2:$G$21,2,FALSE)</f>
        <v>longo</v>
      </c>
      <c r="L3297" t="str">
        <f>VLOOKUP(A3297,Referência!$I$2:$K$10,2,FALSE)</f>
        <v>não linear</v>
      </c>
      <c r="M3297" t="str">
        <f>VLOOKUP(A3297,Referência!$I$2:$K$10,3,FALSE)</f>
        <v>multivariado</v>
      </c>
    </row>
    <row r="3298" spans="1:13" x14ac:dyDescent="0.25">
      <c r="A3298" t="s">
        <v>39</v>
      </c>
      <c r="B3298" t="s">
        <v>7</v>
      </c>
      <c r="C3298">
        <v>17</v>
      </c>
      <c r="D3298" t="s">
        <v>10</v>
      </c>
      <c r="E3298" s="1">
        <v>3776757395.0097461</v>
      </c>
      <c r="F3298" s="1">
        <v>3209184458</v>
      </c>
      <c r="G3298">
        <f t="shared" si="51"/>
        <v>3.2213903882586918E+17</v>
      </c>
      <c r="H3298" t="str">
        <f>VLOOKUP(D3298,Referência!$A$2:$D$28,2,FALSE)</f>
        <v>SE</v>
      </c>
      <c r="I3298" t="str">
        <f>VLOOKUP(D3298,Referência!$A$2:$D$28,3,FALSE)</f>
        <v>imposto</v>
      </c>
      <c r="J3298" t="str">
        <f>VLOOKUP(D3298,Referência!$A$2:$D$28,4,FALSE)</f>
        <v>alto</v>
      </c>
      <c r="K3298" t="str">
        <f>VLOOKUP(C3298,Referência!$F$2:$G$21,2,FALSE)</f>
        <v>longo</v>
      </c>
      <c r="L3298" t="str">
        <f>VLOOKUP(A3298,Referência!$I$2:$K$10,2,FALSE)</f>
        <v>não linear</v>
      </c>
      <c r="M3298" t="str">
        <f>VLOOKUP(A3298,Referência!$I$2:$K$10,3,FALSE)</f>
        <v>multivariado</v>
      </c>
    </row>
    <row r="3299" spans="1:13" x14ac:dyDescent="0.25">
      <c r="A3299" t="s">
        <v>39</v>
      </c>
      <c r="B3299" t="s">
        <v>7</v>
      </c>
      <c r="C3299">
        <v>18</v>
      </c>
      <c r="D3299" t="s">
        <v>10</v>
      </c>
      <c r="E3299" s="1">
        <v>4189807834.3584056</v>
      </c>
      <c r="F3299" s="1">
        <v>3334791764</v>
      </c>
      <c r="G3299">
        <f t="shared" si="51"/>
        <v>7.3105248057112998E+17</v>
      </c>
      <c r="H3299" t="str">
        <f>VLOOKUP(D3299,Referência!$A$2:$D$28,2,FALSE)</f>
        <v>SE</v>
      </c>
      <c r="I3299" t="str">
        <f>VLOOKUP(D3299,Referência!$A$2:$D$28,3,FALSE)</f>
        <v>imposto</v>
      </c>
      <c r="J3299" t="str">
        <f>VLOOKUP(D3299,Referência!$A$2:$D$28,4,FALSE)</f>
        <v>alto</v>
      </c>
      <c r="K3299" t="str">
        <f>VLOOKUP(C3299,Referência!$F$2:$G$21,2,FALSE)</f>
        <v>longo</v>
      </c>
      <c r="L3299" t="str">
        <f>VLOOKUP(A3299,Referência!$I$2:$K$10,2,FALSE)</f>
        <v>não linear</v>
      </c>
      <c r="M3299" t="str">
        <f>VLOOKUP(A3299,Referência!$I$2:$K$10,3,FALSE)</f>
        <v>multivariado</v>
      </c>
    </row>
    <row r="3300" spans="1:13" x14ac:dyDescent="0.25">
      <c r="A3300" t="s">
        <v>39</v>
      </c>
      <c r="B3300" t="s">
        <v>7</v>
      </c>
      <c r="C3300">
        <v>19</v>
      </c>
      <c r="D3300" t="s">
        <v>10</v>
      </c>
      <c r="E3300" s="1">
        <v>6247709725.3193541</v>
      </c>
      <c r="F3300" s="1">
        <v>4795523111</v>
      </c>
      <c r="G3300">
        <f t="shared" si="51"/>
        <v>2.1088459628083085E+18</v>
      </c>
      <c r="H3300" t="str">
        <f>VLOOKUP(D3300,Referência!$A$2:$D$28,2,FALSE)</f>
        <v>SE</v>
      </c>
      <c r="I3300" t="str">
        <f>VLOOKUP(D3300,Referência!$A$2:$D$28,3,FALSE)</f>
        <v>imposto</v>
      </c>
      <c r="J3300" t="str">
        <f>VLOOKUP(D3300,Referência!$A$2:$D$28,4,FALSE)</f>
        <v>alto</v>
      </c>
      <c r="K3300" t="str">
        <f>VLOOKUP(C3300,Referência!$F$2:$G$21,2,FALSE)</f>
        <v>longo</v>
      </c>
      <c r="L3300" t="str">
        <f>VLOOKUP(A3300,Referência!$I$2:$K$10,2,FALSE)</f>
        <v>não linear</v>
      </c>
      <c r="M3300" t="str">
        <f>VLOOKUP(A3300,Referência!$I$2:$K$10,3,FALSE)</f>
        <v>multivariado</v>
      </c>
    </row>
    <row r="3301" spans="1:13" x14ac:dyDescent="0.25">
      <c r="A3301" t="s">
        <v>39</v>
      </c>
      <c r="B3301" t="s">
        <v>7</v>
      </c>
      <c r="C3301">
        <v>20</v>
      </c>
      <c r="D3301" t="s">
        <v>10</v>
      </c>
      <c r="E3301" s="1">
        <v>4950838223.719223</v>
      </c>
      <c r="F3301" s="1">
        <v>4812987281</v>
      </c>
      <c r="G3301">
        <f t="shared" si="51"/>
        <v>1.9002882408578508E+16</v>
      </c>
      <c r="H3301" t="str">
        <f>VLOOKUP(D3301,Referência!$A$2:$D$28,2,FALSE)</f>
        <v>SE</v>
      </c>
      <c r="I3301" t="str">
        <f>VLOOKUP(D3301,Referência!$A$2:$D$28,3,FALSE)</f>
        <v>imposto</v>
      </c>
      <c r="J3301" t="str">
        <f>VLOOKUP(D3301,Referência!$A$2:$D$28,4,FALSE)</f>
        <v>alto</v>
      </c>
      <c r="K3301" t="str">
        <f>VLOOKUP(C3301,Referência!$F$2:$G$21,2,FALSE)</f>
        <v>longo</v>
      </c>
      <c r="L3301" t="str">
        <f>VLOOKUP(A3301,Referência!$I$2:$K$10,2,FALSE)</f>
        <v>não linear</v>
      </c>
      <c r="M3301" t="str">
        <f>VLOOKUP(A3301,Referência!$I$2:$K$10,3,FALSE)</f>
        <v>multivariado</v>
      </c>
    </row>
    <row r="3302" spans="1:13" x14ac:dyDescent="0.25">
      <c r="A3302" t="s">
        <v>39</v>
      </c>
      <c r="B3302" t="s">
        <v>7</v>
      </c>
      <c r="C3302">
        <v>1</v>
      </c>
      <c r="D3302" t="s">
        <v>11</v>
      </c>
      <c r="E3302" s="1">
        <v>815843932.25101078</v>
      </c>
      <c r="F3302" s="1">
        <v>1016440051</v>
      </c>
      <c r="G3302">
        <f t="shared" si="51"/>
        <v>4.0238802857158584E+16</v>
      </c>
      <c r="H3302" t="str">
        <f>VLOOKUP(D3302,Referência!$A$2:$D$28,2,FALSE)</f>
        <v>SE</v>
      </c>
      <c r="I3302" t="str">
        <f>VLOOKUP(D3302,Referência!$A$2:$D$28,3,FALSE)</f>
        <v>imposto</v>
      </c>
      <c r="J3302" t="str">
        <f>VLOOKUP(D3302,Referência!$A$2:$D$28,4,FALSE)</f>
        <v>alto</v>
      </c>
      <c r="K3302" t="str">
        <f>VLOOKUP(C3302,Referência!$F$2:$G$21,2,FALSE)</f>
        <v>curto</v>
      </c>
      <c r="L3302" t="str">
        <f>VLOOKUP(A3302,Referência!$I$2:$K$10,2,FALSE)</f>
        <v>não linear</v>
      </c>
      <c r="M3302" t="str">
        <f>VLOOKUP(A3302,Referência!$I$2:$K$10,3,FALSE)</f>
        <v>multivariado</v>
      </c>
    </row>
    <row r="3303" spans="1:13" x14ac:dyDescent="0.25">
      <c r="A3303" t="s">
        <v>39</v>
      </c>
      <c r="B3303" t="s">
        <v>7</v>
      </c>
      <c r="C3303">
        <v>2</v>
      </c>
      <c r="D3303" t="s">
        <v>11</v>
      </c>
      <c r="E3303" s="1">
        <v>819619553.67532587</v>
      </c>
      <c r="F3303" s="1">
        <v>812026031</v>
      </c>
      <c r="G3303">
        <f t="shared" si="51"/>
        <v>57661586620688.164</v>
      </c>
      <c r="H3303" t="str">
        <f>VLOOKUP(D3303,Referência!$A$2:$D$28,2,FALSE)</f>
        <v>SE</v>
      </c>
      <c r="I3303" t="str">
        <f>VLOOKUP(D3303,Referência!$A$2:$D$28,3,FALSE)</f>
        <v>imposto</v>
      </c>
      <c r="J3303" t="str">
        <f>VLOOKUP(D3303,Referência!$A$2:$D$28,4,FALSE)</f>
        <v>alto</v>
      </c>
      <c r="K3303" t="str">
        <f>VLOOKUP(C3303,Referência!$F$2:$G$21,2,FALSE)</f>
        <v>curto</v>
      </c>
      <c r="L3303" t="str">
        <f>VLOOKUP(A3303,Referência!$I$2:$K$10,2,FALSE)</f>
        <v>não linear</v>
      </c>
      <c r="M3303" t="str">
        <f>VLOOKUP(A3303,Referência!$I$2:$K$10,3,FALSE)</f>
        <v>multivariado</v>
      </c>
    </row>
    <row r="3304" spans="1:13" x14ac:dyDescent="0.25">
      <c r="A3304" t="s">
        <v>39</v>
      </c>
      <c r="B3304" t="s">
        <v>7</v>
      </c>
      <c r="C3304">
        <v>3</v>
      </c>
      <c r="D3304" t="s">
        <v>11</v>
      </c>
      <c r="E3304" s="1">
        <v>803531074.15616834</v>
      </c>
      <c r="F3304" s="1">
        <v>755875792</v>
      </c>
      <c r="G3304">
        <f t="shared" si="51"/>
        <v>2271025917384016.5</v>
      </c>
      <c r="H3304" t="str">
        <f>VLOOKUP(D3304,Referência!$A$2:$D$28,2,FALSE)</f>
        <v>SE</v>
      </c>
      <c r="I3304" t="str">
        <f>VLOOKUP(D3304,Referência!$A$2:$D$28,3,FALSE)</f>
        <v>imposto</v>
      </c>
      <c r="J3304" t="str">
        <f>VLOOKUP(D3304,Referência!$A$2:$D$28,4,FALSE)</f>
        <v>alto</v>
      </c>
      <c r="K3304" t="str">
        <f>VLOOKUP(C3304,Referência!$F$2:$G$21,2,FALSE)</f>
        <v>curto</v>
      </c>
      <c r="L3304" t="str">
        <f>VLOOKUP(A3304,Referência!$I$2:$K$10,2,FALSE)</f>
        <v>não linear</v>
      </c>
      <c r="M3304" t="str">
        <f>VLOOKUP(A3304,Referência!$I$2:$K$10,3,FALSE)</f>
        <v>multivariado</v>
      </c>
    </row>
    <row r="3305" spans="1:13" x14ac:dyDescent="0.25">
      <c r="A3305" t="s">
        <v>39</v>
      </c>
      <c r="B3305" t="s">
        <v>7</v>
      </c>
      <c r="C3305">
        <v>4</v>
      </c>
      <c r="D3305" t="s">
        <v>11</v>
      </c>
      <c r="E3305" s="1">
        <v>894843509.9665525</v>
      </c>
      <c r="F3305" s="1">
        <v>999942436</v>
      </c>
      <c r="G3305">
        <f t="shared" si="51"/>
        <v>1.104578425338407E+16</v>
      </c>
      <c r="H3305" t="str">
        <f>VLOOKUP(D3305,Referência!$A$2:$D$28,2,FALSE)</f>
        <v>SE</v>
      </c>
      <c r="I3305" t="str">
        <f>VLOOKUP(D3305,Referência!$A$2:$D$28,3,FALSE)</f>
        <v>imposto</v>
      </c>
      <c r="J3305" t="str">
        <f>VLOOKUP(D3305,Referência!$A$2:$D$28,4,FALSE)</f>
        <v>alto</v>
      </c>
      <c r="K3305" t="str">
        <f>VLOOKUP(C3305,Referência!$F$2:$G$21,2,FALSE)</f>
        <v>curto</v>
      </c>
      <c r="L3305" t="str">
        <f>VLOOKUP(A3305,Referência!$I$2:$K$10,2,FALSE)</f>
        <v>não linear</v>
      </c>
      <c r="M3305" t="str">
        <f>VLOOKUP(A3305,Referência!$I$2:$K$10,3,FALSE)</f>
        <v>multivariado</v>
      </c>
    </row>
    <row r="3306" spans="1:13" x14ac:dyDescent="0.25">
      <c r="A3306" t="s">
        <v>39</v>
      </c>
      <c r="B3306" t="s">
        <v>7</v>
      </c>
      <c r="C3306">
        <v>5</v>
      </c>
      <c r="D3306" t="s">
        <v>11</v>
      </c>
      <c r="E3306" s="1">
        <v>809786121.50217772</v>
      </c>
      <c r="F3306" s="1">
        <v>801040673</v>
      </c>
      <c r="G3306">
        <f t="shared" si="51"/>
        <v>76482869504242.437</v>
      </c>
      <c r="H3306" t="str">
        <f>VLOOKUP(D3306,Referência!$A$2:$D$28,2,FALSE)</f>
        <v>SE</v>
      </c>
      <c r="I3306" t="str">
        <f>VLOOKUP(D3306,Referência!$A$2:$D$28,3,FALSE)</f>
        <v>imposto</v>
      </c>
      <c r="J3306" t="str">
        <f>VLOOKUP(D3306,Referência!$A$2:$D$28,4,FALSE)</f>
        <v>alto</v>
      </c>
      <c r="K3306" t="str">
        <f>VLOOKUP(C3306,Referência!$F$2:$G$21,2,FALSE)</f>
        <v>médio</v>
      </c>
      <c r="L3306" t="str">
        <f>VLOOKUP(A3306,Referência!$I$2:$K$10,2,FALSE)</f>
        <v>não linear</v>
      </c>
      <c r="M3306" t="str">
        <f>VLOOKUP(A3306,Referência!$I$2:$K$10,3,FALSE)</f>
        <v>multivariado</v>
      </c>
    </row>
    <row r="3307" spans="1:13" x14ac:dyDescent="0.25">
      <c r="A3307" t="s">
        <v>39</v>
      </c>
      <c r="B3307" t="s">
        <v>7</v>
      </c>
      <c r="C3307">
        <v>6</v>
      </c>
      <c r="D3307" t="s">
        <v>11</v>
      </c>
      <c r="E3307" s="1">
        <v>871755257.32595754</v>
      </c>
      <c r="F3307" s="1">
        <v>899283821</v>
      </c>
      <c r="G3307">
        <f t="shared" si="51"/>
        <v>757821817955810.25</v>
      </c>
      <c r="H3307" t="str">
        <f>VLOOKUP(D3307,Referência!$A$2:$D$28,2,FALSE)</f>
        <v>SE</v>
      </c>
      <c r="I3307" t="str">
        <f>VLOOKUP(D3307,Referência!$A$2:$D$28,3,FALSE)</f>
        <v>imposto</v>
      </c>
      <c r="J3307" t="str">
        <f>VLOOKUP(D3307,Referência!$A$2:$D$28,4,FALSE)</f>
        <v>alto</v>
      </c>
      <c r="K3307" t="str">
        <f>VLOOKUP(C3307,Referência!$F$2:$G$21,2,FALSE)</f>
        <v>médio</v>
      </c>
      <c r="L3307" t="str">
        <f>VLOOKUP(A3307,Referência!$I$2:$K$10,2,FALSE)</f>
        <v>não linear</v>
      </c>
      <c r="M3307" t="str">
        <f>VLOOKUP(A3307,Referência!$I$2:$K$10,3,FALSE)</f>
        <v>multivariado</v>
      </c>
    </row>
    <row r="3308" spans="1:13" x14ac:dyDescent="0.25">
      <c r="A3308" t="s">
        <v>39</v>
      </c>
      <c r="B3308" t="s">
        <v>7</v>
      </c>
      <c r="C3308">
        <v>7</v>
      </c>
      <c r="D3308" t="s">
        <v>11</v>
      </c>
      <c r="E3308" s="1">
        <v>946032380.62694085</v>
      </c>
      <c r="F3308" s="1">
        <v>1091876574</v>
      </c>
      <c r="G3308">
        <f t="shared" si="51"/>
        <v>2.1270528740638272E+16</v>
      </c>
      <c r="H3308" t="str">
        <f>VLOOKUP(D3308,Referência!$A$2:$D$28,2,FALSE)</f>
        <v>SE</v>
      </c>
      <c r="I3308" t="str">
        <f>VLOOKUP(D3308,Referência!$A$2:$D$28,3,FALSE)</f>
        <v>imposto</v>
      </c>
      <c r="J3308" t="str">
        <f>VLOOKUP(D3308,Referência!$A$2:$D$28,4,FALSE)</f>
        <v>alto</v>
      </c>
      <c r="K3308" t="str">
        <f>VLOOKUP(C3308,Referência!$F$2:$G$21,2,FALSE)</f>
        <v>médio</v>
      </c>
      <c r="L3308" t="str">
        <f>VLOOKUP(A3308,Referência!$I$2:$K$10,2,FALSE)</f>
        <v>não linear</v>
      </c>
      <c r="M3308" t="str">
        <f>VLOOKUP(A3308,Referência!$I$2:$K$10,3,FALSE)</f>
        <v>multivariado</v>
      </c>
    </row>
    <row r="3309" spans="1:13" x14ac:dyDescent="0.25">
      <c r="A3309" t="s">
        <v>39</v>
      </c>
      <c r="B3309" t="s">
        <v>7</v>
      </c>
      <c r="C3309">
        <v>8</v>
      </c>
      <c r="D3309" t="s">
        <v>11</v>
      </c>
      <c r="E3309" s="1">
        <v>1023157397.5692719</v>
      </c>
      <c r="F3309" s="1">
        <v>879383550</v>
      </c>
      <c r="G3309">
        <f t="shared" si="51"/>
        <v>2.0670919244872236E+16</v>
      </c>
      <c r="H3309" t="str">
        <f>VLOOKUP(D3309,Referência!$A$2:$D$28,2,FALSE)</f>
        <v>SE</v>
      </c>
      <c r="I3309" t="str">
        <f>VLOOKUP(D3309,Referência!$A$2:$D$28,3,FALSE)</f>
        <v>imposto</v>
      </c>
      <c r="J3309" t="str">
        <f>VLOOKUP(D3309,Referência!$A$2:$D$28,4,FALSE)</f>
        <v>alto</v>
      </c>
      <c r="K3309" t="str">
        <f>VLOOKUP(C3309,Referência!$F$2:$G$21,2,FALSE)</f>
        <v>médio</v>
      </c>
      <c r="L3309" t="str">
        <f>VLOOKUP(A3309,Referência!$I$2:$K$10,2,FALSE)</f>
        <v>não linear</v>
      </c>
      <c r="M3309" t="str">
        <f>VLOOKUP(A3309,Referência!$I$2:$K$10,3,FALSE)</f>
        <v>multivariado</v>
      </c>
    </row>
    <row r="3310" spans="1:13" x14ac:dyDescent="0.25">
      <c r="A3310" t="s">
        <v>39</v>
      </c>
      <c r="B3310" t="s">
        <v>7</v>
      </c>
      <c r="C3310">
        <v>9</v>
      </c>
      <c r="D3310" t="s">
        <v>11</v>
      </c>
      <c r="E3310" s="1">
        <v>898794395.15014577</v>
      </c>
      <c r="F3310" s="1">
        <v>962637622</v>
      </c>
      <c r="G3310">
        <f t="shared" si="51"/>
        <v>4075957614601948</v>
      </c>
      <c r="H3310" t="str">
        <f>VLOOKUP(D3310,Referência!$A$2:$D$28,2,FALSE)</f>
        <v>SE</v>
      </c>
      <c r="I3310" t="str">
        <f>VLOOKUP(D3310,Referência!$A$2:$D$28,3,FALSE)</f>
        <v>imposto</v>
      </c>
      <c r="J3310" t="str">
        <f>VLOOKUP(D3310,Referência!$A$2:$D$28,4,FALSE)</f>
        <v>alto</v>
      </c>
      <c r="K3310" t="str">
        <f>VLOOKUP(C3310,Referência!$F$2:$G$21,2,FALSE)</f>
        <v>longo</v>
      </c>
      <c r="L3310" t="str">
        <f>VLOOKUP(A3310,Referência!$I$2:$K$10,2,FALSE)</f>
        <v>não linear</v>
      </c>
      <c r="M3310" t="str">
        <f>VLOOKUP(A3310,Referência!$I$2:$K$10,3,FALSE)</f>
        <v>multivariado</v>
      </c>
    </row>
    <row r="3311" spans="1:13" x14ac:dyDescent="0.25">
      <c r="A3311" t="s">
        <v>39</v>
      </c>
      <c r="B3311" t="s">
        <v>7</v>
      </c>
      <c r="C3311">
        <v>10</v>
      </c>
      <c r="D3311" t="s">
        <v>11</v>
      </c>
      <c r="E3311" s="1">
        <v>889811931.73326695</v>
      </c>
      <c r="F3311" s="1">
        <v>1099672003</v>
      </c>
      <c r="G3311">
        <f t="shared" si="51"/>
        <v>4.4041249512078272E+16</v>
      </c>
      <c r="H3311" t="str">
        <f>VLOOKUP(D3311,Referência!$A$2:$D$28,2,FALSE)</f>
        <v>SE</v>
      </c>
      <c r="I3311" t="str">
        <f>VLOOKUP(D3311,Referência!$A$2:$D$28,3,FALSE)</f>
        <v>imposto</v>
      </c>
      <c r="J3311" t="str">
        <f>VLOOKUP(D3311,Referência!$A$2:$D$28,4,FALSE)</f>
        <v>alto</v>
      </c>
      <c r="K3311" t="str">
        <f>VLOOKUP(C3311,Referência!$F$2:$G$21,2,FALSE)</f>
        <v>longo</v>
      </c>
      <c r="L3311" t="str">
        <f>VLOOKUP(A3311,Referência!$I$2:$K$10,2,FALSE)</f>
        <v>não linear</v>
      </c>
      <c r="M3311" t="str">
        <f>VLOOKUP(A3311,Referência!$I$2:$K$10,3,FALSE)</f>
        <v>multivariado</v>
      </c>
    </row>
    <row r="3312" spans="1:13" x14ac:dyDescent="0.25">
      <c r="A3312" t="s">
        <v>39</v>
      </c>
      <c r="B3312" t="s">
        <v>7</v>
      </c>
      <c r="C3312">
        <v>11</v>
      </c>
      <c r="D3312" t="s">
        <v>11</v>
      </c>
      <c r="E3312" s="1">
        <v>840207282.43579876</v>
      </c>
      <c r="F3312" s="1">
        <v>932422399</v>
      </c>
      <c r="G3312">
        <f t="shared" si="51"/>
        <v>8503627722949221</v>
      </c>
      <c r="H3312" t="str">
        <f>VLOOKUP(D3312,Referência!$A$2:$D$28,2,FALSE)</f>
        <v>SE</v>
      </c>
      <c r="I3312" t="str">
        <f>VLOOKUP(D3312,Referência!$A$2:$D$28,3,FALSE)</f>
        <v>imposto</v>
      </c>
      <c r="J3312" t="str">
        <f>VLOOKUP(D3312,Referência!$A$2:$D$28,4,FALSE)</f>
        <v>alto</v>
      </c>
      <c r="K3312" t="str">
        <f>VLOOKUP(C3312,Referência!$F$2:$G$21,2,FALSE)</f>
        <v>longo</v>
      </c>
      <c r="L3312" t="str">
        <f>VLOOKUP(A3312,Referência!$I$2:$K$10,2,FALSE)</f>
        <v>não linear</v>
      </c>
      <c r="M3312" t="str">
        <f>VLOOKUP(A3312,Referência!$I$2:$K$10,3,FALSE)</f>
        <v>multivariado</v>
      </c>
    </row>
    <row r="3313" spans="1:13" x14ac:dyDescent="0.25">
      <c r="A3313" t="s">
        <v>39</v>
      </c>
      <c r="B3313" t="s">
        <v>7</v>
      </c>
      <c r="C3313">
        <v>12</v>
      </c>
      <c r="D3313" t="s">
        <v>11</v>
      </c>
      <c r="E3313" s="1">
        <v>871971289.4740752</v>
      </c>
      <c r="F3313" s="1">
        <v>862951751</v>
      </c>
      <c r="G3313">
        <f t="shared" si="51"/>
        <v>81352074285322.75</v>
      </c>
      <c r="H3313" t="str">
        <f>VLOOKUP(D3313,Referência!$A$2:$D$28,2,FALSE)</f>
        <v>SE</v>
      </c>
      <c r="I3313" t="str">
        <f>VLOOKUP(D3313,Referência!$A$2:$D$28,3,FALSE)</f>
        <v>imposto</v>
      </c>
      <c r="J3313" t="str">
        <f>VLOOKUP(D3313,Referência!$A$2:$D$28,4,FALSE)</f>
        <v>alto</v>
      </c>
      <c r="K3313" t="str">
        <f>VLOOKUP(C3313,Referência!$F$2:$G$21,2,FALSE)</f>
        <v>longo</v>
      </c>
      <c r="L3313" t="str">
        <f>VLOOKUP(A3313,Referência!$I$2:$K$10,2,FALSE)</f>
        <v>não linear</v>
      </c>
      <c r="M3313" t="str">
        <f>VLOOKUP(A3313,Referência!$I$2:$K$10,3,FALSE)</f>
        <v>multivariado</v>
      </c>
    </row>
    <row r="3314" spans="1:13" x14ac:dyDescent="0.25">
      <c r="A3314" t="s">
        <v>39</v>
      </c>
      <c r="B3314" t="s">
        <v>7</v>
      </c>
      <c r="C3314">
        <v>13</v>
      </c>
      <c r="D3314" t="s">
        <v>11</v>
      </c>
      <c r="E3314" s="1">
        <v>931292491.50137889</v>
      </c>
      <c r="F3314" s="1">
        <v>1081267218</v>
      </c>
      <c r="G3314">
        <f t="shared" si="51"/>
        <v>2.2492418588336204E+16</v>
      </c>
      <c r="H3314" t="str">
        <f>VLOOKUP(D3314,Referência!$A$2:$D$28,2,FALSE)</f>
        <v>SE</v>
      </c>
      <c r="I3314" t="str">
        <f>VLOOKUP(D3314,Referência!$A$2:$D$28,3,FALSE)</f>
        <v>imposto</v>
      </c>
      <c r="J3314" t="str">
        <f>VLOOKUP(D3314,Referência!$A$2:$D$28,4,FALSE)</f>
        <v>alto</v>
      </c>
      <c r="K3314" t="str">
        <f>VLOOKUP(C3314,Referência!$F$2:$G$21,2,FALSE)</f>
        <v>longo</v>
      </c>
      <c r="L3314" t="str">
        <f>VLOOKUP(A3314,Referência!$I$2:$K$10,2,FALSE)</f>
        <v>não linear</v>
      </c>
      <c r="M3314" t="str">
        <f>VLOOKUP(A3314,Referência!$I$2:$K$10,3,FALSE)</f>
        <v>multivariado</v>
      </c>
    </row>
    <row r="3315" spans="1:13" x14ac:dyDescent="0.25">
      <c r="A3315" t="s">
        <v>39</v>
      </c>
      <c r="B3315" t="s">
        <v>7</v>
      </c>
      <c r="C3315">
        <v>14</v>
      </c>
      <c r="D3315" t="s">
        <v>11</v>
      </c>
      <c r="E3315" s="1">
        <v>870329699.14310253</v>
      </c>
      <c r="F3315" s="1">
        <v>864027970</v>
      </c>
      <c r="G3315">
        <f t="shared" si="51"/>
        <v>39711790193027.703</v>
      </c>
      <c r="H3315" t="str">
        <f>VLOOKUP(D3315,Referência!$A$2:$D$28,2,FALSE)</f>
        <v>SE</v>
      </c>
      <c r="I3315" t="str">
        <f>VLOOKUP(D3315,Referência!$A$2:$D$28,3,FALSE)</f>
        <v>imposto</v>
      </c>
      <c r="J3315" t="str">
        <f>VLOOKUP(D3315,Referência!$A$2:$D$28,4,FALSE)</f>
        <v>alto</v>
      </c>
      <c r="K3315" t="str">
        <f>VLOOKUP(C3315,Referência!$F$2:$G$21,2,FALSE)</f>
        <v>longo</v>
      </c>
      <c r="L3315" t="str">
        <f>VLOOKUP(A3315,Referência!$I$2:$K$10,2,FALSE)</f>
        <v>não linear</v>
      </c>
      <c r="M3315" t="str">
        <f>VLOOKUP(A3315,Referência!$I$2:$K$10,3,FALSE)</f>
        <v>multivariado</v>
      </c>
    </row>
    <row r="3316" spans="1:13" x14ac:dyDescent="0.25">
      <c r="A3316" t="s">
        <v>39</v>
      </c>
      <c r="B3316" t="s">
        <v>7</v>
      </c>
      <c r="C3316">
        <v>15</v>
      </c>
      <c r="D3316" t="s">
        <v>11</v>
      </c>
      <c r="E3316" s="1">
        <v>883474947.67975152</v>
      </c>
      <c r="F3316" s="1">
        <v>869708067</v>
      </c>
      <c r="G3316">
        <f t="shared" si="51"/>
        <v>189527003650515.53</v>
      </c>
      <c r="H3316" t="str">
        <f>VLOOKUP(D3316,Referência!$A$2:$D$28,2,FALSE)</f>
        <v>SE</v>
      </c>
      <c r="I3316" t="str">
        <f>VLOOKUP(D3316,Referência!$A$2:$D$28,3,FALSE)</f>
        <v>imposto</v>
      </c>
      <c r="J3316" t="str">
        <f>VLOOKUP(D3316,Referência!$A$2:$D$28,4,FALSE)</f>
        <v>alto</v>
      </c>
      <c r="K3316" t="str">
        <f>VLOOKUP(C3316,Referência!$F$2:$G$21,2,FALSE)</f>
        <v>longo</v>
      </c>
      <c r="L3316" t="str">
        <f>VLOOKUP(A3316,Referência!$I$2:$K$10,2,FALSE)</f>
        <v>não linear</v>
      </c>
      <c r="M3316" t="str">
        <f>VLOOKUP(A3316,Referência!$I$2:$K$10,3,FALSE)</f>
        <v>multivariado</v>
      </c>
    </row>
    <row r="3317" spans="1:13" x14ac:dyDescent="0.25">
      <c r="A3317" t="s">
        <v>39</v>
      </c>
      <c r="B3317" t="s">
        <v>7</v>
      </c>
      <c r="C3317">
        <v>16</v>
      </c>
      <c r="D3317" t="s">
        <v>11</v>
      </c>
      <c r="E3317" s="1">
        <v>937436430.45647144</v>
      </c>
      <c r="F3317" s="1">
        <v>1201226820</v>
      </c>
      <c r="G3317">
        <f t="shared" si="51"/>
        <v>6.9585369615526544E+16</v>
      </c>
      <c r="H3317" t="str">
        <f>VLOOKUP(D3317,Referência!$A$2:$D$28,2,FALSE)</f>
        <v>SE</v>
      </c>
      <c r="I3317" t="str">
        <f>VLOOKUP(D3317,Referência!$A$2:$D$28,3,FALSE)</f>
        <v>imposto</v>
      </c>
      <c r="J3317" t="str">
        <f>VLOOKUP(D3317,Referência!$A$2:$D$28,4,FALSE)</f>
        <v>alto</v>
      </c>
      <c r="K3317" t="str">
        <f>VLOOKUP(C3317,Referência!$F$2:$G$21,2,FALSE)</f>
        <v>longo</v>
      </c>
      <c r="L3317" t="str">
        <f>VLOOKUP(A3317,Referência!$I$2:$K$10,2,FALSE)</f>
        <v>não linear</v>
      </c>
      <c r="M3317" t="str">
        <f>VLOOKUP(A3317,Referência!$I$2:$K$10,3,FALSE)</f>
        <v>multivariado</v>
      </c>
    </row>
    <row r="3318" spans="1:13" x14ac:dyDescent="0.25">
      <c r="A3318" t="s">
        <v>39</v>
      </c>
      <c r="B3318" t="s">
        <v>7</v>
      </c>
      <c r="C3318">
        <v>17</v>
      </c>
      <c r="D3318" t="s">
        <v>11</v>
      </c>
      <c r="E3318" s="1">
        <v>870056302.31823421</v>
      </c>
      <c r="F3318" s="1">
        <v>832922924</v>
      </c>
      <c r="G3318">
        <f t="shared" si="51"/>
        <v>1378887785325106.2</v>
      </c>
      <c r="H3318" t="str">
        <f>VLOOKUP(D3318,Referência!$A$2:$D$28,2,FALSE)</f>
        <v>SE</v>
      </c>
      <c r="I3318" t="str">
        <f>VLOOKUP(D3318,Referência!$A$2:$D$28,3,FALSE)</f>
        <v>imposto</v>
      </c>
      <c r="J3318" t="str">
        <f>VLOOKUP(D3318,Referência!$A$2:$D$28,4,FALSE)</f>
        <v>alto</v>
      </c>
      <c r="K3318" t="str">
        <f>VLOOKUP(C3318,Referência!$F$2:$G$21,2,FALSE)</f>
        <v>longo</v>
      </c>
      <c r="L3318" t="str">
        <f>VLOOKUP(A3318,Referência!$I$2:$K$10,2,FALSE)</f>
        <v>não linear</v>
      </c>
      <c r="M3318" t="str">
        <f>VLOOKUP(A3318,Referência!$I$2:$K$10,3,FALSE)</f>
        <v>multivariado</v>
      </c>
    </row>
    <row r="3319" spans="1:13" x14ac:dyDescent="0.25">
      <c r="A3319" t="s">
        <v>39</v>
      </c>
      <c r="B3319" t="s">
        <v>7</v>
      </c>
      <c r="C3319">
        <v>18</v>
      </c>
      <c r="D3319" t="s">
        <v>11</v>
      </c>
      <c r="E3319" s="1">
        <v>912285023.4828335</v>
      </c>
      <c r="F3319" s="1">
        <v>904153972</v>
      </c>
      <c r="G3319">
        <f t="shared" si="51"/>
        <v>66113998216488.937</v>
      </c>
      <c r="H3319" t="str">
        <f>VLOOKUP(D3319,Referência!$A$2:$D$28,2,FALSE)</f>
        <v>SE</v>
      </c>
      <c r="I3319" t="str">
        <f>VLOOKUP(D3319,Referência!$A$2:$D$28,3,FALSE)</f>
        <v>imposto</v>
      </c>
      <c r="J3319" t="str">
        <f>VLOOKUP(D3319,Referência!$A$2:$D$28,4,FALSE)</f>
        <v>alto</v>
      </c>
      <c r="K3319" t="str">
        <f>VLOOKUP(C3319,Referência!$F$2:$G$21,2,FALSE)</f>
        <v>longo</v>
      </c>
      <c r="L3319" t="str">
        <f>VLOOKUP(A3319,Referência!$I$2:$K$10,2,FALSE)</f>
        <v>não linear</v>
      </c>
      <c r="M3319" t="str">
        <f>VLOOKUP(A3319,Referência!$I$2:$K$10,3,FALSE)</f>
        <v>multivariado</v>
      </c>
    </row>
    <row r="3320" spans="1:13" x14ac:dyDescent="0.25">
      <c r="A3320" t="s">
        <v>39</v>
      </c>
      <c r="B3320" t="s">
        <v>7</v>
      </c>
      <c r="C3320">
        <v>19</v>
      </c>
      <c r="D3320" t="s">
        <v>11</v>
      </c>
      <c r="E3320" s="1">
        <v>987690852.95871472</v>
      </c>
      <c r="F3320" s="1">
        <v>1152635862</v>
      </c>
      <c r="G3320">
        <f t="shared" si="51"/>
        <v>2.720685600762968E+16</v>
      </c>
      <c r="H3320" t="str">
        <f>VLOOKUP(D3320,Referência!$A$2:$D$28,2,FALSE)</f>
        <v>SE</v>
      </c>
      <c r="I3320" t="str">
        <f>VLOOKUP(D3320,Referência!$A$2:$D$28,3,FALSE)</f>
        <v>imposto</v>
      </c>
      <c r="J3320" t="str">
        <f>VLOOKUP(D3320,Referência!$A$2:$D$28,4,FALSE)</f>
        <v>alto</v>
      </c>
      <c r="K3320" t="str">
        <f>VLOOKUP(C3320,Referência!$F$2:$G$21,2,FALSE)</f>
        <v>longo</v>
      </c>
      <c r="L3320" t="str">
        <f>VLOOKUP(A3320,Referência!$I$2:$K$10,2,FALSE)</f>
        <v>não linear</v>
      </c>
      <c r="M3320" t="str">
        <f>VLOOKUP(A3320,Referência!$I$2:$K$10,3,FALSE)</f>
        <v>multivariado</v>
      </c>
    </row>
    <row r="3321" spans="1:13" x14ac:dyDescent="0.25">
      <c r="A3321" t="s">
        <v>39</v>
      </c>
      <c r="B3321" t="s">
        <v>7</v>
      </c>
      <c r="C3321">
        <v>20</v>
      </c>
      <c r="D3321" t="s">
        <v>11</v>
      </c>
      <c r="E3321" s="1">
        <v>1076381215.1636257</v>
      </c>
      <c r="F3321" s="1">
        <v>1034662041</v>
      </c>
      <c r="G3321">
        <f t="shared" si="51"/>
        <v>1740489492894935.5</v>
      </c>
      <c r="H3321" t="str">
        <f>VLOOKUP(D3321,Referência!$A$2:$D$28,2,FALSE)</f>
        <v>SE</v>
      </c>
      <c r="I3321" t="str">
        <f>VLOOKUP(D3321,Referência!$A$2:$D$28,3,FALSE)</f>
        <v>imposto</v>
      </c>
      <c r="J3321" t="str">
        <f>VLOOKUP(D3321,Referência!$A$2:$D$28,4,FALSE)</f>
        <v>alto</v>
      </c>
      <c r="K3321" t="str">
        <f>VLOOKUP(C3321,Referência!$F$2:$G$21,2,FALSE)</f>
        <v>longo</v>
      </c>
      <c r="L3321" t="str">
        <f>VLOOKUP(A3321,Referência!$I$2:$K$10,2,FALSE)</f>
        <v>não linear</v>
      </c>
      <c r="M3321" t="str">
        <f>VLOOKUP(A3321,Referência!$I$2:$K$10,3,FALSE)</f>
        <v>multivariado</v>
      </c>
    </row>
    <row r="3322" spans="1:13" x14ac:dyDescent="0.25">
      <c r="A3322" t="s">
        <v>39</v>
      </c>
      <c r="B3322" t="s">
        <v>7</v>
      </c>
      <c r="C3322">
        <v>1</v>
      </c>
      <c r="D3322" t="s">
        <v>12</v>
      </c>
      <c r="E3322" s="1">
        <v>2386288303.6748867</v>
      </c>
      <c r="F3322" s="1">
        <v>2273713810</v>
      </c>
      <c r="G3322">
        <f t="shared" si="51"/>
        <v>1.2673016626157106E+16</v>
      </c>
      <c r="H3322" t="str">
        <f>VLOOKUP(D3322,Referência!$A$2:$D$28,2,FALSE)</f>
        <v>S</v>
      </c>
      <c r="I3322" t="str">
        <f>VLOOKUP(D3322,Referência!$A$2:$D$28,3,FALSE)</f>
        <v>imposto</v>
      </c>
      <c r="J3322" t="str">
        <f>VLOOKUP(D3322,Referência!$A$2:$D$28,4,FALSE)</f>
        <v>alto</v>
      </c>
      <c r="K3322" t="str">
        <f>VLOOKUP(C3322,Referência!$F$2:$G$21,2,FALSE)</f>
        <v>curto</v>
      </c>
      <c r="L3322" t="str">
        <f>VLOOKUP(A3322,Referência!$I$2:$K$10,2,FALSE)</f>
        <v>não linear</v>
      </c>
      <c r="M3322" t="str">
        <f>VLOOKUP(A3322,Referência!$I$2:$K$10,3,FALSE)</f>
        <v>multivariado</v>
      </c>
    </row>
    <row r="3323" spans="1:13" x14ac:dyDescent="0.25">
      <c r="A3323" t="s">
        <v>39</v>
      </c>
      <c r="B3323" t="s">
        <v>7</v>
      </c>
      <c r="C3323">
        <v>2</v>
      </c>
      <c r="D3323" t="s">
        <v>12</v>
      </c>
      <c r="E3323" s="1">
        <v>2242395460.1397796</v>
      </c>
      <c r="F3323" s="1">
        <v>2254535107</v>
      </c>
      <c r="G3323">
        <f t="shared" si="51"/>
        <v>147371025890859.81</v>
      </c>
      <c r="H3323" t="str">
        <f>VLOOKUP(D3323,Referência!$A$2:$D$28,2,FALSE)</f>
        <v>S</v>
      </c>
      <c r="I3323" t="str">
        <f>VLOOKUP(D3323,Referência!$A$2:$D$28,3,FALSE)</f>
        <v>imposto</v>
      </c>
      <c r="J3323" t="str">
        <f>VLOOKUP(D3323,Referência!$A$2:$D$28,4,FALSE)</f>
        <v>alto</v>
      </c>
      <c r="K3323" t="str">
        <f>VLOOKUP(C3323,Referência!$F$2:$G$21,2,FALSE)</f>
        <v>curto</v>
      </c>
      <c r="L3323" t="str">
        <f>VLOOKUP(A3323,Referência!$I$2:$K$10,2,FALSE)</f>
        <v>não linear</v>
      </c>
      <c r="M3323" t="str">
        <f>VLOOKUP(A3323,Referência!$I$2:$K$10,3,FALSE)</f>
        <v>multivariado</v>
      </c>
    </row>
    <row r="3324" spans="1:13" x14ac:dyDescent="0.25">
      <c r="A3324" t="s">
        <v>39</v>
      </c>
      <c r="B3324" t="s">
        <v>7</v>
      </c>
      <c r="C3324">
        <v>3</v>
      </c>
      <c r="D3324" t="s">
        <v>12</v>
      </c>
      <c r="E3324" s="1">
        <v>2274940957.1552863</v>
      </c>
      <c r="F3324" s="1">
        <v>2132216522</v>
      </c>
      <c r="G3324">
        <f t="shared" si="51"/>
        <v>2.0370264390395528E+16</v>
      </c>
      <c r="H3324" t="str">
        <f>VLOOKUP(D3324,Referência!$A$2:$D$28,2,FALSE)</f>
        <v>S</v>
      </c>
      <c r="I3324" t="str">
        <f>VLOOKUP(D3324,Referência!$A$2:$D$28,3,FALSE)</f>
        <v>imposto</v>
      </c>
      <c r="J3324" t="str">
        <f>VLOOKUP(D3324,Referência!$A$2:$D$28,4,FALSE)</f>
        <v>alto</v>
      </c>
      <c r="K3324" t="str">
        <f>VLOOKUP(C3324,Referência!$F$2:$G$21,2,FALSE)</f>
        <v>curto</v>
      </c>
      <c r="L3324" t="str">
        <f>VLOOKUP(A3324,Referência!$I$2:$K$10,2,FALSE)</f>
        <v>não linear</v>
      </c>
      <c r="M3324" t="str">
        <f>VLOOKUP(A3324,Referência!$I$2:$K$10,3,FALSE)</f>
        <v>multivariado</v>
      </c>
    </row>
    <row r="3325" spans="1:13" x14ac:dyDescent="0.25">
      <c r="A3325" t="s">
        <v>39</v>
      </c>
      <c r="B3325" t="s">
        <v>7</v>
      </c>
      <c r="C3325">
        <v>4</v>
      </c>
      <c r="D3325" t="s">
        <v>12</v>
      </c>
      <c r="E3325" s="1">
        <v>2165192333.1165485</v>
      </c>
      <c r="F3325" s="1">
        <v>2106476923</v>
      </c>
      <c r="G3325">
        <f t="shared" si="51"/>
        <v>3447499385154490.5</v>
      </c>
      <c r="H3325" t="str">
        <f>VLOOKUP(D3325,Referência!$A$2:$D$28,2,FALSE)</f>
        <v>S</v>
      </c>
      <c r="I3325" t="str">
        <f>VLOOKUP(D3325,Referência!$A$2:$D$28,3,FALSE)</f>
        <v>imposto</v>
      </c>
      <c r="J3325" t="str">
        <f>VLOOKUP(D3325,Referência!$A$2:$D$28,4,FALSE)</f>
        <v>alto</v>
      </c>
      <c r="K3325" t="str">
        <f>VLOOKUP(C3325,Referência!$F$2:$G$21,2,FALSE)</f>
        <v>curto</v>
      </c>
      <c r="L3325" t="str">
        <f>VLOOKUP(A3325,Referência!$I$2:$K$10,2,FALSE)</f>
        <v>não linear</v>
      </c>
      <c r="M3325" t="str">
        <f>VLOOKUP(A3325,Referência!$I$2:$K$10,3,FALSE)</f>
        <v>multivariado</v>
      </c>
    </row>
    <row r="3326" spans="1:13" x14ac:dyDescent="0.25">
      <c r="A3326" t="s">
        <v>39</v>
      </c>
      <c r="B3326" t="s">
        <v>7</v>
      </c>
      <c r="C3326">
        <v>5</v>
      </c>
      <c r="D3326" t="s">
        <v>12</v>
      </c>
      <c r="E3326" s="1">
        <v>2239233574.8101592</v>
      </c>
      <c r="F3326" s="1">
        <v>2136178908</v>
      </c>
      <c r="G3326">
        <f t="shared" si="51"/>
        <v>1.062026435135293E+16</v>
      </c>
      <c r="H3326" t="str">
        <f>VLOOKUP(D3326,Referência!$A$2:$D$28,2,FALSE)</f>
        <v>S</v>
      </c>
      <c r="I3326" t="str">
        <f>VLOOKUP(D3326,Referência!$A$2:$D$28,3,FALSE)</f>
        <v>imposto</v>
      </c>
      <c r="J3326" t="str">
        <f>VLOOKUP(D3326,Referência!$A$2:$D$28,4,FALSE)</f>
        <v>alto</v>
      </c>
      <c r="K3326" t="str">
        <f>VLOOKUP(C3326,Referência!$F$2:$G$21,2,FALSE)</f>
        <v>médio</v>
      </c>
      <c r="L3326" t="str">
        <f>VLOOKUP(A3326,Referência!$I$2:$K$10,2,FALSE)</f>
        <v>não linear</v>
      </c>
      <c r="M3326" t="str">
        <f>VLOOKUP(A3326,Referência!$I$2:$K$10,3,FALSE)</f>
        <v>multivariado</v>
      </c>
    </row>
    <row r="3327" spans="1:13" x14ac:dyDescent="0.25">
      <c r="A3327" t="s">
        <v>39</v>
      </c>
      <c r="B3327" t="s">
        <v>7</v>
      </c>
      <c r="C3327">
        <v>6</v>
      </c>
      <c r="D3327" t="s">
        <v>12</v>
      </c>
      <c r="E3327" s="1">
        <v>2327542954.1447659</v>
      </c>
      <c r="F3327" s="1">
        <v>2162115958</v>
      </c>
      <c r="G3327">
        <f t="shared" si="51"/>
        <v>2.7366091053480376E+16</v>
      </c>
      <c r="H3327" t="str">
        <f>VLOOKUP(D3327,Referência!$A$2:$D$28,2,FALSE)</f>
        <v>S</v>
      </c>
      <c r="I3327" t="str">
        <f>VLOOKUP(D3327,Referência!$A$2:$D$28,3,FALSE)</f>
        <v>imposto</v>
      </c>
      <c r="J3327" t="str">
        <f>VLOOKUP(D3327,Referência!$A$2:$D$28,4,FALSE)</f>
        <v>alto</v>
      </c>
      <c r="K3327" t="str">
        <f>VLOOKUP(C3327,Referência!$F$2:$G$21,2,FALSE)</f>
        <v>médio</v>
      </c>
      <c r="L3327" t="str">
        <f>VLOOKUP(A3327,Referência!$I$2:$K$10,2,FALSE)</f>
        <v>não linear</v>
      </c>
      <c r="M3327" t="str">
        <f>VLOOKUP(A3327,Referência!$I$2:$K$10,3,FALSE)</f>
        <v>multivariado</v>
      </c>
    </row>
    <row r="3328" spans="1:13" x14ac:dyDescent="0.25">
      <c r="A3328" t="s">
        <v>39</v>
      </c>
      <c r="B3328" t="s">
        <v>7</v>
      </c>
      <c r="C3328">
        <v>7</v>
      </c>
      <c r="D3328" t="s">
        <v>12</v>
      </c>
      <c r="E3328" s="1">
        <v>2373895311.6332603</v>
      </c>
      <c r="F3328" s="1">
        <v>2359565958</v>
      </c>
      <c r="G3328">
        <f t="shared" si="51"/>
        <v>205330375547028.72</v>
      </c>
      <c r="H3328" t="str">
        <f>VLOOKUP(D3328,Referência!$A$2:$D$28,2,FALSE)</f>
        <v>S</v>
      </c>
      <c r="I3328" t="str">
        <f>VLOOKUP(D3328,Referência!$A$2:$D$28,3,FALSE)</f>
        <v>imposto</v>
      </c>
      <c r="J3328" t="str">
        <f>VLOOKUP(D3328,Referência!$A$2:$D$28,4,FALSE)</f>
        <v>alto</v>
      </c>
      <c r="K3328" t="str">
        <f>VLOOKUP(C3328,Referência!$F$2:$G$21,2,FALSE)</f>
        <v>médio</v>
      </c>
      <c r="L3328" t="str">
        <f>VLOOKUP(A3328,Referência!$I$2:$K$10,2,FALSE)</f>
        <v>não linear</v>
      </c>
      <c r="M3328" t="str">
        <f>VLOOKUP(A3328,Referência!$I$2:$K$10,3,FALSE)</f>
        <v>multivariado</v>
      </c>
    </row>
    <row r="3329" spans="1:13" x14ac:dyDescent="0.25">
      <c r="A3329" t="s">
        <v>39</v>
      </c>
      <c r="B3329" t="s">
        <v>7</v>
      </c>
      <c r="C3329">
        <v>8</v>
      </c>
      <c r="D3329" t="s">
        <v>12</v>
      </c>
      <c r="E3329" s="1">
        <v>2957602641.0991077</v>
      </c>
      <c r="F3329" s="1">
        <v>2636880956</v>
      </c>
      <c r="G3329">
        <f t="shared" si="51"/>
        <v>1.0286239929281123E+17</v>
      </c>
      <c r="H3329" t="str">
        <f>VLOOKUP(D3329,Referência!$A$2:$D$28,2,FALSE)</f>
        <v>S</v>
      </c>
      <c r="I3329" t="str">
        <f>VLOOKUP(D3329,Referência!$A$2:$D$28,3,FALSE)</f>
        <v>imposto</v>
      </c>
      <c r="J3329" t="str">
        <f>VLOOKUP(D3329,Referência!$A$2:$D$28,4,FALSE)</f>
        <v>alto</v>
      </c>
      <c r="K3329" t="str">
        <f>VLOOKUP(C3329,Referência!$F$2:$G$21,2,FALSE)</f>
        <v>médio</v>
      </c>
      <c r="L3329" t="str">
        <f>VLOOKUP(A3329,Referência!$I$2:$K$10,2,FALSE)</f>
        <v>não linear</v>
      </c>
      <c r="M3329" t="str">
        <f>VLOOKUP(A3329,Referência!$I$2:$K$10,3,FALSE)</f>
        <v>multivariado</v>
      </c>
    </row>
    <row r="3330" spans="1:13" x14ac:dyDescent="0.25">
      <c r="A3330" t="s">
        <v>39</v>
      </c>
      <c r="B3330" t="s">
        <v>7</v>
      </c>
      <c r="C3330">
        <v>9</v>
      </c>
      <c r="D3330" t="s">
        <v>12</v>
      </c>
      <c r="E3330" s="1">
        <v>2653809714.7658424</v>
      </c>
      <c r="F3330" s="1">
        <v>2611726254</v>
      </c>
      <c r="G3330">
        <f t="shared" si="51"/>
        <v>1771017670030199.7</v>
      </c>
      <c r="H3330" t="str">
        <f>VLOOKUP(D3330,Referência!$A$2:$D$28,2,FALSE)</f>
        <v>S</v>
      </c>
      <c r="I3330" t="str">
        <f>VLOOKUP(D3330,Referência!$A$2:$D$28,3,FALSE)</f>
        <v>imposto</v>
      </c>
      <c r="J3330" t="str">
        <f>VLOOKUP(D3330,Referência!$A$2:$D$28,4,FALSE)</f>
        <v>alto</v>
      </c>
      <c r="K3330" t="str">
        <f>VLOOKUP(C3330,Referência!$F$2:$G$21,2,FALSE)</f>
        <v>longo</v>
      </c>
      <c r="L3330" t="str">
        <f>VLOOKUP(A3330,Referência!$I$2:$K$10,2,FALSE)</f>
        <v>não linear</v>
      </c>
      <c r="M3330" t="str">
        <f>VLOOKUP(A3330,Referência!$I$2:$K$10,3,FALSE)</f>
        <v>multivariado</v>
      </c>
    </row>
    <row r="3331" spans="1:13" x14ac:dyDescent="0.25">
      <c r="A3331" t="s">
        <v>39</v>
      </c>
      <c r="B3331" t="s">
        <v>7</v>
      </c>
      <c r="C3331">
        <v>10</v>
      </c>
      <c r="D3331" t="s">
        <v>12</v>
      </c>
      <c r="E3331" s="1">
        <v>2134309992.7622712</v>
      </c>
      <c r="F3331" s="1">
        <v>2235879053</v>
      </c>
      <c r="G3331">
        <f t="shared" ref="G3331:G3394" si="52">(F3331-E3331)^2</f>
        <v>1.0316273997575388E+16</v>
      </c>
      <c r="H3331" t="str">
        <f>VLOOKUP(D3331,Referência!$A$2:$D$28,2,FALSE)</f>
        <v>S</v>
      </c>
      <c r="I3331" t="str">
        <f>VLOOKUP(D3331,Referência!$A$2:$D$28,3,FALSE)</f>
        <v>imposto</v>
      </c>
      <c r="J3331" t="str">
        <f>VLOOKUP(D3331,Referência!$A$2:$D$28,4,FALSE)</f>
        <v>alto</v>
      </c>
      <c r="K3331" t="str">
        <f>VLOOKUP(C3331,Referência!$F$2:$G$21,2,FALSE)</f>
        <v>longo</v>
      </c>
      <c r="L3331" t="str">
        <f>VLOOKUP(A3331,Referência!$I$2:$K$10,2,FALSE)</f>
        <v>não linear</v>
      </c>
      <c r="M3331" t="str">
        <f>VLOOKUP(A3331,Referência!$I$2:$K$10,3,FALSE)</f>
        <v>multivariado</v>
      </c>
    </row>
    <row r="3332" spans="1:13" x14ac:dyDescent="0.25">
      <c r="A3332" t="s">
        <v>39</v>
      </c>
      <c r="B3332" t="s">
        <v>7</v>
      </c>
      <c r="C3332">
        <v>11</v>
      </c>
      <c r="D3332" t="s">
        <v>12</v>
      </c>
      <c r="E3332" s="1">
        <v>2268628770.262157</v>
      </c>
      <c r="F3332" s="1">
        <v>2202634971</v>
      </c>
      <c r="G3332">
        <f t="shared" si="52"/>
        <v>4355181541053869</v>
      </c>
      <c r="H3332" t="str">
        <f>VLOOKUP(D3332,Referência!$A$2:$D$28,2,FALSE)</f>
        <v>S</v>
      </c>
      <c r="I3332" t="str">
        <f>VLOOKUP(D3332,Referência!$A$2:$D$28,3,FALSE)</f>
        <v>imposto</v>
      </c>
      <c r="J3332" t="str">
        <f>VLOOKUP(D3332,Referência!$A$2:$D$28,4,FALSE)</f>
        <v>alto</v>
      </c>
      <c r="K3332" t="str">
        <f>VLOOKUP(C3332,Referência!$F$2:$G$21,2,FALSE)</f>
        <v>longo</v>
      </c>
      <c r="L3332" t="str">
        <f>VLOOKUP(A3332,Referência!$I$2:$K$10,2,FALSE)</f>
        <v>não linear</v>
      </c>
      <c r="M3332" t="str">
        <f>VLOOKUP(A3332,Referência!$I$2:$K$10,3,FALSE)</f>
        <v>multivariado</v>
      </c>
    </row>
    <row r="3333" spans="1:13" x14ac:dyDescent="0.25">
      <c r="A3333" t="s">
        <v>39</v>
      </c>
      <c r="B3333" t="s">
        <v>7</v>
      </c>
      <c r="C3333">
        <v>12</v>
      </c>
      <c r="D3333" t="s">
        <v>12</v>
      </c>
      <c r="E3333" s="1">
        <v>2540423359.7969074</v>
      </c>
      <c r="F3333" s="1">
        <v>2236182783</v>
      </c>
      <c r="G3333">
        <f t="shared" si="52"/>
        <v>9.2562328569714928E+16</v>
      </c>
      <c r="H3333" t="str">
        <f>VLOOKUP(D3333,Referência!$A$2:$D$28,2,FALSE)</f>
        <v>S</v>
      </c>
      <c r="I3333" t="str">
        <f>VLOOKUP(D3333,Referência!$A$2:$D$28,3,FALSE)</f>
        <v>imposto</v>
      </c>
      <c r="J3333" t="str">
        <f>VLOOKUP(D3333,Referência!$A$2:$D$28,4,FALSE)</f>
        <v>alto</v>
      </c>
      <c r="K3333" t="str">
        <f>VLOOKUP(C3333,Referência!$F$2:$G$21,2,FALSE)</f>
        <v>longo</v>
      </c>
      <c r="L3333" t="str">
        <f>VLOOKUP(A3333,Referência!$I$2:$K$10,2,FALSE)</f>
        <v>não linear</v>
      </c>
      <c r="M3333" t="str">
        <f>VLOOKUP(A3333,Referência!$I$2:$K$10,3,FALSE)</f>
        <v>multivariado</v>
      </c>
    </row>
    <row r="3334" spans="1:13" x14ac:dyDescent="0.25">
      <c r="A3334" t="s">
        <v>39</v>
      </c>
      <c r="B3334" t="s">
        <v>7</v>
      </c>
      <c r="C3334">
        <v>13</v>
      </c>
      <c r="D3334" t="s">
        <v>12</v>
      </c>
      <c r="E3334" s="1">
        <v>2505375788.5743575</v>
      </c>
      <c r="F3334" s="1">
        <v>2402109402</v>
      </c>
      <c r="G3334">
        <f t="shared" si="52"/>
        <v>1.0663946596124644E+16</v>
      </c>
      <c r="H3334" t="str">
        <f>VLOOKUP(D3334,Referência!$A$2:$D$28,2,FALSE)</f>
        <v>S</v>
      </c>
      <c r="I3334" t="str">
        <f>VLOOKUP(D3334,Referência!$A$2:$D$28,3,FALSE)</f>
        <v>imposto</v>
      </c>
      <c r="J3334" t="str">
        <f>VLOOKUP(D3334,Referência!$A$2:$D$28,4,FALSE)</f>
        <v>alto</v>
      </c>
      <c r="K3334" t="str">
        <f>VLOOKUP(C3334,Referência!$F$2:$G$21,2,FALSE)</f>
        <v>longo</v>
      </c>
      <c r="L3334" t="str">
        <f>VLOOKUP(A3334,Referência!$I$2:$K$10,2,FALSE)</f>
        <v>não linear</v>
      </c>
      <c r="M3334" t="str">
        <f>VLOOKUP(A3334,Referência!$I$2:$K$10,3,FALSE)</f>
        <v>multivariado</v>
      </c>
    </row>
    <row r="3335" spans="1:13" x14ac:dyDescent="0.25">
      <c r="A3335" t="s">
        <v>39</v>
      </c>
      <c r="B3335" t="s">
        <v>7</v>
      </c>
      <c r="C3335">
        <v>14</v>
      </c>
      <c r="D3335" t="s">
        <v>12</v>
      </c>
      <c r="E3335" s="1">
        <v>2592949514.2494812</v>
      </c>
      <c r="F3335" s="1">
        <v>2321834131</v>
      </c>
      <c r="G3335">
        <f t="shared" si="52"/>
        <v>7.3503551034513072E+16</v>
      </c>
      <c r="H3335" t="str">
        <f>VLOOKUP(D3335,Referência!$A$2:$D$28,2,FALSE)</f>
        <v>S</v>
      </c>
      <c r="I3335" t="str">
        <f>VLOOKUP(D3335,Referência!$A$2:$D$28,3,FALSE)</f>
        <v>imposto</v>
      </c>
      <c r="J3335" t="str">
        <f>VLOOKUP(D3335,Referência!$A$2:$D$28,4,FALSE)</f>
        <v>alto</v>
      </c>
      <c r="K3335" t="str">
        <f>VLOOKUP(C3335,Referência!$F$2:$G$21,2,FALSE)</f>
        <v>longo</v>
      </c>
      <c r="L3335" t="str">
        <f>VLOOKUP(A3335,Referência!$I$2:$K$10,2,FALSE)</f>
        <v>não linear</v>
      </c>
      <c r="M3335" t="str">
        <f>VLOOKUP(A3335,Referência!$I$2:$K$10,3,FALSE)</f>
        <v>multivariado</v>
      </c>
    </row>
    <row r="3336" spans="1:13" x14ac:dyDescent="0.25">
      <c r="A3336" t="s">
        <v>39</v>
      </c>
      <c r="B3336" t="s">
        <v>7</v>
      </c>
      <c r="C3336">
        <v>15</v>
      </c>
      <c r="D3336" t="s">
        <v>12</v>
      </c>
      <c r="E3336" s="1">
        <v>2459747037.4852376</v>
      </c>
      <c r="F3336" s="1">
        <v>2138079793</v>
      </c>
      <c r="G3336">
        <f t="shared" si="52"/>
        <v>1.0346981617472562E+17</v>
      </c>
      <c r="H3336" t="str">
        <f>VLOOKUP(D3336,Referência!$A$2:$D$28,2,FALSE)</f>
        <v>S</v>
      </c>
      <c r="I3336" t="str">
        <f>VLOOKUP(D3336,Referência!$A$2:$D$28,3,FALSE)</f>
        <v>imposto</v>
      </c>
      <c r="J3336" t="str">
        <f>VLOOKUP(D3336,Referência!$A$2:$D$28,4,FALSE)</f>
        <v>alto</v>
      </c>
      <c r="K3336" t="str">
        <f>VLOOKUP(C3336,Referência!$F$2:$G$21,2,FALSE)</f>
        <v>longo</v>
      </c>
      <c r="L3336" t="str">
        <f>VLOOKUP(A3336,Referência!$I$2:$K$10,2,FALSE)</f>
        <v>não linear</v>
      </c>
      <c r="M3336" t="str">
        <f>VLOOKUP(A3336,Referência!$I$2:$K$10,3,FALSE)</f>
        <v>multivariado</v>
      </c>
    </row>
    <row r="3337" spans="1:13" x14ac:dyDescent="0.25">
      <c r="A3337" t="s">
        <v>39</v>
      </c>
      <c r="B3337" t="s">
        <v>7</v>
      </c>
      <c r="C3337">
        <v>16</v>
      </c>
      <c r="D3337" t="s">
        <v>12</v>
      </c>
      <c r="E3337" s="1">
        <v>2415103222.2010641</v>
      </c>
      <c r="F3337" s="1">
        <v>2248449379</v>
      </c>
      <c r="G3337">
        <f t="shared" si="52"/>
        <v>2.7773503453684864E+16</v>
      </c>
      <c r="H3337" t="str">
        <f>VLOOKUP(D3337,Referência!$A$2:$D$28,2,FALSE)</f>
        <v>S</v>
      </c>
      <c r="I3337" t="str">
        <f>VLOOKUP(D3337,Referência!$A$2:$D$28,3,FALSE)</f>
        <v>imposto</v>
      </c>
      <c r="J3337" t="str">
        <f>VLOOKUP(D3337,Referência!$A$2:$D$28,4,FALSE)</f>
        <v>alto</v>
      </c>
      <c r="K3337" t="str">
        <f>VLOOKUP(C3337,Referência!$F$2:$G$21,2,FALSE)</f>
        <v>longo</v>
      </c>
      <c r="L3337" t="str">
        <f>VLOOKUP(A3337,Referência!$I$2:$K$10,2,FALSE)</f>
        <v>não linear</v>
      </c>
      <c r="M3337" t="str">
        <f>VLOOKUP(A3337,Referência!$I$2:$K$10,3,FALSE)</f>
        <v>multivariado</v>
      </c>
    </row>
    <row r="3338" spans="1:13" x14ac:dyDescent="0.25">
      <c r="A3338" t="s">
        <v>39</v>
      </c>
      <c r="B3338" t="s">
        <v>7</v>
      </c>
      <c r="C3338">
        <v>17</v>
      </c>
      <c r="D3338" t="s">
        <v>12</v>
      </c>
      <c r="E3338" s="1">
        <v>2460556696.4660511</v>
      </c>
      <c r="F3338" s="1">
        <v>2402022616</v>
      </c>
      <c r="G3338">
        <f t="shared" si="52"/>
        <v>3426238576006145</v>
      </c>
      <c r="H3338" t="str">
        <f>VLOOKUP(D3338,Referência!$A$2:$D$28,2,FALSE)</f>
        <v>S</v>
      </c>
      <c r="I3338" t="str">
        <f>VLOOKUP(D3338,Referência!$A$2:$D$28,3,FALSE)</f>
        <v>imposto</v>
      </c>
      <c r="J3338" t="str">
        <f>VLOOKUP(D3338,Referência!$A$2:$D$28,4,FALSE)</f>
        <v>alto</v>
      </c>
      <c r="K3338" t="str">
        <f>VLOOKUP(C3338,Referência!$F$2:$G$21,2,FALSE)</f>
        <v>longo</v>
      </c>
      <c r="L3338" t="str">
        <f>VLOOKUP(A3338,Referência!$I$2:$K$10,2,FALSE)</f>
        <v>não linear</v>
      </c>
      <c r="M3338" t="str">
        <f>VLOOKUP(A3338,Referência!$I$2:$K$10,3,FALSE)</f>
        <v>multivariado</v>
      </c>
    </row>
    <row r="3339" spans="1:13" x14ac:dyDescent="0.25">
      <c r="A3339" t="s">
        <v>39</v>
      </c>
      <c r="B3339" t="s">
        <v>7</v>
      </c>
      <c r="C3339">
        <v>18</v>
      </c>
      <c r="D3339" t="s">
        <v>12</v>
      </c>
      <c r="E3339" s="1">
        <v>2575903727.7703896</v>
      </c>
      <c r="F3339" s="1">
        <v>2282510078</v>
      </c>
      <c r="G3339">
        <f t="shared" si="52"/>
        <v>8.6079833725590016E+16</v>
      </c>
      <c r="H3339" t="str">
        <f>VLOOKUP(D3339,Referência!$A$2:$D$28,2,FALSE)</f>
        <v>S</v>
      </c>
      <c r="I3339" t="str">
        <f>VLOOKUP(D3339,Referência!$A$2:$D$28,3,FALSE)</f>
        <v>imposto</v>
      </c>
      <c r="J3339" t="str">
        <f>VLOOKUP(D3339,Referência!$A$2:$D$28,4,FALSE)</f>
        <v>alto</v>
      </c>
      <c r="K3339" t="str">
        <f>VLOOKUP(C3339,Referência!$F$2:$G$21,2,FALSE)</f>
        <v>longo</v>
      </c>
      <c r="L3339" t="str">
        <f>VLOOKUP(A3339,Referência!$I$2:$K$10,2,FALSE)</f>
        <v>não linear</v>
      </c>
      <c r="M3339" t="str">
        <f>VLOOKUP(A3339,Referência!$I$2:$K$10,3,FALSE)</f>
        <v>multivariado</v>
      </c>
    </row>
    <row r="3340" spans="1:13" x14ac:dyDescent="0.25">
      <c r="A3340" t="s">
        <v>39</v>
      </c>
      <c r="B3340" t="s">
        <v>7</v>
      </c>
      <c r="C3340">
        <v>19</v>
      </c>
      <c r="D3340" t="s">
        <v>12</v>
      </c>
      <c r="E3340" s="1">
        <v>2625549990.4491334</v>
      </c>
      <c r="F3340" s="1">
        <v>2459884212</v>
      </c>
      <c r="G3340">
        <f t="shared" si="52"/>
        <v>2.7445150149157352E+16</v>
      </c>
      <c r="H3340" t="str">
        <f>VLOOKUP(D3340,Referência!$A$2:$D$28,2,FALSE)</f>
        <v>S</v>
      </c>
      <c r="I3340" t="str">
        <f>VLOOKUP(D3340,Referência!$A$2:$D$28,3,FALSE)</f>
        <v>imposto</v>
      </c>
      <c r="J3340" t="str">
        <f>VLOOKUP(D3340,Referência!$A$2:$D$28,4,FALSE)</f>
        <v>alto</v>
      </c>
      <c r="K3340" t="str">
        <f>VLOOKUP(C3340,Referência!$F$2:$G$21,2,FALSE)</f>
        <v>longo</v>
      </c>
      <c r="L3340" t="str">
        <f>VLOOKUP(A3340,Referência!$I$2:$K$10,2,FALSE)</f>
        <v>não linear</v>
      </c>
      <c r="M3340" t="str">
        <f>VLOOKUP(A3340,Referência!$I$2:$K$10,3,FALSE)</f>
        <v>multivariado</v>
      </c>
    </row>
    <row r="3341" spans="1:13" x14ac:dyDescent="0.25">
      <c r="A3341" t="s">
        <v>39</v>
      </c>
      <c r="B3341" t="s">
        <v>7</v>
      </c>
      <c r="C3341">
        <v>20</v>
      </c>
      <c r="D3341" t="s">
        <v>12</v>
      </c>
      <c r="E3341" s="1">
        <v>3262573681.5395169</v>
      </c>
      <c r="F3341" s="1">
        <v>3092153144</v>
      </c>
      <c r="G3341">
        <f t="shared" si="52"/>
        <v>2.9043159615257896E+16</v>
      </c>
      <c r="H3341" t="str">
        <f>VLOOKUP(D3341,Referência!$A$2:$D$28,2,FALSE)</f>
        <v>S</v>
      </c>
      <c r="I3341" t="str">
        <f>VLOOKUP(D3341,Referência!$A$2:$D$28,3,FALSE)</f>
        <v>imposto</v>
      </c>
      <c r="J3341" t="str">
        <f>VLOOKUP(D3341,Referência!$A$2:$D$28,4,FALSE)</f>
        <v>alto</v>
      </c>
      <c r="K3341" t="str">
        <f>VLOOKUP(C3341,Referência!$F$2:$G$21,2,FALSE)</f>
        <v>longo</v>
      </c>
      <c r="L3341" t="str">
        <f>VLOOKUP(A3341,Referência!$I$2:$K$10,2,FALSE)</f>
        <v>não linear</v>
      </c>
      <c r="M3341" t="str">
        <f>VLOOKUP(A3341,Referência!$I$2:$K$10,3,FALSE)</f>
        <v>multivariado</v>
      </c>
    </row>
    <row r="3342" spans="1:13" x14ac:dyDescent="0.25">
      <c r="A3342" t="s">
        <v>39</v>
      </c>
      <c r="B3342" t="s">
        <v>7</v>
      </c>
      <c r="C3342">
        <v>1</v>
      </c>
      <c r="D3342" t="s">
        <v>13</v>
      </c>
      <c r="E3342" s="1">
        <v>2041773715.9670362</v>
      </c>
      <c r="F3342" s="1">
        <v>1982512350</v>
      </c>
      <c r="G3342">
        <f t="shared" si="52"/>
        <v>3511909496279002</v>
      </c>
      <c r="H3342" t="str">
        <f>VLOOKUP(D3342,Referência!$A$2:$D$28,2,FALSE)</f>
        <v>S</v>
      </c>
      <c r="I3342" t="str">
        <f>VLOOKUP(D3342,Referência!$A$2:$D$28,3,FALSE)</f>
        <v>imposto</v>
      </c>
      <c r="J3342" t="str">
        <f>VLOOKUP(D3342,Referência!$A$2:$D$28,4,FALSE)</f>
        <v>alto</v>
      </c>
      <c r="K3342" t="str">
        <f>VLOOKUP(C3342,Referência!$F$2:$G$21,2,FALSE)</f>
        <v>curto</v>
      </c>
      <c r="L3342" t="str">
        <f>VLOOKUP(A3342,Referência!$I$2:$K$10,2,FALSE)</f>
        <v>não linear</v>
      </c>
      <c r="M3342" t="str">
        <f>VLOOKUP(A3342,Referência!$I$2:$K$10,3,FALSE)</f>
        <v>multivariado</v>
      </c>
    </row>
    <row r="3343" spans="1:13" x14ac:dyDescent="0.25">
      <c r="A3343" t="s">
        <v>39</v>
      </c>
      <c r="B3343" t="s">
        <v>7</v>
      </c>
      <c r="C3343">
        <v>2</v>
      </c>
      <c r="D3343" t="s">
        <v>13</v>
      </c>
      <c r="E3343" s="1">
        <v>1870823729.1255953</v>
      </c>
      <c r="F3343" s="1">
        <v>2179445520</v>
      </c>
      <c r="G3343">
        <f t="shared" si="52"/>
        <v>9.5247409802524768E+16</v>
      </c>
      <c r="H3343" t="str">
        <f>VLOOKUP(D3343,Referência!$A$2:$D$28,2,FALSE)</f>
        <v>S</v>
      </c>
      <c r="I3343" t="str">
        <f>VLOOKUP(D3343,Referência!$A$2:$D$28,3,FALSE)</f>
        <v>imposto</v>
      </c>
      <c r="J3343" t="str">
        <f>VLOOKUP(D3343,Referência!$A$2:$D$28,4,FALSE)</f>
        <v>alto</v>
      </c>
      <c r="K3343" t="str">
        <f>VLOOKUP(C3343,Referência!$F$2:$G$21,2,FALSE)</f>
        <v>curto</v>
      </c>
      <c r="L3343" t="str">
        <f>VLOOKUP(A3343,Referência!$I$2:$K$10,2,FALSE)</f>
        <v>não linear</v>
      </c>
      <c r="M3343" t="str">
        <f>VLOOKUP(A3343,Referência!$I$2:$K$10,3,FALSE)</f>
        <v>multivariado</v>
      </c>
    </row>
    <row r="3344" spans="1:13" x14ac:dyDescent="0.25">
      <c r="A3344" t="s">
        <v>39</v>
      </c>
      <c r="B3344" t="s">
        <v>7</v>
      </c>
      <c r="C3344">
        <v>3</v>
      </c>
      <c r="D3344" t="s">
        <v>13</v>
      </c>
      <c r="E3344" s="1">
        <v>1986054746.7197857</v>
      </c>
      <c r="F3344" s="1">
        <v>2018154602</v>
      </c>
      <c r="G3344">
        <f t="shared" si="52"/>
        <v>1030400709010702.5</v>
      </c>
      <c r="H3344" t="str">
        <f>VLOOKUP(D3344,Referência!$A$2:$D$28,2,FALSE)</f>
        <v>S</v>
      </c>
      <c r="I3344" t="str">
        <f>VLOOKUP(D3344,Referência!$A$2:$D$28,3,FALSE)</f>
        <v>imposto</v>
      </c>
      <c r="J3344" t="str">
        <f>VLOOKUP(D3344,Referência!$A$2:$D$28,4,FALSE)</f>
        <v>alto</v>
      </c>
      <c r="K3344" t="str">
        <f>VLOOKUP(C3344,Referência!$F$2:$G$21,2,FALSE)</f>
        <v>curto</v>
      </c>
      <c r="L3344" t="str">
        <f>VLOOKUP(A3344,Referência!$I$2:$K$10,2,FALSE)</f>
        <v>não linear</v>
      </c>
      <c r="M3344" t="str">
        <f>VLOOKUP(A3344,Referência!$I$2:$K$10,3,FALSE)</f>
        <v>multivariado</v>
      </c>
    </row>
    <row r="3345" spans="1:13" x14ac:dyDescent="0.25">
      <c r="A3345" t="s">
        <v>39</v>
      </c>
      <c r="B3345" t="s">
        <v>7</v>
      </c>
      <c r="C3345">
        <v>4</v>
      </c>
      <c r="D3345" t="s">
        <v>13</v>
      </c>
      <c r="E3345" s="1">
        <v>2023141602.1305282</v>
      </c>
      <c r="F3345" s="1">
        <v>1939427380</v>
      </c>
      <c r="G3345">
        <f t="shared" si="52"/>
        <v>7008070986919419</v>
      </c>
      <c r="H3345" t="str">
        <f>VLOOKUP(D3345,Referência!$A$2:$D$28,2,FALSE)</f>
        <v>S</v>
      </c>
      <c r="I3345" t="str">
        <f>VLOOKUP(D3345,Referência!$A$2:$D$28,3,FALSE)</f>
        <v>imposto</v>
      </c>
      <c r="J3345" t="str">
        <f>VLOOKUP(D3345,Referência!$A$2:$D$28,4,FALSE)</f>
        <v>alto</v>
      </c>
      <c r="K3345" t="str">
        <f>VLOOKUP(C3345,Referência!$F$2:$G$21,2,FALSE)</f>
        <v>curto</v>
      </c>
      <c r="L3345" t="str">
        <f>VLOOKUP(A3345,Referência!$I$2:$K$10,2,FALSE)</f>
        <v>não linear</v>
      </c>
      <c r="M3345" t="str">
        <f>VLOOKUP(A3345,Referência!$I$2:$K$10,3,FALSE)</f>
        <v>multivariado</v>
      </c>
    </row>
    <row r="3346" spans="1:13" x14ac:dyDescent="0.25">
      <c r="A3346" t="s">
        <v>39</v>
      </c>
      <c r="B3346" t="s">
        <v>7</v>
      </c>
      <c r="C3346">
        <v>5</v>
      </c>
      <c r="D3346" t="s">
        <v>13</v>
      </c>
      <c r="E3346" s="1">
        <v>2049954012.4035988</v>
      </c>
      <c r="F3346" s="1">
        <v>2018813594</v>
      </c>
      <c r="G3346">
        <f t="shared" si="52"/>
        <v>969725658351193.87</v>
      </c>
      <c r="H3346" t="str">
        <f>VLOOKUP(D3346,Referência!$A$2:$D$28,2,FALSE)</f>
        <v>S</v>
      </c>
      <c r="I3346" t="str">
        <f>VLOOKUP(D3346,Referência!$A$2:$D$28,3,FALSE)</f>
        <v>imposto</v>
      </c>
      <c r="J3346" t="str">
        <f>VLOOKUP(D3346,Referência!$A$2:$D$28,4,FALSE)</f>
        <v>alto</v>
      </c>
      <c r="K3346" t="str">
        <f>VLOOKUP(C3346,Referência!$F$2:$G$21,2,FALSE)</f>
        <v>médio</v>
      </c>
      <c r="L3346" t="str">
        <f>VLOOKUP(A3346,Referência!$I$2:$K$10,2,FALSE)</f>
        <v>não linear</v>
      </c>
      <c r="M3346" t="str">
        <f>VLOOKUP(A3346,Referência!$I$2:$K$10,3,FALSE)</f>
        <v>multivariado</v>
      </c>
    </row>
    <row r="3347" spans="1:13" x14ac:dyDescent="0.25">
      <c r="A3347" t="s">
        <v>39</v>
      </c>
      <c r="B3347" t="s">
        <v>7</v>
      </c>
      <c r="C3347">
        <v>6</v>
      </c>
      <c r="D3347" t="s">
        <v>13</v>
      </c>
      <c r="E3347" s="1">
        <v>2108969283.5597665</v>
      </c>
      <c r="F3347" s="1">
        <v>2133874691</v>
      </c>
      <c r="G3347">
        <f t="shared" si="52"/>
        <v>620279319764036.62</v>
      </c>
      <c r="H3347" t="str">
        <f>VLOOKUP(D3347,Referência!$A$2:$D$28,2,FALSE)</f>
        <v>S</v>
      </c>
      <c r="I3347" t="str">
        <f>VLOOKUP(D3347,Referência!$A$2:$D$28,3,FALSE)</f>
        <v>imposto</v>
      </c>
      <c r="J3347" t="str">
        <f>VLOOKUP(D3347,Referência!$A$2:$D$28,4,FALSE)</f>
        <v>alto</v>
      </c>
      <c r="K3347" t="str">
        <f>VLOOKUP(C3347,Referência!$F$2:$G$21,2,FALSE)</f>
        <v>médio</v>
      </c>
      <c r="L3347" t="str">
        <f>VLOOKUP(A3347,Referência!$I$2:$K$10,2,FALSE)</f>
        <v>não linear</v>
      </c>
      <c r="M3347" t="str">
        <f>VLOOKUP(A3347,Referência!$I$2:$K$10,3,FALSE)</f>
        <v>multivariado</v>
      </c>
    </row>
    <row r="3348" spans="1:13" x14ac:dyDescent="0.25">
      <c r="A3348" t="s">
        <v>39</v>
      </c>
      <c r="B3348" t="s">
        <v>7</v>
      </c>
      <c r="C3348">
        <v>7</v>
      </c>
      <c r="D3348" t="s">
        <v>13</v>
      </c>
      <c r="E3348" s="1">
        <v>2146041883.6059365</v>
      </c>
      <c r="F3348" s="1">
        <v>2177051769</v>
      </c>
      <c r="G3348">
        <f t="shared" si="52"/>
        <v>961612992152951.12</v>
      </c>
      <c r="H3348" t="str">
        <f>VLOOKUP(D3348,Referência!$A$2:$D$28,2,FALSE)</f>
        <v>S</v>
      </c>
      <c r="I3348" t="str">
        <f>VLOOKUP(D3348,Referência!$A$2:$D$28,3,FALSE)</f>
        <v>imposto</v>
      </c>
      <c r="J3348" t="str">
        <f>VLOOKUP(D3348,Referência!$A$2:$D$28,4,FALSE)</f>
        <v>alto</v>
      </c>
      <c r="K3348" t="str">
        <f>VLOOKUP(C3348,Referência!$F$2:$G$21,2,FALSE)</f>
        <v>médio</v>
      </c>
      <c r="L3348" t="str">
        <f>VLOOKUP(A3348,Referência!$I$2:$K$10,2,FALSE)</f>
        <v>não linear</v>
      </c>
      <c r="M3348" t="str">
        <f>VLOOKUP(A3348,Referência!$I$2:$K$10,3,FALSE)</f>
        <v>multivariado</v>
      </c>
    </row>
    <row r="3349" spans="1:13" x14ac:dyDescent="0.25">
      <c r="A3349" t="s">
        <v>39</v>
      </c>
      <c r="B3349" t="s">
        <v>7</v>
      </c>
      <c r="C3349">
        <v>8</v>
      </c>
      <c r="D3349" t="s">
        <v>13</v>
      </c>
      <c r="E3349" s="1">
        <v>2367373631.0668273</v>
      </c>
      <c r="F3349" s="1">
        <v>2927117578</v>
      </c>
      <c r="G3349">
        <f t="shared" si="52"/>
        <v>3.1331328612832646E+17</v>
      </c>
      <c r="H3349" t="str">
        <f>VLOOKUP(D3349,Referência!$A$2:$D$28,2,FALSE)</f>
        <v>S</v>
      </c>
      <c r="I3349" t="str">
        <f>VLOOKUP(D3349,Referência!$A$2:$D$28,3,FALSE)</f>
        <v>imposto</v>
      </c>
      <c r="J3349" t="str">
        <f>VLOOKUP(D3349,Referência!$A$2:$D$28,4,FALSE)</f>
        <v>alto</v>
      </c>
      <c r="K3349" t="str">
        <f>VLOOKUP(C3349,Referência!$F$2:$G$21,2,FALSE)</f>
        <v>médio</v>
      </c>
      <c r="L3349" t="str">
        <f>VLOOKUP(A3349,Referência!$I$2:$K$10,2,FALSE)</f>
        <v>não linear</v>
      </c>
      <c r="M3349" t="str">
        <f>VLOOKUP(A3349,Referência!$I$2:$K$10,3,FALSE)</f>
        <v>multivariado</v>
      </c>
    </row>
    <row r="3350" spans="1:13" x14ac:dyDescent="0.25">
      <c r="A3350" t="s">
        <v>39</v>
      </c>
      <c r="B3350" t="s">
        <v>7</v>
      </c>
      <c r="C3350">
        <v>9</v>
      </c>
      <c r="D3350" t="s">
        <v>13</v>
      </c>
      <c r="E3350" s="1">
        <v>2190216011.3053555</v>
      </c>
      <c r="F3350" s="1">
        <v>2375634955</v>
      </c>
      <c r="G3350">
        <f t="shared" si="52"/>
        <v>3.4380184680837728E+16</v>
      </c>
      <c r="H3350" t="str">
        <f>VLOOKUP(D3350,Referência!$A$2:$D$28,2,FALSE)</f>
        <v>S</v>
      </c>
      <c r="I3350" t="str">
        <f>VLOOKUP(D3350,Referência!$A$2:$D$28,3,FALSE)</f>
        <v>imposto</v>
      </c>
      <c r="J3350" t="str">
        <f>VLOOKUP(D3350,Referência!$A$2:$D$28,4,FALSE)</f>
        <v>alto</v>
      </c>
      <c r="K3350" t="str">
        <f>VLOOKUP(C3350,Referência!$F$2:$G$21,2,FALSE)</f>
        <v>longo</v>
      </c>
      <c r="L3350" t="str">
        <f>VLOOKUP(A3350,Referência!$I$2:$K$10,2,FALSE)</f>
        <v>não linear</v>
      </c>
      <c r="M3350" t="str">
        <f>VLOOKUP(A3350,Referência!$I$2:$K$10,3,FALSE)</f>
        <v>multivariado</v>
      </c>
    </row>
    <row r="3351" spans="1:13" x14ac:dyDescent="0.25">
      <c r="A3351" t="s">
        <v>39</v>
      </c>
      <c r="B3351" t="s">
        <v>7</v>
      </c>
      <c r="C3351">
        <v>10</v>
      </c>
      <c r="D3351" t="s">
        <v>13</v>
      </c>
      <c r="E3351" s="1">
        <v>2219341197.701335</v>
      </c>
      <c r="F3351" s="1">
        <v>2271089742</v>
      </c>
      <c r="G3351">
        <f t="shared" si="52"/>
        <v>2677911837030898.5</v>
      </c>
      <c r="H3351" t="str">
        <f>VLOOKUP(D3351,Referência!$A$2:$D$28,2,FALSE)</f>
        <v>S</v>
      </c>
      <c r="I3351" t="str">
        <f>VLOOKUP(D3351,Referência!$A$2:$D$28,3,FALSE)</f>
        <v>imposto</v>
      </c>
      <c r="J3351" t="str">
        <f>VLOOKUP(D3351,Referência!$A$2:$D$28,4,FALSE)</f>
        <v>alto</v>
      </c>
      <c r="K3351" t="str">
        <f>VLOOKUP(C3351,Referência!$F$2:$G$21,2,FALSE)</f>
        <v>longo</v>
      </c>
      <c r="L3351" t="str">
        <f>VLOOKUP(A3351,Referência!$I$2:$K$10,2,FALSE)</f>
        <v>não linear</v>
      </c>
      <c r="M3351" t="str">
        <f>VLOOKUP(A3351,Referência!$I$2:$K$10,3,FALSE)</f>
        <v>multivariado</v>
      </c>
    </row>
    <row r="3352" spans="1:13" x14ac:dyDescent="0.25">
      <c r="A3352" t="s">
        <v>39</v>
      </c>
      <c r="B3352" t="s">
        <v>7</v>
      </c>
      <c r="C3352">
        <v>11</v>
      </c>
      <c r="D3352" t="s">
        <v>13</v>
      </c>
      <c r="E3352" s="1">
        <v>2134221688.1297421</v>
      </c>
      <c r="F3352" s="1">
        <v>2043958110</v>
      </c>
      <c r="G3352">
        <f t="shared" si="52"/>
        <v>8147513536784065</v>
      </c>
      <c r="H3352" t="str">
        <f>VLOOKUP(D3352,Referência!$A$2:$D$28,2,FALSE)</f>
        <v>S</v>
      </c>
      <c r="I3352" t="str">
        <f>VLOOKUP(D3352,Referência!$A$2:$D$28,3,FALSE)</f>
        <v>imposto</v>
      </c>
      <c r="J3352" t="str">
        <f>VLOOKUP(D3352,Referência!$A$2:$D$28,4,FALSE)</f>
        <v>alto</v>
      </c>
      <c r="K3352" t="str">
        <f>VLOOKUP(C3352,Referência!$F$2:$G$21,2,FALSE)</f>
        <v>longo</v>
      </c>
      <c r="L3352" t="str">
        <f>VLOOKUP(A3352,Referência!$I$2:$K$10,2,FALSE)</f>
        <v>não linear</v>
      </c>
      <c r="M3352" t="str">
        <f>VLOOKUP(A3352,Referência!$I$2:$K$10,3,FALSE)</f>
        <v>multivariado</v>
      </c>
    </row>
    <row r="3353" spans="1:13" x14ac:dyDescent="0.25">
      <c r="A3353" t="s">
        <v>39</v>
      </c>
      <c r="B3353" t="s">
        <v>7</v>
      </c>
      <c r="C3353">
        <v>12</v>
      </c>
      <c r="D3353" t="s">
        <v>13</v>
      </c>
      <c r="E3353" s="1">
        <v>2237001197.1207428</v>
      </c>
      <c r="F3353" s="1">
        <v>2358111259</v>
      </c>
      <c r="G3353">
        <f t="shared" si="52"/>
        <v>1.4667647088397508E+16</v>
      </c>
      <c r="H3353" t="str">
        <f>VLOOKUP(D3353,Referência!$A$2:$D$28,2,FALSE)</f>
        <v>S</v>
      </c>
      <c r="I3353" t="str">
        <f>VLOOKUP(D3353,Referência!$A$2:$D$28,3,FALSE)</f>
        <v>imposto</v>
      </c>
      <c r="J3353" t="str">
        <f>VLOOKUP(D3353,Referência!$A$2:$D$28,4,FALSE)</f>
        <v>alto</v>
      </c>
      <c r="K3353" t="str">
        <f>VLOOKUP(C3353,Referência!$F$2:$G$21,2,FALSE)</f>
        <v>longo</v>
      </c>
      <c r="L3353" t="str">
        <f>VLOOKUP(A3353,Referência!$I$2:$K$10,2,FALSE)</f>
        <v>não linear</v>
      </c>
      <c r="M3353" t="str">
        <f>VLOOKUP(A3353,Referência!$I$2:$K$10,3,FALSE)</f>
        <v>multivariado</v>
      </c>
    </row>
    <row r="3354" spans="1:13" x14ac:dyDescent="0.25">
      <c r="A3354" t="s">
        <v>39</v>
      </c>
      <c r="B3354" t="s">
        <v>7</v>
      </c>
      <c r="C3354">
        <v>13</v>
      </c>
      <c r="D3354" t="s">
        <v>13</v>
      </c>
      <c r="E3354" s="1">
        <v>2213011803.9695392</v>
      </c>
      <c r="F3354" s="1">
        <v>2281691272</v>
      </c>
      <c r="G3354">
        <f t="shared" si="52"/>
        <v>4716869328947092</v>
      </c>
      <c r="H3354" t="str">
        <f>VLOOKUP(D3354,Referência!$A$2:$D$28,2,FALSE)</f>
        <v>S</v>
      </c>
      <c r="I3354" t="str">
        <f>VLOOKUP(D3354,Referência!$A$2:$D$28,3,FALSE)</f>
        <v>imposto</v>
      </c>
      <c r="J3354" t="str">
        <f>VLOOKUP(D3354,Referência!$A$2:$D$28,4,FALSE)</f>
        <v>alto</v>
      </c>
      <c r="K3354" t="str">
        <f>VLOOKUP(C3354,Referência!$F$2:$G$21,2,FALSE)</f>
        <v>longo</v>
      </c>
      <c r="L3354" t="str">
        <f>VLOOKUP(A3354,Referência!$I$2:$K$10,2,FALSE)</f>
        <v>não linear</v>
      </c>
      <c r="M3354" t="str">
        <f>VLOOKUP(A3354,Referência!$I$2:$K$10,3,FALSE)</f>
        <v>multivariado</v>
      </c>
    </row>
    <row r="3355" spans="1:13" x14ac:dyDescent="0.25">
      <c r="A3355" t="s">
        <v>39</v>
      </c>
      <c r="B3355" t="s">
        <v>7</v>
      </c>
      <c r="C3355">
        <v>14</v>
      </c>
      <c r="D3355" t="s">
        <v>13</v>
      </c>
      <c r="E3355" s="1">
        <v>2149507544.0701504</v>
      </c>
      <c r="F3355" s="1">
        <v>2085815903</v>
      </c>
      <c r="G3355">
        <f t="shared" si="52"/>
        <v>4056625142208866</v>
      </c>
      <c r="H3355" t="str">
        <f>VLOOKUP(D3355,Referência!$A$2:$D$28,2,FALSE)</f>
        <v>S</v>
      </c>
      <c r="I3355" t="str">
        <f>VLOOKUP(D3355,Referência!$A$2:$D$28,3,FALSE)</f>
        <v>imposto</v>
      </c>
      <c r="J3355" t="str">
        <f>VLOOKUP(D3355,Referência!$A$2:$D$28,4,FALSE)</f>
        <v>alto</v>
      </c>
      <c r="K3355" t="str">
        <f>VLOOKUP(C3355,Referência!$F$2:$G$21,2,FALSE)</f>
        <v>longo</v>
      </c>
      <c r="L3355" t="str">
        <f>VLOOKUP(A3355,Referência!$I$2:$K$10,2,FALSE)</f>
        <v>não linear</v>
      </c>
      <c r="M3355" t="str">
        <f>VLOOKUP(A3355,Referência!$I$2:$K$10,3,FALSE)</f>
        <v>multivariado</v>
      </c>
    </row>
    <row r="3356" spans="1:13" x14ac:dyDescent="0.25">
      <c r="A3356" t="s">
        <v>39</v>
      </c>
      <c r="B3356" t="s">
        <v>7</v>
      </c>
      <c r="C3356">
        <v>15</v>
      </c>
      <c r="D3356" t="s">
        <v>13</v>
      </c>
      <c r="E3356" s="1">
        <v>2187462262.4352641</v>
      </c>
      <c r="F3356" s="1">
        <v>2114937214</v>
      </c>
      <c r="G3356">
        <f t="shared" si="52"/>
        <v>5259882650537405</v>
      </c>
      <c r="H3356" t="str">
        <f>VLOOKUP(D3356,Referência!$A$2:$D$28,2,FALSE)</f>
        <v>S</v>
      </c>
      <c r="I3356" t="str">
        <f>VLOOKUP(D3356,Referência!$A$2:$D$28,3,FALSE)</f>
        <v>imposto</v>
      </c>
      <c r="J3356" t="str">
        <f>VLOOKUP(D3356,Referência!$A$2:$D$28,4,FALSE)</f>
        <v>alto</v>
      </c>
      <c r="K3356" t="str">
        <f>VLOOKUP(C3356,Referência!$F$2:$G$21,2,FALSE)</f>
        <v>longo</v>
      </c>
      <c r="L3356" t="str">
        <f>VLOOKUP(A3356,Referência!$I$2:$K$10,2,FALSE)</f>
        <v>não linear</v>
      </c>
      <c r="M3356" t="str">
        <f>VLOOKUP(A3356,Referência!$I$2:$K$10,3,FALSE)</f>
        <v>multivariado</v>
      </c>
    </row>
    <row r="3357" spans="1:13" x14ac:dyDescent="0.25">
      <c r="A3357" t="s">
        <v>39</v>
      </c>
      <c r="B3357" t="s">
        <v>7</v>
      </c>
      <c r="C3357">
        <v>16</v>
      </c>
      <c r="D3357" t="s">
        <v>13</v>
      </c>
      <c r="E3357" s="1">
        <v>2279759909.5536032</v>
      </c>
      <c r="F3357" s="1">
        <v>2182588057</v>
      </c>
      <c r="G3357">
        <f t="shared" si="52"/>
        <v>9442368928699196</v>
      </c>
      <c r="H3357" t="str">
        <f>VLOOKUP(D3357,Referência!$A$2:$D$28,2,FALSE)</f>
        <v>S</v>
      </c>
      <c r="I3357" t="str">
        <f>VLOOKUP(D3357,Referência!$A$2:$D$28,3,FALSE)</f>
        <v>imposto</v>
      </c>
      <c r="J3357" t="str">
        <f>VLOOKUP(D3357,Referência!$A$2:$D$28,4,FALSE)</f>
        <v>alto</v>
      </c>
      <c r="K3357" t="str">
        <f>VLOOKUP(C3357,Referência!$F$2:$G$21,2,FALSE)</f>
        <v>longo</v>
      </c>
      <c r="L3357" t="str">
        <f>VLOOKUP(A3357,Referência!$I$2:$K$10,2,FALSE)</f>
        <v>não linear</v>
      </c>
      <c r="M3357" t="str">
        <f>VLOOKUP(A3357,Referência!$I$2:$K$10,3,FALSE)</f>
        <v>multivariado</v>
      </c>
    </row>
    <row r="3358" spans="1:13" x14ac:dyDescent="0.25">
      <c r="A3358" t="s">
        <v>39</v>
      </c>
      <c r="B3358" t="s">
        <v>7</v>
      </c>
      <c r="C3358">
        <v>17</v>
      </c>
      <c r="D3358" t="s">
        <v>13</v>
      </c>
      <c r="E3358" s="1">
        <v>2276204754.6496515</v>
      </c>
      <c r="F3358" s="1">
        <v>2266185055</v>
      </c>
      <c r="G3358">
        <f t="shared" si="52"/>
        <v>100394381069226.94</v>
      </c>
      <c r="H3358" t="str">
        <f>VLOOKUP(D3358,Referência!$A$2:$D$28,2,FALSE)</f>
        <v>S</v>
      </c>
      <c r="I3358" t="str">
        <f>VLOOKUP(D3358,Referência!$A$2:$D$28,3,FALSE)</f>
        <v>imposto</v>
      </c>
      <c r="J3358" t="str">
        <f>VLOOKUP(D3358,Referência!$A$2:$D$28,4,FALSE)</f>
        <v>alto</v>
      </c>
      <c r="K3358" t="str">
        <f>VLOOKUP(C3358,Referência!$F$2:$G$21,2,FALSE)</f>
        <v>longo</v>
      </c>
      <c r="L3358" t="str">
        <f>VLOOKUP(A3358,Referência!$I$2:$K$10,2,FALSE)</f>
        <v>não linear</v>
      </c>
      <c r="M3358" t="str">
        <f>VLOOKUP(A3358,Referência!$I$2:$K$10,3,FALSE)</f>
        <v>multivariado</v>
      </c>
    </row>
    <row r="3359" spans="1:13" x14ac:dyDescent="0.25">
      <c r="A3359" t="s">
        <v>39</v>
      </c>
      <c r="B3359" t="s">
        <v>7</v>
      </c>
      <c r="C3359">
        <v>18</v>
      </c>
      <c r="D3359" t="s">
        <v>13</v>
      </c>
      <c r="E3359" s="1">
        <v>2357153965.8127589</v>
      </c>
      <c r="F3359" s="1">
        <v>2310861469</v>
      </c>
      <c r="G3359">
        <f t="shared" si="52"/>
        <v>2142995261159295</v>
      </c>
      <c r="H3359" t="str">
        <f>VLOOKUP(D3359,Referência!$A$2:$D$28,2,FALSE)</f>
        <v>S</v>
      </c>
      <c r="I3359" t="str">
        <f>VLOOKUP(D3359,Referência!$A$2:$D$28,3,FALSE)</f>
        <v>imposto</v>
      </c>
      <c r="J3359" t="str">
        <f>VLOOKUP(D3359,Referência!$A$2:$D$28,4,FALSE)</f>
        <v>alto</v>
      </c>
      <c r="K3359" t="str">
        <f>VLOOKUP(C3359,Referência!$F$2:$G$21,2,FALSE)</f>
        <v>longo</v>
      </c>
      <c r="L3359" t="str">
        <f>VLOOKUP(A3359,Referência!$I$2:$K$10,2,FALSE)</f>
        <v>não linear</v>
      </c>
      <c r="M3359" t="str">
        <f>VLOOKUP(A3359,Referência!$I$2:$K$10,3,FALSE)</f>
        <v>multivariado</v>
      </c>
    </row>
    <row r="3360" spans="1:13" x14ac:dyDescent="0.25">
      <c r="A3360" t="s">
        <v>39</v>
      </c>
      <c r="B3360" t="s">
        <v>7</v>
      </c>
      <c r="C3360">
        <v>19</v>
      </c>
      <c r="D3360" t="s">
        <v>13</v>
      </c>
      <c r="E3360" s="1">
        <v>2387588410.8977852</v>
      </c>
      <c r="F3360" s="1">
        <v>2334294830</v>
      </c>
      <c r="G3360">
        <f t="shared" si="52"/>
        <v>2840205764908774</v>
      </c>
      <c r="H3360" t="str">
        <f>VLOOKUP(D3360,Referência!$A$2:$D$28,2,FALSE)</f>
        <v>S</v>
      </c>
      <c r="I3360" t="str">
        <f>VLOOKUP(D3360,Referência!$A$2:$D$28,3,FALSE)</f>
        <v>imposto</v>
      </c>
      <c r="J3360" t="str">
        <f>VLOOKUP(D3360,Referência!$A$2:$D$28,4,FALSE)</f>
        <v>alto</v>
      </c>
      <c r="K3360" t="str">
        <f>VLOOKUP(C3360,Referência!$F$2:$G$21,2,FALSE)</f>
        <v>longo</v>
      </c>
      <c r="L3360" t="str">
        <f>VLOOKUP(A3360,Referência!$I$2:$K$10,2,FALSE)</f>
        <v>não linear</v>
      </c>
      <c r="M3360" t="str">
        <f>VLOOKUP(A3360,Referência!$I$2:$K$10,3,FALSE)</f>
        <v>multivariado</v>
      </c>
    </row>
    <row r="3361" spans="1:13" x14ac:dyDescent="0.25">
      <c r="A3361" t="s">
        <v>39</v>
      </c>
      <c r="B3361" t="s">
        <v>7</v>
      </c>
      <c r="C3361">
        <v>20</v>
      </c>
      <c r="D3361" t="s">
        <v>13</v>
      </c>
      <c r="E3361" s="1">
        <v>2647904069.3978758</v>
      </c>
      <c r="F3361" s="1">
        <v>3711530999</v>
      </c>
      <c r="G3361">
        <f t="shared" si="52"/>
        <v>1.1313022453748421E+18</v>
      </c>
      <c r="H3361" t="str">
        <f>VLOOKUP(D3361,Referência!$A$2:$D$28,2,FALSE)</f>
        <v>S</v>
      </c>
      <c r="I3361" t="str">
        <f>VLOOKUP(D3361,Referência!$A$2:$D$28,3,FALSE)</f>
        <v>imposto</v>
      </c>
      <c r="J3361" t="str">
        <f>VLOOKUP(D3361,Referência!$A$2:$D$28,4,FALSE)</f>
        <v>alto</v>
      </c>
      <c r="K3361" t="str">
        <f>VLOOKUP(C3361,Referência!$F$2:$G$21,2,FALSE)</f>
        <v>longo</v>
      </c>
      <c r="L3361" t="str">
        <f>VLOOKUP(A3361,Referência!$I$2:$K$10,2,FALSE)</f>
        <v>não linear</v>
      </c>
      <c r="M3361" t="str">
        <f>VLOOKUP(A3361,Referência!$I$2:$K$10,3,FALSE)</f>
        <v>multivariado</v>
      </c>
    </row>
    <row r="3362" spans="1:13" x14ac:dyDescent="0.25">
      <c r="A3362" t="s">
        <v>39</v>
      </c>
      <c r="B3362" t="s">
        <v>7</v>
      </c>
      <c r="C3362">
        <v>1</v>
      </c>
      <c r="D3362" t="s">
        <v>14</v>
      </c>
      <c r="E3362" s="1">
        <v>1164366110.9759467</v>
      </c>
      <c r="F3362" s="1">
        <v>1323846262</v>
      </c>
      <c r="G3362">
        <f t="shared" si="52"/>
        <v>2.543391857065486E+16</v>
      </c>
      <c r="H3362" t="str">
        <f>VLOOKUP(D3362,Referência!$A$2:$D$28,2,FALSE)</f>
        <v>S</v>
      </c>
      <c r="I3362" t="str">
        <f>VLOOKUP(D3362,Referência!$A$2:$D$28,3,FALSE)</f>
        <v>imposto</v>
      </c>
      <c r="J3362" t="str">
        <f>VLOOKUP(D3362,Referência!$A$2:$D$28,4,FALSE)</f>
        <v>alto</v>
      </c>
      <c r="K3362" t="str">
        <f>VLOOKUP(C3362,Referência!$F$2:$G$21,2,FALSE)</f>
        <v>curto</v>
      </c>
      <c r="L3362" t="str">
        <f>VLOOKUP(A3362,Referência!$I$2:$K$10,2,FALSE)</f>
        <v>não linear</v>
      </c>
      <c r="M3362" t="str">
        <f>VLOOKUP(A3362,Referência!$I$2:$K$10,3,FALSE)</f>
        <v>multivariado</v>
      </c>
    </row>
    <row r="3363" spans="1:13" x14ac:dyDescent="0.25">
      <c r="A3363" t="s">
        <v>39</v>
      </c>
      <c r="B3363" t="s">
        <v>7</v>
      </c>
      <c r="C3363">
        <v>2</v>
      </c>
      <c r="D3363" t="s">
        <v>14</v>
      </c>
      <c r="E3363" s="1">
        <v>1327494013.9979932</v>
      </c>
      <c r="F3363" s="1">
        <v>1242278300</v>
      </c>
      <c r="G3363">
        <f t="shared" si="52"/>
        <v>7261717912187779</v>
      </c>
      <c r="H3363" t="str">
        <f>VLOOKUP(D3363,Referência!$A$2:$D$28,2,FALSE)</f>
        <v>S</v>
      </c>
      <c r="I3363" t="str">
        <f>VLOOKUP(D3363,Referência!$A$2:$D$28,3,FALSE)</f>
        <v>imposto</v>
      </c>
      <c r="J3363" t="str">
        <f>VLOOKUP(D3363,Referência!$A$2:$D$28,4,FALSE)</f>
        <v>alto</v>
      </c>
      <c r="K3363" t="str">
        <f>VLOOKUP(C3363,Referência!$F$2:$G$21,2,FALSE)</f>
        <v>curto</v>
      </c>
      <c r="L3363" t="str">
        <f>VLOOKUP(A3363,Referência!$I$2:$K$10,2,FALSE)</f>
        <v>não linear</v>
      </c>
      <c r="M3363" t="str">
        <f>VLOOKUP(A3363,Referência!$I$2:$K$10,3,FALSE)</f>
        <v>multivariado</v>
      </c>
    </row>
    <row r="3364" spans="1:13" x14ac:dyDescent="0.25">
      <c r="A3364" t="s">
        <v>39</v>
      </c>
      <c r="B3364" t="s">
        <v>7</v>
      </c>
      <c r="C3364">
        <v>3</v>
      </c>
      <c r="D3364" t="s">
        <v>14</v>
      </c>
      <c r="E3364" s="1">
        <v>1170861657.2743981</v>
      </c>
      <c r="F3364" s="1">
        <v>1257131575</v>
      </c>
      <c r="G3364">
        <f t="shared" si="52"/>
        <v>7442498704382123</v>
      </c>
      <c r="H3364" t="str">
        <f>VLOOKUP(D3364,Referência!$A$2:$D$28,2,FALSE)</f>
        <v>S</v>
      </c>
      <c r="I3364" t="str">
        <f>VLOOKUP(D3364,Referência!$A$2:$D$28,3,FALSE)</f>
        <v>imposto</v>
      </c>
      <c r="J3364" t="str">
        <f>VLOOKUP(D3364,Referência!$A$2:$D$28,4,FALSE)</f>
        <v>alto</v>
      </c>
      <c r="K3364" t="str">
        <f>VLOOKUP(C3364,Referência!$F$2:$G$21,2,FALSE)</f>
        <v>curto</v>
      </c>
      <c r="L3364" t="str">
        <f>VLOOKUP(A3364,Referência!$I$2:$K$10,2,FALSE)</f>
        <v>não linear</v>
      </c>
      <c r="M3364" t="str">
        <f>VLOOKUP(A3364,Referência!$I$2:$K$10,3,FALSE)</f>
        <v>multivariado</v>
      </c>
    </row>
    <row r="3365" spans="1:13" x14ac:dyDescent="0.25">
      <c r="A3365" t="s">
        <v>39</v>
      </c>
      <c r="B3365" t="s">
        <v>7</v>
      </c>
      <c r="C3365">
        <v>4</v>
      </c>
      <c r="D3365" t="s">
        <v>14</v>
      </c>
      <c r="E3365" s="1">
        <v>1210508057.6079035</v>
      </c>
      <c r="F3365" s="1">
        <v>1307402407</v>
      </c>
      <c r="G3365">
        <f t="shared" si="52"/>
        <v>9388514944117676</v>
      </c>
      <c r="H3365" t="str">
        <f>VLOOKUP(D3365,Referência!$A$2:$D$28,2,FALSE)</f>
        <v>S</v>
      </c>
      <c r="I3365" t="str">
        <f>VLOOKUP(D3365,Referência!$A$2:$D$28,3,FALSE)</f>
        <v>imposto</v>
      </c>
      <c r="J3365" t="str">
        <f>VLOOKUP(D3365,Referência!$A$2:$D$28,4,FALSE)</f>
        <v>alto</v>
      </c>
      <c r="K3365" t="str">
        <f>VLOOKUP(C3365,Referência!$F$2:$G$21,2,FALSE)</f>
        <v>curto</v>
      </c>
      <c r="L3365" t="str">
        <f>VLOOKUP(A3365,Referência!$I$2:$K$10,2,FALSE)</f>
        <v>não linear</v>
      </c>
      <c r="M3365" t="str">
        <f>VLOOKUP(A3365,Referência!$I$2:$K$10,3,FALSE)</f>
        <v>multivariado</v>
      </c>
    </row>
    <row r="3366" spans="1:13" x14ac:dyDescent="0.25">
      <c r="A3366" t="s">
        <v>39</v>
      </c>
      <c r="B3366" t="s">
        <v>7</v>
      </c>
      <c r="C3366">
        <v>5</v>
      </c>
      <c r="D3366" t="s">
        <v>14</v>
      </c>
      <c r="E3366" s="1">
        <v>1218723830.0317659</v>
      </c>
      <c r="F3366" s="1">
        <v>1360596845</v>
      </c>
      <c r="G3366">
        <f t="shared" si="52"/>
        <v>2.0127952376176768E+16</v>
      </c>
      <c r="H3366" t="str">
        <f>VLOOKUP(D3366,Referência!$A$2:$D$28,2,FALSE)</f>
        <v>S</v>
      </c>
      <c r="I3366" t="str">
        <f>VLOOKUP(D3366,Referência!$A$2:$D$28,3,FALSE)</f>
        <v>imposto</v>
      </c>
      <c r="J3366" t="str">
        <f>VLOOKUP(D3366,Referência!$A$2:$D$28,4,FALSE)</f>
        <v>alto</v>
      </c>
      <c r="K3366" t="str">
        <f>VLOOKUP(C3366,Referência!$F$2:$G$21,2,FALSE)</f>
        <v>médio</v>
      </c>
      <c r="L3366" t="str">
        <f>VLOOKUP(A3366,Referência!$I$2:$K$10,2,FALSE)</f>
        <v>não linear</v>
      </c>
      <c r="M3366" t="str">
        <f>VLOOKUP(A3366,Referência!$I$2:$K$10,3,FALSE)</f>
        <v>multivariado</v>
      </c>
    </row>
    <row r="3367" spans="1:13" x14ac:dyDescent="0.25">
      <c r="A3367" t="s">
        <v>39</v>
      </c>
      <c r="B3367" t="s">
        <v>7</v>
      </c>
      <c r="C3367">
        <v>6</v>
      </c>
      <c r="D3367" t="s">
        <v>14</v>
      </c>
      <c r="E3367" s="1">
        <v>1304562651.3981547</v>
      </c>
      <c r="F3367" s="1">
        <v>1337777433</v>
      </c>
      <c r="G3367">
        <f t="shared" si="52"/>
        <v>1103221716858278.6</v>
      </c>
      <c r="H3367" t="str">
        <f>VLOOKUP(D3367,Referência!$A$2:$D$28,2,FALSE)</f>
        <v>S</v>
      </c>
      <c r="I3367" t="str">
        <f>VLOOKUP(D3367,Referência!$A$2:$D$28,3,FALSE)</f>
        <v>imposto</v>
      </c>
      <c r="J3367" t="str">
        <f>VLOOKUP(D3367,Referência!$A$2:$D$28,4,FALSE)</f>
        <v>alto</v>
      </c>
      <c r="K3367" t="str">
        <f>VLOOKUP(C3367,Referência!$F$2:$G$21,2,FALSE)</f>
        <v>médio</v>
      </c>
      <c r="L3367" t="str">
        <f>VLOOKUP(A3367,Referência!$I$2:$K$10,2,FALSE)</f>
        <v>não linear</v>
      </c>
      <c r="M3367" t="str">
        <f>VLOOKUP(A3367,Referência!$I$2:$K$10,3,FALSE)</f>
        <v>multivariado</v>
      </c>
    </row>
    <row r="3368" spans="1:13" x14ac:dyDescent="0.25">
      <c r="A3368" t="s">
        <v>39</v>
      </c>
      <c r="B3368" t="s">
        <v>7</v>
      </c>
      <c r="C3368">
        <v>7</v>
      </c>
      <c r="D3368" t="s">
        <v>14</v>
      </c>
      <c r="E3368" s="1">
        <v>1241158613.0145338</v>
      </c>
      <c r="F3368" s="1">
        <v>1544205944</v>
      </c>
      <c r="G3368">
        <f t="shared" si="52"/>
        <v>9.183768481741472E+16</v>
      </c>
      <c r="H3368" t="str">
        <f>VLOOKUP(D3368,Referência!$A$2:$D$28,2,FALSE)</f>
        <v>S</v>
      </c>
      <c r="I3368" t="str">
        <f>VLOOKUP(D3368,Referência!$A$2:$D$28,3,FALSE)</f>
        <v>imposto</v>
      </c>
      <c r="J3368" t="str">
        <f>VLOOKUP(D3368,Referência!$A$2:$D$28,4,FALSE)</f>
        <v>alto</v>
      </c>
      <c r="K3368" t="str">
        <f>VLOOKUP(C3368,Referência!$F$2:$G$21,2,FALSE)</f>
        <v>médio</v>
      </c>
      <c r="L3368" t="str">
        <f>VLOOKUP(A3368,Referência!$I$2:$K$10,2,FALSE)</f>
        <v>não linear</v>
      </c>
      <c r="M3368" t="str">
        <f>VLOOKUP(A3368,Referência!$I$2:$K$10,3,FALSE)</f>
        <v>multivariado</v>
      </c>
    </row>
    <row r="3369" spans="1:13" x14ac:dyDescent="0.25">
      <c r="A3369" t="s">
        <v>39</v>
      </c>
      <c r="B3369" t="s">
        <v>7</v>
      </c>
      <c r="C3369">
        <v>8</v>
      </c>
      <c r="D3369" t="s">
        <v>14</v>
      </c>
      <c r="E3369" s="1">
        <v>1397602575.5188248</v>
      </c>
      <c r="F3369" s="1">
        <v>1611930088</v>
      </c>
      <c r="G3369">
        <f t="shared" si="52"/>
        <v>4.5936282606368304E+16</v>
      </c>
      <c r="H3369" t="str">
        <f>VLOOKUP(D3369,Referência!$A$2:$D$28,2,FALSE)</f>
        <v>S</v>
      </c>
      <c r="I3369" t="str">
        <f>VLOOKUP(D3369,Referência!$A$2:$D$28,3,FALSE)</f>
        <v>imposto</v>
      </c>
      <c r="J3369" t="str">
        <f>VLOOKUP(D3369,Referência!$A$2:$D$28,4,FALSE)</f>
        <v>alto</v>
      </c>
      <c r="K3369" t="str">
        <f>VLOOKUP(C3369,Referência!$F$2:$G$21,2,FALSE)</f>
        <v>médio</v>
      </c>
      <c r="L3369" t="str">
        <f>VLOOKUP(A3369,Referência!$I$2:$K$10,2,FALSE)</f>
        <v>não linear</v>
      </c>
      <c r="M3369" t="str">
        <f>VLOOKUP(A3369,Referência!$I$2:$K$10,3,FALSE)</f>
        <v>multivariado</v>
      </c>
    </row>
    <row r="3370" spans="1:13" x14ac:dyDescent="0.25">
      <c r="A3370" t="s">
        <v>39</v>
      </c>
      <c r="B3370" t="s">
        <v>7</v>
      </c>
      <c r="C3370">
        <v>9</v>
      </c>
      <c r="D3370" t="s">
        <v>14</v>
      </c>
      <c r="E3370" s="1">
        <v>1282370810.9760857</v>
      </c>
      <c r="F3370" s="1">
        <v>1526515773</v>
      </c>
      <c r="G3370">
        <f t="shared" si="52"/>
        <v>5.9606762481658576E+16</v>
      </c>
      <c r="H3370" t="str">
        <f>VLOOKUP(D3370,Referência!$A$2:$D$28,2,FALSE)</f>
        <v>S</v>
      </c>
      <c r="I3370" t="str">
        <f>VLOOKUP(D3370,Referência!$A$2:$D$28,3,FALSE)</f>
        <v>imposto</v>
      </c>
      <c r="J3370" t="str">
        <f>VLOOKUP(D3370,Referência!$A$2:$D$28,4,FALSE)</f>
        <v>alto</v>
      </c>
      <c r="K3370" t="str">
        <f>VLOOKUP(C3370,Referência!$F$2:$G$21,2,FALSE)</f>
        <v>longo</v>
      </c>
      <c r="L3370" t="str">
        <f>VLOOKUP(A3370,Referência!$I$2:$K$10,2,FALSE)</f>
        <v>não linear</v>
      </c>
      <c r="M3370" t="str">
        <f>VLOOKUP(A3370,Referência!$I$2:$K$10,3,FALSE)</f>
        <v>multivariado</v>
      </c>
    </row>
    <row r="3371" spans="1:13" x14ac:dyDescent="0.25">
      <c r="A3371" t="s">
        <v>39</v>
      </c>
      <c r="B3371" t="s">
        <v>7</v>
      </c>
      <c r="C3371">
        <v>10</v>
      </c>
      <c r="D3371" t="s">
        <v>14</v>
      </c>
      <c r="E3371" s="1">
        <v>1159226169.0502913</v>
      </c>
      <c r="F3371" s="1">
        <v>1429253116</v>
      </c>
      <c r="G3371">
        <f t="shared" si="52"/>
        <v>7.29145520789808E+16</v>
      </c>
      <c r="H3371" t="str">
        <f>VLOOKUP(D3371,Referência!$A$2:$D$28,2,FALSE)</f>
        <v>S</v>
      </c>
      <c r="I3371" t="str">
        <f>VLOOKUP(D3371,Referência!$A$2:$D$28,3,FALSE)</f>
        <v>imposto</v>
      </c>
      <c r="J3371" t="str">
        <f>VLOOKUP(D3371,Referência!$A$2:$D$28,4,FALSE)</f>
        <v>alto</v>
      </c>
      <c r="K3371" t="str">
        <f>VLOOKUP(C3371,Referência!$F$2:$G$21,2,FALSE)</f>
        <v>longo</v>
      </c>
      <c r="L3371" t="str">
        <f>VLOOKUP(A3371,Referência!$I$2:$K$10,2,FALSE)</f>
        <v>não linear</v>
      </c>
      <c r="M3371" t="str">
        <f>VLOOKUP(A3371,Referência!$I$2:$K$10,3,FALSE)</f>
        <v>multivariado</v>
      </c>
    </row>
    <row r="3372" spans="1:13" x14ac:dyDescent="0.25">
      <c r="A3372" t="s">
        <v>39</v>
      </c>
      <c r="B3372" t="s">
        <v>7</v>
      </c>
      <c r="C3372">
        <v>11</v>
      </c>
      <c r="D3372" t="s">
        <v>14</v>
      </c>
      <c r="E3372" s="1">
        <v>1213575430.4905035</v>
      </c>
      <c r="F3372" s="1">
        <v>1367373572</v>
      </c>
      <c r="G3372">
        <f t="shared" si="52"/>
        <v>2.3653868331775096E+16</v>
      </c>
      <c r="H3372" t="str">
        <f>VLOOKUP(D3372,Referência!$A$2:$D$28,2,FALSE)</f>
        <v>S</v>
      </c>
      <c r="I3372" t="str">
        <f>VLOOKUP(D3372,Referência!$A$2:$D$28,3,FALSE)</f>
        <v>imposto</v>
      </c>
      <c r="J3372" t="str">
        <f>VLOOKUP(D3372,Referência!$A$2:$D$28,4,FALSE)</f>
        <v>alto</v>
      </c>
      <c r="K3372" t="str">
        <f>VLOOKUP(C3372,Referência!$F$2:$G$21,2,FALSE)</f>
        <v>longo</v>
      </c>
      <c r="L3372" t="str">
        <f>VLOOKUP(A3372,Referência!$I$2:$K$10,2,FALSE)</f>
        <v>não linear</v>
      </c>
      <c r="M3372" t="str">
        <f>VLOOKUP(A3372,Referência!$I$2:$K$10,3,FALSE)</f>
        <v>multivariado</v>
      </c>
    </row>
    <row r="3373" spans="1:13" x14ac:dyDescent="0.25">
      <c r="A3373" t="s">
        <v>39</v>
      </c>
      <c r="B3373" t="s">
        <v>7</v>
      </c>
      <c r="C3373">
        <v>12</v>
      </c>
      <c r="D3373" t="s">
        <v>14</v>
      </c>
      <c r="E3373" s="1">
        <v>1250169092.5555401</v>
      </c>
      <c r="F3373" s="1">
        <v>1417551434</v>
      </c>
      <c r="G3373">
        <f t="shared" si="52"/>
        <v>2.8016848227429764E+16</v>
      </c>
      <c r="H3373" t="str">
        <f>VLOOKUP(D3373,Referência!$A$2:$D$28,2,FALSE)</f>
        <v>S</v>
      </c>
      <c r="I3373" t="str">
        <f>VLOOKUP(D3373,Referência!$A$2:$D$28,3,FALSE)</f>
        <v>imposto</v>
      </c>
      <c r="J3373" t="str">
        <f>VLOOKUP(D3373,Referência!$A$2:$D$28,4,FALSE)</f>
        <v>alto</v>
      </c>
      <c r="K3373" t="str">
        <f>VLOOKUP(C3373,Referência!$F$2:$G$21,2,FALSE)</f>
        <v>longo</v>
      </c>
      <c r="L3373" t="str">
        <f>VLOOKUP(A3373,Referência!$I$2:$K$10,2,FALSE)</f>
        <v>não linear</v>
      </c>
      <c r="M3373" t="str">
        <f>VLOOKUP(A3373,Referência!$I$2:$K$10,3,FALSE)</f>
        <v>multivariado</v>
      </c>
    </row>
    <row r="3374" spans="1:13" x14ac:dyDescent="0.25">
      <c r="A3374" t="s">
        <v>39</v>
      </c>
      <c r="B3374" t="s">
        <v>7</v>
      </c>
      <c r="C3374">
        <v>13</v>
      </c>
      <c r="D3374" t="s">
        <v>14</v>
      </c>
      <c r="E3374" s="1">
        <v>1281207279.2914145</v>
      </c>
      <c r="F3374" s="1">
        <v>1465976985</v>
      </c>
      <c r="G3374">
        <f t="shared" si="52"/>
        <v>3.4139844147637292E+16</v>
      </c>
      <c r="H3374" t="str">
        <f>VLOOKUP(D3374,Referência!$A$2:$D$28,2,FALSE)</f>
        <v>S</v>
      </c>
      <c r="I3374" t="str">
        <f>VLOOKUP(D3374,Referência!$A$2:$D$28,3,FALSE)</f>
        <v>imposto</v>
      </c>
      <c r="J3374" t="str">
        <f>VLOOKUP(D3374,Referência!$A$2:$D$28,4,FALSE)</f>
        <v>alto</v>
      </c>
      <c r="K3374" t="str">
        <f>VLOOKUP(C3374,Referência!$F$2:$G$21,2,FALSE)</f>
        <v>longo</v>
      </c>
      <c r="L3374" t="str">
        <f>VLOOKUP(A3374,Referência!$I$2:$K$10,2,FALSE)</f>
        <v>não linear</v>
      </c>
      <c r="M3374" t="str">
        <f>VLOOKUP(A3374,Referência!$I$2:$K$10,3,FALSE)</f>
        <v>multivariado</v>
      </c>
    </row>
    <row r="3375" spans="1:13" x14ac:dyDescent="0.25">
      <c r="A3375" t="s">
        <v>39</v>
      </c>
      <c r="B3375" t="s">
        <v>7</v>
      </c>
      <c r="C3375">
        <v>14</v>
      </c>
      <c r="D3375" t="s">
        <v>14</v>
      </c>
      <c r="E3375" s="1">
        <v>1331534896.7495456</v>
      </c>
      <c r="F3375" s="1">
        <v>1461146063</v>
      </c>
      <c r="G3375">
        <f t="shared" si="52"/>
        <v>1.6799054416802936E+16</v>
      </c>
      <c r="H3375" t="str">
        <f>VLOOKUP(D3375,Referência!$A$2:$D$28,2,FALSE)</f>
        <v>S</v>
      </c>
      <c r="I3375" t="str">
        <f>VLOOKUP(D3375,Referência!$A$2:$D$28,3,FALSE)</f>
        <v>imposto</v>
      </c>
      <c r="J3375" t="str">
        <f>VLOOKUP(D3375,Referência!$A$2:$D$28,4,FALSE)</f>
        <v>alto</v>
      </c>
      <c r="K3375" t="str">
        <f>VLOOKUP(C3375,Referência!$F$2:$G$21,2,FALSE)</f>
        <v>longo</v>
      </c>
      <c r="L3375" t="str">
        <f>VLOOKUP(A3375,Referência!$I$2:$K$10,2,FALSE)</f>
        <v>não linear</v>
      </c>
      <c r="M3375" t="str">
        <f>VLOOKUP(A3375,Referência!$I$2:$K$10,3,FALSE)</f>
        <v>multivariado</v>
      </c>
    </row>
    <row r="3376" spans="1:13" x14ac:dyDescent="0.25">
      <c r="A3376" t="s">
        <v>39</v>
      </c>
      <c r="B3376" t="s">
        <v>7</v>
      </c>
      <c r="C3376">
        <v>15</v>
      </c>
      <c r="D3376" t="s">
        <v>14</v>
      </c>
      <c r="E3376" s="1">
        <v>1271373384.2399838</v>
      </c>
      <c r="F3376" s="1">
        <v>1390321113</v>
      </c>
      <c r="G3376">
        <f t="shared" si="52"/>
        <v>1.4148562177166386E+16</v>
      </c>
      <c r="H3376" t="str">
        <f>VLOOKUP(D3376,Referência!$A$2:$D$28,2,FALSE)</f>
        <v>S</v>
      </c>
      <c r="I3376" t="str">
        <f>VLOOKUP(D3376,Referência!$A$2:$D$28,3,FALSE)</f>
        <v>imposto</v>
      </c>
      <c r="J3376" t="str">
        <f>VLOOKUP(D3376,Referência!$A$2:$D$28,4,FALSE)</f>
        <v>alto</v>
      </c>
      <c r="K3376" t="str">
        <f>VLOOKUP(C3376,Referência!$F$2:$G$21,2,FALSE)</f>
        <v>longo</v>
      </c>
      <c r="L3376" t="str">
        <f>VLOOKUP(A3376,Referência!$I$2:$K$10,2,FALSE)</f>
        <v>não linear</v>
      </c>
      <c r="M3376" t="str">
        <f>VLOOKUP(A3376,Referência!$I$2:$K$10,3,FALSE)</f>
        <v>multivariado</v>
      </c>
    </row>
    <row r="3377" spans="1:13" x14ac:dyDescent="0.25">
      <c r="A3377" t="s">
        <v>39</v>
      </c>
      <c r="B3377" t="s">
        <v>7</v>
      </c>
      <c r="C3377">
        <v>16</v>
      </c>
      <c r="D3377" t="s">
        <v>14</v>
      </c>
      <c r="E3377" s="1">
        <v>1283214639.4338274</v>
      </c>
      <c r="F3377" s="1">
        <v>1438671575</v>
      </c>
      <c r="G3377">
        <f t="shared" si="52"/>
        <v>2.416685881562514E+16</v>
      </c>
      <c r="H3377" t="str">
        <f>VLOOKUP(D3377,Referência!$A$2:$D$28,2,FALSE)</f>
        <v>S</v>
      </c>
      <c r="I3377" t="str">
        <f>VLOOKUP(D3377,Referência!$A$2:$D$28,3,FALSE)</f>
        <v>imposto</v>
      </c>
      <c r="J3377" t="str">
        <f>VLOOKUP(D3377,Referência!$A$2:$D$28,4,FALSE)</f>
        <v>alto</v>
      </c>
      <c r="K3377" t="str">
        <f>VLOOKUP(C3377,Referência!$F$2:$G$21,2,FALSE)</f>
        <v>longo</v>
      </c>
      <c r="L3377" t="str">
        <f>VLOOKUP(A3377,Referência!$I$2:$K$10,2,FALSE)</f>
        <v>não linear</v>
      </c>
      <c r="M3377" t="str">
        <f>VLOOKUP(A3377,Referência!$I$2:$K$10,3,FALSE)</f>
        <v>multivariado</v>
      </c>
    </row>
    <row r="3378" spans="1:13" x14ac:dyDescent="0.25">
      <c r="A3378" t="s">
        <v>39</v>
      </c>
      <c r="B3378" t="s">
        <v>7</v>
      </c>
      <c r="C3378">
        <v>17</v>
      </c>
      <c r="D3378" t="s">
        <v>14</v>
      </c>
      <c r="E3378" s="1">
        <v>1323611381.7659729</v>
      </c>
      <c r="F3378" s="1">
        <v>1521984403</v>
      </c>
      <c r="G3378">
        <f t="shared" si="52"/>
        <v>3.9351855553515784E+16</v>
      </c>
      <c r="H3378" t="str">
        <f>VLOOKUP(D3378,Referência!$A$2:$D$28,2,FALSE)</f>
        <v>S</v>
      </c>
      <c r="I3378" t="str">
        <f>VLOOKUP(D3378,Referência!$A$2:$D$28,3,FALSE)</f>
        <v>imposto</v>
      </c>
      <c r="J3378" t="str">
        <f>VLOOKUP(D3378,Referência!$A$2:$D$28,4,FALSE)</f>
        <v>alto</v>
      </c>
      <c r="K3378" t="str">
        <f>VLOOKUP(C3378,Referência!$F$2:$G$21,2,FALSE)</f>
        <v>longo</v>
      </c>
      <c r="L3378" t="str">
        <f>VLOOKUP(A3378,Referência!$I$2:$K$10,2,FALSE)</f>
        <v>não linear</v>
      </c>
      <c r="M3378" t="str">
        <f>VLOOKUP(A3378,Referência!$I$2:$K$10,3,FALSE)</f>
        <v>multivariado</v>
      </c>
    </row>
    <row r="3379" spans="1:13" x14ac:dyDescent="0.25">
      <c r="A3379" t="s">
        <v>39</v>
      </c>
      <c r="B3379" t="s">
        <v>7</v>
      </c>
      <c r="C3379">
        <v>18</v>
      </c>
      <c r="D3379" t="s">
        <v>14</v>
      </c>
      <c r="E3379" s="1">
        <v>1416514533.3114085</v>
      </c>
      <c r="F3379" s="1">
        <v>1574621865</v>
      </c>
      <c r="G3379">
        <f t="shared" si="52"/>
        <v>2.4997928333686284E+16</v>
      </c>
      <c r="H3379" t="str">
        <f>VLOOKUP(D3379,Referência!$A$2:$D$28,2,FALSE)</f>
        <v>S</v>
      </c>
      <c r="I3379" t="str">
        <f>VLOOKUP(D3379,Referência!$A$2:$D$28,3,FALSE)</f>
        <v>imposto</v>
      </c>
      <c r="J3379" t="str">
        <f>VLOOKUP(D3379,Referência!$A$2:$D$28,4,FALSE)</f>
        <v>alto</v>
      </c>
      <c r="K3379" t="str">
        <f>VLOOKUP(C3379,Referência!$F$2:$G$21,2,FALSE)</f>
        <v>longo</v>
      </c>
      <c r="L3379" t="str">
        <f>VLOOKUP(A3379,Referência!$I$2:$K$10,2,FALSE)</f>
        <v>não linear</v>
      </c>
      <c r="M3379" t="str">
        <f>VLOOKUP(A3379,Referência!$I$2:$K$10,3,FALSE)</f>
        <v>multivariado</v>
      </c>
    </row>
    <row r="3380" spans="1:13" x14ac:dyDescent="0.25">
      <c r="A3380" t="s">
        <v>39</v>
      </c>
      <c r="B3380" t="s">
        <v>7</v>
      </c>
      <c r="C3380">
        <v>19</v>
      </c>
      <c r="D3380" t="s">
        <v>14</v>
      </c>
      <c r="E3380" s="1">
        <v>1350789729.2835579</v>
      </c>
      <c r="F3380" s="1">
        <v>1585717768</v>
      </c>
      <c r="G3380">
        <f t="shared" si="52"/>
        <v>5.519118337515412E+16</v>
      </c>
      <c r="H3380" t="str">
        <f>VLOOKUP(D3380,Referência!$A$2:$D$28,2,FALSE)</f>
        <v>S</v>
      </c>
      <c r="I3380" t="str">
        <f>VLOOKUP(D3380,Referência!$A$2:$D$28,3,FALSE)</f>
        <v>imposto</v>
      </c>
      <c r="J3380" t="str">
        <f>VLOOKUP(D3380,Referência!$A$2:$D$28,4,FALSE)</f>
        <v>alto</v>
      </c>
      <c r="K3380" t="str">
        <f>VLOOKUP(C3380,Referência!$F$2:$G$21,2,FALSE)</f>
        <v>longo</v>
      </c>
      <c r="L3380" t="str">
        <f>VLOOKUP(A3380,Referência!$I$2:$K$10,2,FALSE)</f>
        <v>não linear</v>
      </c>
      <c r="M3380" t="str">
        <f>VLOOKUP(A3380,Referência!$I$2:$K$10,3,FALSE)</f>
        <v>multivariado</v>
      </c>
    </row>
    <row r="3381" spans="1:13" x14ac:dyDescent="0.25">
      <c r="A3381" t="s">
        <v>39</v>
      </c>
      <c r="B3381" t="s">
        <v>7</v>
      </c>
      <c r="C3381">
        <v>20</v>
      </c>
      <c r="D3381" t="s">
        <v>14</v>
      </c>
      <c r="E3381" s="1">
        <v>1526603134.229974</v>
      </c>
      <c r="F3381" s="1">
        <v>1656377360</v>
      </c>
      <c r="G3381">
        <f t="shared" si="52"/>
        <v>1.6841349674209672E+16</v>
      </c>
      <c r="H3381" t="str">
        <f>VLOOKUP(D3381,Referência!$A$2:$D$28,2,FALSE)</f>
        <v>S</v>
      </c>
      <c r="I3381" t="str">
        <f>VLOOKUP(D3381,Referência!$A$2:$D$28,3,FALSE)</f>
        <v>imposto</v>
      </c>
      <c r="J3381" t="str">
        <f>VLOOKUP(D3381,Referência!$A$2:$D$28,4,FALSE)</f>
        <v>alto</v>
      </c>
      <c r="K3381" t="str">
        <f>VLOOKUP(C3381,Referência!$F$2:$G$21,2,FALSE)</f>
        <v>longo</v>
      </c>
      <c r="L3381" t="str">
        <f>VLOOKUP(A3381,Referência!$I$2:$K$10,2,FALSE)</f>
        <v>não linear</v>
      </c>
      <c r="M3381" t="str">
        <f>VLOOKUP(A3381,Referência!$I$2:$K$10,3,FALSE)</f>
        <v>multivariado</v>
      </c>
    </row>
    <row r="3382" spans="1:13" x14ac:dyDescent="0.25">
      <c r="A3382" t="s">
        <v>39</v>
      </c>
      <c r="B3382" t="s">
        <v>7</v>
      </c>
      <c r="C3382">
        <v>1</v>
      </c>
      <c r="D3382" t="s">
        <v>15</v>
      </c>
      <c r="E3382" s="1">
        <v>571633986.2639755</v>
      </c>
      <c r="F3382" s="1">
        <v>574268508</v>
      </c>
      <c r="G3382">
        <f t="shared" si="52"/>
        <v>6940704777585.54</v>
      </c>
      <c r="H3382" t="str">
        <f>VLOOKUP(D3382,Referência!$A$2:$D$28,2,FALSE)</f>
        <v>CO</v>
      </c>
      <c r="I3382" t="str">
        <f>VLOOKUP(D3382,Referência!$A$2:$D$28,3,FALSE)</f>
        <v>imposto</v>
      </c>
      <c r="J3382" t="str">
        <f>VLOOKUP(D3382,Referência!$A$2:$D$28,4,FALSE)</f>
        <v>alto</v>
      </c>
      <c r="K3382" t="str">
        <f>VLOOKUP(C3382,Referência!$F$2:$G$21,2,FALSE)</f>
        <v>curto</v>
      </c>
      <c r="L3382" t="str">
        <f>VLOOKUP(A3382,Referência!$I$2:$K$10,2,FALSE)</f>
        <v>não linear</v>
      </c>
      <c r="M3382" t="str">
        <f>VLOOKUP(A3382,Referência!$I$2:$K$10,3,FALSE)</f>
        <v>multivariado</v>
      </c>
    </row>
    <row r="3383" spans="1:13" x14ac:dyDescent="0.25">
      <c r="A3383" t="s">
        <v>39</v>
      </c>
      <c r="B3383" t="s">
        <v>7</v>
      </c>
      <c r="C3383">
        <v>2</v>
      </c>
      <c r="D3383" t="s">
        <v>15</v>
      </c>
      <c r="E3383" s="1">
        <v>559115183.48481786</v>
      </c>
      <c r="F3383" s="1">
        <v>593178917</v>
      </c>
      <c r="G3383">
        <f t="shared" si="52"/>
        <v>1160337940993342.7</v>
      </c>
      <c r="H3383" t="str">
        <f>VLOOKUP(D3383,Referência!$A$2:$D$28,2,FALSE)</f>
        <v>CO</v>
      </c>
      <c r="I3383" t="str">
        <f>VLOOKUP(D3383,Referência!$A$2:$D$28,3,FALSE)</f>
        <v>imposto</v>
      </c>
      <c r="J3383" t="str">
        <f>VLOOKUP(D3383,Referência!$A$2:$D$28,4,FALSE)</f>
        <v>alto</v>
      </c>
      <c r="K3383" t="str">
        <f>VLOOKUP(C3383,Referência!$F$2:$G$21,2,FALSE)</f>
        <v>curto</v>
      </c>
      <c r="L3383" t="str">
        <f>VLOOKUP(A3383,Referência!$I$2:$K$10,2,FALSE)</f>
        <v>não linear</v>
      </c>
      <c r="M3383" t="str">
        <f>VLOOKUP(A3383,Referência!$I$2:$K$10,3,FALSE)</f>
        <v>multivariado</v>
      </c>
    </row>
    <row r="3384" spans="1:13" x14ac:dyDescent="0.25">
      <c r="A3384" t="s">
        <v>39</v>
      </c>
      <c r="B3384" t="s">
        <v>7</v>
      </c>
      <c r="C3384">
        <v>3</v>
      </c>
      <c r="D3384" t="s">
        <v>15</v>
      </c>
      <c r="E3384" s="1">
        <v>595444122.75439358</v>
      </c>
      <c r="F3384" s="1">
        <v>586002291</v>
      </c>
      <c r="G3384">
        <f t="shared" si="52"/>
        <v>89148186878274.906</v>
      </c>
      <c r="H3384" t="str">
        <f>VLOOKUP(D3384,Referência!$A$2:$D$28,2,FALSE)</f>
        <v>CO</v>
      </c>
      <c r="I3384" t="str">
        <f>VLOOKUP(D3384,Referência!$A$2:$D$28,3,FALSE)</f>
        <v>imposto</v>
      </c>
      <c r="J3384" t="str">
        <f>VLOOKUP(D3384,Referência!$A$2:$D$28,4,FALSE)</f>
        <v>alto</v>
      </c>
      <c r="K3384" t="str">
        <f>VLOOKUP(C3384,Referência!$F$2:$G$21,2,FALSE)</f>
        <v>curto</v>
      </c>
      <c r="L3384" t="str">
        <f>VLOOKUP(A3384,Referência!$I$2:$K$10,2,FALSE)</f>
        <v>não linear</v>
      </c>
      <c r="M3384" t="str">
        <f>VLOOKUP(A3384,Referência!$I$2:$K$10,3,FALSE)</f>
        <v>multivariado</v>
      </c>
    </row>
    <row r="3385" spans="1:13" x14ac:dyDescent="0.25">
      <c r="A3385" t="s">
        <v>39</v>
      </c>
      <c r="B3385" t="s">
        <v>7</v>
      </c>
      <c r="C3385">
        <v>4</v>
      </c>
      <c r="D3385" t="s">
        <v>15</v>
      </c>
      <c r="E3385" s="1">
        <v>596899111.25457489</v>
      </c>
      <c r="F3385" s="1">
        <v>595483135</v>
      </c>
      <c r="G3385">
        <f t="shared" si="52"/>
        <v>2004988753519.9475</v>
      </c>
      <c r="H3385" t="str">
        <f>VLOOKUP(D3385,Referência!$A$2:$D$28,2,FALSE)</f>
        <v>CO</v>
      </c>
      <c r="I3385" t="str">
        <f>VLOOKUP(D3385,Referência!$A$2:$D$28,3,FALSE)</f>
        <v>imposto</v>
      </c>
      <c r="J3385" t="str">
        <f>VLOOKUP(D3385,Referência!$A$2:$D$28,4,FALSE)</f>
        <v>alto</v>
      </c>
      <c r="K3385" t="str">
        <f>VLOOKUP(C3385,Referência!$F$2:$G$21,2,FALSE)</f>
        <v>curto</v>
      </c>
      <c r="L3385" t="str">
        <f>VLOOKUP(A3385,Referência!$I$2:$K$10,2,FALSE)</f>
        <v>não linear</v>
      </c>
      <c r="M3385" t="str">
        <f>VLOOKUP(A3385,Referência!$I$2:$K$10,3,FALSE)</f>
        <v>multivariado</v>
      </c>
    </row>
    <row r="3386" spans="1:13" x14ac:dyDescent="0.25">
      <c r="A3386" t="s">
        <v>39</v>
      </c>
      <c r="B3386" t="s">
        <v>7</v>
      </c>
      <c r="C3386">
        <v>5</v>
      </c>
      <c r="D3386" t="s">
        <v>15</v>
      </c>
      <c r="E3386" s="1">
        <v>590905234.51824236</v>
      </c>
      <c r="F3386" s="1">
        <v>584141888</v>
      </c>
      <c r="G3386">
        <f t="shared" si="52"/>
        <v>45742856125821.039</v>
      </c>
      <c r="H3386" t="str">
        <f>VLOOKUP(D3386,Referência!$A$2:$D$28,2,FALSE)</f>
        <v>CO</v>
      </c>
      <c r="I3386" t="str">
        <f>VLOOKUP(D3386,Referência!$A$2:$D$28,3,FALSE)</f>
        <v>imposto</v>
      </c>
      <c r="J3386" t="str">
        <f>VLOOKUP(D3386,Referência!$A$2:$D$28,4,FALSE)</f>
        <v>alto</v>
      </c>
      <c r="K3386" t="str">
        <f>VLOOKUP(C3386,Referência!$F$2:$G$21,2,FALSE)</f>
        <v>médio</v>
      </c>
      <c r="L3386" t="str">
        <f>VLOOKUP(A3386,Referência!$I$2:$K$10,2,FALSE)</f>
        <v>não linear</v>
      </c>
      <c r="M3386" t="str">
        <f>VLOOKUP(A3386,Referência!$I$2:$K$10,3,FALSE)</f>
        <v>multivariado</v>
      </c>
    </row>
    <row r="3387" spans="1:13" x14ac:dyDescent="0.25">
      <c r="A3387" t="s">
        <v>39</v>
      </c>
      <c r="B3387" t="s">
        <v>7</v>
      </c>
      <c r="C3387">
        <v>6</v>
      </c>
      <c r="D3387" t="s">
        <v>15</v>
      </c>
      <c r="E3387" s="1">
        <v>610789169.11162031</v>
      </c>
      <c r="F3387" s="1">
        <v>620417002</v>
      </c>
      <c r="G3387">
        <f t="shared" si="52"/>
        <v>92695166126565.656</v>
      </c>
      <c r="H3387" t="str">
        <f>VLOOKUP(D3387,Referência!$A$2:$D$28,2,FALSE)</f>
        <v>CO</v>
      </c>
      <c r="I3387" t="str">
        <f>VLOOKUP(D3387,Referência!$A$2:$D$28,3,FALSE)</f>
        <v>imposto</v>
      </c>
      <c r="J3387" t="str">
        <f>VLOOKUP(D3387,Referência!$A$2:$D$28,4,FALSE)</f>
        <v>alto</v>
      </c>
      <c r="K3387" t="str">
        <f>VLOOKUP(C3387,Referência!$F$2:$G$21,2,FALSE)</f>
        <v>médio</v>
      </c>
      <c r="L3387" t="str">
        <f>VLOOKUP(A3387,Referência!$I$2:$K$10,2,FALSE)</f>
        <v>não linear</v>
      </c>
      <c r="M3387" t="str">
        <f>VLOOKUP(A3387,Referência!$I$2:$K$10,3,FALSE)</f>
        <v>multivariado</v>
      </c>
    </row>
    <row r="3388" spans="1:13" x14ac:dyDescent="0.25">
      <c r="A3388" t="s">
        <v>39</v>
      </c>
      <c r="B3388" t="s">
        <v>7</v>
      </c>
      <c r="C3388">
        <v>7</v>
      </c>
      <c r="D3388" t="s">
        <v>15</v>
      </c>
      <c r="E3388" s="1">
        <v>625006462.8278228</v>
      </c>
      <c r="F3388" s="1">
        <v>614982249</v>
      </c>
      <c r="G3388">
        <f t="shared" si="52"/>
        <v>100484862865913.92</v>
      </c>
      <c r="H3388" t="str">
        <f>VLOOKUP(D3388,Referência!$A$2:$D$28,2,FALSE)</f>
        <v>CO</v>
      </c>
      <c r="I3388" t="str">
        <f>VLOOKUP(D3388,Referência!$A$2:$D$28,3,FALSE)</f>
        <v>imposto</v>
      </c>
      <c r="J3388" t="str">
        <f>VLOOKUP(D3388,Referência!$A$2:$D$28,4,FALSE)</f>
        <v>alto</v>
      </c>
      <c r="K3388" t="str">
        <f>VLOOKUP(C3388,Referência!$F$2:$G$21,2,FALSE)</f>
        <v>médio</v>
      </c>
      <c r="L3388" t="str">
        <f>VLOOKUP(A3388,Referência!$I$2:$K$10,2,FALSE)</f>
        <v>não linear</v>
      </c>
      <c r="M3388" t="str">
        <f>VLOOKUP(A3388,Referência!$I$2:$K$10,3,FALSE)</f>
        <v>multivariado</v>
      </c>
    </row>
    <row r="3389" spans="1:13" x14ac:dyDescent="0.25">
      <c r="A3389" t="s">
        <v>39</v>
      </c>
      <c r="B3389" t="s">
        <v>7</v>
      </c>
      <c r="C3389">
        <v>8</v>
      </c>
      <c r="D3389" t="s">
        <v>15</v>
      </c>
      <c r="E3389" s="1">
        <v>751626731.50314486</v>
      </c>
      <c r="F3389" s="1">
        <v>656230734</v>
      </c>
      <c r="G3389">
        <f t="shared" si="52"/>
        <v>9100396339620020</v>
      </c>
      <c r="H3389" t="str">
        <f>VLOOKUP(D3389,Referência!$A$2:$D$28,2,FALSE)</f>
        <v>CO</v>
      </c>
      <c r="I3389" t="str">
        <f>VLOOKUP(D3389,Referência!$A$2:$D$28,3,FALSE)</f>
        <v>imposto</v>
      </c>
      <c r="J3389" t="str">
        <f>VLOOKUP(D3389,Referência!$A$2:$D$28,4,FALSE)</f>
        <v>alto</v>
      </c>
      <c r="K3389" t="str">
        <f>VLOOKUP(C3389,Referência!$F$2:$G$21,2,FALSE)</f>
        <v>médio</v>
      </c>
      <c r="L3389" t="str">
        <f>VLOOKUP(A3389,Referência!$I$2:$K$10,2,FALSE)</f>
        <v>não linear</v>
      </c>
      <c r="M3389" t="str">
        <f>VLOOKUP(A3389,Referência!$I$2:$K$10,3,FALSE)</f>
        <v>multivariado</v>
      </c>
    </row>
    <row r="3390" spans="1:13" x14ac:dyDescent="0.25">
      <c r="A3390" t="s">
        <v>39</v>
      </c>
      <c r="B3390" t="s">
        <v>7</v>
      </c>
      <c r="C3390">
        <v>9</v>
      </c>
      <c r="D3390" t="s">
        <v>15</v>
      </c>
      <c r="E3390" s="1">
        <v>722681777.69191444</v>
      </c>
      <c r="F3390" s="1">
        <v>767141671</v>
      </c>
      <c r="G3390">
        <f t="shared" si="52"/>
        <v>1976682112966351.2</v>
      </c>
      <c r="H3390" t="str">
        <f>VLOOKUP(D3390,Referência!$A$2:$D$28,2,FALSE)</f>
        <v>CO</v>
      </c>
      <c r="I3390" t="str">
        <f>VLOOKUP(D3390,Referência!$A$2:$D$28,3,FALSE)</f>
        <v>imposto</v>
      </c>
      <c r="J3390" t="str">
        <f>VLOOKUP(D3390,Referência!$A$2:$D$28,4,FALSE)</f>
        <v>alto</v>
      </c>
      <c r="K3390" t="str">
        <f>VLOOKUP(C3390,Referência!$F$2:$G$21,2,FALSE)</f>
        <v>longo</v>
      </c>
      <c r="L3390" t="str">
        <f>VLOOKUP(A3390,Referência!$I$2:$K$10,2,FALSE)</f>
        <v>não linear</v>
      </c>
      <c r="M3390" t="str">
        <f>VLOOKUP(A3390,Referência!$I$2:$K$10,3,FALSE)</f>
        <v>multivariado</v>
      </c>
    </row>
    <row r="3391" spans="1:13" x14ac:dyDescent="0.25">
      <c r="A3391" t="s">
        <v>39</v>
      </c>
      <c r="B3391" t="s">
        <v>7</v>
      </c>
      <c r="C3391">
        <v>10</v>
      </c>
      <c r="D3391" t="s">
        <v>15</v>
      </c>
      <c r="E3391" s="1">
        <v>611297534.39052463</v>
      </c>
      <c r="F3391" s="1">
        <v>645720476</v>
      </c>
      <c r="G3391">
        <f t="shared" si="52"/>
        <v>1184938909049351</v>
      </c>
      <c r="H3391" t="str">
        <f>VLOOKUP(D3391,Referência!$A$2:$D$28,2,FALSE)</f>
        <v>CO</v>
      </c>
      <c r="I3391" t="str">
        <f>VLOOKUP(D3391,Referência!$A$2:$D$28,3,FALSE)</f>
        <v>imposto</v>
      </c>
      <c r="J3391" t="str">
        <f>VLOOKUP(D3391,Referência!$A$2:$D$28,4,FALSE)</f>
        <v>alto</v>
      </c>
      <c r="K3391" t="str">
        <f>VLOOKUP(C3391,Referência!$F$2:$G$21,2,FALSE)</f>
        <v>longo</v>
      </c>
      <c r="L3391" t="str">
        <f>VLOOKUP(A3391,Referência!$I$2:$K$10,2,FALSE)</f>
        <v>não linear</v>
      </c>
      <c r="M3391" t="str">
        <f>VLOOKUP(A3391,Referência!$I$2:$K$10,3,FALSE)</f>
        <v>multivariado</v>
      </c>
    </row>
    <row r="3392" spans="1:13" x14ac:dyDescent="0.25">
      <c r="A3392" t="s">
        <v>39</v>
      </c>
      <c r="B3392" t="s">
        <v>7</v>
      </c>
      <c r="C3392">
        <v>11</v>
      </c>
      <c r="D3392" t="s">
        <v>15</v>
      </c>
      <c r="E3392" s="1">
        <v>657044474.73566771</v>
      </c>
      <c r="F3392" s="1">
        <v>583161133</v>
      </c>
      <c r="G3392">
        <f t="shared" si="52"/>
        <v>5458748186029457</v>
      </c>
      <c r="H3392" t="str">
        <f>VLOOKUP(D3392,Referência!$A$2:$D$28,2,FALSE)</f>
        <v>CO</v>
      </c>
      <c r="I3392" t="str">
        <f>VLOOKUP(D3392,Referência!$A$2:$D$28,3,FALSE)</f>
        <v>imposto</v>
      </c>
      <c r="J3392" t="str">
        <f>VLOOKUP(D3392,Referência!$A$2:$D$28,4,FALSE)</f>
        <v>alto</v>
      </c>
      <c r="K3392" t="str">
        <f>VLOOKUP(C3392,Referência!$F$2:$G$21,2,FALSE)</f>
        <v>longo</v>
      </c>
      <c r="L3392" t="str">
        <f>VLOOKUP(A3392,Referência!$I$2:$K$10,2,FALSE)</f>
        <v>não linear</v>
      </c>
      <c r="M3392" t="str">
        <f>VLOOKUP(A3392,Referência!$I$2:$K$10,3,FALSE)</f>
        <v>multivariado</v>
      </c>
    </row>
    <row r="3393" spans="1:13" x14ac:dyDescent="0.25">
      <c r="A3393" t="s">
        <v>39</v>
      </c>
      <c r="B3393" t="s">
        <v>7</v>
      </c>
      <c r="C3393">
        <v>12</v>
      </c>
      <c r="D3393" t="s">
        <v>15</v>
      </c>
      <c r="E3393" s="1">
        <v>679751192.87617016</v>
      </c>
      <c r="F3393" s="1">
        <v>637477419</v>
      </c>
      <c r="G3393">
        <f t="shared" si="52"/>
        <v>1787071957733566.5</v>
      </c>
      <c r="H3393" t="str">
        <f>VLOOKUP(D3393,Referência!$A$2:$D$28,2,FALSE)</f>
        <v>CO</v>
      </c>
      <c r="I3393" t="str">
        <f>VLOOKUP(D3393,Referência!$A$2:$D$28,3,FALSE)</f>
        <v>imposto</v>
      </c>
      <c r="J3393" t="str">
        <f>VLOOKUP(D3393,Referência!$A$2:$D$28,4,FALSE)</f>
        <v>alto</v>
      </c>
      <c r="K3393" t="str">
        <f>VLOOKUP(C3393,Referência!$F$2:$G$21,2,FALSE)</f>
        <v>longo</v>
      </c>
      <c r="L3393" t="str">
        <f>VLOOKUP(A3393,Referência!$I$2:$K$10,2,FALSE)</f>
        <v>não linear</v>
      </c>
      <c r="M3393" t="str">
        <f>VLOOKUP(A3393,Referência!$I$2:$K$10,3,FALSE)</f>
        <v>multivariado</v>
      </c>
    </row>
    <row r="3394" spans="1:13" x14ac:dyDescent="0.25">
      <c r="A3394" t="s">
        <v>39</v>
      </c>
      <c r="B3394" t="s">
        <v>7</v>
      </c>
      <c r="C3394">
        <v>13</v>
      </c>
      <c r="D3394" t="s">
        <v>15</v>
      </c>
      <c r="E3394" s="1">
        <v>675977397.95715392</v>
      </c>
      <c r="F3394" s="1">
        <v>649357017</v>
      </c>
      <c r="G3394">
        <f t="shared" si="52"/>
        <v>708644682304002.87</v>
      </c>
      <c r="H3394" t="str">
        <f>VLOOKUP(D3394,Referência!$A$2:$D$28,2,FALSE)</f>
        <v>CO</v>
      </c>
      <c r="I3394" t="str">
        <f>VLOOKUP(D3394,Referência!$A$2:$D$28,3,FALSE)</f>
        <v>imposto</v>
      </c>
      <c r="J3394" t="str">
        <f>VLOOKUP(D3394,Referência!$A$2:$D$28,4,FALSE)</f>
        <v>alto</v>
      </c>
      <c r="K3394" t="str">
        <f>VLOOKUP(C3394,Referência!$F$2:$G$21,2,FALSE)</f>
        <v>longo</v>
      </c>
      <c r="L3394" t="str">
        <f>VLOOKUP(A3394,Referência!$I$2:$K$10,2,FALSE)</f>
        <v>não linear</v>
      </c>
      <c r="M3394" t="str">
        <f>VLOOKUP(A3394,Referência!$I$2:$K$10,3,FALSE)</f>
        <v>multivariado</v>
      </c>
    </row>
    <row r="3395" spans="1:13" x14ac:dyDescent="0.25">
      <c r="A3395" t="s">
        <v>39</v>
      </c>
      <c r="B3395" t="s">
        <v>7</v>
      </c>
      <c r="C3395">
        <v>14</v>
      </c>
      <c r="D3395" t="s">
        <v>15</v>
      </c>
      <c r="E3395" s="1">
        <v>681276780.75296497</v>
      </c>
      <c r="F3395" s="1">
        <v>654660060</v>
      </c>
      <c r="G3395">
        <f t="shared" ref="G3395:G3458" si="53">(F3395-E3395)^2</f>
        <v>708449823641316.25</v>
      </c>
      <c r="H3395" t="str">
        <f>VLOOKUP(D3395,Referência!$A$2:$D$28,2,FALSE)</f>
        <v>CO</v>
      </c>
      <c r="I3395" t="str">
        <f>VLOOKUP(D3395,Referência!$A$2:$D$28,3,FALSE)</f>
        <v>imposto</v>
      </c>
      <c r="J3395" t="str">
        <f>VLOOKUP(D3395,Referência!$A$2:$D$28,4,FALSE)</f>
        <v>alto</v>
      </c>
      <c r="K3395" t="str">
        <f>VLOOKUP(C3395,Referência!$F$2:$G$21,2,FALSE)</f>
        <v>longo</v>
      </c>
      <c r="L3395" t="str">
        <f>VLOOKUP(A3395,Referência!$I$2:$K$10,2,FALSE)</f>
        <v>não linear</v>
      </c>
      <c r="M3395" t="str">
        <f>VLOOKUP(A3395,Referência!$I$2:$K$10,3,FALSE)</f>
        <v>multivariado</v>
      </c>
    </row>
    <row r="3396" spans="1:13" x14ac:dyDescent="0.25">
      <c r="A3396" t="s">
        <v>39</v>
      </c>
      <c r="B3396" t="s">
        <v>7</v>
      </c>
      <c r="C3396">
        <v>15</v>
      </c>
      <c r="D3396" t="s">
        <v>15</v>
      </c>
      <c r="E3396" s="1">
        <v>728264140.19694436</v>
      </c>
      <c r="F3396" s="1">
        <v>620449557</v>
      </c>
      <c r="G3396">
        <f t="shared" si="53"/>
        <v>1.1623984349930836E+16</v>
      </c>
      <c r="H3396" t="str">
        <f>VLOOKUP(D3396,Referência!$A$2:$D$28,2,FALSE)</f>
        <v>CO</v>
      </c>
      <c r="I3396" t="str">
        <f>VLOOKUP(D3396,Referência!$A$2:$D$28,3,FALSE)</f>
        <v>imposto</v>
      </c>
      <c r="J3396" t="str">
        <f>VLOOKUP(D3396,Referência!$A$2:$D$28,4,FALSE)</f>
        <v>alto</v>
      </c>
      <c r="K3396" t="str">
        <f>VLOOKUP(C3396,Referência!$F$2:$G$21,2,FALSE)</f>
        <v>longo</v>
      </c>
      <c r="L3396" t="str">
        <f>VLOOKUP(A3396,Referência!$I$2:$K$10,2,FALSE)</f>
        <v>não linear</v>
      </c>
      <c r="M3396" t="str">
        <f>VLOOKUP(A3396,Referência!$I$2:$K$10,3,FALSE)</f>
        <v>multivariado</v>
      </c>
    </row>
    <row r="3397" spans="1:13" x14ac:dyDescent="0.25">
      <c r="A3397" t="s">
        <v>39</v>
      </c>
      <c r="B3397" t="s">
        <v>7</v>
      </c>
      <c r="C3397">
        <v>16</v>
      </c>
      <c r="D3397" t="s">
        <v>15</v>
      </c>
      <c r="E3397" s="1">
        <v>693814957.8935523</v>
      </c>
      <c r="F3397" s="1">
        <v>639078506</v>
      </c>
      <c r="G3397">
        <f t="shared" si="53"/>
        <v>2996079165895165.5</v>
      </c>
      <c r="H3397" t="str">
        <f>VLOOKUP(D3397,Referência!$A$2:$D$28,2,FALSE)</f>
        <v>CO</v>
      </c>
      <c r="I3397" t="str">
        <f>VLOOKUP(D3397,Referência!$A$2:$D$28,3,FALSE)</f>
        <v>imposto</v>
      </c>
      <c r="J3397" t="str">
        <f>VLOOKUP(D3397,Referência!$A$2:$D$28,4,FALSE)</f>
        <v>alto</v>
      </c>
      <c r="K3397" t="str">
        <f>VLOOKUP(C3397,Referência!$F$2:$G$21,2,FALSE)</f>
        <v>longo</v>
      </c>
      <c r="L3397" t="str">
        <f>VLOOKUP(A3397,Referência!$I$2:$K$10,2,FALSE)</f>
        <v>não linear</v>
      </c>
      <c r="M3397" t="str">
        <f>VLOOKUP(A3397,Referência!$I$2:$K$10,3,FALSE)</f>
        <v>multivariado</v>
      </c>
    </row>
    <row r="3398" spans="1:13" x14ac:dyDescent="0.25">
      <c r="A3398" t="s">
        <v>39</v>
      </c>
      <c r="B3398" t="s">
        <v>7</v>
      </c>
      <c r="C3398">
        <v>17</v>
      </c>
      <c r="D3398" t="s">
        <v>15</v>
      </c>
      <c r="E3398" s="1">
        <v>701766391.16377866</v>
      </c>
      <c r="F3398" s="1">
        <v>712156114</v>
      </c>
      <c r="G3398">
        <f t="shared" si="53"/>
        <v>107946340613499.16</v>
      </c>
      <c r="H3398" t="str">
        <f>VLOOKUP(D3398,Referência!$A$2:$D$28,2,FALSE)</f>
        <v>CO</v>
      </c>
      <c r="I3398" t="str">
        <f>VLOOKUP(D3398,Referência!$A$2:$D$28,3,FALSE)</f>
        <v>imposto</v>
      </c>
      <c r="J3398" t="str">
        <f>VLOOKUP(D3398,Referência!$A$2:$D$28,4,FALSE)</f>
        <v>alto</v>
      </c>
      <c r="K3398" t="str">
        <f>VLOOKUP(C3398,Referência!$F$2:$G$21,2,FALSE)</f>
        <v>longo</v>
      </c>
      <c r="L3398" t="str">
        <f>VLOOKUP(A3398,Referência!$I$2:$K$10,2,FALSE)</f>
        <v>não linear</v>
      </c>
      <c r="M3398" t="str">
        <f>VLOOKUP(A3398,Referência!$I$2:$K$10,3,FALSE)</f>
        <v>multivariado</v>
      </c>
    </row>
    <row r="3399" spans="1:13" x14ac:dyDescent="0.25">
      <c r="A3399" t="s">
        <v>39</v>
      </c>
      <c r="B3399" t="s">
        <v>7</v>
      </c>
      <c r="C3399">
        <v>18</v>
      </c>
      <c r="D3399" t="s">
        <v>15</v>
      </c>
      <c r="E3399" s="1">
        <v>733460075.96175516</v>
      </c>
      <c r="F3399" s="1">
        <v>661780269</v>
      </c>
      <c r="G3399">
        <f t="shared" si="53"/>
        <v>5137994726074483</v>
      </c>
      <c r="H3399" t="str">
        <f>VLOOKUP(D3399,Referência!$A$2:$D$28,2,FALSE)</f>
        <v>CO</v>
      </c>
      <c r="I3399" t="str">
        <f>VLOOKUP(D3399,Referência!$A$2:$D$28,3,FALSE)</f>
        <v>imposto</v>
      </c>
      <c r="J3399" t="str">
        <f>VLOOKUP(D3399,Referência!$A$2:$D$28,4,FALSE)</f>
        <v>alto</v>
      </c>
      <c r="K3399" t="str">
        <f>VLOOKUP(C3399,Referência!$F$2:$G$21,2,FALSE)</f>
        <v>longo</v>
      </c>
      <c r="L3399" t="str">
        <f>VLOOKUP(A3399,Referência!$I$2:$K$10,2,FALSE)</f>
        <v>não linear</v>
      </c>
      <c r="M3399" t="str">
        <f>VLOOKUP(A3399,Referência!$I$2:$K$10,3,FALSE)</f>
        <v>multivariado</v>
      </c>
    </row>
    <row r="3400" spans="1:13" x14ac:dyDescent="0.25">
      <c r="A3400" t="s">
        <v>39</v>
      </c>
      <c r="B3400" t="s">
        <v>7</v>
      </c>
      <c r="C3400">
        <v>19</v>
      </c>
      <c r="D3400" t="s">
        <v>15</v>
      </c>
      <c r="E3400" s="1">
        <v>745113897.85324395</v>
      </c>
      <c r="F3400" s="1">
        <v>678759593</v>
      </c>
      <c r="G3400">
        <f t="shared" si="53"/>
        <v>4402893772557233</v>
      </c>
      <c r="H3400" t="str">
        <f>VLOOKUP(D3400,Referência!$A$2:$D$28,2,FALSE)</f>
        <v>CO</v>
      </c>
      <c r="I3400" t="str">
        <f>VLOOKUP(D3400,Referência!$A$2:$D$28,3,FALSE)</f>
        <v>imposto</v>
      </c>
      <c r="J3400" t="str">
        <f>VLOOKUP(D3400,Referência!$A$2:$D$28,4,FALSE)</f>
        <v>alto</v>
      </c>
      <c r="K3400" t="str">
        <f>VLOOKUP(C3400,Referência!$F$2:$G$21,2,FALSE)</f>
        <v>longo</v>
      </c>
      <c r="L3400" t="str">
        <f>VLOOKUP(A3400,Referência!$I$2:$K$10,2,FALSE)</f>
        <v>não linear</v>
      </c>
      <c r="M3400" t="str">
        <f>VLOOKUP(A3400,Referência!$I$2:$K$10,3,FALSE)</f>
        <v>multivariado</v>
      </c>
    </row>
    <row r="3401" spans="1:13" x14ac:dyDescent="0.25">
      <c r="A3401" t="s">
        <v>39</v>
      </c>
      <c r="B3401" t="s">
        <v>7</v>
      </c>
      <c r="C3401">
        <v>20</v>
      </c>
      <c r="D3401" t="s">
        <v>15</v>
      </c>
      <c r="E3401" s="1">
        <v>897457969.10215199</v>
      </c>
      <c r="F3401" s="1">
        <v>845847442</v>
      </c>
      <c r="G3401">
        <f t="shared" si="53"/>
        <v>2663646507761965</v>
      </c>
      <c r="H3401" t="str">
        <f>VLOOKUP(D3401,Referência!$A$2:$D$28,2,FALSE)</f>
        <v>CO</v>
      </c>
      <c r="I3401" t="str">
        <f>VLOOKUP(D3401,Referência!$A$2:$D$28,3,FALSE)</f>
        <v>imposto</v>
      </c>
      <c r="J3401" t="str">
        <f>VLOOKUP(D3401,Referência!$A$2:$D$28,4,FALSE)</f>
        <v>alto</v>
      </c>
      <c r="K3401" t="str">
        <f>VLOOKUP(C3401,Referência!$F$2:$G$21,2,FALSE)</f>
        <v>longo</v>
      </c>
      <c r="L3401" t="str">
        <f>VLOOKUP(A3401,Referência!$I$2:$K$10,2,FALSE)</f>
        <v>não linear</v>
      </c>
      <c r="M3401" t="str">
        <f>VLOOKUP(A3401,Referência!$I$2:$K$10,3,FALSE)</f>
        <v>multivariado</v>
      </c>
    </row>
    <row r="3402" spans="1:13" x14ac:dyDescent="0.25">
      <c r="A3402" t="s">
        <v>39</v>
      </c>
      <c r="B3402" t="s">
        <v>7</v>
      </c>
      <c r="C3402">
        <v>1</v>
      </c>
      <c r="D3402" t="s">
        <v>16</v>
      </c>
      <c r="E3402" s="1">
        <v>830736481.60891831</v>
      </c>
      <c r="F3402" s="1">
        <v>911426751</v>
      </c>
      <c r="G3402">
        <f t="shared" si="53"/>
        <v>6510919574405335</v>
      </c>
      <c r="H3402" t="str">
        <f>VLOOKUP(D3402,Referência!$A$2:$D$28,2,FALSE)</f>
        <v>CO</v>
      </c>
      <c r="I3402" t="str">
        <f>VLOOKUP(D3402,Referência!$A$2:$D$28,3,FALSE)</f>
        <v>imposto</v>
      </c>
      <c r="J3402" t="str">
        <f>VLOOKUP(D3402,Referência!$A$2:$D$28,4,FALSE)</f>
        <v>alto</v>
      </c>
      <c r="K3402" t="str">
        <f>VLOOKUP(C3402,Referência!$F$2:$G$21,2,FALSE)</f>
        <v>curto</v>
      </c>
      <c r="L3402" t="str">
        <f>VLOOKUP(A3402,Referência!$I$2:$K$10,2,FALSE)</f>
        <v>não linear</v>
      </c>
      <c r="M3402" t="str">
        <f>VLOOKUP(A3402,Referência!$I$2:$K$10,3,FALSE)</f>
        <v>multivariado</v>
      </c>
    </row>
    <row r="3403" spans="1:13" x14ac:dyDescent="0.25">
      <c r="A3403" t="s">
        <v>39</v>
      </c>
      <c r="B3403" t="s">
        <v>7</v>
      </c>
      <c r="C3403">
        <v>2</v>
      </c>
      <c r="D3403" t="s">
        <v>16</v>
      </c>
      <c r="E3403" s="1">
        <v>854958548.8198719</v>
      </c>
      <c r="F3403" s="1">
        <v>783961524</v>
      </c>
      <c r="G3403">
        <f t="shared" si="53"/>
        <v>5040577533273507</v>
      </c>
      <c r="H3403" t="str">
        <f>VLOOKUP(D3403,Referência!$A$2:$D$28,2,FALSE)</f>
        <v>CO</v>
      </c>
      <c r="I3403" t="str">
        <f>VLOOKUP(D3403,Referência!$A$2:$D$28,3,FALSE)</f>
        <v>imposto</v>
      </c>
      <c r="J3403" t="str">
        <f>VLOOKUP(D3403,Referência!$A$2:$D$28,4,FALSE)</f>
        <v>alto</v>
      </c>
      <c r="K3403" t="str">
        <f>VLOOKUP(C3403,Referência!$F$2:$G$21,2,FALSE)</f>
        <v>curto</v>
      </c>
      <c r="L3403" t="str">
        <f>VLOOKUP(A3403,Referência!$I$2:$K$10,2,FALSE)</f>
        <v>não linear</v>
      </c>
      <c r="M3403" t="str">
        <f>VLOOKUP(A3403,Referência!$I$2:$K$10,3,FALSE)</f>
        <v>multivariado</v>
      </c>
    </row>
    <row r="3404" spans="1:13" x14ac:dyDescent="0.25">
      <c r="A3404" t="s">
        <v>39</v>
      </c>
      <c r="B3404" t="s">
        <v>7</v>
      </c>
      <c r="C3404">
        <v>3</v>
      </c>
      <c r="D3404" t="s">
        <v>16</v>
      </c>
      <c r="E3404" s="1">
        <v>846166133.91844904</v>
      </c>
      <c r="F3404" s="1">
        <v>793926967</v>
      </c>
      <c r="G3404">
        <f t="shared" si="53"/>
        <v>2728930560333581</v>
      </c>
      <c r="H3404" t="str">
        <f>VLOOKUP(D3404,Referência!$A$2:$D$28,2,FALSE)</f>
        <v>CO</v>
      </c>
      <c r="I3404" t="str">
        <f>VLOOKUP(D3404,Referência!$A$2:$D$28,3,FALSE)</f>
        <v>imposto</v>
      </c>
      <c r="J3404" t="str">
        <f>VLOOKUP(D3404,Referência!$A$2:$D$28,4,FALSE)</f>
        <v>alto</v>
      </c>
      <c r="K3404" t="str">
        <f>VLOOKUP(C3404,Referência!$F$2:$G$21,2,FALSE)</f>
        <v>curto</v>
      </c>
      <c r="L3404" t="str">
        <f>VLOOKUP(A3404,Referência!$I$2:$K$10,2,FALSE)</f>
        <v>não linear</v>
      </c>
      <c r="M3404" t="str">
        <f>VLOOKUP(A3404,Referência!$I$2:$K$10,3,FALSE)</f>
        <v>multivariado</v>
      </c>
    </row>
    <row r="3405" spans="1:13" x14ac:dyDescent="0.25">
      <c r="A3405" t="s">
        <v>39</v>
      </c>
      <c r="B3405" t="s">
        <v>7</v>
      </c>
      <c r="C3405">
        <v>4</v>
      </c>
      <c r="D3405" t="s">
        <v>16</v>
      </c>
      <c r="E3405" s="1">
        <v>855473764.51292181</v>
      </c>
      <c r="F3405" s="1">
        <v>803912055</v>
      </c>
      <c r="G3405">
        <f t="shared" si="53"/>
        <v>2658609887894931.5</v>
      </c>
      <c r="H3405" t="str">
        <f>VLOOKUP(D3405,Referência!$A$2:$D$28,2,FALSE)</f>
        <v>CO</v>
      </c>
      <c r="I3405" t="str">
        <f>VLOOKUP(D3405,Referência!$A$2:$D$28,3,FALSE)</f>
        <v>imposto</v>
      </c>
      <c r="J3405" t="str">
        <f>VLOOKUP(D3405,Referência!$A$2:$D$28,4,FALSE)</f>
        <v>alto</v>
      </c>
      <c r="K3405" t="str">
        <f>VLOOKUP(C3405,Referência!$F$2:$G$21,2,FALSE)</f>
        <v>curto</v>
      </c>
      <c r="L3405" t="str">
        <f>VLOOKUP(A3405,Referência!$I$2:$K$10,2,FALSE)</f>
        <v>não linear</v>
      </c>
      <c r="M3405" t="str">
        <f>VLOOKUP(A3405,Referência!$I$2:$K$10,3,FALSE)</f>
        <v>multivariado</v>
      </c>
    </row>
    <row r="3406" spans="1:13" x14ac:dyDescent="0.25">
      <c r="A3406" t="s">
        <v>39</v>
      </c>
      <c r="B3406" t="s">
        <v>7</v>
      </c>
      <c r="C3406">
        <v>5</v>
      </c>
      <c r="D3406" t="s">
        <v>16</v>
      </c>
      <c r="E3406" s="1">
        <v>836651422.34680903</v>
      </c>
      <c r="F3406" s="1">
        <v>778866311</v>
      </c>
      <c r="G3406">
        <f t="shared" si="53"/>
        <v>3339119093363117.5</v>
      </c>
      <c r="H3406" t="str">
        <f>VLOOKUP(D3406,Referência!$A$2:$D$28,2,FALSE)</f>
        <v>CO</v>
      </c>
      <c r="I3406" t="str">
        <f>VLOOKUP(D3406,Referência!$A$2:$D$28,3,FALSE)</f>
        <v>imposto</v>
      </c>
      <c r="J3406" t="str">
        <f>VLOOKUP(D3406,Referência!$A$2:$D$28,4,FALSE)</f>
        <v>alto</v>
      </c>
      <c r="K3406" t="str">
        <f>VLOOKUP(C3406,Referência!$F$2:$G$21,2,FALSE)</f>
        <v>médio</v>
      </c>
      <c r="L3406" t="str">
        <f>VLOOKUP(A3406,Referência!$I$2:$K$10,2,FALSE)</f>
        <v>não linear</v>
      </c>
      <c r="M3406" t="str">
        <f>VLOOKUP(A3406,Referência!$I$2:$K$10,3,FALSE)</f>
        <v>multivariado</v>
      </c>
    </row>
    <row r="3407" spans="1:13" x14ac:dyDescent="0.25">
      <c r="A3407" t="s">
        <v>39</v>
      </c>
      <c r="B3407" t="s">
        <v>7</v>
      </c>
      <c r="C3407">
        <v>6</v>
      </c>
      <c r="D3407" t="s">
        <v>16</v>
      </c>
      <c r="E3407" s="1">
        <v>899545196.939381</v>
      </c>
      <c r="F3407" s="1">
        <v>817490738</v>
      </c>
      <c r="G3407">
        <f t="shared" si="53"/>
        <v>6732934231834563</v>
      </c>
      <c r="H3407" t="str">
        <f>VLOOKUP(D3407,Referência!$A$2:$D$28,2,FALSE)</f>
        <v>CO</v>
      </c>
      <c r="I3407" t="str">
        <f>VLOOKUP(D3407,Referência!$A$2:$D$28,3,FALSE)</f>
        <v>imposto</v>
      </c>
      <c r="J3407" t="str">
        <f>VLOOKUP(D3407,Referência!$A$2:$D$28,4,FALSE)</f>
        <v>alto</v>
      </c>
      <c r="K3407" t="str">
        <f>VLOOKUP(C3407,Referência!$F$2:$G$21,2,FALSE)</f>
        <v>médio</v>
      </c>
      <c r="L3407" t="str">
        <f>VLOOKUP(A3407,Referência!$I$2:$K$10,2,FALSE)</f>
        <v>não linear</v>
      </c>
      <c r="M3407" t="str">
        <f>VLOOKUP(A3407,Referência!$I$2:$K$10,3,FALSE)</f>
        <v>multivariado</v>
      </c>
    </row>
    <row r="3408" spans="1:13" x14ac:dyDescent="0.25">
      <c r="A3408" t="s">
        <v>39</v>
      </c>
      <c r="B3408" t="s">
        <v>7</v>
      </c>
      <c r="C3408">
        <v>7</v>
      </c>
      <c r="D3408" t="s">
        <v>16</v>
      </c>
      <c r="E3408" s="1">
        <v>926466986.57162368</v>
      </c>
      <c r="F3408" s="1">
        <v>876891667</v>
      </c>
      <c r="G3408">
        <f t="shared" si="53"/>
        <v>2457712310628614</v>
      </c>
      <c r="H3408" t="str">
        <f>VLOOKUP(D3408,Referência!$A$2:$D$28,2,FALSE)</f>
        <v>CO</v>
      </c>
      <c r="I3408" t="str">
        <f>VLOOKUP(D3408,Referência!$A$2:$D$28,3,FALSE)</f>
        <v>imposto</v>
      </c>
      <c r="J3408" t="str">
        <f>VLOOKUP(D3408,Referência!$A$2:$D$28,4,FALSE)</f>
        <v>alto</v>
      </c>
      <c r="K3408" t="str">
        <f>VLOOKUP(C3408,Referência!$F$2:$G$21,2,FALSE)</f>
        <v>médio</v>
      </c>
      <c r="L3408" t="str">
        <f>VLOOKUP(A3408,Referência!$I$2:$K$10,2,FALSE)</f>
        <v>não linear</v>
      </c>
      <c r="M3408" t="str">
        <f>VLOOKUP(A3408,Referência!$I$2:$K$10,3,FALSE)</f>
        <v>multivariado</v>
      </c>
    </row>
    <row r="3409" spans="1:13" x14ac:dyDescent="0.25">
      <c r="A3409" t="s">
        <v>39</v>
      </c>
      <c r="B3409" t="s">
        <v>7</v>
      </c>
      <c r="C3409">
        <v>8</v>
      </c>
      <c r="D3409" t="s">
        <v>16</v>
      </c>
      <c r="E3409" s="1">
        <v>1052327338.2580658</v>
      </c>
      <c r="F3409" s="1">
        <v>799181670</v>
      </c>
      <c r="G3409">
        <f t="shared" si="53"/>
        <v>6.4082729357822712E+16</v>
      </c>
      <c r="H3409" t="str">
        <f>VLOOKUP(D3409,Referência!$A$2:$D$28,2,FALSE)</f>
        <v>CO</v>
      </c>
      <c r="I3409" t="str">
        <f>VLOOKUP(D3409,Referência!$A$2:$D$28,3,FALSE)</f>
        <v>imposto</v>
      </c>
      <c r="J3409" t="str">
        <f>VLOOKUP(D3409,Referência!$A$2:$D$28,4,FALSE)</f>
        <v>alto</v>
      </c>
      <c r="K3409" t="str">
        <f>VLOOKUP(C3409,Referência!$F$2:$G$21,2,FALSE)</f>
        <v>médio</v>
      </c>
      <c r="L3409" t="str">
        <f>VLOOKUP(A3409,Referência!$I$2:$K$10,2,FALSE)</f>
        <v>não linear</v>
      </c>
      <c r="M3409" t="str">
        <f>VLOOKUP(A3409,Referência!$I$2:$K$10,3,FALSE)</f>
        <v>multivariado</v>
      </c>
    </row>
    <row r="3410" spans="1:13" x14ac:dyDescent="0.25">
      <c r="A3410" t="s">
        <v>39</v>
      </c>
      <c r="B3410" t="s">
        <v>7</v>
      </c>
      <c r="C3410">
        <v>9</v>
      </c>
      <c r="D3410" t="s">
        <v>16</v>
      </c>
      <c r="E3410" s="1">
        <v>871731669.62109196</v>
      </c>
      <c r="F3410" s="1">
        <v>1128284508</v>
      </c>
      <c r="G3410">
        <f t="shared" si="53"/>
        <v>6.5819358880274112E+16</v>
      </c>
      <c r="H3410" t="str">
        <f>VLOOKUP(D3410,Referência!$A$2:$D$28,2,FALSE)</f>
        <v>CO</v>
      </c>
      <c r="I3410" t="str">
        <f>VLOOKUP(D3410,Referência!$A$2:$D$28,3,FALSE)</f>
        <v>imposto</v>
      </c>
      <c r="J3410" t="str">
        <f>VLOOKUP(D3410,Referência!$A$2:$D$28,4,FALSE)</f>
        <v>alto</v>
      </c>
      <c r="K3410" t="str">
        <f>VLOOKUP(C3410,Referência!$F$2:$G$21,2,FALSE)</f>
        <v>longo</v>
      </c>
      <c r="L3410" t="str">
        <f>VLOOKUP(A3410,Referência!$I$2:$K$10,2,FALSE)</f>
        <v>não linear</v>
      </c>
      <c r="M3410" t="str">
        <f>VLOOKUP(A3410,Referência!$I$2:$K$10,3,FALSE)</f>
        <v>multivariado</v>
      </c>
    </row>
    <row r="3411" spans="1:13" x14ac:dyDescent="0.25">
      <c r="A3411" t="s">
        <v>39</v>
      </c>
      <c r="B3411" t="s">
        <v>7</v>
      </c>
      <c r="C3411">
        <v>10</v>
      </c>
      <c r="D3411" t="s">
        <v>16</v>
      </c>
      <c r="E3411" s="1">
        <v>835082972.87488723</v>
      </c>
      <c r="F3411" s="1">
        <v>873830295</v>
      </c>
      <c r="G3411">
        <f t="shared" si="53"/>
        <v>1501354971867253.7</v>
      </c>
      <c r="H3411" t="str">
        <f>VLOOKUP(D3411,Referência!$A$2:$D$28,2,FALSE)</f>
        <v>CO</v>
      </c>
      <c r="I3411" t="str">
        <f>VLOOKUP(D3411,Referência!$A$2:$D$28,3,FALSE)</f>
        <v>imposto</v>
      </c>
      <c r="J3411" t="str">
        <f>VLOOKUP(D3411,Referência!$A$2:$D$28,4,FALSE)</f>
        <v>alto</v>
      </c>
      <c r="K3411" t="str">
        <f>VLOOKUP(C3411,Referência!$F$2:$G$21,2,FALSE)</f>
        <v>longo</v>
      </c>
      <c r="L3411" t="str">
        <f>VLOOKUP(A3411,Referência!$I$2:$K$10,2,FALSE)</f>
        <v>não linear</v>
      </c>
      <c r="M3411" t="str">
        <f>VLOOKUP(A3411,Referência!$I$2:$K$10,3,FALSE)</f>
        <v>multivariado</v>
      </c>
    </row>
    <row r="3412" spans="1:13" x14ac:dyDescent="0.25">
      <c r="A3412" t="s">
        <v>39</v>
      </c>
      <c r="B3412" t="s">
        <v>7</v>
      </c>
      <c r="C3412">
        <v>11</v>
      </c>
      <c r="D3412" t="s">
        <v>16</v>
      </c>
      <c r="E3412" s="1">
        <v>912532544.38306367</v>
      </c>
      <c r="F3412" s="1">
        <v>841027036</v>
      </c>
      <c r="G3412">
        <f t="shared" si="53"/>
        <v>5113037729120389</v>
      </c>
      <c r="H3412" t="str">
        <f>VLOOKUP(D3412,Referência!$A$2:$D$28,2,FALSE)</f>
        <v>CO</v>
      </c>
      <c r="I3412" t="str">
        <f>VLOOKUP(D3412,Referência!$A$2:$D$28,3,FALSE)</f>
        <v>imposto</v>
      </c>
      <c r="J3412" t="str">
        <f>VLOOKUP(D3412,Referência!$A$2:$D$28,4,FALSE)</f>
        <v>alto</v>
      </c>
      <c r="K3412" t="str">
        <f>VLOOKUP(C3412,Referência!$F$2:$G$21,2,FALSE)</f>
        <v>longo</v>
      </c>
      <c r="L3412" t="str">
        <f>VLOOKUP(A3412,Referência!$I$2:$K$10,2,FALSE)</f>
        <v>não linear</v>
      </c>
      <c r="M3412" t="str">
        <f>VLOOKUP(A3412,Referência!$I$2:$K$10,3,FALSE)</f>
        <v>multivariado</v>
      </c>
    </row>
    <row r="3413" spans="1:13" x14ac:dyDescent="0.25">
      <c r="A3413" t="s">
        <v>39</v>
      </c>
      <c r="B3413" t="s">
        <v>7</v>
      </c>
      <c r="C3413">
        <v>12</v>
      </c>
      <c r="D3413" t="s">
        <v>16</v>
      </c>
      <c r="E3413" s="1">
        <v>976645262.32382846</v>
      </c>
      <c r="F3413" s="1">
        <v>939521437</v>
      </c>
      <c r="G3413">
        <f t="shared" si="53"/>
        <v>1378178406674127.2</v>
      </c>
      <c r="H3413" t="str">
        <f>VLOOKUP(D3413,Referência!$A$2:$D$28,2,FALSE)</f>
        <v>CO</v>
      </c>
      <c r="I3413" t="str">
        <f>VLOOKUP(D3413,Referência!$A$2:$D$28,3,FALSE)</f>
        <v>imposto</v>
      </c>
      <c r="J3413" t="str">
        <f>VLOOKUP(D3413,Referência!$A$2:$D$28,4,FALSE)</f>
        <v>alto</v>
      </c>
      <c r="K3413" t="str">
        <f>VLOOKUP(C3413,Referência!$F$2:$G$21,2,FALSE)</f>
        <v>longo</v>
      </c>
      <c r="L3413" t="str">
        <f>VLOOKUP(A3413,Referência!$I$2:$K$10,2,FALSE)</f>
        <v>não linear</v>
      </c>
      <c r="M3413" t="str">
        <f>VLOOKUP(A3413,Referência!$I$2:$K$10,3,FALSE)</f>
        <v>multivariado</v>
      </c>
    </row>
    <row r="3414" spans="1:13" x14ac:dyDescent="0.25">
      <c r="A3414" t="s">
        <v>39</v>
      </c>
      <c r="B3414" t="s">
        <v>7</v>
      </c>
      <c r="C3414">
        <v>13</v>
      </c>
      <c r="D3414" t="s">
        <v>16</v>
      </c>
      <c r="E3414" s="1">
        <v>988062895.03100085</v>
      </c>
      <c r="F3414" s="1">
        <v>918861385</v>
      </c>
      <c r="G3414">
        <f t="shared" si="53"/>
        <v>4788848990570712</v>
      </c>
      <c r="H3414" t="str">
        <f>VLOOKUP(D3414,Referência!$A$2:$D$28,2,FALSE)</f>
        <v>CO</v>
      </c>
      <c r="I3414" t="str">
        <f>VLOOKUP(D3414,Referência!$A$2:$D$28,3,FALSE)</f>
        <v>imposto</v>
      </c>
      <c r="J3414" t="str">
        <f>VLOOKUP(D3414,Referência!$A$2:$D$28,4,FALSE)</f>
        <v>alto</v>
      </c>
      <c r="K3414" t="str">
        <f>VLOOKUP(C3414,Referência!$F$2:$G$21,2,FALSE)</f>
        <v>longo</v>
      </c>
      <c r="L3414" t="str">
        <f>VLOOKUP(A3414,Referência!$I$2:$K$10,2,FALSE)</f>
        <v>não linear</v>
      </c>
      <c r="M3414" t="str">
        <f>VLOOKUP(A3414,Referência!$I$2:$K$10,3,FALSE)</f>
        <v>multivariado</v>
      </c>
    </row>
    <row r="3415" spans="1:13" x14ac:dyDescent="0.25">
      <c r="A3415" t="s">
        <v>39</v>
      </c>
      <c r="B3415" t="s">
        <v>7</v>
      </c>
      <c r="C3415">
        <v>14</v>
      </c>
      <c r="D3415" t="s">
        <v>16</v>
      </c>
      <c r="E3415" s="1">
        <v>1004838786.6844625</v>
      </c>
      <c r="F3415" s="1">
        <v>905053073</v>
      </c>
      <c r="G3415">
        <f t="shared" si="53"/>
        <v>9957188655517536</v>
      </c>
      <c r="H3415" t="str">
        <f>VLOOKUP(D3415,Referência!$A$2:$D$28,2,FALSE)</f>
        <v>CO</v>
      </c>
      <c r="I3415" t="str">
        <f>VLOOKUP(D3415,Referência!$A$2:$D$28,3,FALSE)</f>
        <v>imposto</v>
      </c>
      <c r="J3415" t="str">
        <f>VLOOKUP(D3415,Referência!$A$2:$D$28,4,FALSE)</f>
        <v>alto</v>
      </c>
      <c r="K3415" t="str">
        <f>VLOOKUP(C3415,Referência!$F$2:$G$21,2,FALSE)</f>
        <v>longo</v>
      </c>
      <c r="L3415" t="str">
        <f>VLOOKUP(A3415,Referência!$I$2:$K$10,2,FALSE)</f>
        <v>não linear</v>
      </c>
      <c r="M3415" t="str">
        <f>VLOOKUP(A3415,Referência!$I$2:$K$10,3,FALSE)</f>
        <v>multivariado</v>
      </c>
    </row>
    <row r="3416" spans="1:13" x14ac:dyDescent="0.25">
      <c r="A3416" t="s">
        <v>39</v>
      </c>
      <c r="B3416" t="s">
        <v>7</v>
      </c>
      <c r="C3416">
        <v>15</v>
      </c>
      <c r="D3416" t="s">
        <v>16</v>
      </c>
      <c r="E3416" s="1">
        <v>998880402.40737033</v>
      </c>
      <c r="F3416" s="1">
        <v>876050868</v>
      </c>
      <c r="G3416">
        <f t="shared" si="53"/>
        <v>1.5087094522731372E+16</v>
      </c>
      <c r="H3416" t="str">
        <f>VLOOKUP(D3416,Referência!$A$2:$D$28,2,FALSE)</f>
        <v>CO</v>
      </c>
      <c r="I3416" t="str">
        <f>VLOOKUP(D3416,Referência!$A$2:$D$28,3,FALSE)</f>
        <v>imposto</v>
      </c>
      <c r="J3416" t="str">
        <f>VLOOKUP(D3416,Referência!$A$2:$D$28,4,FALSE)</f>
        <v>alto</v>
      </c>
      <c r="K3416" t="str">
        <f>VLOOKUP(C3416,Referência!$F$2:$G$21,2,FALSE)</f>
        <v>longo</v>
      </c>
      <c r="L3416" t="str">
        <f>VLOOKUP(A3416,Referência!$I$2:$K$10,2,FALSE)</f>
        <v>não linear</v>
      </c>
      <c r="M3416" t="str">
        <f>VLOOKUP(A3416,Referência!$I$2:$K$10,3,FALSE)</f>
        <v>multivariado</v>
      </c>
    </row>
    <row r="3417" spans="1:13" x14ac:dyDescent="0.25">
      <c r="A3417" t="s">
        <v>39</v>
      </c>
      <c r="B3417" t="s">
        <v>7</v>
      </c>
      <c r="C3417">
        <v>16</v>
      </c>
      <c r="D3417" t="s">
        <v>16</v>
      </c>
      <c r="E3417" s="1">
        <v>1011865263.8363023</v>
      </c>
      <c r="F3417" s="1">
        <v>860030808</v>
      </c>
      <c r="G3417">
        <f t="shared" si="53"/>
        <v>2.3053701979106028E+16</v>
      </c>
      <c r="H3417" t="str">
        <f>VLOOKUP(D3417,Referência!$A$2:$D$28,2,FALSE)</f>
        <v>CO</v>
      </c>
      <c r="I3417" t="str">
        <f>VLOOKUP(D3417,Referência!$A$2:$D$28,3,FALSE)</f>
        <v>imposto</v>
      </c>
      <c r="J3417" t="str">
        <f>VLOOKUP(D3417,Referência!$A$2:$D$28,4,FALSE)</f>
        <v>alto</v>
      </c>
      <c r="K3417" t="str">
        <f>VLOOKUP(C3417,Referência!$F$2:$G$21,2,FALSE)</f>
        <v>longo</v>
      </c>
      <c r="L3417" t="str">
        <f>VLOOKUP(A3417,Referência!$I$2:$K$10,2,FALSE)</f>
        <v>não linear</v>
      </c>
      <c r="M3417" t="str">
        <f>VLOOKUP(A3417,Referência!$I$2:$K$10,3,FALSE)</f>
        <v>multivariado</v>
      </c>
    </row>
    <row r="3418" spans="1:13" x14ac:dyDescent="0.25">
      <c r="A3418" t="s">
        <v>39</v>
      </c>
      <c r="B3418" t="s">
        <v>7</v>
      </c>
      <c r="C3418">
        <v>17</v>
      </c>
      <c r="D3418" t="s">
        <v>16</v>
      </c>
      <c r="E3418" s="1">
        <v>988818612.81043935</v>
      </c>
      <c r="F3418" s="1">
        <v>851658759</v>
      </c>
      <c r="G3418">
        <f t="shared" si="53"/>
        <v>1.8812825497301092E+16</v>
      </c>
      <c r="H3418" t="str">
        <f>VLOOKUP(D3418,Referência!$A$2:$D$28,2,FALSE)</f>
        <v>CO</v>
      </c>
      <c r="I3418" t="str">
        <f>VLOOKUP(D3418,Referência!$A$2:$D$28,3,FALSE)</f>
        <v>imposto</v>
      </c>
      <c r="J3418" t="str">
        <f>VLOOKUP(D3418,Referência!$A$2:$D$28,4,FALSE)</f>
        <v>alto</v>
      </c>
      <c r="K3418" t="str">
        <f>VLOOKUP(C3418,Referência!$F$2:$G$21,2,FALSE)</f>
        <v>longo</v>
      </c>
      <c r="L3418" t="str">
        <f>VLOOKUP(A3418,Referência!$I$2:$K$10,2,FALSE)</f>
        <v>não linear</v>
      </c>
      <c r="M3418" t="str">
        <f>VLOOKUP(A3418,Referência!$I$2:$K$10,3,FALSE)</f>
        <v>multivariado</v>
      </c>
    </row>
    <row r="3419" spans="1:13" x14ac:dyDescent="0.25">
      <c r="A3419" t="s">
        <v>39</v>
      </c>
      <c r="B3419" t="s">
        <v>7</v>
      </c>
      <c r="C3419">
        <v>18</v>
      </c>
      <c r="D3419" t="s">
        <v>16</v>
      </c>
      <c r="E3419" s="1">
        <v>1063497042.5217575</v>
      </c>
      <c r="F3419" s="1">
        <v>887638348</v>
      </c>
      <c r="G3419">
        <f t="shared" si="53"/>
        <v>3.0926280438896816E+16</v>
      </c>
      <c r="H3419" t="str">
        <f>VLOOKUP(D3419,Referência!$A$2:$D$28,2,FALSE)</f>
        <v>CO</v>
      </c>
      <c r="I3419" t="str">
        <f>VLOOKUP(D3419,Referência!$A$2:$D$28,3,FALSE)</f>
        <v>imposto</v>
      </c>
      <c r="J3419" t="str">
        <f>VLOOKUP(D3419,Referência!$A$2:$D$28,4,FALSE)</f>
        <v>alto</v>
      </c>
      <c r="K3419" t="str">
        <f>VLOOKUP(C3419,Referência!$F$2:$G$21,2,FALSE)</f>
        <v>longo</v>
      </c>
      <c r="L3419" t="str">
        <f>VLOOKUP(A3419,Referência!$I$2:$K$10,2,FALSE)</f>
        <v>não linear</v>
      </c>
      <c r="M3419" t="str">
        <f>VLOOKUP(A3419,Referência!$I$2:$K$10,3,FALSE)</f>
        <v>multivariado</v>
      </c>
    </row>
    <row r="3420" spans="1:13" x14ac:dyDescent="0.25">
      <c r="A3420" t="s">
        <v>39</v>
      </c>
      <c r="B3420" t="s">
        <v>7</v>
      </c>
      <c r="C3420">
        <v>19</v>
      </c>
      <c r="D3420" t="s">
        <v>16</v>
      </c>
      <c r="E3420" s="1">
        <v>1095709419.2434874</v>
      </c>
      <c r="F3420" s="1">
        <v>898743610</v>
      </c>
      <c r="G3420">
        <f t="shared" si="53"/>
        <v>3.8795530010941848E+16</v>
      </c>
      <c r="H3420" t="str">
        <f>VLOOKUP(D3420,Referência!$A$2:$D$28,2,FALSE)</f>
        <v>CO</v>
      </c>
      <c r="I3420" t="str">
        <f>VLOOKUP(D3420,Referência!$A$2:$D$28,3,FALSE)</f>
        <v>imposto</v>
      </c>
      <c r="J3420" t="str">
        <f>VLOOKUP(D3420,Referência!$A$2:$D$28,4,FALSE)</f>
        <v>alto</v>
      </c>
      <c r="K3420" t="str">
        <f>VLOOKUP(C3420,Referência!$F$2:$G$21,2,FALSE)</f>
        <v>longo</v>
      </c>
      <c r="L3420" t="str">
        <f>VLOOKUP(A3420,Referência!$I$2:$K$10,2,FALSE)</f>
        <v>não linear</v>
      </c>
      <c r="M3420" t="str">
        <f>VLOOKUP(A3420,Referência!$I$2:$K$10,3,FALSE)</f>
        <v>multivariado</v>
      </c>
    </row>
    <row r="3421" spans="1:13" x14ac:dyDescent="0.25">
      <c r="A3421" t="s">
        <v>39</v>
      </c>
      <c r="B3421" t="s">
        <v>7</v>
      </c>
      <c r="C3421">
        <v>20</v>
      </c>
      <c r="D3421" t="s">
        <v>16</v>
      </c>
      <c r="E3421" s="1">
        <v>1246134114.151684</v>
      </c>
      <c r="F3421" s="1">
        <v>947031183</v>
      </c>
      <c r="G3421">
        <f t="shared" si="53"/>
        <v>8.946256342352904E+16</v>
      </c>
      <c r="H3421" t="str">
        <f>VLOOKUP(D3421,Referência!$A$2:$D$28,2,FALSE)</f>
        <v>CO</v>
      </c>
      <c r="I3421" t="str">
        <f>VLOOKUP(D3421,Referência!$A$2:$D$28,3,FALSE)</f>
        <v>imposto</v>
      </c>
      <c r="J3421" t="str">
        <f>VLOOKUP(D3421,Referência!$A$2:$D$28,4,FALSE)</f>
        <v>alto</v>
      </c>
      <c r="K3421" t="str">
        <f>VLOOKUP(C3421,Referência!$F$2:$G$21,2,FALSE)</f>
        <v>longo</v>
      </c>
      <c r="L3421" t="str">
        <f>VLOOKUP(A3421,Referência!$I$2:$K$10,2,FALSE)</f>
        <v>não linear</v>
      </c>
      <c r="M3421" t="str">
        <f>VLOOKUP(A3421,Referência!$I$2:$K$10,3,FALSE)</f>
        <v>multivariado</v>
      </c>
    </row>
    <row r="3422" spans="1:13" x14ac:dyDescent="0.25">
      <c r="A3422" t="s">
        <v>39</v>
      </c>
      <c r="B3422" t="s">
        <v>7</v>
      </c>
      <c r="C3422">
        <v>1</v>
      </c>
      <c r="D3422" t="s">
        <v>17</v>
      </c>
      <c r="E3422" s="1">
        <v>1236772754.7582164</v>
      </c>
      <c r="F3422" s="1">
        <v>1221135548</v>
      </c>
      <c r="G3422">
        <f t="shared" si="53"/>
        <v>244522235199208.06</v>
      </c>
      <c r="H3422" t="str">
        <f>VLOOKUP(D3422,Referência!$A$2:$D$28,2,FALSE)</f>
        <v>CO</v>
      </c>
      <c r="I3422" t="str">
        <f>VLOOKUP(D3422,Referência!$A$2:$D$28,3,FALSE)</f>
        <v>imposto</v>
      </c>
      <c r="J3422" t="str">
        <f>VLOOKUP(D3422,Referência!$A$2:$D$28,4,FALSE)</f>
        <v>alto</v>
      </c>
      <c r="K3422" t="str">
        <f>VLOOKUP(C3422,Referência!$F$2:$G$21,2,FALSE)</f>
        <v>curto</v>
      </c>
      <c r="L3422" t="str">
        <f>VLOOKUP(A3422,Referência!$I$2:$K$10,2,FALSE)</f>
        <v>não linear</v>
      </c>
      <c r="M3422" t="str">
        <f>VLOOKUP(A3422,Referência!$I$2:$K$10,3,FALSE)</f>
        <v>multivariado</v>
      </c>
    </row>
    <row r="3423" spans="1:13" x14ac:dyDescent="0.25">
      <c r="A3423" t="s">
        <v>39</v>
      </c>
      <c r="B3423" t="s">
        <v>7</v>
      </c>
      <c r="C3423">
        <v>2</v>
      </c>
      <c r="D3423" t="s">
        <v>17</v>
      </c>
      <c r="E3423" s="1">
        <v>1206900713.4500051</v>
      </c>
      <c r="F3423" s="1">
        <v>1329171703</v>
      </c>
      <c r="G3423">
        <f t="shared" si="53"/>
        <v>1.4950194885534974E+16</v>
      </c>
      <c r="H3423" t="str">
        <f>VLOOKUP(D3423,Referência!$A$2:$D$28,2,FALSE)</f>
        <v>CO</v>
      </c>
      <c r="I3423" t="str">
        <f>VLOOKUP(D3423,Referência!$A$2:$D$28,3,FALSE)</f>
        <v>imposto</v>
      </c>
      <c r="J3423" t="str">
        <f>VLOOKUP(D3423,Referência!$A$2:$D$28,4,FALSE)</f>
        <v>alto</v>
      </c>
      <c r="K3423" t="str">
        <f>VLOOKUP(C3423,Referência!$F$2:$G$21,2,FALSE)</f>
        <v>curto</v>
      </c>
      <c r="L3423" t="str">
        <f>VLOOKUP(A3423,Referência!$I$2:$K$10,2,FALSE)</f>
        <v>não linear</v>
      </c>
      <c r="M3423" t="str">
        <f>VLOOKUP(A3423,Referência!$I$2:$K$10,3,FALSE)</f>
        <v>multivariado</v>
      </c>
    </row>
    <row r="3424" spans="1:13" x14ac:dyDescent="0.25">
      <c r="A3424" t="s">
        <v>39</v>
      </c>
      <c r="B3424" t="s">
        <v>7</v>
      </c>
      <c r="C3424">
        <v>3</v>
      </c>
      <c r="D3424" t="s">
        <v>17</v>
      </c>
      <c r="E3424" s="1">
        <v>1201614034.8447678</v>
      </c>
      <c r="F3424" s="1">
        <v>1183105033</v>
      </c>
      <c r="G3424">
        <f t="shared" si="53"/>
        <v>342583149289618.12</v>
      </c>
      <c r="H3424" t="str">
        <f>VLOOKUP(D3424,Referência!$A$2:$D$28,2,FALSE)</f>
        <v>CO</v>
      </c>
      <c r="I3424" t="str">
        <f>VLOOKUP(D3424,Referência!$A$2:$D$28,3,FALSE)</f>
        <v>imposto</v>
      </c>
      <c r="J3424" t="str">
        <f>VLOOKUP(D3424,Referência!$A$2:$D$28,4,FALSE)</f>
        <v>alto</v>
      </c>
      <c r="K3424" t="str">
        <f>VLOOKUP(C3424,Referência!$F$2:$G$21,2,FALSE)</f>
        <v>curto</v>
      </c>
      <c r="L3424" t="str">
        <f>VLOOKUP(A3424,Referência!$I$2:$K$10,2,FALSE)</f>
        <v>não linear</v>
      </c>
      <c r="M3424" t="str">
        <f>VLOOKUP(A3424,Referência!$I$2:$K$10,3,FALSE)</f>
        <v>multivariado</v>
      </c>
    </row>
    <row r="3425" spans="1:13" x14ac:dyDescent="0.25">
      <c r="A3425" t="s">
        <v>39</v>
      </c>
      <c r="B3425" t="s">
        <v>7</v>
      </c>
      <c r="C3425">
        <v>4</v>
      </c>
      <c r="D3425" t="s">
        <v>17</v>
      </c>
      <c r="E3425" s="1">
        <v>1159533429.7564621</v>
      </c>
      <c r="F3425" s="1">
        <v>1187314008</v>
      </c>
      <c r="G3425">
        <f t="shared" si="53"/>
        <v>771760527545331.5</v>
      </c>
      <c r="H3425" t="str">
        <f>VLOOKUP(D3425,Referência!$A$2:$D$28,2,FALSE)</f>
        <v>CO</v>
      </c>
      <c r="I3425" t="str">
        <f>VLOOKUP(D3425,Referência!$A$2:$D$28,3,FALSE)</f>
        <v>imposto</v>
      </c>
      <c r="J3425" t="str">
        <f>VLOOKUP(D3425,Referência!$A$2:$D$28,4,FALSE)</f>
        <v>alto</v>
      </c>
      <c r="K3425" t="str">
        <f>VLOOKUP(C3425,Referência!$F$2:$G$21,2,FALSE)</f>
        <v>curto</v>
      </c>
      <c r="L3425" t="str">
        <f>VLOOKUP(A3425,Referência!$I$2:$K$10,2,FALSE)</f>
        <v>não linear</v>
      </c>
      <c r="M3425" t="str">
        <f>VLOOKUP(A3425,Referência!$I$2:$K$10,3,FALSE)</f>
        <v>multivariado</v>
      </c>
    </row>
    <row r="3426" spans="1:13" x14ac:dyDescent="0.25">
      <c r="A3426" t="s">
        <v>39</v>
      </c>
      <c r="B3426" t="s">
        <v>7</v>
      </c>
      <c r="C3426">
        <v>5</v>
      </c>
      <c r="D3426" t="s">
        <v>17</v>
      </c>
      <c r="E3426" s="1">
        <v>1112614494.6089799</v>
      </c>
      <c r="F3426" s="1">
        <v>1262217954</v>
      </c>
      <c r="G3426">
        <f t="shared" si="53"/>
        <v>2.2381195061760588E+16</v>
      </c>
      <c r="H3426" t="str">
        <f>VLOOKUP(D3426,Referência!$A$2:$D$28,2,FALSE)</f>
        <v>CO</v>
      </c>
      <c r="I3426" t="str">
        <f>VLOOKUP(D3426,Referência!$A$2:$D$28,3,FALSE)</f>
        <v>imposto</v>
      </c>
      <c r="J3426" t="str">
        <f>VLOOKUP(D3426,Referência!$A$2:$D$28,4,FALSE)</f>
        <v>alto</v>
      </c>
      <c r="K3426" t="str">
        <f>VLOOKUP(C3426,Referência!$F$2:$G$21,2,FALSE)</f>
        <v>médio</v>
      </c>
      <c r="L3426" t="str">
        <f>VLOOKUP(A3426,Referência!$I$2:$K$10,2,FALSE)</f>
        <v>não linear</v>
      </c>
      <c r="M3426" t="str">
        <f>VLOOKUP(A3426,Referência!$I$2:$K$10,3,FALSE)</f>
        <v>multivariado</v>
      </c>
    </row>
    <row r="3427" spans="1:13" x14ac:dyDescent="0.25">
      <c r="A3427" t="s">
        <v>39</v>
      </c>
      <c r="B3427" t="s">
        <v>7</v>
      </c>
      <c r="C3427">
        <v>6</v>
      </c>
      <c r="D3427" t="s">
        <v>17</v>
      </c>
      <c r="E3427" s="1">
        <v>1142549595.3785214</v>
      </c>
      <c r="F3427" s="1">
        <v>1439575283</v>
      </c>
      <c r="G3427">
        <f t="shared" si="53"/>
        <v>8.822425910701216E+16</v>
      </c>
      <c r="H3427" t="str">
        <f>VLOOKUP(D3427,Referência!$A$2:$D$28,2,FALSE)</f>
        <v>CO</v>
      </c>
      <c r="I3427" t="str">
        <f>VLOOKUP(D3427,Referência!$A$2:$D$28,3,FALSE)</f>
        <v>imposto</v>
      </c>
      <c r="J3427" t="str">
        <f>VLOOKUP(D3427,Referência!$A$2:$D$28,4,FALSE)</f>
        <v>alto</v>
      </c>
      <c r="K3427" t="str">
        <f>VLOOKUP(C3427,Referência!$F$2:$G$21,2,FALSE)</f>
        <v>médio</v>
      </c>
      <c r="L3427" t="str">
        <f>VLOOKUP(A3427,Referência!$I$2:$K$10,2,FALSE)</f>
        <v>não linear</v>
      </c>
      <c r="M3427" t="str">
        <f>VLOOKUP(A3427,Referência!$I$2:$K$10,3,FALSE)</f>
        <v>multivariado</v>
      </c>
    </row>
    <row r="3428" spans="1:13" x14ac:dyDescent="0.25">
      <c r="A3428" t="s">
        <v>39</v>
      </c>
      <c r="B3428" t="s">
        <v>7</v>
      </c>
      <c r="C3428">
        <v>7</v>
      </c>
      <c r="D3428" t="s">
        <v>17</v>
      </c>
      <c r="E3428" s="1">
        <v>1137113231.6045027</v>
      </c>
      <c r="F3428" s="1">
        <v>1359317961</v>
      </c>
      <c r="G3428">
        <f t="shared" si="53"/>
        <v>4.9374941765726192E+16</v>
      </c>
      <c r="H3428" t="str">
        <f>VLOOKUP(D3428,Referência!$A$2:$D$28,2,FALSE)</f>
        <v>CO</v>
      </c>
      <c r="I3428" t="str">
        <f>VLOOKUP(D3428,Referência!$A$2:$D$28,3,FALSE)</f>
        <v>imposto</v>
      </c>
      <c r="J3428" t="str">
        <f>VLOOKUP(D3428,Referência!$A$2:$D$28,4,FALSE)</f>
        <v>alto</v>
      </c>
      <c r="K3428" t="str">
        <f>VLOOKUP(C3428,Referência!$F$2:$G$21,2,FALSE)</f>
        <v>médio</v>
      </c>
      <c r="L3428" t="str">
        <f>VLOOKUP(A3428,Referência!$I$2:$K$10,2,FALSE)</f>
        <v>não linear</v>
      </c>
      <c r="M3428" t="str">
        <f>VLOOKUP(A3428,Referência!$I$2:$K$10,3,FALSE)</f>
        <v>multivariado</v>
      </c>
    </row>
    <row r="3429" spans="1:13" x14ac:dyDescent="0.25">
      <c r="A3429" t="s">
        <v>39</v>
      </c>
      <c r="B3429" t="s">
        <v>7</v>
      </c>
      <c r="C3429">
        <v>8</v>
      </c>
      <c r="D3429" t="s">
        <v>17</v>
      </c>
      <c r="E3429" s="1">
        <v>1227296611.3107488</v>
      </c>
      <c r="F3429" s="1">
        <v>1629682191</v>
      </c>
      <c r="G3429">
        <f t="shared" si="53"/>
        <v>1.6191415474185472E+17</v>
      </c>
      <c r="H3429" t="str">
        <f>VLOOKUP(D3429,Referência!$A$2:$D$28,2,FALSE)</f>
        <v>CO</v>
      </c>
      <c r="I3429" t="str">
        <f>VLOOKUP(D3429,Referência!$A$2:$D$28,3,FALSE)</f>
        <v>imposto</v>
      </c>
      <c r="J3429" t="str">
        <f>VLOOKUP(D3429,Referência!$A$2:$D$28,4,FALSE)</f>
        <v>alto</v>
      </c>
      <c r="K3429" t="str">
        <f>VLOOKUP(C3429,Referência!$F$2:$G$21,2,FALSE)</f>
        <v>médio</v>
      </c>
      <c r="L3429" t="str">
        <f>VLOOKUP(A3429,Referência!$I$2:$K$10,2,FALSE)</f>
        <v>não linear</v>
      </c>
      <c r="M3429" t="str">
        <f>VLOOKUP(A3429,Referência!$I$2:$K$10,3,FALSE)</f>
        <v>multivariado</v>
      </c>
    </row>
    <row r="3430" spans="1:13" x14ac:dyDescent="0.25">
      <c r="A3430" t="s">
        <v>39</v>
      </c>
      <c r="B3430" t="s">
        <v>7</v>
      </c>
      <c r="C3430">
        <v>9</v>
      </c>
      <c r="D3430" t="s">
        <v>17</v>
      </c>
      <c r="E3430" s="1">
        <v>1041709109.9642642</v>
      </c>
      <c r="F3430" s="1">
        <v>1254134984</v>
      </c>
      <c r="G3430">
        <f t="shared" si="53"/>
        <v>4.5124751959846312E+16</v>
      </c>
      <c r="H3430" t="str">
        <f>VLOOKUP(D3430,Referência!$A$2:$D$28,2,FALSE)</f>
        <v>CO</v>
      </c>
      <c r="I3430" t="str">
        <f>VLOOKUP(D3430,Referência!$A$2:$D$28,3,FALSE)</f>
        <v>imposto</v>
      </c>
      <c r="J3430" t="str">
        <f>VLOOKUP(D3430,Referência!$A$2:$D$28,4,FALSE)</f>
        <v>alto</v>
      </c>
      <c r="K3430" t="str">
        <f>VLOOKUP(C3430,Referência!$F$2:$G$21,2,FALSE)</f>
        <v>longo</v>
      </c>
      <c r="L3430" t="str">
        <f>VLOOKUP(A3430,Referência!$I$2:$K$10,2,FALSE)</f>
        <v>não linear</v>
      </c>
      <c r="M3430" t="str">
        <f>VLOOKUP(A3430,Referência!$I$2:$K$10,3,FALSE)</f>
        <v>multivariado</v>
      </c>
    </row>
    <row r="3431" spans="1:13" x14ac:dyDescent="0.25">
      <c r="A3431" t="s">
        <v>39</v>
      </c>
      <c r="B3431" t="s">
        <v>7</v>
      </c>
      <c r="C3431">
        <v>10</v>
      </c>
      <c r="D3431" t="s">
        <v>17</v>
      </c>
      <c r="E3431" s="1">
        <v>1022042580.2712355</v>
      </c>
      <c r="F3431" s="1">
        <v>1275603539</v>
      </c>
      <c r="G3431">
        <f t="shared" si="53"/>
        <v>6.4293159791450232E+16</v>
      </c>
      <c r="H3431" t="str">
        <f>VLOOKUP(D3431,Referência!$A$2:$D$28,2,FALSE)</f>
        <v>CO</v>
      </c>
      <c r="I3431" t="str">
        <f>VLOOKUP(D3431,Referência!$A$2:$D$28,3,FALSE)</f>
        <v>imposto</v>
      </c>
      <c r="J3431" t="str">
        <f>VLOOKUP(D3431,Referência!$A$2:$D$28,4,FALSE)</f>
        <v>alto</v>
      </c>
      <c r="K3431" t="str">
        <f>VLOOKUP(C3431,Referência!$F$2:$G$21,2,FALSE)</f>
        <v>longo</v>
      </c>
      <c r="L3431" t="str">
        <f>VLOOKUP(A3431,Referência!$I$2:$K$10,2,FALSE)</f>
        <v>não linear</v>
      </c>
      <c r="M3431" t="str">
        <f>VLOOKUP(A3431,Referência!$I$2:$K$10,3,FALSE)</f>
        <v>multivariado</v>
      </c>
    </row>
    <row r="3432" spans="1:13" x14ac:dyDescent="0.25">
      <c r="A3432" t="s">
        <v>39</v>
      </c>
      <c r="B3432" t="s">
        <v>7</v>
      </c>
      <c r="C3432">
        <v>11</v>
      </c>
      <c r="D3432" t="s">
        <v>17</v>
      </c>
      <c r="E3432" s="1">
        <v>993228485.0136658</v>
      </c>
      <c r="F3432" s="1">
        <v>1155796303</v>
      </c>
      <c r="G3432">
        <f t="shared" si="53"/>
        <v>2.6428295444837888E+16</v>
      </c>
      <c r="H3432" t="str">
        <f>VLOOKUP(D3432,Referência!$A$2:$D$28,2,FALSE)</f>
        <v>CO</v>
      </c>
      <c r="I3432" t="str">
        <f>VLOOKUP(D3432,Referência!$A$2:$D$28,3,FALSE)</f>
        <v>imposto</v>
      </c>
      <c r="J3432" t="str">
        <f>VLOOKUP(D3432,Referência!$A$2:$D$28,4,FALSE)</f>
        <v>alto</v>
      </c>
      <c r="K3432" t="str">
        <f>VLOOKUP(C3432,Referência!$F$2:$G$21,2,FALSE)</f>
        <v>longo</v>
      </c>
      <c r="L3432" t="str">
        <f>VLOOKUP(A3432,Referência!$I$2:$K$10,2,FALSE)</f>
        <v>não linear</v>
      </c>
      <c r="M3432" t="str">
        <f>VLOOKUP(A3432,Referência!$I$2:$K$10,3,FALSE)</f>
        <v>multivariado</v>
      </c>
    </row>
    <row r="3433" spans="1:13" x14ac:dyDescent="0.25">
      <c r="A3433" t="s">
        <v>39</v>
      </c>
      <c r="B3433" t="s">
        <v>7</v>
      </c>
      <c r="C3433">
        <v>12</v>
      </c>
      <c r="D3433" t="s">
        <v>17</v>
      </c>
      <c r="E3433" s="1">
        <v>1006710507.8002617</v>
      </c>
      <c r="F3433" s="1">
        <v>1397055072</v>
      </c>
      <c r="G3433">
        <f t="shared" si="53"/>
        <v>1.5236887880028358E+17</v>
      </c>
      <c r="H3433" t="str">
        <f>VLOOKUP(D3433,Referência!$A$2:$D$28,2,FALSE)</f>
        <v>CO</v>
      </c>
      <c r="I3433" t="str">
        <f>VLOOKUP(D3433,Referência!$A$2:$D$28,3,FALSE)</f>
        <v>imposto</v>
      </c>
      <c r="J3433" t="str">
        <f>VLOOKUP(D3433,Referência!$A$2:$D$28,4,FALSE)</f>
        <v>alto</v>
      </c>
      <c r="K3433" t="str">
        <f>VLOOKUP(C3433,Referência!$F$2:$G$21,2,FALSE)</f>
        <v>longo</v>
      </c>
      <c r="L3433" t="str">
        <f>VLOOKUP(A3433,Referência!$I$2:$K$10,2,FALSE)</f>
        <v>não linear</v>
      </c>
      <c r="M3433" t="str">
        <f>VLOOKUP(A3433,Referência!$I$2:$K$10,3,FALSE)</f>
        <v>multivariado</v>
      </c>
    </row>
    <row r="3434" spans="1:13" x14ac:dyDescent="0.25">
      <c r="A3434" t="s">
        <v>39</v>
      </c>
      <c r="B3434" t="s">
        <v>7</v>
      </c>
      <c r="C3434">
        <v>13</v>
      </c>
      <c r="D3434" t="s">
        <v>17</v>
      </c>
      <c r="E3434" s="1">
        <v>1022620911.5467683</v>
      </c>
      <c r="F3434" s="1">
        <v>1392608120</v>
      </c>
      <c r="G3434">
        <f t="shared" si="53"/>
        <v>1.3689053441901512E+17</v>
      </c>
      <c r="H3434" t="str">
        <f>VLOOKUP(D3434,Referência!$A$2:$D$28,2,FALSE)</f>
        <v>CO</v>
      </c>
      <c r="I3434" t="str">
        <f>VLOOKUP(D3434,Referência!$A$2:$D$28,3,FALSE)</f>
        <v>imposto</v>
      </c>
      <c r="J3434" t="str">
        <f>VLOOKUP(D3434,Referência!$A$2:$D$28,4,FALSE)</f>
        <v>alto</v>
      </c>
      <c r="K3434" t="str">
        <f>VLOOKUP(C3434,Referência!$F$2:$G$21,2,FALSE)</f>
        <v>longo</v>
      </c>
      <c r="L3434" t="str">
        <f>VLOOKUP(A3434,Referência!$I$2:$K$10,2,FALSE)</f>
        <v>não linear</v>
      </c>
      <c r="M3434" t="str">
        <f>VLOOKUP(A3434,Referência!$I$2:$K$10,3,FALSE)</f>
        <v>multivariado</v>
      </c>
    </row>
    <row r="3435" spans="1:13" x14ac:dyDescent="0.25">
      <c r="A3435" t="s">
        <v>39</v>
      </c>
      <c r="B3435" t="s">
        <v>7</v>
      </c>
      <c r="C3435">
        <v>14</v>
      </c>
      <c r="D3435" t="s">
        <v>17</v>
      </c>
      <c r="E3435" s="1">
        <v>1063193324.8566183</v>
      </c>
      <c r="F3435" s="1">
        <v>1367244610</v>
      </c>
      <c r="G3435">
        <f t="shared" si="53"/>
        <v>9.2447183997342016E+16</v>
      </c>
      <c r="H3435" t="str">
        <f>VLOOKUP(D3435,Referência!$A$2:$D$28,2,FALSE)</f>
        <v>CO</v>
      </c>
      <c r="I3435" t="str">
        <f>VLOOKUP(D3435,Referência!$A$2:$D$28,3,FALSE)</f>
        <v>imposto</v>
      </c>
      <c r="J3435" t="str">
        <f>VLOOKUP(D3435,Referência!$A$2:$D$28,4,FALSE)</f>
        <v>alto</v>
      </c>
      <c r="K3435" t="str">
        <f>VLOOKUP(C3435,Referência!$F$2:$G$21,2,FALSE)</f>
        <v>longo</v>
      </c>
      <c r="L3435" t="str">
        <f>VLOOKUP(A3435,Referência!$I$2:$K$10,2,FALSE)</f>
        <v>não linear</v>
      </c>
      <c r="M3435" t="str">
        <f>VLOOKUP(A3435,Referência!$I$2:$K$10,3,FALSE)</f>
        <v>multivariado</v>
      </c>
    </row>
    <row r="3436" spans="1:13" x14ac:dyDescent="0.25">
      <c r="A3436" t="s">
        <v>39</v>
      </c>
      <c r="B3436" t="s">
        <v>7</v>
      </c>
      <c r="C3436">
        <v>15</v>
      </c>
      <c r="D3436" t="s">
        <v>17</v>
      </c>
      <c r="E3436" s="1">
        <v>848076714.64570808</v>
      </c>
      <c r="F3436" s="1">
        <v>1345577819</v>
      </c>
      <c r="G3436">
        <f t="shared" si="53"/>
        <v>2.4750734883374006E+17</v>
      </c>
      <c r="H3436" t="str">
        <f>VLOOKUP(D3436,Referência!$A$2:$D$28,2,FALSE)</f>
        <v>CO</v>
      </c>
      <c r="I3436" t="str">
        <f>VLOOKUP(D3436,Referência!$A$2:$D$28,3,FALSE)</f>
        <v>imposto</v>
      </c>
      <c r="J3436" t="str">
        <f>VLOOKUP(D3436,Referência!$A$2:$D$28,4,FALSE)</f>
        <v>alto</v>
      </c>
      <c r="K3436" t="str">
        <f>VLOOKUP(C3436,Referência!$F$2:$G$21,2,FALSE)</f>
        <v>longo</v>
      </c>
      <c r="L3436" t="str">
        <f>VLOOKUP(A3436,Referência!$I$2:$K$10,2,FALSE)</f>
        <v>não linear</v>
      </c>
      <c r="M3436" t="str">
        <f>VLOOKUP(A3436,Referência!$I$2:$K$10,3,FALSE)</f>
        <v>multivariado</v>
      </c>
    </row>
    <row r="3437" spans="1:13" x14ac:dyDescent="0.25">
      <c r="A3437" t="s">
        <v>39</v>
      </c>
      <c r="B3437" t="s">
        <v>7</v>
      </c>
      <c r="C3437">
        <v>16</v>
      </c>
      <c r="D3437" t="s">
        <v>17</v>
      </c>
      <c r="E3437" s="1">
        <v>1059995247.7650943</v>
      </c>
      <c r="F3437" s="1">
        <v>1369170776</v>
      </c>
      <c r="G3437">
        <f t="shared" si="53"/>
        <v>9.5589507259332976E+16</v>
      </c>
      <c r="H3437" t="str">
        <f>VLOOKUP(D3437,Referência!$A$2:$D$28,2,FALSE)</f>
        <v>CO</v>
      </c>
      <c r="I3437" t="str">
        <f>VLOOKUP(D3437,Referência!$A$2:$D$28,3,FALSE)</f>
        <v>imposto</v>
      </c>
      <c r="J3437" t="str">
        <f>VLOOKUP(D3437,Referência!$A$2:$D$28,4,FALSE)</f>
        <v>alto</v>
      </c>
      <c r="K3437" t="str">
        <f>VLOOKUP(C3437,Referência!$F$2:$G$21,2,FALSE)</f>
        <v>longo</v>
      </c>
      <c r="L3437" t="str">
        <f>VLOOKUP(A3437,Referência!$I$2:$K$10,2,FALSE)</f>
        <v>não linear</v>
      </c>
      <c r="M3437" t="str">
        <f>VLOOKUP(A3437,Referência!$I$2:$K$10,3,FALSE)</f>
        <v>multivariado</v>
      </c>
    </row>
    <row r="3438" spans="1:13" x14ac:dyDescent="0.25">
      <c r="A3438" t="s">
        <v>39</v>
      </c>
      <c r="B3438" t="s">
        <v>7</v>
      </c>
      <c r="C3438">
        <v>17</v>
      </c>
      <c r="D3438" t="s">
        <v>17</v>
      </c>
      <c r="E3438" s="1">
        <v>1357413506.1674345</v>
      </c>
      <c r="F3438" s="1">
        <v>1509616129</v>
      </c>
      <c r="G3438">
        <f t="shared" si="53"/>
        <v>2.3165638397112204E+16</v>
      </c>
      <c r="H3438" t="str">
        <f>VLOOKUP(D3438,Referência!$A$2:$D$28,2,FALSE)</f>
        <v>CO</v>
      </c>
      <c r="I3438" t="str">
        <f>VLOOKUP(D3438,Referência!$A$2:$D$28,3,FALSE)</f>
        <v>imposto</v>
      </c>
      <c r="J3438" t="str">
        <f>VLOOKUP(D3438,Referência!$A$2:$D$28,4,FALSE)</f>
        <v>alto</v>
      </c>
      <c r="K3438" t="str">
        <f>VLOOKUP(C3438,Referência!$F$2:$G$21,2,FALSE)</f>
        <v>longo</v>
      </c>
      <c r="L3438" t="str">
        <f>VLOOKUP(A3438,Referência!$I$2:$K$10,2,FALSE)</f>
        <v>não linear</v>
      </c>
      <c r="M3438" t="str">
        <f>VLOOKUP(A3438,Referência!$I$2:$K$10,3,FALSE)</f>
        <v>multivariado</v>
      </c>
    </row>
    <row r="3439" spans="1:13" x14ac:dyDescent="0.25">
      <c r="A3439" t="s">
        <v>39</v>
      </c>
      <c r="B3439" t="s">
        <v>7</v>
      </c>
      <c r="C3439">
        <v>18</v>
      </c>
      <c r="D3439" t="s">
        <v>17</v>
      </c>
      <c r="E3439" s="1">
        <v>621847692.67499173</v>
      </c>
      <c r="F3439" s="1">
        <v>1419883463</v>
      </c>
      <c r="G3439">
        <f t="shared" si="53"/>
        <v>6.3686109071822938E+17</v>
      </c>
      <c r="H3439" t="str">
        <f>VLOOKUP(D3439,Referência!$A$2:$D$28,2,FALSE)</f>
        <v>CO</v>
      </c>
      <c r="I3439" t="str">
        <f>VLOOKUP(D3439,Referência!$A$2:$D$28,3,FALSE)</f>
        <v>imposto</v>
      </c>
      <c r="J3439" t="str">
        <f>VLOOKUP(D3439,Referência!$A$2:$D$28,4,FALSE)</f>
        <v>alto</v>
      </c>
      <c r="K3439" t="str">
        <f>VLOOKUP(C3439,Referência!$F$2:$G$21,2,FALSE)</f>
        <v>longo</v>
      </c>
      <c r="L3439" t="str">
        <f>VLOOKUP(A3439,Referência!$I$2:$K$10,2,FALSE)</f>
        <v>não linear</v>
      </c>
      <c r="M3439" t="str">
        <f>VLOOKUP(A3439,Referência!$I$2:$K$10,3,FALSE)</f>
        <v>multivariado</v>
      </c>
    </row>
    <row r="3440" spans="1:13" x14ac:dyDescent="0.25">
      <c r="A3440" t="s">
        <v>39</v>
      </c>
      <c r="B3440" t="s">
        <v>7</v>
      </c>
      <c r="C3440">
        <v>19</v>
      </c>
      <c r="D3440" t="s">
        <v>17</v>
      </c>
      <c r="E3440" s="1">
        <v>732476471.40151989</v>
      </c>
      <c r="F3440" s="1">
        <v>1568561268</v>
      </c>
      <c r="G3440">
        <f t="shared" si="53"/>
        <v>6.9903778710312179E+17</v>
      </c>
      <c r="H3440" t="str">
        <f>VLOOKUP(D3440,Referência!$A$2:$D$28,2,FALSE)</f>
        <v>CO</v>
      </c>
      <c r="I3440" t="str">
        <f>VLOOKUP(D3440,Referência!$A$2:$D$28,3,FALSE)</f>
        <v>imposto</v>
      </c>
      <c r="J3440" t="str">
        <f>VLOOKUP(D3440,Referência!$A$2:$D$28,4,FALSE)</f>
        <v>alto</v>
      </c>
      <c r="K3440" t="str">
        <f>VLOOKUP(C3440,Referência!$F$2:$G$21,2,FALSE)</f>
        <v>longo</v>
      </c>
      <c r="L3440" t="str">
        <f>VLOOKUP(A3440,Referência!$I$2:$K$10,2,FALSE)</f>
        <v>não linear</v>
      </c>
      <c r="M3440" t="str">
        <f>VLOOKUP(A3440,Referência!$I$2:$K$10,3,FALSE)</f>
        <v>multivariado</v>
      </c>
    </row>
    <row r="3441" spans="1:13" x14ac:dyDescent="0.25">
      <c r="A3441" t="s">
        <v>39</v>
      </c>
      <c r="B3441" t="s">
        <v>7</v>
      </c>
      <c r="C3441">
        <v>20</v>
      </c>
      <c r="D3441" t="s">
        <v>17</v>
      </c>
      <c r="E3441" s="1">
        <v>554924142.93330789</v>
      </c>
      <c r="F3441" s="1">
        <v>1601240068</v>
      </c>
      <c r="G3441">
        <f t="shared" si="53"/>
        <v>1.0947770150481677E+18</v>
      </c>
      <c r="H3441" t="str">
        <f>VLOOKUP(D3441,Referência!$A$2:$D$28,2,FALSE)</f>
        <v>CO</v>
      </c>
      <c r="I3441" t="str">
        <f>VLOOKUP(D3441,Referência!$A$2:$D$28,3,FALSE)</f>
        <v>imposto</v>
      </c>
      <c r="J3441" t="str">
        <f>VLOOKUP(D3441,Referência!$A$2:$D$28,4,FALSE)</f>
        <v>alto</v>
      </c>
      <c r="K3441" t="str">
        <f>VLOOKUP(C3441,Referência!$F$2:$G$21,2,FALSE)</f>
        <v>longo</v>
      </c>
      <c r="L3441" t="str">
        <f>VLOOKUP(A3441,Referência!$I$2:$K$10,2,FALSE)</f>
        <v>não linear</v>
      </c>
      <c r="M3441" t="str">
        <f>VLOOKUP(A3441,Referência!$I$2:$K$10,3,FALSE)</f>
        <v>multivariado</v>
      </c>
    </row>
    <row r="3442" spans="1:13" x14ac:dyDescent="0.25">
      <c r="A3442" t="s">
        <v>39</v>
      </c>
      <c r="B3442" t="s">
        <v>7</v>
      </c>
      <c r="C3442">
        <v>1</v>
      </c>
      <c r="D3442" t="s">
        <v>18</v>
      </c>
      <c r="E3442" s="1">
        <v>1446271565.6666677</v>
      </c>
      <c r="F3442" s="1">
        <v>1670262630</v>
      </c>
      <c r="G3442">
        <f t="shared" si="53"/>
        <v>5.0171996901179008E+16</v>
      </c>
      <c r="H3442" t="str">
        <f>VLOOKUP(D3442,Referência!$A$2:$D$28,2,FALSE)</f>
        <v>CO</v>
      </c>
      <c r="I3442" t="str">
        <f>VLOOKUP(D3442,Referência!$A$2:$D$28,3,FALSE)</f>
        <v>imposto</v>
      </c>
      <c r="J3442" t="str">
        <f>VLOOKUP(D3442,Referência!$A$2:$D$28,4,FALSE)</f>
        <v>alto</v>
      </c>
      <c r="K3442" t="str">
        <f>VLOOKUP(C3442,Referência!$F$2:$G$21,2,FALSE)</f>
        <v>curto</v>
      </c>
      <c r="L3442" t="str">
        <f>VLOOKUP(A3442,Referência!$I$2:$K$10,2,FALSE)</f>
        <v>não linear</v>
      </c>
      <c r="M3442" t="str">
        <f>VLOOKUP(A3442,Referência!$I$2:$K$10,3,FALSE)</f>
        <v>multivariado</v>
      </c>
    </row>
    <row r="3443" spans="1:13" x14ac:dyDescent="0.25">
      <c r="A3443" t="s">
        <v>39</v>
      </c>
      <c r="B3443" t="s">
        <v>7</v>
      </c>
      <c r="C3443">
        <v>2</v>
      </c>
      <c r="D3443" t="s">
        <v>18</v>
      </c>
      <c r="E3443" s="1">
        <v>1329380453.2252929</v>
      </c>
      <c r="F3443" s="1">
        <v>1337419006</v>
      </c>
      <c r="G3443">
        <f t="shared" si="53"/>
        <v>64618330711750.875</v>
      </c>
      <c r="H3443" t="str">
        <f>VLOOKUP(D3443,Referência!$A$2:$D$28,2,FALSE)</f>
        <v>CO</v>
      </c>
      <c r="I3443" t="str">
        <f>VLOOKUP(D3443,Referência!$A$2:$D$28,3,FALSE)</f>
        <v>imposto</v>
      </c>
      <c r="J3443" t="str">
        <f>VLOOKUP(D3443,Referência!$A$2:$D$28,4,FALSE)</f>
        <v>alto</v>
      </c>
      <c r="K3443" t="str">
        <f>VLOOKUP(C3443,Referência!$F$2:$G$21,2,FALSE)</f>
        <v>curto</v>
      </c>
      <c r="L3443" t="str">
        <f>VLOOKUP(A3443,Referência!$I$2:$K$10,2,FALSE)</f>
        <v>não linear</v>
      </c>
      <c r="M3443" t="str">
        <f>VLOOKUP(A3443,Referência!$I$2:$K$10,3,FALSE)</f>
        <v>multivariado</v>
      </c>
    </row>
    <row r="3444" spans="1:13" x14ac:dyDescent="0.25">
      <c r="A3444" t="s">
        <v>39</v>
      </c>
      <c r="B3444" t="s">
        <v>7</v>
      </c>
      <c r="C3444">
        <v>3</v>
      </c>
      <c r="D3444" t="s">
        <v>18</v>
      </c>
      <c r="E3444" s="1">
        <v>1293222009.9530241</v>
      </c>
      <c r="F3444" s="1">
        <v>1335556131</v>
      </c>
      <c r="G3444">
        <f t="shared" si="53"/>
        <v>1792177804820003.7</v>
      </c>
      <c r="H3444" t="str">
        <f>VLOOKUP(D3444,Referência!$A$2:$D$28,2,FALSE)</f>
        <v>CO</v>
      </c>
      <c r="I3444" t="str">
        <f>VLOOKUP(D3444,Referência!$A$2:$D$28,3,FALSE)</f>
        <v>imposto</v>
      </c>
      <c r="J3444" t="str">
        <f>VLOOKUP(D3444,Referência!$A$2:$D$28,4,FALSE)</f>
        <v>alto</v>
      </c>
      <c r="K3444" t="str">
        <f>VLOOKUP(C3444,Referência!$F$2:$G$21,2,FALSE)</f>
        <v>curto</v>
      </c>
      <c r="L3444" t="str">
        <f>VLOOKUP(A3444,Referência!$I$2:$K$10,2,FALSE)</f>
        <v>não linear</v>
      </c>
      <c r="M3444" t="str">
        <f>VLOOKUP(A3444,Referência!$I$2:$K$10,3,FALSE)</f>
        <v>multivariado</v>
      </c>
    </row>
    <row r="3445" spans="1:13" x14ac:dyDescent="0.25">
      <c r="A3445" t="s">
        <v>39</v>
      </c>
      <c r="B3445" t="s">
        <v>7</v>
      </c>
      <c r="C3445">
        <v>4</v>
      </c>
      <c r="D3445" t="s">
        <v>18</v>
      </c>
      <c r="E3445" s="1">
        <v>1217970415.4543386</v>
      </c>
      <c r="F3445" s="1">
        <v>1233550944</v>
      </c>
      <c r="G3445">
        <f t="shared" si="53"/>
        <v>242752869762171.28</v>
      </c>
      <c r="H3445" t="str">
        <f>VLOOKUP(D3445,Referência!$A$2:$D$28,2,FALSE)</f>
        <v>CO</v>
      </c>
      <c r="I3445" t="str">
        <f>VLOOKUP(D3445,Referência!$A$2:$D$28,3,FALSE)</f>
        <v>imposto</v>
      </c>
      <c r="J3445" t="str">
        <f>VLOOKUP(D3445,Referência!$A$2:$D$28,4,FALSE)</f>
        <v>alto</v>
      </c>
      <c r="K3445" t="str">
        <f>VLOOKUP(C3445,Referência!$F$2:$G$21,2,FALSE)</f>
        <v>curto</v>
      </c>
      <c r="L3445" t="str">
        <f>VLOOKUP(A3445,Referência!$I$2:$K$10,2,FALSE)</f>
        <v>não linear</v>
      </c>
      <c r="M3445" t="str">
        <f>VLOOKUP(A3445,Referência!$I$2:$K$10,3,FALSE)</f>
        <v>multivariado</v>
      </c>
    </row>
    <row r="3446" spans="1:13" x14ac:dyDescent="0.25">
      <c r="A3446" t="s">
        <v>39</v>
      </c>
      <c r="B3446" t="s">
        <v>7</v>
      </c>
      <c r="C3446">
        <v>5</v>
      </c>
      <c r="D3446" t="s">
        <v>18</v>
      </c>
      <c r="E3446" s="1">
        <v>1227336378.5546713</v>
      </c>
      <c r="F3446" s="1">
        <v>1322702230</v>
      </c>
      <c r="G3446">
        <f t="shared" si="53"/>
        <v>9094645621892504</v>
      </c>
      <c r="H3446" t="str">
        <f>VLOOKUP(D3446,Referência!$A$2:$D$28,2,FALSE)</f>
        <v>CO</v>
      </c>
      <c r="I3446" t="str">
        <f>VLOOKUP(D3446,Referência!$A$2:$D$28,3,FALSE)</f>
        <v>imposto</v>
      </c>
      <c r="J3446" t="str">
        <f>VLOOKUP(D3446,Referência!$A$2:$D$28,4,FALSE)</f>
        <v>alto</v>
      </c>
      <c r="K3446" t="str">
        <f>VLOOKUP(C3446,Referência!$F$2:$G$21,2,FALSE)</f>
        <v>médio</v>
      </c>
      <c r="L3446" t="str">
        <f>VLOOKUP(A3446,Referência!$I$2:$K$10,2,FALSE)</f>
        <v>não linear</v>
      </c>
      <c r="M3446" t="str">
        <f>VLOOKUP(A3446,Referência!$I$2:$K$10,3,FALSE)</f>
        <v>multivariado</v>
      </c>
    </row>
    <row r="3447" spans="1:13" x14ac:dyDescent="0.25">
      <c r="A3447" t="s">
        <v>39</v>
      </c>
      <c r="B3447" t="s">
        <v>7</v>
      </c>
      <c r="C3447">
        <v>6</v>
      </c>
      <c r="D3447" t="s">
        <v>18</v>
      </c>
      <c r="E3447" s="1">
        <v>1203262801.338094</v>
      </c>
      <c r="F3447" s="1">
        <v>1377490762</v>
      </c>
      <c r="G3447">
        <f t="shared" si="53"/>
        <v>3.0355382276406664E+16</v>
      </c>
      <c r="H3447" t="str">
        <f>VLOOKUP(D3447,Referência!$A$2:$D$28,2,FALSE)</f>
        <v>CO</v>
      </c>
      <c r="I3447" t="str">
        <f>VLOOKUP(D3447,Referência!$A$2:$D$28,3,FALSE)</f>
        <v>imposto</v>
      </c>
      <c r="J3447" t="str">
        <f>VLOOKUP(D3447,Referência!$A$2:$D$28,4,FALSE)</f>
        <v>alto</v>
      </c>
      <c r="K3447" t="str">
        <f>VLOOKUP(C3447,Referência!$F$2:$G$21,2,FALSE)</f>
        <v>médio</v>
      </c>
      <c r="L3447" t="str">
        <f>VLOOKUP(A3447,Referência!$I$2:$K$10,2,FALSE)</f>
        <v>não linear</v>
      </c>
      <c r="M3447" t="str">
        <f>VLOOKUP(A3447,Referência!$I$2:$K$10,3,FALSE)</f>
        <v>multivariado</v>
      </c>
    </row>
    <row r="3448" spans="1:13" x14ac:dyDescent="0.25">
      <c r="A3448" t="s">
        <v>39</v>
      </c>
      <c r="B3448" t="s">
        <v>7</v>
      </c>
      <c r="C3448">
        <v>7</v>
      </c>
      <c r="D3448" t="s">
        <v>18</v>
      </c>
      <c r="E3448" s="1">
        <v>1212018528.4298511</v>
      </c>
      <c r="F3448" s="1">
        <v>1286099707</v>
      </c>
      <c r="G3448">
        <f t="shared" si="53"/>
        <v>5488021018342295</v>
      </c>
      <c r="H3448" t="str">
        <f>VLOOKUP(D3448,Referência!$A$2:$D$28,2,FALSE)</f>
        <v>CO</v>
      </c>
      <c r="I3448" t="str">
        <f>VLOOKUP(D3448,Referência!$A$2:$D$28,3,FALSE)</f>
        <v>imposto</v>
      </c>
      <c r="J3448" t="str">
        <f>VLOOKUP(D3448,Referência!$A$2:$D$28,4,FALSE)</f>
        <v>alto</v>
      </c>
      <c r="K3448" t="str">
        <f>VLOOKUP(C3448,Referência!$F$2:$G$21,2,FALSE)</f>
        <v>médio</v>
      </c>
      <c r="L3448" t="str">
        <f>VLOOKUP(A3448,Referência!$I$2:$K$10,2,FALSE)</f>
        <v>não linear</v>
      </c>
      <c r="M3448" t="str">
        <f>VLOOKUP(A3448,Referência!$I$2:$K$10,3,FALSE)</f>
        <v>multivariado</v>
      </c>
    </row>
    <row r="3449" spans="1:13" x14ac:dyDescent="0.25">
      <c r="A3449" t="s">
        <v>39</v>
      </c>
      <c r="B3449" t="s">
        <v>7</v>
      </c>
      <c r="C3449">
        <v>8</v>
      </c>
      <c r="D3449" t="s">
        <v>18</v>
      </c>
      <c r="E3449" s="1">
        <v>1435859453.8596511</v>
      </c>
      <c r="F3449" s="1">
        <v>1521885106</v>
      </c>
      <c r="G3449">
        <f t="shared" si="53"/>
        <v>7400412826172317</v>
      </c>
      <c r="H3449" t="str">
        <f>VLOOKUP(D3449,Referência!$A$2:$D$28,2,FALSE)</f>
        <v>CO</v>
      </c>
      <c r="I3449" t="str">
        <f>VLOOKUP(D3449,Referência!$A$2:$D$28,3,FALSE)</f>
        <v>imposto</v>
      </c>
      <c r="J3449" t="str">
        <f>VLOOKUP(D3449,Referência!$A$2:$D$28,4,FALSE)</f>
        <v>alto</v>
      </c>
      <c r="K3449" t="str">
        <f>VLOOKUP(C3449,Referência!$F$2:$G$21,2,FALSE)</f>
        <v>médio</v>
      </c>
      <c r="L3449" t="str">
        <f>VLOOKUP(A3449,Referência!$I$2:$K$10,2,FALSE)</f>
        <v>não linear</v>
      </c>
      <c r="M3449" t="str">
        <f>VLOOKUP(A3449,Referência!$I$2:$K$10,3,FALSE)</f>
        <v>multivariado</v>
      </c>
    </row>
    <row r="3450" spans="1:13" x14ac:dyDescent="0.25">
      <c r="A3450" t="s">
        <v>39</v>
      </c>
      <c r="B3450" t="s">
        <v>7</v>
      </c>
      <c r="C3450">
        <v>9</v>
      </c>
      <c r="D3450" t="s">
        <v>18</v>
      </c>
      <c r="E3450" s="1">
        <v>1281570225.0861011</v>
      </c>
      <c r="F3450" s="1">
        <v>1245052755</v>
      </c>
      <c r="G3450">
        <f t="shared" si="53"/>
        <v>1333525621489285.5</v>
      </c>
      <c r="H3450" t="str">
        <f>VLOOKUP(D3450,Referência!$A$2:$D$28,2,FALSE)</f>
        <v>CO</v>
      </c>
      <c r="I3450" t="str">
        <f>VLOOKUP(D3450,Referência!$A$2:$D$28,3,FALSE)</f>
        <v>imposto</v>
      </c>
      <c r="J3450" t="str">
        <f>VLOOKUP(D3450,Referência!$A$2:$D$28,4,FALSE)</f>
        <v>alto</v>
      </c>
      <c r="K3450" t="str">
        <f>VLOOKUP(C3450,Referência!$F$2:$G$21,2,FALSE)</f>
        <v>longo</v>
      </c>
      <c r="L3450" t="str">
        <f>VLOOKUP(A3450,Referência!$I$2:$K$10,2,FALSE)</f>
        <v>não linear</v>
      </c>
      <c r="M3450" t="str">
        <f>VLOOKUP(A3450,Referência!$I$2:$K$10,3,FALSE)</f>
        <v>multivariado</v>
      </c>
    </row>
    <row r="3451" spans="1:13" x14ac:dyDescent="0.25">
      <c r="A3451" t="s">
        <v>39</v>
      </c>
      <c r="B3451" t="s">
        <v>7</v>
      </c>
      <c r="C3451">
        <v>10</v>
      </c>
      <c r="D3451" t="s">
        <v>18</v>
      </c>
      <c r="E3451" s="1">
        <v>1229445453.0044785</v>
      </c>
      <c r="F3451" s="1">
        <v>1190685422</v>
      </c>
      <c r="G3451">
        <f t="shared" si="53"/>
        <v>1502340003468131</v>
      </c>
      <c r="H3451" t="str">
        <f>VLOOKUP(D3451,Referência!$A$2:$D$28,2,FALSE)</f>
        <v>CO</v>
      </c>
      <c r="I3451" t="str">
        <f>VLOOKUP(D3451,Referência!$A$2:$D$28,3,FALSE)</f>
        <v>imposto</v>
      </c>
      <c r="J3451" t="str">
        <f>VLOOKUP(D3451,Referência!$A$2:$D$28,4,FALSE)</f>
        <v>alto</v>
      </c>
      <c r="K3451" t="str">
        <f>VLOOKUP(C3451,Referência!$F$2:$G$21,2,FALSE)</f>
        <v>longo</v>
      </c>
      <c r="L3451" t="str">
        <f>VLOOKUP(A3451,Referência!$I$2:$K$10,2,FALSE)</f>
        <v>não linear</v>
      </c>
      <c r="M3451" t="str">
        <f>VLOOKUP(A3451,Referência!$I$2:$K$10,3,FALSE)</f>
        <v>multivariado</v>
      </c>
    </row>
    <row r="3452" spans="1:13" x14ac:dyDescent="0.25">
      <c r="A3452" t="s">
        <v>39</v>
      </c>
      <c r="B3452" t="s">
        <v>7</v>
      </c>
      <c r="C3452">
        <v>11</v>
      </c>
      <c r="D3452" t="s">
        <v>18</v>
      </c>
      <c r="E3452" s="1">
        <v>1304537273.7104354</v>
      </c>
      <c r="F3452" s="1">
        <v>1258355469</v>
      </c>
      <c r="G3452">
        <f t="shared" si="53"/>
        <v>2132759086312792.5</v>
      </c>
      <c r="H3452" t="str">
        <f>VLOOKUP(D3452,Referência!$A$2:$D$28,2,FALSE)</f>
        <v>CO</v>
      </c>
      <c r="I3452" t="str">
        <f>VLOOKUP(D3452,Referência!$A$2:$D$28,3,FALSE)</f>
        <v>imposto</v>
      </c>
      <c r="J3452" t="str">
        <f>VLOOKUP(D3452,Referência!$A$2:$D$28,4,FALSE)</f>
        <v>alto</v>
      </c>
      <c r="K3452" t="str">
        <f>VLOOKUP(C3452,Referência!$F$2:$G$21,2,FALSE)</f>
        <v>longo</v>
      </c>
      <c r="L3452" t="str">
        <f>VLOOKUP(A3452,Referência!$I$2:$K$10,2,FALSE)</f>
        <v>não linear</v>
      </c>
      <c r="M3452" t="str">
        <f>VLOOKUP(A3452,Referência!$I$2:$K$10,3,FALSE)</f>
        <v>multivariado</v>
      </c>
    </row>
    <row r="3453" spans="1:13" x14ac:dyDescent="0.25">
      <c r="A3453" t="s">
        <v>39</v>
      </c>
      <c r="B3453" t="s">
        <v>7</v>
      </c>
      <c r="C3453">
        <v>12</v>
      </c>
      <c r="D3453" t="s">
        <v>18</v>
      </c>
      <c r="E3453" s="1">
        <v>1453355427.5518515</v>
      </c>
      <c r="F3453" s="1">
        <v>1545815300</v>
      </c>
      <c r="G3453">
        <f t="shared" si="53"/>
        <v>8548828013127888</v>
      </c>
      <c r="H3453" t="str">
        <f>VLOOKUP(D3453,Referência!$A$2:$D$28,2,FALSE)</f>
        <v>CO</v>
      </c>
      <c r="I3453" t="str">
        <f>VLOOKUP(D3453,Referência!$A$2:$D$28,3,FALSE)</f>
        <v>imposto</v>
      </c>
      <c r="J3453" t="str">
        <f>VLOOKUP(D3453,Referência!$A$2:$D$28,4,FALSE)</f>
        <v>alto</v>
      </c>
      <c r="K3453" t="str">
        <f>VLOOKUP(C3453,Referência!$F$2:$G$21,2,FALSE)</f>
        <v>longo</v>
      </c>
      <c r="L3453" t="str">
        <f>VLOOKUP(A3453,Referência!$I$2:$K$10,2,FALSE)</f>
        <v>não linear</v>
      </c>
      <c r="M3453" t="str">
        <f>VLOOKUP(A3453,Referência!$I$2:$K$10,3,FALSE)</f>
        <v>multivariado</v>
      </c>
    </row>
    <row r="3454" spans="1:13" x14ac:dyDescent="0.25">
      <c r="A3454" t="s">
        <v>39</v>
      </c>
      <c r="B3454" t="s">
        <v>7</v>
      </c>
      <c r="C3454">
        <v>13</v>
      </c>
      <c r="D3454" t="s">
        <v>18</v>
      </c>
      <c r="E3454" s="1">
        <v>1481297383.7438095</v>
      </c>
      <c r="F3454" s="1">
        <v>1681016044</v>
      </c>
      <c r="G3454">
        <f t="shared" si="53"/>
        <v>3.9887543254527664E+16</v>
      </c>
      <c r="H3454" t="str">
        <f>VLOOKUP(D3454,Referência!$A$2:$D$28,2,FALSE)</f>
        <v>CO</v>
      </c>
      <c r="I3454" t="str">
        <f>VLOOKUP(D3454,Referência!$A$2:$D$28,3,FALSE)</f>
        <v>imposto</v>
      </c>
      <c r="J3454" t="str">
        <f>VLOOKUP(D3454,Referência!$A$2:$D$28,4,FALSE)</f>
        <v>alto</v>
      </c>
      <c r="K3454" t="str">
        <f>VLOOKUP(C3454,Referência!$F$2:$G$21,2,FALSE)</f>
        <v>longo</v>
      </c>
      <c r="L3454" t="str">
        <f>VLOOKUP(A3454,Referência!$I$2:$K$10,2,FALSE)</f>
        <v>não linear</v>
      </c>
      <c r="M3454" t="str">
        <f>VLOOKUP(A3454,Referência!$I$2:$K$10,3,FALSE)</f>
        <v>multivariado</v>
      </c>
    </row>
    <row r="3455" spans="1:13" x14ac:dyDescent="0.25">
      <c r="A3455" t="s">
        <v>39</v>
      </c>
      <c r="B3455" t="s">
        <v>7</v>
      </c>
      <c r="C3455">
        <v>14</v>
      </c>
      <c r="D3455" t="s">
        <v>18</v>
      </c>
      <c r="E3455" s="1">
        <v>1453455829.0046337</v>
      </c>
      <c r="F3455" s="1">
        <v>1458658264</v>
      </c>
      <c r="G3455">
        <f t="shared" si="53"/>
        <v>27065329881012.316</v>
      </c>
      <c r="H3455" t="str">
        <f>VLOOKUP(D3455,Referência!$A$2:$D$28,2,FALSE)</f>
        <v>CO</v>
      </c>
      <c r="I3455" t="str">
        <f>VLOOKUP(D3455,Referência!$A$2:$D$28,3,FALSE)</f>
        <v>imposto</v>
      </c>
      <c r="J3455" t="str">
        <f>VLOOKUP(D3455,Referência!$A$2:$D$28,4,FALSE)</f>
        <v>alto</v>
      </c>
      <c r="K3455" t="str">
        <f>VLOOKUP(C3455,Referência!$F$2:$G$21,2,FALSE)</f>
        <v>longo</v>
      </c>
      <c r="L3455" t="str">
        <f>VLOOKUP(A3455,Referência!$I$2:$K$10,2,FALSE)</f>
        <v>não linear</v>
      </c>
      <c r="M3455" t="str">
        <f>VLOOKUP(A3455,Referência!$I$2:$K$10,3,FALSE)</f>
        <v>multivariado</v>
      </c>
    </row>
    <row r="3456" spans="1:13" x14ac:dyDescent="0.25">
      <c r="A3456" t="s">
        <v>39</v>
      </c>
      <c r="B3456" t="s">
        <v>7</v>
      </c>
      <c r="C3456">
        <v>15</v>
      </c>
      <c r="D3456" t="s">
        <v>18</v>
      </c>
      <c r="E3456" s="1">
        <v>1397782888.2789919</v>
      </c>
      <c r="F3456" s="1">
        <v>1406484852</v>
      </c>
      <c r="G3456">
        <f t="shared" si="53"/>
        <v>75724172601740.484</v>
      </c>
      <c r="H3456" t="str">
        <f>VLOOKUP(D3456,Referência!$A$2:$D$28,2,FALSE)</f>
        <v>CO</v>
      </c>
      <c r="I3456" t="str">
        <f>VLOOKUP(D3456,Referência!$A$2:$D$28,3,FALSE)</f>
        <v>imposto</v>
      </c>
      <c r="J3456" t="str">
        <f>VLOOKUP(D3456,Referência!$A$2:$D$28,4,FALSE)</f>
        <v>alto</v>
      </c>
      <c r="K3456" t="str">
        <f>VLOOKUP(C3456,Referência!$F$2:$G$21,2,FALSE)</f>
        <v>longo</v>
      </c>
      <c r="L3456" t="str">
        <f>VLOOKUP(A3456,Referência!$I$2:$K$10,2,FALSE)</f>
        <v>não linear</v>
      </c>
      <c r="M3456" t="str">
        <f>VLOOKUP(A3456,Referência!$I$2:$K$10,3,FALSE)</f>
        <v>multivariado</v>
      </c>
    </row>
    <row r="3457" spans="1:13" x14ac:dyDescent="0.25">
      <c r="A3457" t="s">
        <v>39</v>
      </c>
      <c r="B3457" t="s">
        <v>7</v>
      </c>
      <c r="C3457">
        <v>16</v>
      </c>
      <c r="D3457" t="s">
        <v>18</v>
      </c>
      <c r="E3457" s="1">
        <v>1334900590.343914</v>
      </c>
      <c r="F3457" s="1">
        <v>1508541864</v>
      </c>
      <c r="G3457">
        <f t="shared" si="53"/>
        <v>3.0151291916907736E+16</v>
      </c>
      <c r="H3457" t="str">
        <f>VLOOKUP(D3457,Referência!$A$2:$D$28,2,FALSE)</f>
        <v>CO</v>
      </c>
      <c r="I3457" t="str">
        <f>VLOOKUP(D3457,Referência!$A$2:$D$28,3,FALSE)</f>
        <v>imposto</v>
      </c>
      <c r="J3457" t="str">
        <f>VLOOKUP(D3457,Referência!$A$2:$D$28,4,FALSE)</f>
        <v>alto</v>
      </c>
      <c r="K3457" t="str">
        <f>VLOOKUP(C3457,Referência!$F$2:$G$21,2,FALSE)</f>
        <v>longo</v>
      </c>
      <c r="L3457" t="str">
        <f>VLOOKUP(A3457,Referência!$I$2:$K$10,2,FALSE)</f>
        <v>não linear</v>
      </c>
      <c r="M3457" t="str">
        <f>VLOOKUP(A3457,Referência!$I$2:$K$10,3,FALSE)</f>
        <v>multivariado</v>
      </c>
    </row>
    <row r="3458" spans="1:13" x14ac:dyDescent="0.25">
      <c r="A3458" t="s">
        <v>39</v>
      </c>
      <c r="B3458" t="s">
        <v>7</v>
      </c>
      <c r="C3458">
        <v>17</v>
      </c>
      <c r="D3458" t="s">
        <v>18</v>
      </c>
      <c r="E3458" s="1">
        <v>1339748818.8182969</v>
      </c>
      <c r="F3458" s="1">
        <v>1569653479</v>
      </c>
      <c r="G3458">
        <f t="shared" si="53"/>
        <v>5.2856152773264376E+16</v>
      </c>
      <c r="H3458" t="str">
        <f>VLOOKUP(D3458,Referência!$A$2:$D$28,2,FALSE)</f>
        <v>CO</v>
      </c>
      <c r="I3458" t="str">
        <f>VLOOKUP(D3458,Referência!$A$2:$D$28,3,FALSE)</f>
        <v>imposto</v>
      </c>
      <c r="J3458" t="str">
        <f>VLOOKUP(D3458,Referência!$A$2:$D$28,4,FALSE)</f>
        <v>alto</v>
      </c>
      <c r="K3458" t="str">
        <f>VLOOKUP(C3458,Referência!$F$2:$G$21,2,FALSE)</f>
        <v>longo</v>
      </c>
      <c r="L3458" t="str">
        <f>VLOOKUP(A3458,Referência!$I$2:$K$10,2,FALSE)</f>
        <v>não linear</v>
      </c>
      <c r="M3458" t="str">
        <f>VLOOKUP(A3458,Referência!$I$2:$K$10,3,FALSE)</f>
        <v>multivariado</v>
      </c>
    </row>
    <row r="3459" spans="1:13" x14ac:dyDescent="0.25">
      <c r="A3459" t="s">
        <v>39</v>
      </c>
      <c r="B3459" t="s">
        <v>7</v>
      </c>
      <c r="C3459">
        <v>18</v>
      </c>
      <c r="D3459" t="s">
        <v>18</v>
      </c>
      <c r="E3459" s="1">
        <v>1320423010.3046684</v>
      </c>
      <c r="F3459" s="1">
        <v>1582447206</v>
      </c>
      <c r="G3459">
        <f t="shared" ref="G3459:G3522" si="54">(F3459-E3459)^2</f>
        <v>6.8656679129785416E+16</v>
      </c>
      <c r="H3459" t="str">
        <f>VLOOKUP(D3459,Referência!$A$2:$D$28,2,FALSE)</f>
        <v>CO</v>
      </c>
      <c r="I3459" t="str">
        <f>VLOOKUP(D3459,Referência!$A$2:$D$28,3,FALSE)</f>
        <v>imposto</v>
      </c>
      <c r="J3459" t="str">
        <f>VLOOKUP(D3459,Referência!$A$2:$D$28,4,FALSE)</f>
        <v>alto</v>
      </c>
      <c r="K3459" t="str">
        <f>VLOOKUP(C3459,Referência!$F$2:$G$21,2,FALSE)</f>
        <v>longo</v>
      </c>
      <c r="L3459" t="str">
        <f>VLOOKUP(A3459,Referência!$I$2:$K$10,2,FALSE)</f>
        <v>não linear</v>
      </c>
      <c r="M3459" t="str">
        <f>VLOOKUP(A3459,Referência!$I$2:$K$10,3,FALSE)</f>
        <v>multivariado</v>
      </c>
    </row>
    <row r="3460" spans="1:13" x14ac:dyDescent="0.25">
      <c r="A3460" t="s">
        <v>39</v>
      </c>
      <c r="B3460" t="s">
        <v>7</v>
      </c>
      <c r="C3460">
        <v>19</v>
      </c>
      <c r="D3460" t="s">
        <v>18</v>
      </c>
      <c r="E3460" s="1">
        <v>1328046584.5869043</v>
      </c>
      <c r="F3460" s="1">
        <v>1397025896</v>
      </c>
      <c r="G3460">
        <f t="shared" si="54"/>
        <v>4758145403024836</v>
      </c>
      <c r="H3460" t="str">
        <f>VLOOKUP(D3460,Referência!$A$2:$D$28,2,FALSE)</f>
        <v>CO</v>
      </c>
      <c r="I3460" t="str">
        <f>VLOOKUP(D3460,Referência!$A$2:$D$28,3,FALSE)</f>
        <v>imposto</v>
      </c>
      <c r="J3460" t="str">
        <f>VLOOKUP(D3460,Referência!$A$2:$D$28,4,FALSE)</f>
        <v>alto</v>
      </c>
      <c r="K3460" t="str">
        <f>VLOOKUP(C3460,Referência!$F$2:$G$21,2,FALSE)</f>
        <v>longo</v>
      </c>
      <c r="L3460" t="str">
        <f>VLOOKUP(A3460,Referência!$I$2:$K$10,2,FALSE)</f>
        <v>não linear</v>
      </c>
      <c r="M3460" t="str">
        <f>VLOOKUP(A3460,Referência!$I$2:$K$10,3,FALSE)</f>
        <v>multivariado</v>
      </c>
    </row>
    <row r="3461" spans="1:13" x14ac:dyDescent="0.25">
      <c r="A3461" t="s">
        <v>39</v>
      </c>
      <c r="B3461" t="s">
        <v>7</v>
      </c>
      <c r="C3461">
        <v>20</v>
      </c>
      <c r="D3461" t="s">
        <v>18</v>
      </c>
      <c r="E3461" s="1">
        <v>1572549680.3240199</v>
      </c>
      <c r="F3461" s="1">
        <v>1660533072</v>
      </c>
      <c r="G3461">
        <f t="shared" si="54"/>
        <v>7741077210808923</v>
      </c>
      <c r="H3461" t="str">
        <f>VLOOKUP(D3461,Referência!$A$2:$D$28,2,FALSE)</f>
        <v>CO</v>
      </c>
      <c r="I3461" t="str">
        <f>VLOOKUP(D3461,Referência!$A$2:$D$28,3,FALSE)</f>
        <v>imposto</v>
      </c>
      <c r="J3461" t="str">
        <f>VLOOKUP(D3461,Referência!$A$2:$D$28,4,FALSE)</f>
        <v>alto</v>
      </c>
      <c r="K3461" t="str">
        <f>VLOOKUP(C3461,Referência!$F$2:$G$21,2,FALSE)</f>
        <v>longo</v>
      </c>
      <c r="L3461" t="str">
        <f>VLOOKUP(A3461,Referência!$I$2:$K$10,2,FALSE)</f>
        <v>não linear</v>
      </c>
      <c r="M3461" t="str">
        <f>VLOOKUP(A3461,Referência!$I$2:$K$10,3,FALSE)</f>
        <v>multivariado</v>
      </c>
    </row>
    <row r="3462" spans="1:13" x14ac:dyDescent="0.25">
      <c r="A3462" t="s">
        <v>39</v>
      </c>
      <c r="B3462" t="s">
        <v>7</v>
      </c>
      <c r="C3462">
        <v>1</v>
      </c>
      <c r="D3462" t="s">
        <v>19</v>
      </c>
      <c r="E3462" s="1">
        <v>295243306.98027593</v>
      </c>
      <c r="F3462" s="1">
        <v>312167408</v>
      </c>
      <c r="G3462">
        <f t="shared" si="54"/>
        <v>286425195325825.31</v>
      </c>
      <c r="H3462" t="str">
        <f>VLOOKUP(D3462,Referência!$A$2:$D$28,2,FALSE)</f>
        <v>N</v>
      </c>
      <c r="I3462" t="str">
        <f>VLOOKUP(D3462,Referência!$A$2:$D$28,3,FALSE)</f>
        <v>transferência</v>
      </c>
      <c r="J3462" t="str">
        <f>VLOOKUP(D3462,Referência!$A$2:$D$28,4,FALSE)</f>
        <v>baixo</v>
      </c>
      <c r="K3462" t="str">
        <f>VLOOKUP(C3462,Referência!$F$2:$G$21,2,FALSE)</f>
        <v>curto</v>
      </c>
      <c r="L3462" t="str">
        <f>VLOOKUP(A3462,Referência!$I$2:$K$10,2,FALSE)</f>
        <v>não linear</v>
      </c>
      <c r="M3462" t="str">
        <f>VLOOKUP(A3462,Referência!$I$2:$K$10,3,FALSE)</f>
        <v>multivariado</v>
      </c>
    </row>
    <row r="3463" spans="1:13" x14ac:dyDescent="0.25">
      <c r="A3463" t="s">
        <v>39</v>
      </c>
      <c r="B3463" t="s">
        <v>7</v>
      </c>
      <c r="C3463">
        <v>2</v>
      </c>
      <c r="D3463" t="s">
        <v>19</v>
      </c>
      <c r="E3463" s="1">
        <v>261106419.89465445</v>
      </c>
      <c r="F3463" s="1">
        <v>291680743</v>
      </c>
      <c r="G3463">
        <f t="shared" si="54"/>
        <v>934789233350066.62</v>
      </c>
      <c r="H3463" t="str">
        <f>VLOOKUP(D3463,Referência!$A$2:$D$28,2,FALSE)</f>
        <v>N</v>
      </c>
      <c r="I3463" t="str">
        <f>VLOOKUP(D3463,Referência!$A$2:$D$28,3,FALSE)</f>
        <v>transferência</v>
      </c>
      <c r="J3463" t="str">
        <f>VLOOKUP(D3463,Referência!$A$2:$D$28,4,FALSE)</f>
        <v>baixo</v>
      </c>
      <c r="K3463" t="str">
        <f>VLOOKUP(C3463,Referência!$F$2:$G$21,2,FALSE)</f>
        <v>curto</v>
      </c>
      <c r="L3463" t="str">
        <f>VLOOKUP(A3463,Referência!$I$2:$K$10,2,FALSE)</f>
        <v>não linear</v>
      </c>
      <c r="M3463" t="str">
        <f>VLOOKUP(A3463,Referência!$I$2:$K$10,3,FALSE)</f>
        <v>multivariado</v>
      </c>
    </row>
    <row r="3464" spans="1:13" x14ac:dyDescent="0.25">
      <c r="A3464" t="s">
        <v>39</v>
      </c>
      <c r="B3464" t="s">
        <v>7</v>
      </c>
      <c r="C3464">
        <v>3</v>
      </c>
      <c r="D3464" t="s">
        <v>19</v>
      </c>
      <c r="E3464" s="1">
        <v>261598486.80810806</v>
      </c>
      <c r="F3464" s="1">
        <v>231422374</v>
      </c>
      <c r="G3464">
        <f t="shared" si="54"/>
        <v>910597784207663.37</v>
      </c>
      <c r="H3464" t="str">
        <f>VLOOKUP(D3464,Referência!$A$2:$D$28,2,FALSE)</f>
        <v>N</v>
      </c>
      <c r="I3464" t="str">
        <f>VLOOKUP(D3464,Referência!$A$2:$D$28,3,FALSE)</f>
        <v>transferência</v>
      </c>
      <c r="J3464" t="str">
        <f>VLOOKUP(D3464,Referência!$A$2:$D$28,4,FALSE)</f>
        <v>baixo</v>
      </c>
      <c r="K3464" t="str">
        <f>VLOOKUP(C3464,Referência!$F$2:$G$21,2,FALSE)</f>
        <v>curto</v>
      </c>
      <c r="L3464" t="str">
        <f>VLOOKUP(A3464,Referência!$I$2:$K$10,2,FALSE)</f>
        <v>não linear</v>
      </c>
      <c r="M3464" t="str">
        <f>VLOOKUP(A3464,Referência!$I$2:$K$10,3,FALSE)</f>
        <v>multivariado</v>
      </c>
    </row>
    <row r="3465" spans="1:13" x14ac:dyDescent="0.25">
      <c r="A3465" t="s">
        <v>39</v>
      </c>
      <c r="B3465" t="s">
        <v>7</v>
      </c>
      <c r="C3465">
        <v>4</v>
      </c>
      <c r="D3465" t="s">
        <v>19</v>
      </c>
      <c r="E3465" s="1">
        <v>263658409.06489649</v>
      </c>
      <c r="F3465" s="1">
        <v>286663710</v>
      </c>
      <c r="G3465">
        <f t="shared" si="54"/>
        <v>529243871114674.25</v>
      </c>
      <c r="H3465" t="str">
        <f>VLOOKUP(D3465,Referência!$A$2:$D$28,2,FALSE)</f>
        <v>N</v>
      </c>
      <c r="I3465" t="str">
        <f>VLOOKUP(D3465,Referência!$A$2:$D$28,3,FALSE)</f>
        <v>transferência</v>
      </c>
      <c r="J3465" t="str">
        <f>VLOOKUP(D3465,Referência!$A$2:$D$28,4,FALSE)</f>
        <v>baixo</v>
      </c>
      <c r="K3465" t="str">
        <f>VLOOKUP(C3465,Referência!$F$2:$G$21,2,FALSE)</f>
        <v>curto</v>
      </c>
      <c r="L3465" t="str">
        <f>VLOOKUP(A3465,Referência!$I$2:$K$10,2,FALSE)</f>
        <v>não linear</v>
      </c>
      <c r="M3465" t="str">
        <f>VLOOKUP(A3465,Referência!$I$2:$K$10,3,FALSE)</f>
        <v>multivariado</v>
      </c>
    </row>
    <row r="3466" spans="1:13" x14ac:dyDescent="0.25">
      <c r="A3466" t="s">
        <v>39</v>
      </c>
      <c r="B3466" t="s">
        <v>7</v>
      </c>
      <c r="C3466">
        <v>5</v>
      </c>
      <c r="D3466" t="s">
        <v>19</v>
      </c>
      <c r="E3466" s="1">
        <v>250432489.79451168</v>
      </c>
      <c r="F3466" s="1">
        <v>283255487</v>
      </c>
      <c r="G3466">
        <f t="shared" si="54"/>
        <v>1077349145551494.4</v>
      </c>
      <c r="H3466" t="str">
        <f>VLOOKUP(D3466,Referência!$A$2:$D$28,2,FALSE)</f>
        <v>N</v>
      </c>
      <c r="I3466" t="str">
        <f>VLOOKUP(D3466,Referência!$A$2:$D$28,3,FALSE)</f>
        <v>transferência</v>
      </c>
      <c r="J3466" t="str">
        <f>VLOOKUP(D3466,Referência!$A$2:$D$28,4,FALSE)</f>
        <v>baixo</v>
      </c>
      <c r="K3466" t="str">
        <f>VLOOKUP(C3466,Referência!$F$2:$G$21,2,FALSE)</f>
        <v>médio</v>
      </c>
      <c r="L3466" t="str">
        <f>VLOOKUP(A3466,Referência!$I$2:$K$10,2,FALSE)</f>
        <v>não linear</v>
      </c>
      <c r="M3466" t="str">
        <f>VLOOKUP(A3466,Referência!$I$2:$K$10,3,FALSE)</f>
        <v>multivariado</v>
      </c>
    </row>
    <row r="3467" spans="1:13" x14ac:dyDescent="0.25">
      <c r="A3467" t="s">
        <v>39</v>
      </c>
      <c r="B3467" t="s">
        <v>7</v>
      </c>
      <c r="C3467">
        <v>6</v>
      </c>
      <c r="D3467" t="s">
        <v>19</v>
      </c>
      <c r="E3467" s="1">
        <v>273783021.95818895</v>
      </c>
      <c r="F3467" s="1">
        <v>273991364</v>
      </c>
      <c r="G3467">
        <f t="shared" si="54"/>
        <v>43406406385.99688</v>
      </c>
      <c r="H3467" t="str">
        <f>VLOOKUP(D3467,Referência!$A$2:$D$28,2,FALSE)</f>
        <v>N</v>
      </c>
      <c r="I3467" t="str">
        <f>VLOOKUP(D3467,Referência!$A$2:$D$28,3,FALSE)</f>
        <v>transferência</v>
      </c>
      <c r="J3467" t="str">
        <f>VLOOKUP(D3467,Referência!$A$2:$D$28,4,FALSE)</f>
        <v>baixo</v>
      </c>
      <c r="K3467" t="str">
        <f>VLOOKUP(C3467,Referência!$F$2:$G$21,2,FALSE)</f>
        <v>médio</v>
      </c>
      <c r="L3467" t="str">
        <f>VLOOKUP(A3467,Referência!$I$2:$K$10,2,FALSE)</f>
        <v>não linear</v>
      </c>
      <c r="M3467" t="str">
        <f>VLOOKUP(A3467,Referência!$I$2:$K$10,3,FALSE)</f>
        <v>multivariado</v>
      </c>
    </row>
    <row r="3468" spans="1:13" x14ac:dyDescent="0.25">
      <c r="A3468" t="s">
        <v>39</v>
      </c>
      <c r="B3468" t="s">
        <v>7</v>
      </c>
      <c r="C3468">
        <v>7</v>
      </c>
      <c r="D3468" t="s">
        <v>19</v>
      </c>
      <c r="E3468" s="1">
        <v>275900506.57977676</v>
      </c>
      <c r="F3468" s="1">
        <v>341908729</v>
      </c>
      <c r="G3468">
        <f t="shared" si="54"/>
        <v>4357085427077661.5</v>
      </c>
      <c r="H3468" t="str">
        <f>VLOOKUP(D3468,Referência!$A$2:$D$28,2,FALSE)</f>
        <v>N</v>
      </c>
      <c r="I3468" t="str">
        <f>VLOOKUP(D3468,Referência!$A$2:$D$28,3,FALSE)</f>
        <v>transferência</v>
      </c>
      <c r="J3468" t="str">
        <f>VLOOKUP(D3468,Referência!$A$2:$D$28,4,FALSE)</f>
        <v>baixo</v>
      </c>
      <c r="K3468" t="str">
        <f>VLOOKUP(C3468,Referência!$F$2:$G$21,2,FALSE)</f>
        <v>médio</v>
      </c>
      <c r="L3468" t="str">
        <f>VLOOKUP(A3468,Referência!$I$2:$K$10,2,FALSE)</f>
        <v>não linear</v>
      </c>
      <c r="M3468" t="str">
        <f>VLOOKUP(A3468,Referência!$I$2:$K$10,3,FALSE)</f>
        <v>multivariado</v>
      </c>
    </row>
    <row r="3469" spans="1:13" x14ac:dyDescent="0.25">
      <c r="A3469" t="s">
        <v>39</v>
      </c>
      <c r="B3469" t="s">
        <v>7</v>
      </c>
      <c r="C3469">
        <v>8</v>
      </c>
      <c r="D3469" t="s">
        <v>19</v>
      </c>
      <c r="E3469" s="1">
        <v>359360971.15100217</v>
      </c>
      <c r="F3469" s="1">
        <v>531831548</v>
      </c>
      <c r="G3469">
        <f t="shared" si="54"/>
        <v>2.9746099878626068E+16</v>
      </c>
      <c r="H3469" t="str">
        <f>VLOOKUP(D3469,Referência!$A$2:$D$28,2,FALSE)</f>
        <v>N</v>
      </c>
      <c r="I3469" t="str">
        <f>VLOOKUP(D3469,Referência!$A$2:$D$28,3,FALSE)</f>
        <v>transferência</v>
      </c>
      <c r="J3469" t="str">
        <f>VLOOKUP(D3469,Referência!$A$2:$D$28,4,FALSE)</f>
        <v>baixo</v>
      </c>
      <c r="K3469" t="str">
        <f>VLOOKUP(C3469,Referência!$F$2:$G$21,2,FALSE)</f>
        <v>médio</v>
      </c>
      <c r="L3469" t="str">
        <f>VLOOKUP(A3469,Referência!$I$2:$K$10,2,FALSE)</f>
        <v>não linear</v>
      </c>
      <c r="M3469" t="str">
        <f>VLOOKUP(A3469,Referência!$I$2:$K$10,3,FALSE)</f>
        <v>multivariado</v>
      </c>
    </row>
    <row r="3470" spans="1:13" x14ac:dyDescent="0.25">
      <c r="A3470" t="s">
        <v>39</v>
      </c>
      <c r="B3470" t="s">
        <v>7</v>
      </c>
      <c r="C3470">
        <v>9</v>
      </c>
      <c r="D3470" t="s">
        <v>19</v>
      </c>
      <c r="E3470" s="1">
        <v>301790979.59815216</v>
      </c>
      <c r="F3470" s="1">
        <v>459334557</v>
      </c>
      <c r="G3470">
        <f t="shared" si="54"/>
        <v>2.481997878057202E+16</v>
      </c>
      <c r="H3470" t="str">
        <f>VLOOKUP(D3470,Referência!$A$2:$D$28,2,FALSE)</f>
        <v>N</v>
      </c>
      <c r="I3470" t="str">
        <f>VLOOKUP(D3470,Referência!$A$2:$D$28,3,FALSE)</f>
        <v>transferência</v>
      </c>
      <c r="J3470" t="str">
        <f>VLOOKUP(D3470,Referência!$A$2:$D$28,4,FALSE)</f>
        <v>baixo</v>
      </c>
      <c r="K3470" t="str">
        <f>VLOOKUP(C3470,Referência!$F$2:$G$21,2,FALSE)</f>
        <v>longo</v>
      </c>
      <c r="L3470" t="str">
        <f>VLOOKUP(A3470,Referência!$I$2:$K$10,2,FALSE)</f>
        <v>não linear</v>
      </c>
      <c r="M3470" t="str">
        <f>VLOOKUP(A3470,Referência!$I$2:$K$10,3,FALSE)</f>
        <v>multivariado</v>
      </c>
    </row>
    <row r="3471" spans="1:13" x14ac:dyDescent="0.25">
      <c r="A3471" t="s">
        <v>39</v>
      </c>
      <c r="B3471" t="s">
        <v>7</v>
      </c>
      <c r="C3471">
        <v>10</v>
      </c>
      <c r="D3471" t="s">
        <v>19</v>
      </c>
      <c r="E3471" s="1">
        <v>316317035.90926194</v>
      </c>
      <c r="F3471" s="1">
        <v>418233920</v>
      </c>
      <c r="G3471">
        <f t="shared" si="54"/>
        <v>1.0387051262764936E+16</v>
      </c>
      <c r="H3471" t="str">
        <f>VLOOKUP(D3471,Referência!$A$2:$D$28,2,FALSE)</f>
        <v>N</v>
      </c>
      <c r="I3471" t="str">
        <f>VLOOKUP(D3471,Referência!$A$2:$D$28,3,FALSE)</f>
        <v>transferência</v>
      </c>
      <c r="J3471" t="str">
        <f>VLOOKUP(D3471,Referência!$A$2:$D$28,4,FALSE)</f>
        <v>baixo</v>
      </c>
      <c r="K3471" t="str">
        <f>VLOOKUP(C3471,Referência!$F$2:$G$21,2,FALSE)</f>
        <v>longo</v>
      </c>
      <c r="L3471" t="str">
        <f>VLOOKUP(A3471,Referência!$I$2:$K$10,2,FALSE)</f>
        <v>não linear</v>
      </c>
      <c r="M3471" t="str">
        <f>VLOOKUP(A3471,Referência!$I$2:$K$10,3,FALSE)</f>
        <v>multivariado</v>
      </c>
    </row>
    <row r="3472" spans="1:13" x14ac:dyDescent="0.25">
      <c r="A3472" t="s">
        <v>39</v>
      </c>
      <c r="B3472" t="s">
        <v>7</v>
      </c>
      <c r="C3472">
        <v>11</v>
      </c>
      <c r="D3472" t="s">
        <v>19</v>
      </c>
      <c r="E3472" s="1">
        <v>269915144.2071932</v>
      </c>
      <c r="F3472" s="1">
        <v>275269060</v>
      </c>
      <c r="G3472">
        <f t="shared" si="54"/>
        <v>28664414316466.109</v>
      </c>
      <c r="H3472" t="str">
        <f>VLOOKUP(D3472,Referência!$A$2:$D$28,2,FALSE)</f>
        <v>N</v>
      </c>
      <c r="I3472" t="str">
        <f>VLOOKUP(D3472,Referência!$A$2:$D$28,3,FALSE)</f>
        <v>transferência</v>
      </c>
      <c r="J3472" t="str">
        <f>VLOOKUP(D3472,Referência!$A$2:$D$28,4,FALSE)</f>
        <v>baixo</v>
      </c>
      <c r="K3472" t="str">
        <f>VLOOKUP(C3472,Referência!$F$2:$G$21,2,FALSE)</f>
        <v>longo</v>
      </c>
      <c r="L3472" t="str">
        <f>VLOOKUP(A3472,Referência!$I$2:$K$10,2,FALSE)</f>
        <v>não linear</v>
      </c>
      <c r="M3472" t="str">
        <f>VLOOKUP(A3472,Referência!$I$2:$K$10,3,FALSE)</f>
        <v>multivariado</v>
      </c>
    </row>
    <row r="3473" spans="1:13" x14ac:dyDescent="0.25">
      <c r="A3473" t="s">
        <v>39</v>
      </c>
      <c r="B3473" t="s">
        <v>7</v>
      </c>
      <c r="C3473">
        <v>12</v>
      </c>
      <c r="D3473" t="s">
        <v>19</v>
      </c>
      <c r="E3473" s="1">
        <v>334551103.49418461</v>
      </c>
      <c r="F3473" s="1">
        <v>282024689</v>
      </c>
      <c r="G3473">
        <f t="shared" si="54"/>
        <v>2759024219614887.5</v>
      </c>
      <c r="H3473" t="str">
        <f>VLOOKUP(D3473,Referência!$A$2:$D$28,2,FALSE)</f>
        <v>N</v>
      </c>
      <c r="I3473" t="str">
        <f>VLOOKUP(D3473,Referência!$A$2:$D$28,3,FALSE)</f>
        <v>transferência</v>
      </c>
      <c r="J3473" t="str">
        <f>VLOOKUP(D3473,Referência!$A$2:$D$28,4,FALSE)</f>
        <v>baixo</v>
      </c>
      <c r="K3473" t="str">
        <f>VLOOKUP(C3473,Referência!$F$2:$G$21,2,FALSE)</f>
        <v>longo</v>
      </c>
      <c r="L3473" t="str">
        <f>VLOOKUP(A3473,Referência!$I$2:$K$10,2,FALSE)</f>
        <v>não linear</v>
      </c>
      <c r="M3473" t="str">
        <f>VLOOKUP(A3473,Referência!$I$2:$K$10,3,FALSE)</f>
        <v>multivariado</v>
      </c>
    </row>
    <row r="3474" spans="1:13" x14ac:dyDescent="0.25">
      <c r="A3474" t="s">
        <v>39</v>
      </c>
      <c r="B3474" t="s">
        <v>7</v>
      </c>
      <c r="C3474">
        <v>13</v>
      </c>
      <c r="D3474" t="s">
        <v>19</v>
      </c>
      <c r="E3474" s="1">
        <v>325602200.06757098</v>
      </c>
      <c r="F3474" s="1">
        <v>367542657</v>
      </c>
      <c r="G3474">
        <f t="shared" si="54"/>
        <v>1759001927700933</v>
      </c>
      <c r="H3474" t="str">
        <f>VLOOKUP(D3474,Referência!$A$2:$D$28,2,FALSE)</f>
        <v>N</v>
      </c>
      <c r="I3474" t="str">
        <f>VLOOKUP(D3474,Referência!$A$2:$D$28,3,FALSE)</f>
        <v>transferência</v>
      </c>
      <c r="J3474" t="str">
        <f>VLOOKUP(D3474,Referência!$A$2:$D$28,4,FALSE)</f>
        <v>baixo</v>
      </c>
      <c r="K3474" t="str">
        <f>VLOOKUP(C3474,Referência!$F$2:$G$21,2,FALSE)</f>
        <v>longo</v>
      </c>
      <c r="L3474" t="str">
        <f>VLOOKUP(A3474,Referência!$I$2:$K$10,2,FALSE)</f>
        <v>não linear</v>
      </c>
      <c r="M3474" t="str">
        <f>VLOOKUP(A3474,Referência!$I$2:$K$10,3,FALSE)</f>
        <v>multivariado</v>
      </c>
    </row>
    <row r="3475" spans="1:13" x14ac:dyDescent="0.25">
      <c r="A3475" t="s">
        <v>39</v>
      </c>
      <c r="B3475" t="s">
        <v>7</v>
      </c>
      <c r="C3475">
        <v>14</v>
      </c>
      <c r="D3475" t="s">
        <v>19</v>
      </c>
      <c r="E3475" s="1">
        <v>307778678.40044063</v>
      </c>
      <c r="F3475" s="1">
        <v>311524365</v>
      </c>
      <c r="G3475">
        <f t="shared" si="54"/>
        <v>14030168102118.611</v>
      </c>
      <c r="H3475" t="str">
        <f>VLOOKUP(D3475,Referência!$A$2:$D$28,2,FALSE)</f>
        <v>N</v>
      </c>
      <c r="I3475" t="str">
        <f>VLOOKUP(D3475,Referência!$A$2:$D$28,3,FALSE)</f>
        <v>transferência</v>
      </c>
      <c r="J3475" t="str">
        <f>VLOOKUP(D3475,Referência!$A$2:$D$28,4,FALSE)</f>
        <v>baixo</v>
      </c>
      <c r="K3475" t="str">
        <f>VLOOKUP(C3475,Referência!$F$2:$G$21,2,FALSE)</f>
        <v>longo</v>
      </c>
      <c r="L3475" t="str">
        <f>VLOOKUP(A3475,Referência!$I$2:$K$10,2,FALSE)</f>
        <v>não linear</v>
      </c>
      <c r="M3475" t="str">
        <f>VLOOKUP(A3475,Referência!$I$2:$K$10,3,FALSE)</f>
        <v>multivariado</v>
      </c>
    </row>
    <row r="3476" spans="1:13" x14ac:dyDescent="0.25">
      <c r="A3476" t="s">
        <v>39</v>
      </c>
      <c r="B3476" t="s">
        <v>7</v>
      </c>
      <c r="C3476">
        <v>15</v>
      </c>
      <c r="D3476" t="s">
        <v>19</v>
      </c>
      <c r="E3476" s="1">
        <v>305448771.01658618</v>
      </c>
      <c r="F3476" s="1">
        <v>320542995</v>
      </c>
      <c r="G3476">
        <f t="shared" si="54"/>
        <v>227835597661464.84</v>
      </c>
      <c r="H3476" t="str">
        <f>VLOOKUP(D3476,Referência!$A$2:$D$28,2,FALSE)</f>
        <v>N</v>
      </c>
      <c r="I3476" t="str">
        <f>VLOOKUP(D3476,Referência!$A$2:$D$28,3,FALSE)</f>
        <v>transferência</v>
      </c>
      <c r="J3476" t="str">
        <f>VLOOKUP(D3476,Referência!$A$2:$D$28,4,FALSE)</f>
        <v>baixo</v>
      </c>
      <c r="K3476" t="str">
        <f>VLOOKUP(C3476,Referência!$F$2:$G$21,2,FALSE)</f>
        <v>longo</v>
      </c>
      <c r="L3476" t="str">
        <f>VLOOKUP(A3476,Referência!$I$2:$K$10,2,FALSE)</f>
        <v>não linear</v>
      </c>
      <c r="M3476" t="str">
        <f>VLOOKUP(A3476,Referência!$I$2:$K$10,3,FALSE)</f>
        <v>multivariado</v>
      </c>
    </row>
    <row r="3477" spans="1:13" x14ac:dyDescent="0.25">
      <c r="A3477" t="s">
        <v>39</v>
      </c>
      <c r="B3477" t="s">
        <v>7</v>
      </c>
      <c r="C3477">
        <v>16</v>
      </c>
      <c r="D3477" t="s">
        <v>19</v>
      </c>
      <c r="E3477" s="1">
        <v>311732218.19501716</v>
      </c>
      <c r="F3477" s="1">
        <v>365815350</v>
      </c>
      <c r="G3477">
        <f t="shared" si="54"/>
        <v>2924985145835146.5</v>
      </c>
      <c r="H3477" t="str">
        <f>VLOOKUP(D3477,Referência!$A$2:$D$28,2,FALSE)</f>
        <v>N</v>
      </c>
      <c r="I3477" t="str">
        <f>VLOOKUP(D3477,Referência!$A$2:$D$28,3,FALSE)</f>
        <v>transferência</v>
      </c>
      <c r="J3477" t="str">
        <f>VLOOKUP(D3477,Referência!$A$2:$D$28,4,FALSE)</f>
        <v>baixo</v>
      </c>
      <c r="K3477" t="str">
        <f>VLOOKUP(C3477,Referência!$F$2:$G$21,2,FALSE)</f>
        <v>longo</v>
      </c>
      <c r="L3477" t="str">
        <f>VLOOKUP(A3477,Referência!$I$2:$K$10,2,FALSE)</f>
        <v>não linear</v>
      </c>
      <c r="M3477" t="str">
        <f>VLOOKUP(A3477,Referência!$I$2:$K$10,3,FALSE)</f>
        <v>multivariado</v>
      </c>
    </row>
    <row r="3478" spans="1:13" x14ac:dyDescent="0.25">
      <c r="A3478" t="s">
        <v>39</v>
      </c>
      <c r="B3478" t="s">
        <v>7</v>
      </c>
      <c r="C3478">
        <v>17</v>
      </c>
      <c r="D3478" t="s">
        <v>19</v>
      </c>
      <c r="E3478" s="1">
        <v>292327197.27052712</v>
      </c>
      <c r="F3478" s="1">
        <v>322443975</v>
      </c>
      <c r="G3478">
        <f t="shared" si="54"/>
        <v>907020300806473.37</v>
      </c>
      <c r="H3478" t="str">
        <f>VLOOKUP(D3478,Referência!$A$2:$D$28,2,FALSE)</f>
        <v>N</v>
      </c>
      <c r="I3478" t="str">
        <f>VLOOKUP(D3478,Referência!$A$2:$D$28,3,FALSE)</f>
        <v>transferência</v>
      </c>
      <c r="J3478" t="str">
        <f>VLOOKUP(D3478,Referência!$A$2:$D$28,4,FALSE)</f>
        <v>baixo</v>
      </c>
      <c r="K3478" t="str">
        <f>VLOOKUP(C3478,Referência!$F$2:$G$21,2,FALSE)</f>
        <v>longo</v>
      </c>
      <c r="L3478" t="str">
        <f>VLOOKUP(A3478,Referência!$I$2:$K$10,2,FALSE)</f>
        <v>não linear</v>
      </c>
      <c r="M3478" t="str">
        <f>VLOOKUP(A3478,Referência!$I$2:$K$10,3,FALSE)</f>
        <v>multivariado</v>
      </c>
    </row>
    <row r="3479" spans="1:13" x14ac:dyDescent="0.25">
      <c r="A3479" t="s">
        <v>39</v>
      </c>
      <c r="B3479" t="s">
        <v>7</v>
      </c>
      <c r="C3479">
        <v>18</v>
      </c>
      <c r="D3479" t="s">
        <v>19</v>
      </c>
      <c r="E3479" s="1">
        <v>321610748.48808122</v>
      </c>
      <c r="F3479" s="1">
        <v>295414016</v>
      </c>
      <c r="G3479">
        <f t="shared" si="54"/>
        <v>686268793052089.87</v>
      </c>
      <c r="H3479" t="str">
        <f>VLOOKUP(D3479,Referência!$A$2:$D$28,2,FALSE)</f>
        <v>N</v>
      </c>
      <c r="I3479" t="str">
        <f>VLOOKUP(D3479,Referência!$A$2:$D$28,3,FALSE)</f>
        <v>transferência</v>
      </c>
      <c r="J3479" t="str">
        <f>VLOOKUP(D3479,Referência!$A$2:$D$28,4,FALSE)</f>
        <v>baixo</v>
      </c>
      <c r="K3479" t="str">
        <f>VLOOKUP(C3479,Referência!$F$2:$G$21,2,FALSE)</f>
        <v>longo</v>
      </c>
      <c r="L3479" t="str">
        <f>VLOOKUP(A3479,Referência!$I$2:$K$10,2,FALSE)</f>
        <v>não linear</v>
      </c>
      <c r="M3479" t="str">
        <f>VLOOKUP(A3479,Referência!$I$2:$K$10,3,FALSE)</f>
        <v>multivariado</v>
      </c>
    </row>
    <row r="3480" spans="1:13" x14ac:dyDescent="0.25">
      <c r="A3480" t="s">
        <v>39</v>
      </c>
      <c r="B3480" t="s">
        <v>7</v>
      </c>
      <c r="C3480">
        <v>19</v>
      </c>
      <c r="D3480" t="s">
        <v>19</v>
      </c>
      <c r="E3480" s="1">
        <v>318122473.26399839</v>
      </c>
      <c r="F3480" s="1">
        <v>328627855</v>
      </c>
      <c r="G3480">
        <f t="shared" si="54"/>
        <v>110363045419116.22</v>
      </c>
      <c r="H3480" t="str">
        <f>VLOOKUP(D3480,Referência!$A$2:$D$28,2,FALSE)</f>
        <v>N</v>
      </c>
      <c r="I3480" t="str">
        <f>VLOOKUP(D3480,Referência!$A$2:$D$28,3,FALSE)</f>
        <v>transferência</v>
      </c>
      <c r="J3480" t="str">
        <f>VLOOKUP(D3480,Referência!$A$2:$D$28,4,FALSE)</f>
        <v>baixo</v>
      </c>
      <c r="K3480" t="str">
        <f>VLOOKUP(C3480,Referência!$F$2:$G$21,2,FALSE)</f>
        <v>longo</v>
      </c>
      <c r="L3480" t="str">
        <f>VLOOKUP(A3480,Referência!$I$2:$K$10,2,FALSE)</f>
        <v>não linear</v>
      </c>
      <c r="M3480" t="str">
        <f>VLOOKUP(A3480,Referência!$I$2:$K$10,3,FALSE)</f>
        <v>multivariado</v>
      </c>
    </row>
    <row r="3481" spans="1:13" x14ac:dyDescent="0.25">
      <c r="A3481" t="s">
        <v>39</v>
      </c>
      <c r="B3481" t="s">
        <v>7</v>
      </c>
      <c r="C3481">
        <v>20</v>
      </c>
      <c r="D3481" t="s">
        <v>19</v>
      </c>
      <c r="E3481" s="1">
        <v>422982697.45474142</v>
      </c>
      <c r="F3481" s="1">
        <v>520457258</v>
      </c>
      <c r="G3481">
        <f t="shared" si="54"/>
        <v>9501289953491280</v>
      </c>
      <c r="H3481" t="str">
        <f>VLOOKUP(D3481,Referência!$A$2:$D$28,2,FALSE)</f>
        <v>N</v>
      </c>
      <c r="I3481" t="str">
        <f>VLOOKUP(D3481,Referência!$A$2:$D$28,3,FALSE)</f>
        <v>transferência</v>
      </c>
      <c r="J3481" t="str">
        <f>VLOOKUP(D3481,Referência!$A$2:$D$28,4,FALSE)</f>
        <v>baixo</v>
      </c>
      <c r="K3481" t="str">
        <f>VLOOKUP(C3481,Referência!$F$2:$G$21,2,FALSE)</f>
        <v>longo</v>
      </c>
      <c r="L3481" t="str">
        <f>VLOOKUP(A3481,Referência!$I$2:$K$10,2,FALSE)</f>
        <v>não linear</v>
      </c>
      <c r="M3481" t="str">
        <f>VLOOKUP(A3481,Referência!$I$2:$K$10,3,FALSE)</f>
        <v>multivariado</v>
      </c>
    </row>
    <row r="3482" spans="1:13" x14ac:dyDescent="0.25">
      <c r="A3482" t="s">
        <v>39</v>
      </c>
      <c r="B3482" t="s">
        <v>7</v>
      </c>
      <c r="C3482">
        <v>1</v>
      </c>
      <c r="D3482" t="s">
        <v>20</v>
      </c>
      <c r="E3482" s="1">
        <v>237074502.06418869</v>
      </c>
      <c r="F3482" s="1">
        <v>308513493</v>
      </c>
      <c r="G3482">
        <f t="shared" si="54"/>
        <v>5103529425926931</v>
      </c>
      <c r="H3482" t="str">
        <f>VLOOKUP(D3482,Referência!$A$2:$D$28,2,FALSE)</f>
        <v>N</v>
      </c>
      <c r="I3482" t="str">
        <f>VLOOKUP(D3482,Referência!$A$2:$D$28,3,FALSE)</f>
        <v>transferência</v>
      </c>
      <c r="J3482" t="str">
        <f>VLOOKUP(D3482,Referência!$A$2:$D$28,4,FALSE)</f>
        <v>baixo</v>
      </c>
      <c r="K3482" t="str">
        <f>VLOOKUP(C3482,Referência!$F$2:$G$21,2,FALSE)</f>
        <v>curto</v>
      </c>
      <c r="L3482" t="str">
        <f>VLOOKUP(A3482,Referência!$I$2:$K$10,2,FALSE)</f>
        <v>não linear</v>
      </c>
      <c r="M3482" t="str">
        <f>VLOOKUP(A3482,Referência!$I$2:$K$10,3,FALSE)</f>
        <v>multivariado</v>
      </c>
    </row>
    <row r="3483" spans="1:13" x14ac:dyDescent="0.25">
      <c r="A3483" t="s">
        <v>39</v>
      </c>
      <c r="B3483" t="s">
        <v>7</v>
      </c>
      <c r="C3483">
        <v>2</v>
      </c>
      <c r="D3483" t="s">
        <v>20</v>
      </c>
      <c r="E3483" s="1">
        <v>225845779.63650009</v>
      </c>
      <c r="F3483" s="1">
        <v>189623150</v>
      </c>
      <c r="G3483">
        <f t="shared" si="54"/>
        <v>1312078897783054.7</v>
      </c>
      <c r="H3483" t="str">
        <f>VLOOKUP(D3483,Referência!$A$2:$D$28,2,FALSE)</f>
        <v>N</v>
      </c>
      <c r="I3483" t="str">
        <f>VLOOKUP(D3483,Referência!$A$2:$D$28,3,FALSE)</f>
        <v>transferência</v>
      </c>
      <c r="J3483" t="str">
        <f>VLOOKUP(D3483,Referência!$A$2:$D$28,4,FALSE)</f>
        <v>baixo</v>
      </c>
      <c r="K3483" t="str">
        <f>VLOOKUP(C3483,Referência!$F$2:$G$21,2,FALSE)</f>
        <v>curto</v>
      </c>
      <c r="L3483" t="str">
        <f>VLOOKUP(A3483,Referência!$I$2:$K$10,2,FALSE)</f>
        <v>não linear</v>
      </c>
      <c r="M3483" t="str">
        <f>VLOOKUP(A3483,Referência!$I$2:$K$10,3,FALSE)</f>
        <v>multivariado</v>
      </c>
    </row>
    <row r="3484" spans="1:13" x14ac:dyDescent="0.25">
      <c r="A3484" t="s">
        <v>39</v>
      </c>
      <c r="B3484" t="s">
        <v>7</v>
      </c>
      <c r="C3484">
        <v>3</v>
      </c>
      <c r="D3484" t="s">
        <v>20</v>
      </c>
      <c r="E3484" s="1">
        <v>227308504.97648141</v>
      </c>
      <c r="F3484" s="1">
        <v>233711910</v>
      </c>
      <c r="G3484">
        <f t="shared" si="54"/>
        <v>41003595895223.141</v>
      </c>
      <c r="H3484" t="str">
        <f>VLOOKUP(D3484,Referência!$A$2:$D$28,2,FALSE)</f>
        <v>N</v>
      </c>
      <c r="I3484" t="str">
        <f>VLOOKUP(D3484,Referência!$A$2:$D$28,3,FALSE)</f>
        <v>transferência</v>
      </c>
      <c r="J3484" t="str">
        <f>VLOOKUP(D3484,Referência!$A$2:$D$28,4,FALSE)</f>
        <v>baixo</v>
      </c>
      <c r="K3484" t="str">
        <f>VLOOKUP(C3484,Referência!$F$2:$G$21,2,FALSE)</f>
        <v>curto</v>
      </c>
      <c r="L3484" t="str">
        <f>VLOOKUP(A3484,Referência!$I$2:$K$10,2,FALSE)</f>
        <v>não linear</v>
      </c>
      <c r="M3484" t="str">
        <f>VLOOKUP(A3484,Referência!$I$2:$K$10,3,FALSE)</f>
        <v>multivariado</v>
      </c>
    </row>
    <row r="3485" spans="1:13" x14ac:dyDescent="0.25">
      <c r="A3485" t="s">
        <v>39</v>
      </c>
      <c r="B3485" t="s">
        <v>7</v>
      </c>
      <c r="C3485">
        <v>4</v>
      </c>
      <c r="D3485" t="s">
        <v>20</v>
      </c>
      <c r="E3485" s="1">
        <v>214953582.65262747</v>
      </c>
      <c r="F3485" s="1">
        <v>422360440</v>
      </c>
      <c r="G3485">
        <f t="shared" si="54"/>
        <v>4.3017604474713336E+16</v>
      </c>
      <c r="H3485" t="str">
        <f>VLOOKUP(D3485,Referência!$A$2:$D$28,2,FALSE)</f>
        <v>N</v>
      </c>
      <c r="I3485" t="str">
        <f>VLOOKUP(D3485,Referência!$A$2:$D$28,3,FALSE)</f>
        <v>transferência</v>
      </c>
      <c r="J3485" t="str">
        <f>VLOOKUP(D3485,Referência!$A$2:$D$28,4,FALSE)</f>
        <v>baixo</v>
      </c>
      <c r="K3485" t="str">
        <f>VLOOKUP(C3485,Referência!$F$2:$G$21,2,FALSE)</f>
        <v>curto</v>
      </c>
      <c r="L3485" t="str">
        <f>VLOOKUP(A3485,Referência!$I$2:$K$10,2,FALSE)</f>
        <v>não linear</v>
      </c>
      <c r="M3485" t="str">
        <f>VLOOKUP(A3485,Referência!$I$2:$K$10,3,FALSE)</f>
        <v>multivariado</v>
      </c>
    </row>
    <row r="3486" spans="1:13" x14ac:dyDescent="0.25">
      <c r="A3486" t="s">
        <v>39</v>
      </c>
      <c r="B3486" t="s">
        <v>7</v>
      </c>
      <c r="C3486">
        <v>5</v>
      </c>
      <c r="D3486" t="s">
        <v>20</v>
      </c>
      <c r="E3486" s="1">
        <v>243718766.04409486</v>
      </c>
      <c r="F3486" s="1">
        <v>247581716</v>
      </c>
      <c r="G3486">
        <f t="shared" si="54"/>
        <v>14922382361827.52</v>
      </c>
      <c r="H3486" t="str">
        <f>VLOOKUP(D3486,Referência!$A$2:$D$28,2,FALSE)</f>
        <v>N</v>
      </c>
      <c r="I3486" t="str">
        <f>VLOOKUP(D3486,Referência!$A$2:$D$28,3,FALSE)</f>
        <v>transferência</v>
      </c>
      <c r="J3486" t="str">
        <f>VLOOKUP(D3486,Referência!$A$2:$D$28,4,FALSE)</f>
        <v>baixo</v>
      </c>
      <c r="K3486" t="str">
        <f>VLOOKUP(C3486,Referência!$F$2:$G$21,2,FALSE)</f>
        <v>médio</v>
      </c>
      <c r="L3486" t="str">
        <f>VLOOKUP(A3486,Referência!$I$2:$K$10,2,FALSE)</f>
        <v>não linear</v>
      </c>
      <c r="M3486" t="str">
        <f>VLOOKUP(A3486,Referência!$I$2:$K$10,3,FALSE)</f>
        <v>multivariado</v>
      </c>
    </row>
    <row r="3487" spans="1:13" x14ac:dyDescent="0.25">
      <c r="A3487" t="s">
        <v>39</v>
      </c>
      <c r="B3487" t="s">
        <v>7</v>
      </c>
      <c r="C3487">
        <v>6</v>
      </c>
      <c r="D3487" t="s">
        <v>20</v>
      </c>
      <c r="E3487" s="1">
        <v>267434271.13775283</v>
      </c>
      <c r="F3487" s="1">
        <v>282606973</v>
      </c>
      <c r="G3487">
        <f t="shared" si="54"/>
        <v>230210881800638.72</v>
      </c>
      <c r="H3487" t="str">
        <f>VLOOKUP(D3487,Referência!$A$2:$D$28,2,FALSE)</f>
        <v>N</v>
      </c>
      <c r="I3487" t="str">
        <f>VLOOKUP(D3487,Referência!$A$2:$D$28,3,FALSE)</f>
        <v>transferência</v>
      </c>
      <c r="J3487" t="str">
        <f>VLOOKUP(D3487,Referência!$A$2:$D$28,4,FALSE)</f>
        <v>baixo</v>
      </c>
      <c r="K3487" t="str">
        <f>VLOOKUP(C3487,Referência!$F$2:$G$21,2,FALSE)</f>
        <v>médio</v>
      </c>
      <c r="L3487" t="str">
        <f>VLOOKUP(A3487,Referência!$I$2:$K$10,2,FALSE)</f>
        <v>não linear</v>
      </c>
      <c r="M3487" t="str">
        <f>VLOOKUP(A3487,Referência!$I$2:$K$10,3,FALSE)</f>
        <v>multivariado</v>
      </c>
    </row>
    <row r="3488" spans="1:13" x14ac:dyDescent="0.25">
      <c r="A3488" t="s">
        <v>39</v>
      </c>
      <c r="B3488" t="s">
        <v>7</v>
      </c>
      <c r="C3488">
        <v>7</v>
      </c>
      <c r="D3488" t="s">
        <v>20</v>
      </c>
      <c r="E3488" s="1">
        <v>311314535.72569901</v>
      </c>
      <c r="F3488" s="1">
        <v>314411246</v>
      </c>
      <c r="G3488">
        <f t="shared" si="54"/>
        <v>9589614522961.3281</v>
      </c>
      <c r="H3488" t="str">
        <f>VLOOKUP(D3488,Referência!$A$2:$D$28,2,FALSE)</f>
        <v>N</v>
      </c>
      <c r="I3488" t="str">
        <f>VLOOKUP(D3488,Referência!$A$2:$D$28,3,FALSE)</f>
        <v>transferência</v>
      </c>
      <c r="J3488" t="str">
        <f>VLOOKUP(D3488,Referência!$A$2:$D$28,4,FALSE)</f>
        <v>baixo</v>
      </c>
      <c r="K3488" t="str">
        <f>VLOOKUP(C3488,Referência!$F$2:$G$21,2,FALSE)</f>
        <v>médio</v>
      </c>
      <c r="L3488" t="str">
        <f>VLOOKUP(A3488,Referência!$I$2:$K$10,2,FALSE)</f>
        <v>não linear</v>
      </c>
      <c r="M3488" t="str">
        <f>VLOOKUP(A3488,Referência!$I$2:$K$10,3,FALSE)</f>
        <v>multivariado</v>
      </c>
    </row>
    <row r="3489" spans="1:13" x14ac:dyDescent="0.25">
      <c r="A3489" t="s">
        <v>39</v>
      </c>
      <c r="B3489" t="s">
        <v>7</v>
      </c>
      <c r="C3489">
        <v>8</v>
      </c>
      <c r="D3489" t="s">
        <v>20</v>
      </c>
      <c r="E3489" s="1">
        <v>278757495.33586794</v>
      </c>
      <c r="F3489" s="1">
        <v>426007596</v>
      </c>
      <c r="G3489">
        <f t="shared" si="54"/>
        <v>2.1682592145597024E+16</v>
      </c>
      <c r="H3489" t="str">
        <f>VLOOKUP(D3489,Referência!$A$2:$D$28,2,FALSE)</f>
        <v>N</v>
      </c>
      <c r="I3489" t="str">
        <f>VLOOKUP(D3489,Referência!$A$2:$D$28,3,FALSE)</f>
        <v>transferência</v>
      </c>
      <c r="J3489" t="str">
        <f>VLOOKUP(D3489,Referência!$A$2:$D$28,4,FALSE)</f>
        <v>baixo</v>
      </c>
      <c r="K3489" t="str">
        <f>VLOOKUP(C3489,Referência!$F$2:$G$21,2,FALSE)</f>
        <v>médio</v>
      </c>
      <c r="L3489" t="str">
        <f>VLOOKUP(A3489,Referência!$I$2:$K$10,2,FALSE)</f>
        <v>não linear</v>
      </c>
      <c r="M3489" t="str">
        <f>VLOOKUP(A3489,Referência!$I$2:$K$10,3,FALSE)</f>
        <v>multivariado</v>
      </c>
    </row>
    <row r="3490" spans="1:13" x14ac:dyDescent="0.25">
      <c r="A3490" t="s">
        <v>39</v>
      </c>
      <c r="B3490" t="s">
        <v>7</v>
      </c>
      <c r="C3490">
        <v>9</v>
      </c>
      <c r="D3490" t="s">
        <v>20</v>
      </c>
      <c r="E3490" s="1">
        <v>284097037.80325699</v>
      </c>
      <c r="F3490" s="1">
        <v>346365589</v>
      </c>
      <c r="G3490">
        <f t="shared" si="54"/>
        <v>3877372468141405.5</v>
      </c>
      <c r="H3490" t="str">
        <f>VLOOKUP(D3490,Referência!$A$2:$D$28,2,FALSE)</f>
        <v>N</v>
      </c>
      <c r="I3490" t="str">
        <f>VLOOKUP(D3490,Referência!$A$2:$D$28,3,FALSE)</f>
        <v>transferência</v>
      </c>
      <c r="J3490" t="str">
        <f>VLOOKUP(D3490,Referência!$A$2:$D$28,4,FALSE)</f>
        <v>baixo</v>
      </c>
      <c r="K3490" t="str">
        <f>VLOOKUP(C3490,Referência!$F$2:$G$21,2,FALSE)</f>
        <v>longo</v>
      </c>
      <c r="L3490" t="str">
        <f>VLOOKUP(A3490,Referência!$I$2:$K$10,2,FALSE)</f>
        <v>não linear</v>
      </c>
      <c r="M3490" t="str">
        <f>VLOOKUP(A3490,Referência!$I$2:$K$10,3,FALSE)</f>
        <v>multivariado</v>
      </c>
    </row>
    <row r="3491" spans="1:13" x14ac:dyDescent="0.25">
      <c r="A3491" t="s">
        <v>39</v>
      </c>
      <c r="B3491" t="s">
        <v>7</v>
      </c>
      <c r="C3491">
        <v>10</v>
      </c>
      <c r="D3491" t="s">
        <v>20</v>
      </c>
      <c r="E3491" s="1">
        <v>266283320.44725126</v>
      </c>
      <c r="F3491" s="1">
        <v>367304404</v>
      </c>
      <c r="G3491">
        <f t="shared" si="54"/>
        <v>1.0205259322171442E+16</v>
      </c>
      <c r="H3491" t="str">
        <f>VLOOKUP(D3491,Referência!$A$2:$D$28,2,FALSE)</f>
        <v>N</v>
      </c>
      <c r="I3491" t="str">
        <f>VLOOKUP(D3491,Referência!$A$2:$D$28,3,FALSE)</f>
        <v>transferência</v>
      </c>
      <c r="J3491" t="str">
        <f>VLOOKUP(D3491,Referência!$A$2:$D$28,4,FALSE)</f>
        <v>baixo</v>
      </c>
      <c r="K3491" t="str">
        <f>VLOOKUP(C3491,Referência!$F$2:$G$21,2,FALSE)</f>
        <v>longo</v>
      </c>
      <c r="L3491" t="str">
        <f>VLOOKUP(A3491,Referência!$I$2:$K$10,2,FALSE)</f>
        <v>não linear</v>
      </c>
      <c r="M3491" t="str">
        <f>VLOOKUP(A3491,Referência!$I$2:$K$10,3,FALSE)</f>
        <v>multivariado</v>
      </c>
    </row>
    <row r="3492" spans="1:13" x14ac:dyDescent="0.25">
      <c r="A3492" t="s">
        <v>39</v>
      </c>
      <c r="B3492" t="s">
        <v>7</v>
      </c>
      <c r="C3492">
        <v>11</v>
      </c>
      <c r="D3492" t="s">
        <v>20</v>
      </c>
      <c r="E3492" s="1">
        <v>296608643.489241</v>
      </c>
      <c r="F3492" s="1">
        <v>276882178</v>
      </c>
      <c r="G3492">
        <f t="shared" si="54"/>
        <v>389133440698216.31</v>
      </c>
      <c r="H3492" t="str">
        <f>VLOOKUP(D3492,Referência!$A$2:$D$28,2,FALSE)</f>
        <v>N</v>
      </c>
      <c r="I3492" t="str">
        <f>VLOOKUP(D3492,Referência!$A$2:$D$28,3,FALSE)</f>
        <v>transferência</v>
      </c>
      <c r="J3492" t="str">
        <f>VLOOKUP(D3492,Referência!$A$2:$D$28,4,FALSE)</f>
        <v>baixo</v>
      </c>
      <c r="K3492" t="str">
        <f>VLOOKUP(C3492,Referência!$F$2:$G$21,2,FALSE)</f>
        <v>longo</v>
      </c>
      <c r="L3492" t="str">
        <f>VLOOKUP(A3492,Referência!$I$2:$K$10,2,FALSE)</f>
        <v>não linear</v>
      </c>
      <c r="M3492" t="str">
        <f>VLOOKUP(A3492,Referência!$I$2:$K$10,3,FALSE)</f>
        <v>multivariado</v>
      </c>
    </row>
    <row r="3493" spans="1:13" x14ac:dyDescent="0.25">
      <c r="A3493" t="s">
        <v>39</v>
      </c>
      <c r="B3493" t="s">
        <v>7</v>
      </c>
      <c r="C3493">
        <v>12</v>
      </c>
      <c r="D3493" t="s">
        <v>20</v>
      </c>
      <c r="E3493" s="1">
        <v>302219148.13126725</v>
      </c>
      <c r="F3493" s="1">
        <v>252291991</v>
      </c>
      <c r="G3493">
        <f t="shared" si="54"/>
        <v>2492721019210250</v>
      </c>
      <c r="H3493" t="str">
        <f>VLOOKUP(D3493,Referência!$A$2:$D$28,2,FALSE)</f>
        <v>N</v>
      </c>
      <c r="I3493" t="str">
        <f>VLOOKUP(D3493,Referência!$A$2:$D$28,3,FALSE)</f>
        <v>transferência</v>
      </c>
      <c r="J3493" t="str">
        <f>VLOOKUP(D3493,Referência!$A$2:$D$28,4,FALSE)</f>
        <v>baixo</v>
      </c>
      <c r="K3493" t="str">
        <f>VLOOKUP(C3493,Referência!$F$2:$G$21,2,FALSE)</f>
        <v>longo</v>
      </c>
      <c r="L3493" t="str">
        <f>VLOOKUP(A3493,Referência!$I$2:$K$10,2,FALSE)</f>
        <v>não linear</v>
      </c>
      <c r="M3493" t="str">
        <f>VLOOKUP(A3493,Referência!$I$2:$K$10,3,FALSE)</f>
        <v>multivariado</v>
      </c>
    </row>
    <row r="3494" spans="1:13" x14ac:dyDescent="0.25">
      <c r="A3494" t="s">
        <v>39</v>
      </c>
      <c r="B3494" t="s">
        <v>7</v>
      </c>
      <c r="C3494">
        <v>13</v>
      </c>
      <c r="D3494" t="s">
        <v>20</v>
      </c>
      <c r="E3494" s="1">
        <v>295302531.46425146</v>
      </c>
      <c r="F3494" s="1">
        <v>511703058</v>
      </c>
      <c r="G3494">
        <f t="shared" si="54"/>
        <v>4.6829187884949208E+16</v>
      </c>
      <c r="H3494" t="str">
        <f>VLOOKUP(D3494,Referência!$A$2:$D$28,2,FALSE)</f>
        <v>N</v>
      </c>
      <c r="I3494" t="str">
        <f>VLOOKUP(D3494,Referência!$A$2:$D$28,3,FALSE)</f>
        <v>transferência</v>
      </c>
      <c r="J3494" t="str">
        <f>VLOOKUP(D3494,Referência!$A$2:$D$28,4,FALSE)</f>
        <v>baixo</v>
      </c>
      <c r="K3494" t="str">
        <f>VLOOKUP(C3494,Referência!$F$2:$G$21,2,FALSE)</f>
        <v>longo</v>
      </c>
      <c r="L3494" t="str">
        <f>VLOOKUP(A3494,Referência!$I$2:$K$10,2,FALSE)</f>
        <v>não linear</v>
      </c>
      <c r="M3494" t="str">
        <f>VLOOKUP(A3494,Referência!$I$2:$K$10,3,FALSE)</f>
        <v>multivariado</v>
      </c>
    </row>
    <row r="3495" spans="1:13" x14ac:dyDescent="0.25">
      <c r="A3495" t="s">
        <v>39</v>
      </c>
      <c r="B3495" t="s">
        <v>7</v>
      </c>
      <c r="C3495">
        <v>14</v>
      </c>
      <c r="D3495" t="s">
        <v>20</v>
      </c>
      <c r="E3495" s="1">
        <v>272483944.52520025</v>
      </c>
      <c r="F3495" s="1">
        <v>259863287</v>
      </c>
      <c r="G3495">
        <f t="shared" si="54"/>
        <v>159280996368393.66</v>
      </c>
      <c r="H3495" t="str">
        <f>VLOOKUP(D3495,Referência!$A$2:$D$28,2,FALSE)</f>
        <v>N</v>
      </c>
      <c r="I3495" t="str">
        <f>VLOOKUP(D3495,Referência!$A$2:$D$28,3,FALSE)</f>
        <v>transferência</v>
      </c>
      <c r="J3495" t="str">
        <f>VLOOKUP(D3495,Referência!$A$2:$D$28,4,FALSE)</f>
        <v>baixo</v>
      </c>
      <c r="K3495" t="str">
        <f>VLOOKUP(C3495,Referência!$F$2:$G$21,2,FALSE)</f>
        <v>longo</v>
      </c>
      <c r="L3495" t="str">
        <f>VLOOKUP(A3495,Referência!$I$2:$K$10,2,FALSE)</f>
        <v>não linear</v>
      </c>
      <c r="M3495" t="str">
        <f>VLOOKUP(A3495,Referência!$I$2:$K$10,3,FALSE)</f>
        <v>multivariado</v>
      </c>
    </row>
    <row r="3496" spans="1:13" x14ac:dyDescent="0.25">
      <c r="A3496" t="s">
        <v>39</v>
      </c>
      <c r="B3496" t="s">
        <v>7</v>
      </c>
      <c r="C3496">
        <v>15</v>
      </c>
      <c r="D3496" t="s">
        <v>20</v>
      </c>
      <c r="E3496" s="1">
        <v>280044481.2653569</v>
      </c>
      <c r="F3496" s="1">
        <v>323218498</v>
      </c>
      <c r="G3496">
        <f t="shared" si="54"/>
        <v>1863995721003242.5</v>
      </c>
      <c r="H3496" t="str">
        <f>VLOOKUP(D3496,Referência!$A$2:$D$28,2,FALSE)</f>
        <v>N</v>
      </c>
      <c r="I3496" t="str">
        <f>VLOOKUP(D3496,Referência!$A$2:$D$28,3,FALSE)</f>
        <v>transferência</v>
      </c>
      <c r="J3496" t="str">
        <f>VLOOKUP(D3496,Referência!$A$2:$D$28,4,FALSE)</f>
        <v>baixo</v>
      </c>
      <c r="K3496" t="str">
        <f>VLOOKUP(C3496,Referência!$F$2:$G$21,2,FALSE)</f>
        <v>longo</v>
      </c>
      <c r="L3496" t="str">
        <f>VLOOKUP(A3496,Referência!$I$2:$K$10,2,FALSE)</f>
        <v>não linear</v>
      </c>
      <c r="M3496" t="str">
        <f>VLOOKUP(A3496,Referência!$I$2:$K$10,3,FALSE)</f>
        <v>multivariado</v>
      </c>
    </row>
    <row r="3497" spans="1:13" x14ac:dyDescent="0.25">
      <c r="A3497" t="s">
        <v>39</v>
      </c>
      <c r="B3497" t="s">
        <v>7</v>
      </c>
      <c r="C3497">
        <v>16</v>
      </c>
      <c r="D3497" t="s">
        <v>20</v>
      </c>
      <c r="E3497" s="1">
        <v>262340775.60499132</v>
      </c>
      <c r="F3497" s="1">
        <v>366055806</v>
      </c>
      <c r="G3497">
        <f t="shared" si="54"/>
        <v>1.0756807529837576E+16</v>
      </c>
      <c r="H3497" t="str">
        <f>VLOOKUP(D3497,Referência!$A$2:$D$28,2,FALSE)</f>
        <v>N</v>
      </c>
      <c r="I3497" t="str">
        <f>VLOOKUP(D3497,Referência!$A$2:$D$28,3,FALSE)</f>
        <v>transferência</v>
      </c>
      <c r="J3497" t="str">
        <f>VLOOKUP(D3497,Referência!$A$2:$D$28,4,FALSE)</f>
        <v>baixo</v>
      </c>
      <c r="K3497" t="str">
        <f>VLOOKUP(C3497,Referência!$F$2:$G$21,2,FALSE)</f>
        <v>longo</v>
      </c>
      <c r="L3497" t="str">
        <f>VLOOKUP(A3497,Referência!$I$2:$K$10,2,FALSE)</f>
        <v>não linear</v>
      </c>
      <c r="M3497" t="str">
        <f>VLOOKUP(A3497,Referência!$I$2:$K$10,3,FALSE)</f>
        <v>multivariado</v>
      </c>
    </row>
    <row r="3498" spans="1:13" x14ac:dyDescent="0.25">
      <c r="A3498" t="s">
        <v>39</v>
      </c>
      <c r="B3498" t="s">
        <v>7</v>
      </c>
      <c r="C3498">
        <v>17</v>
      </c>
      <c r="D3498" t="s">
        <v>20</v>
      </c>
      <c r="E3498" s="1">
        <v>299275079.80944538</v>
      </c>
      <c r="F3498" s="1">
        <v>303375098</v>
      </c>
      <c r="G3498">
        <f t="shared" si="54"/>
        <v>16810149162878.771</v>
      </c>
      <c r="H3498" t="str">
        <f>VLOOKUP(D3498,Referência!$A$2:$D$28,2,FALSE)</f>
        <v>N</v>
      </c>
      <c r="I3498" t="str">
        <f>VLOOKUP(D3498,Referência!$A$2:$D$28,3,FALSE)</f>
        <v>transferência</v>
      </c>
      <c r="J3498" t="str">
        <f>VLOOKUP(D3498,Referência!$A$2:$D$28,4,FALSE)</f>
        <v>baixo</v>
      </c>
      <c r="K3498" t="str">
        <f>VLOOKUP(C3498,Referência!$F$2:$G$21,2,FALSE)</f>
        <v>longo</v>
      </c>
      <c r="L3498" t="str">
        <f>VLOOKUP(A3498,Referência!$I$2:$K$10,2,FALSE)</f>
        <v>não linear</v>
      </c>
      <c r="M3498" t="str">
        <f>VLOOKUP(A3498,Referência!$I$2:$K$10,3,FALSE)</f>
        <v>multivariado</v>
      </c>
    </row>
    <row r="3499" spans="1:13" x14ac:dyDescent="0.25">
      <c r="A3499" t="s">
        <v>39</v>
      </c>
      <c r="B3499" t="s">
        <v>7</v>
      </c>
      <c r="C3499">
        <v>18</v>
      </c>
      <c r="D3499" t="s">
        <v>20</v>
      </c>
      <c r="E3499" s="1">
        <v>328259946.69060528</v>
      </c>
      <c r="F3499" s="1">
        <v>238075455</v>
      </c>
      <c r="G3499">
        <f t="shared" si="54"/>
        <v>8133242541492853</v>
      </c>
      <c r="H3499" t="str">
        <f>VLOOKUP(D3499,Referência!$A$2:$D$28,2,FALSE)</f>
        <v>N</v>
      </c>
      <c r="I3499" t="str">
        <f>VLOOKUP(D3499,Referência!$A$2:$D$28,3,FALSE)</f>
        <v>transferência</v>
      </c>
      <c r="J3499" t="str">
        <f>VLOOKUP(D3499,Referência!$A$2:$D$28,4,FALSE)</f>
        <v>baixo</v>
      </c>
      <c r="K3499" t="str">
        <f>VLOOKUP(C3499,Referência!$F$2:$G$21,2,FALSE)</f>
        <v>longo</v>
      </c>
      <c r="L3499" t="str">
        <f>VLOOKUP(A3499,Referência!$I$2:$K$10,2,FALSE)</f>
        <v>não linear</v>
      </c>
      <c r="M3499" t="str">
        <f>VLOOKUP(A3499,Referência!$I$2:$K$10,3,FALSE)</f>
        <v>multivariado</v>
      </c>
    </row>
    <row r="3500" spans="1:13" x14ac:dyDescent="0.25">
      <c r="A3500" t="s">
        <v>39</v>
      </c>
      <c r="B3500" t="s">
        <v>7</v>
      </c>
      <c r="C3500">
        <v>19</v>
      </c>
      <c r="D3500" t="s">
        <v>20</v>
      </c>
      <c r="E3500" s="1">
        <v>382425715.11632258</v>
      </c>
      <c r="F3500" s="1">
        <v>371070822</v>
      </c>
      <c r="G3500">
        <f t="shared" si="54"/>
        <v>128933597683109.84</v>
      </c>
      <c r="H3500" t="str">
        <f>VLOOKUP(D3500,Referência!$A$2:$D$28,2,FALSE)</f>
        <v>N</v>
      </c>
      <c r="I3500" t="str">
        <f>VLOOKUP(D3500,Referência!$A$2:$D$28,3,FALSE)</f>
        <v>transferência</v>
      </c>
      <c r="J3500" t="str">
        <f>VLOOKUP(D3500,Referência!$A$2:$D$28,4,FALSE)</f>
        <v>baixo</v>
      </c>
      <c r="K3500" t="str">
        <f>VLOOKUP(C3500,Referência!$F$2:$G$21,2,FALSE)</f>
        <v>longo</v>
      </c>
      <c r="L3500" t="str">
        <f>VLOOKUP(A3500,Referência!$I$2:$K$10,2,FALSE)</f>
        <v>não linear</v>
      </c>
      <c r="M3500" t="str">
        <f>VLOOKUP(A3500,Referência!$I$2:$K$10,3,FALSE)</f>
        <v>multivariado</v>
      </c>
    </row>
    <row r="3501" spans="1:13" x14ac:dyDescent="0.25">
      <c r="A3501" t="s">
        <v>39</v>
      </c>
      <c r="B3501" t="s">
        <v>7</v>
      </c>
      <c r="C3501">
        <v>20</v>
      </c>
      <c r="D3501" t="s">
        <v>20</v>
      </c>
      <c r="E3501" s="1">
        <v>348855055.80697036</v>
      </c>
      <c r="F3501" s="1">
        <v>403923855</v>
      </c>
      <c r="G3501">
        <f t="shared" si="54"/>
        <v>3032572644562222</v>
      </c>
      <c r="H3501" t="str">
        <f>VLOOKUP(D3501,Referência!$A$2:$D$28,2,FALSE)</f>
        <v>N</v>
      </c>
      <c r="I3501" t="str">
        <f>VLOOKUP(D3501,Referência!$A$2:$D$28,3,FALSE)</f>
        <v>transferência</v>
      </c>
      <c r="J3501" t="str">
        <f>VLOOKUP(D3501,Referência!$A$2:$D$28,4,FALSE)</f>
        <v>baixo</v>
      </c>
      <c r="K3501" t="str">
        <f>VLOOKUP(C3501,Referência!$F$2:$G$21,2,FALSE)</f>
        <v>longo</v>
      </c>
      <c r="L3501" t="str">
        <f>VLOOKUP(A3501,Referência!$I$2:$K$10,2,FALSE)</f>
        <v>não linear</v>
      </c>
      <c r="M3501" t="str">
        <f>VLOOKUP(A3501,Referência!$I$2:$K$10,3,FALSE)</f>
        <v>multivariado</v>
      </c>
    </row>
    <row r="3502" spans="1:13" x14ac:dyDescent="0.25">
      <c r="A3502" t="s">
        <v>39</v>
      </c>
      <c r="B3502" t="s">
        <v>7</v>
      </c>
      <c r="C3502">
        <v>1</v>
      </c>
      <c r="D3502" t="s">
        <v>21</v>
      </c>
      <c r="E3502" s="1">
        <v>762729835.04959452</v>
      </c>
      <c r="F3502" s="1">
        <v>892168393</v>
      </c>
      <c r="G3502">
        <f t="shared" si="54"/>
        <v>1.6754340284280478E+16</v>
      </c>
      <c r="H3502" t="str">
        <f>VLOOKUP(D3502,Referência!$A$2:$D$28,2,FALSE)</f>
        <v>N</v>
      </c>
      <c r="I3502" t="str">
        <f>VLOOKUP(D3502,Referência!$A$2:$D$28,3,FALSE)</f>
        <v>imposto</v>
      </c>
      <c r="J3502" t="str">
        <f>VLOOKUP(D3502,Referência!$A$2:$D$28,4,FALSE)</f>
        <v>alto</v>
      </c>
      <c r="K3502" t="str">
        <f>VLOOKUP(C3502,Referência!$F$2:$G$21,2,FALSE)</f>
        <v>curto</v>
      </c>
      <c r="L3502" t="str">
        <f>VLOOKUP(A3502,Referência!$I$2:$K$10,2,FALSE)</f>
        <v>não linear</v>
      </c>
      <c r="M3502" t="str">
        <f>VLOOKUP(A3502,Referência!$I$2:$K$10,3,FALSE)</f>
        <v>multivariado</v>
      </c>
    </row>
    <row r="3503" spans="1:13" x14ac:dyDescent="0.25">
      <c r="A3503" t="s">
        <v>39</v>
      </c>
      <c r="B3503" t="s">
        <v>7</v>
      </c>
      <c r="C3503">
        <v>2</v>
      </c>
      <c r="D3503" t="s">
        <v>21</v>
      </c>
      <c r="E3503" s="1">
        <v>832759859.52681923</v>
      </c>
      <c r="F3503" s="1">
        <v>811941570</v>
      </c>
      <c r="G3503">
        <f t="shared" si="54"/>
        <v>433401178822471.19</v>
      </c>
      <c r="H3503" t="str">
        <f>VLOOKUP(D3503,Referência!$A$2:$D$28,2,FALSE)</f>
        <v>N</v>
      </c>
      <c r="I3503" t="str">
        <f>VLOOKUP(D3503,Referência!$A$2:$D$28,3,FALSE)</f>
        <v>imposto</v>
      </c>
      <c r="J3503" t="str">
        <f>VLOOKUP(D3503,Referência!$A$2:$D$28,4,FALSE)</f>
        <v>alto</v>
      </c>
      <c r="K3503" t="str">
        <f>VLOOKUP(C3503,Referência!$F$2:$G$21,2,FALSE)</f>
        <v>curto</v>
      </c>
      <c r="L3503" t="str">
        <f>VLOOKUP(A3503,Referência!$I$2:$K$10,2,FALSE)</f>
        <v>não linear</v>
      </c>
      <c r="M3503" t="str">
        <f>VLOOKUP(A3503,Referência!$I$2:$K$10,3,FALSE)</f>
        <v>multivariado</v>
      </c>
    </row>
    <row r="3504" spans="1:13" x14ac:dyDescent="0.25">
      <c r="A3504" t="s">
        <v>39</v>
      </c>
      <c r="B3504" t="s">
        <v>7</v>
      </c>
      <c r="C3504">
        <v>3</v>
      </c>
      <c r="D3504" t="s">
        <v>21</v>
      </c>
      <c r="E3504" s="1">
        <v>757715873.58259797</v>
      </c>
      <c r="F3504" s="1">
        <v>861928839</v>
      </c>
      <c r="G3504">
        <f t="shared" si="54"/>
        <v>1.0860342161088632E+16</v>
      </c>
      <c r="H3504" t="str">
        <f>VLOOKUP(D3504,Referência!$A$2:$D$28,2,FALSE)</f>
        <v>N</v>
      </c>
      <c r="I3504" t="str">
        <f>VLOOKUP(D3504,Referência!$A$2:$D$28,3,FALSE)</f>
        <v>imposto</v>
      </c>
      <c r="J3504" t="str">
        <f>VLOOKUP(D3504,Referência!$A$2:$D$28,4,FALSE)</f>
        <v>alto</v>
      </c>
      <c r="K3504" t="str">
        <f>VLOOKUP(C3504,Referência!$F$2:$G$21,2,FALSE)</f>
        <v>curto</v>
      </c>
      <c r="L3504" t="str">
        <f>VLOOKUP(A3504,Referência!$I$2:$K$10,2,FALSE)</f>
        <v>não linear</v>
      </c>
      <c r="M3504" t="str">
        <f>VLOOKUP(A3504,Referência!$I$2:$K$10,3,FALSE)</f>
        <v>multivariado</v>
      </c>
    </row>
    <row r="3505" spans="1:13" x14ac:dyDescent="0.25">
      <c r="A3505" t="s">
        <v>39</v>
      </c>
      <c r="B3505" t="s">
        <v>7</v>
      </c>
      <c r="C3505">
        <v>4</v>
      </c>
      <c r="D3505" t="s">
        <v>21</v>
      </c>
      <c r="E3505" s="1">
        <v>804529518.47069645</v>
      </c>
      <c r="F3505" s="1">
        <v>884995971</v>
      </c>
      <c r="G3505">
        <f t="shared" si="54"/>
        <v>6474849982650662</v>
      </c>
      <c r="H3505" t="str">
        <f>VLOOKUP(D3505,Referência!$A$2:$D$28,2,FALSE)</f>
        <v>N</v>
      </c>
      <c r="I3505" t="str">
        <f>VLOOKUP(D3505,Referência!$A$2:$D$28,3,FALSE)</f>
        <v>imposto</v>
      </c>
      <c r="J3505" t="str">
        <f>VLOOKUP(D3505,Referência!$A$2:$D$28,4,FALSE)</f>
        <v>alto</v>
      </c>
      <c r="K3505" t="str">
        <f>VLOOKUP(C3505,Referência!$F$2:$G$21,2,FALSE)</f>
        <v>curto</v>
      </c>
      <c r="L3505" t="str">
        <f>VLOOKUP(A3505,Referência!$I$2:$K$10,2,FALSE)</f>
        <v>não linear</v>
      </c>
      <c r="M3505" t="str">
        <f>VLOOKUP(A3505,Referência!$I$2:$K$10,3,FALSE)</f>
        <v>multivariado</v>
      </c>
    </row>
    <row r="3506" spans="1:13" x14ac:dyDescent="0.25">
      <c r="A3506" t="s">
        <v>39</v>
      </c>
      <c r="B3506" t="s">
        <v>7</v>
      </c>
      <c r="C3506">
        <v>5</v>
      </c>
      <c r="D3506" t="s">
        <v>21</v>
      </c>
      <c r="E3506" s="1">
        <v>827029050.81252527</v>
      </c>
      <c r="F3506" s="1">
        <v>887164024</v>
      </c>
      <c r="G3506">
        <f t="shared" si="54"/>
        <v>3616215000258304.5</v>
      </c>
      <c r="H3506" t="str">
        <f>VLOOKUP(D3506,Referência!$A$2:$D$28,2,FALSE)</f>
        <v>N</v>
      </c>
      <c r="I3506" t="str">
        <f>VLOOKUP(D3506,Referência!$A$2:$D$28,3,FALSE)</f>
        <v>imposto</v>
      </c>
      <c r="J3506" t="str">
        <f>VLOOKUP(D3506,Referência!$A$2:$D$28,4,FALSE)</f>
        <v>alto</v>
      </c>
      <c r="K3506" t="str">
        <f>VLOOKUP(C3506,Referência!$F$2:$G$21,2,FALSE)</f>
        <v>médio</v>
      </c>
      <c r="L3506" t="str">
        <f>VLOOKUP(A3506,Referência!$I$2:$K$10,2,FALSE)</f>
        <v>não linear</v>
      </c>
      <c r="M3506" t="str">
        <f>VLOOKUP(A3506,Referência!$I$2:$K$10,3,FALSE)</f>
        <v>multivariado</v>
      </c>
    </row>
    <row r="3507" spans="1:13" x14ac:dyDescent="0.25">
      <c r="A3507" t="s">
        <v>39</v>
      </c>
      <c r="B3507" t="s">
        <v>7</v>
      </c>
      <c r="C3507">
        <v>6</v>
      </c>
      <c r="D3507" t="s">
        <v>21</v>
      </c>
      <c r="E3507" s="1">
        <v>859257647.4829421</v>
      </c>
      <c r="F3507" s="1">
        <v>925856833</v>
      </c>
      <c r="G3507">
        <f t="shared" si="54"/>
        <v>4435451511535494</v>
      </c>
      <c r="H3507" t="str">
        <f>VLOOKUP(D3507,Referência!$A$2:$D$28,2,FALSE)</f>
        <v>N</v>
      </c>
      <c r="I3507" t="str">
        <f>VLOOKUP(D3507,Referência!$A$2:$D$28,3,FALSE)</f>
        <v>imposto</v>
      </c>
      <c r="J3507" t="str">
        <f>VLOOKUP(D3507,Referência!$A$2:$D$28,4,FALSE)</f>
        <v>alto</v>
      </c>
      <c r="K3507" t="str">
        <f>VLOOKUP(C3507,Referência!$F$2:$G$21,2,FALSE)</f>
        <v>médio</v>
      </c>
      <c r="L3507" t="str">
        <f>VLOOKUP(A3507,Referência!$I$2:$K$10,2,FALSE)</f>
        <v>não linear</v>
      </c>
      <c r="M3507" t="str">
        <f>VLOOKUP(A3507,Referência!$I$2:$K$10,3,FALSE)</f>
        <v>multivariado</v>
      </c>
    </row>
    <row r="3508" spans="1:13" x14ac:dyDescent="0.25">
      <c r="A3508" t="s">
        <v>39</v>
      </c>
      <c r="B3508" t="s">
        <v>7</v>
      </c>
      <c r="C3508">
        <v>7</v>
      </c>
      <c r="D3508" t="s">
        <v>21</v>
      </c>
      <c r="E3508" s="1">
        <v>894466074.09194314</v>
      </c>
      <c r="F3508" s="1">
        <v>1068011007</v>
      </c>
      <c r="G3508">
        <f t="shared" si="54"/>
        <v>3.0117843738061956E+16</v>
      </c>
      <c r="H3508" t="str">
        <f>VLOOKUP(D3508,Referência!$A$2:$D$28,2,FALSE)</f>
        <v>N</v>
      </c>
      <c r="I3508" t="str">
        <f>VLOOKUP(D3508,Referência!$A$2:$D$28,3,FALSE)</f>
        <v>imposto</v>
      </c>
      <c r="J3508" t="str">
        <f>VLOOKUP(D3508,Referência!$A$2:$D$28,4,FALSE)</f>
        <v>alto</v>
      </c>
      <c r="K3508" t="str">
        <f>VLOOKUP(C3508,Referência!$F$2:$G$21,2,FALSE)</f>
        <v>médio</v>
      </c>
      <c r="L3508" t="str">
        <f>VLOOKUP(A3508,Referência!$I$2:$K$10,2,FALSE)</f>
        <v>não linear</v>
      </c>
      <c r="M3508" t="str">
        <f>VLOOKUP(A3508,Referência!$I$2:$K$10,3,FALSE)</f>
        <v>multivariado</v>
      </c>
    </row>
    <row r="3509" spans="1:13" x14ac:dyDescent="0.25">
      <c r="A3509" t="s">
        <v>39</v>
      </c>
      <c r="B3509" t="s">
        <v>7</v>
      </c>
      <c r="C3509">
        <v>8</v>
      </c>
      <c r="D3509" t="s">
        <v>21</v>
      </c>
      <c r="E3509" s="1">
        <v>1001086586.8821741</v>
      </c>
      <c r="F3509" s="1">
        <v>933482574</v>
      </c>
      <c r="G3509">
        <f t="shared" si="54"/>
        <v>4570302557773166</v>
      </c>
      <c r="H3509" t="str">
        <f>VLOOKUP(D3509,Referência!$A$2:$D$28,2,FALSE)</f>
        <v>N</v>
      </c>
      <c r="I3509" t="str">
        <f>VLOOKUP(D3509,Referência!$A$2:$D$28,3,FALSE)</f>
        <v>imposto</v>
      </c>
      <c r="J3509" t="str">
        <f>VLOOKUP(D3509,Referência!$A$2:$D$28,4,FALSE)</f>
        <v>alto</v>
      </c>
      <c r="K3509" t="str">
        <f>VLOOKUP(C3509,Referência!$F$2:$G$21,2,FALSE)</f>
        <v>médio</v>
      </c>
      <c r="L3509" t="str">
        <f>VLOOKUP(A3509,Referência!$I$2:$K$10,2,FALSE)</f>
        <v>não linear</v>
      </c>
      <c r="M3509" t="str">
        <f>VLOOKUP(A3509,Referência!$I$2:$K$10,3,FALSE)</f>
        <v>multivariado</v>
      </c>
    </row>
    <row r="3510" spans="1:13" x14ac:dyDescent="0.25">
      <c r="A3510" t="s">
        <v>39</v>
      </c>
      <c r="B3510" t="s">
        <v>7</v>
      </c>
      <c r="C3510">
        <v>9</v>
      </c>
      <c r="D3510" t="s">
        <v>21</v>
      </c>
      <c r="E3510" s="1">
        <v>779572708.19361925</v>
      </c>
      <c r="F3510" s="1">
        <v>951532296</v>
      </c>
      <c r="G3510">
        <f t="shared" si="54"/>
        <v>2.9570099838540372E+16</v>
      </c>
      <c r="H3510" t="str">
        <f>VLOOKUP(D3510,Referência!$A$2:$D$28,2,FALSE)</f>
        <v>N</v>
      </c>
      <c r="I3510" t="str">
        <f>VLOOKUP(D3510,Referência!$A$2:$D$28,3,FALSE)</f>
        <v>imposto</v>
      </c>
      <c r="J3510" t="str">
        <f>VLOOKUP(D3510,Referência!$A$2:$D$28,4,FALSE)</f>
        <v>alto</v>
      </c>
      <c r="K3510" t="str">
        <f>VLOOKUP(C3510,Referência!$F$2:$G$21,2,FALSE)</f>
        <v>longo</v>
      </c>
      <c r="L3510" t="str">
        <f>VLOOKUP(A3510,Referência!$I$2:$K$10,2,FALSE)</f>
        <v>não linear</v>
      </c>
      <c r="M3510" t="str">
        <f>VLOOKUP(A3510,Referência!$I$2:$K$10,3,FALSE)</f>
        <v>multivariado</v>
      </c>
    </row>
    <row r="3511" spans="1:13" x14ac:dyDescent="0.25">
      <c r="A3511" t="s">
        <v>39</v>
      </c>
      <c r="B3511" t="s">
        <v>7</v>
      </c>
      <c r="C3511">
        <v>10</v>
      </c>
      <c r="D3511" t="s">
        <v>21</v>
      </c>
      <c r="E3511" s="1">
        <v>804571340.13624644</v>
      </c>
      <c r="F3511" s="1">
        <v>1045402858</v>
      </c>
      <c r="G3511">
        <f t="shared" si="54"/>
        <v>5.7999819996559448E+16</v>
      </c>
      <c r="H3511" t="str">
        <f>VLOOKUP(D3511,Referência!$A$2:$D$28,2,FALSE)</f>
        <v>N</v>
      </c>
      <c r="I3511" t="str">
        <f>VLOOKUP(D3511,Referência!$A$2:$D$28,3,FALSE)</f>
        <v>imposto</v>
      </c>
      <c r="J3511" t="str">
        <f>VLOOKUP(D3511,Referência!$A$2:$D$28,4,FALSE)</f>
        <v>alto</v>
      </c>
      <c r="K3511" t="str">
        <f>VLOOKUP(C3511,Referência!$F$2:$G$21,2,FALSE)</f>
        <v>longo</v>
      </c>
      <c r="L3511" t="str">
        <f>VLOOKUP(A3511,Referência!$I$2:$K$10,2,FALSE)</f>
        <v>não linear</v>
      </c>
      <c r="M3511" t="str">
        <f>VLOOKUP(A3511,Referência!$I$2:$K$10,3,FALSE)</f>
        <v>multivariado</v>
      </c>
    </row>
    <row r="3512" spans="1:13" x14ac:dyDescent="0.25">
      <c r="A3512" t="s">
        <v>39</v>
      </c>
      <c r="B3512" t="s">
        <v>7</v>
      </c>
      <c r="C3512">
        <v>11</v>
      </c>
      <c r="D3512" t="s">
        <v>21</v>
      </c>
      <c r="E3512" s="1">
        <v>808937957.4112736</v>
      </c>
      <c r="F3512" s="1">
        <v>941789643</v>
      </c>
      <c r="G3512">
        <f t="shared" si="54"/>
        <v>1.7649570363765814E+16</v>
      </c>
      <c r="H3512" t="str">
        <f>VLOOKUP(D3512,Referência!$A$2:$D$28,2,FALSE)</f>
        <v>N</v>
      </c>
      <c r="I3512" t="str">
        <f>VLOOKUP(D3512,Referência!$A$2:$D$28,3,FALSE)</f>
        <v>imposto</v>
      </c>
      <c r="J3512" t="str">
        <f>VLOOKUP(D3512,Referência!$A$2:$D$28,4,FALSE)</f>
        <v>alto</v>
      </c>
      <c r="K3512" t="str">
        <f>VLOOKUP(C3512,Referência!$F$2:$G$21,2,FALSE)</f>
        <v>longo</v>
      </c>
      <c r="L3512" t="str">
        <f>VLOOKUP(A3512,Referência!$I$2:$K$10,2,FALSE)</f>
        <v>não linear</v>
      </c>
      <c r="M3512" t="str">
        <f>VLOOKUP(A3512,Referência!$I$2:$K$10,3,FALSE)</f>
        <v>multivariado</v>
      </c>
    </row>
    <row r="3513" spans="1:13" x14ac:dyDescent="0.25">
      <c r="A3513" t="s">
        <v>39</v>
      </c>
      <c r="B3513" t="s">
        <v>7</v>
      </c>
      <c r="C3513">
        <v>12</v>
      </c>
      <c r="D3513" t="s">
        <v>21</v>
      </c>
      <c r="E3513" s="1">
        <v>853669224.44422817</v>
      </c>
      <c r="F3513" s="1">
        <v>873908785</v>
      </c>
      <c r="G3513">
        <f t="shared" si="54"/>
        <v>409639811490754.81</v>
      </c>
      <c r="H3513" t="str">
        <f>VLOOKUP(D3513,Referência!$A$2:$D$28,2,FALSE)</f>
        <v>N</v>
      </c>
      <c r="I3513" t="str">
        <f>VLOOKUP(D3513,Referência!$A$2:$D$28,3,FALSE)</f>
        <v>imposto</v>
      </c>
      <c r="J3513" t="str">
        <f>VLOOKUP(D3513,Referência!$A$2:$D$28,4,FALSE)</f>
        <v>alto</v>
      </c>
      <c r="K3513" t="str">
        <f>VLOOKUP(C3513,Referência!$F$2:$G$21,2,FALSE)</f>
        <v>longo</v>
      </c>
      <c r="L3513" t="str">
        <f>VLOOKUP(A3513,Referência!$I$2:$K$10,2,FALSE)</f>
        <v>não linear</v>
      </c>
      <c r="M3513" t="str">
        <f>VLOOKUP(A3513,Referência!$I$2:$K$10,3,FALSE)</f>
        <v>multivariado</v>
      </c>
    </row>
    <row r="3514" spans="1:13" x14ac:dyDescent="0.25">
      <c r="A3514" t="s">
        <v>39</v>
      </c>
      <c r="B3514" t="s">
        <v>7</v>
      </c>
      <c r="C3514">
        <v>13</v>
      </c>
      <c r="D3514" t="s">
        <v>21</v>
      </c>
      <c r="E3514" s="1">
        <v>908428752.72296858</v>
      </c>
      <c r="F3514" s="1">
        <v>980079414</v>
      </c>
      <c r="G3514">
        <f t="shared" si="54"/>
        <v>5133817261435890</v>
      </c>
      <c r="H3514" t="str">
        <f>VLOOKUP(D3514,Referência!$A$2:$D$28,2,FALSE)</f>
        <v>N</v>
      </c>
      <c r="I3514" t="str">
        <f>VLOOKUP(D3514,Referência!$A$2:$D$28,3,FALSE)</f>
        <v>imposto</v>
      </c>
      <c r="J3514" t="str">
        <f>VLOOKUP(D3514,Referência!$A$2:$D$28,4,FALSE)</f>
        <v>alto</v>
      </c>
      <c r="K3514" t="str">
        <f>VLOOKUP(C3514,Referência!$F$2:$G$21,2,FALSE)</f>
        <v>longo</v>
      </c>
      <c r="L3514" t="str">
        <f>VLOOKUP(A3514,Referência!$I$2:$K$10,2,FALSE)</f>
        <v>não linear</v>
      </c>
      <c r="M3514" t="str">
        <f>VLOOKUP(A3514,Referência!$I$2:$K$10,3,FALSE)</f>
        <v>multivariado</v>
      </c>
    </row>
    <row r="3515" spans="1:13" x14ac:dyDescent="0.25">
      <c r="A3515" t="s">
        <v>39</v>
      </c>
      <c r="B3515" t="s">
        <v>7</v>
      </c>
      <c r="C3515">
        <v>14</v>
      </c>
      <c r="D3515" t="s">
        <v>21</v>
      </c>
      <c r="E3515" s="1">
        <v>887458785.33714926</v>
      </c>
      <c r="F3515" s="1">
        <v>863624928</v>
      </c>
      <c r="G3515">
        <f t="shared" si="54"/>
        <v>568052755567583.75</v>
      </c>
      <c r="H3515" t="str">
        <f>VLOOKUP(D3515,Referência!$A$2:$D$28,2,FALSE)</f>
        <v>N</v>
      </c>
      <c r="I3515" t="str">
        <f>VLOOKUP(D3515,Referência!$A$2:$D$28,3,FALSE)</f>
        <v>imposto</v>
      </c>
      <c r="J3515" t="str">
        <f>VLOOKUP(D3515,Referência!$A$2:$D$28,4,FALSE)</f>
        <v>alto</v>
      </c>
      <c r="K3515" t="str">
        <f>VLOOKUP(C3515,Referência!$F$2:$G$21,2,FALSE)</f>
        <v>longo</v>
      </c>
      <c r="L3515" t="str">
        <f>VLOOKUP(A3515,Referência!$I$2:$K$10,2,FALSE)</f>
        <v>não linear</v>
      </c>
      <c r="M3515" t="str">
        <f>VLOOKUP(A3515,Referência!$I$2:$K$10,3,FALSE)</f>
        <v>multivariado</v>
      </c>
    </row>
    <row r="3516" spans="1:13" x14ac:dyDescent="0.25">
      <c r="A3516" t="s">
        <v>39</v>
      </c>
      <c r="B3516" t="s">
        <v>7</v>
      </c>
      <c r="C3516">
        <v>15</v>
      </c>
      <c r="D3516" t="s">
        <v>21</v>
      </c>
      <c r="E3516" s="1">
        <v>866928055.31056213</v>
      </c>
      <c r="F3516" s="1">
        <v>757027193</v>
      </c>
      <c r="G3516">
        <f t="shared" si="54"/>
        <v>1.2078199536605136E+16</v>
      </c>
      <c r="H3516" t="str">
        <f>VLOOKUP(D3516,Referência!$A$2:$D$28,2,FALSE)</f>
        <v>N</v>
      </c>
      <c r="I3516" t="str">
        <f>VLOOKUP(D3516,Referência!$A$2:$D$28,3,FALSE)</f>
        <v>imposto</v>
      </c>
      <c r="J3516" t="str">
        <f>VLOOKUP(D3516,Referência!$A$2:$D$28,4,FALSE)</f>
        <v>alto</v>
      </c>
      <c r="K3516" t="str">
        <f>VLOOKUP(C3516,Referência!$F$2:$G$21,2,FALSE)</f>
        <v>longo</v>
      </c>
      <c r="L3516" t="str">
        <f>VLOOKUP(A3516,Referência!$I$2:$K$10,2,FALSE)</f>
        <v>não linear</v>
      </c>
      <c r="M3516" t="str">
        <f>VLOOKUP(A3516,Referência!$I$2:$K$10,3,FALSE)</f>
        <v>multivariado</v>
      </c>
    </row>
    <row r="3517" spans="1:13" x14ac:dyDescent="0.25">
      <c r="A3517" t="s">
        <v>39</v>
      </c>
      <c r="B3517" t="s">
        <v>7</v>
      </c>
      <c r="C3517">
        <v>16</v>
      </c>
      <c r="D3517" t="s">
        <v>21</v>
      </c>
      <c r="E3517" s="1">
        <v>884733318.53507793</v>
      </c>
      <c r="F3517" s="1">
        <v>901227246</v>
      </c>
      <c r="G3517">
        <f t="shared" si="54"/>
        <v>272049643218110.59</v>
      </c>
      <c r="H3517" t="str">
        <f>VLOOKUP(D3517,Referência!$A$2:$D$28,2,FALSE)</f>
        <v>N</v>
      </c>
      <c r="I3517" t="str">
        <f>VLOOKUP(D3517,Referência!$A$2:$D$28,3,FALSE)</f>
        <v>imposto</v>
      </c>
      <c r="J3517" t="str">
        <f>VLOOKUP(D3517,Referência!$A$2:$D$28,4,FALSE)</f>
        <v>alto</v>
      </c>
      <c r="K3517" t="str">
        <f>VLOOKUP(C3517,Referência!$F$2:$G$21,2,FALSE)</f>
        <v>longo</v>
      </c>
      <c r="L3517" t="str">
        <f>VLOOKUP(A3517,Referência!$I$2:$K$10,2,FALSE)</f>
        <v>não linear</v>
      </c>
      <c r="M3517" t="str">
        <f>VLOOKUP(A3517,Referência!$I$2:$K$10,3,FALSE)</f>
        <v>multivariado</v>
      </c>
    </row>
    <row r="3518" spans="1:13" x14ac:dyDescent="0.25">
      <c r="A3518" t="s">
        <v>39</v>
      </c>
      <c r="B3518" t="s">
        <v>7</v>
      </c>
      <c r="C3518">
        <v>17</v>
      </c>
      <c r="D3518" t="s">
        <v>21</v>
      </c>
      <c r="E3518" s="1">
        <v>930016407.76645494</v>
      </c>
      <c r="F3518" s="1">
        <v>862729092</v>
      </c>
      <c r="G3518">
        <f t="shared" si="54"/>
        <v>4527582863054615</v>
      </c>
      <c r="H3518" t="str">
        <f>VLOOKUP(D3518,Referência!$A$2:$D$28,2,FALSE)</f>
        <v>N</v>
      </c>
      <c r="I3518" t="str">
        <f>VLOOKUP(D3518,Referência!$A$2:$D$28,3,FALSE)</f>
        <v>imposto</v>
      </c>
      <c r="J3518" t="str">
        <f>VLOOKUP(D3518,Referência!$A$2:$D$28,4,FALSE)</f>
        <v>alto</v>
      </c>
      <c r="K3518" t="str">
        <f>VLOOKUP(C3518,Referência!$F$2:$G$21,2,FALSE)</f>
        <v>longo</v>
      </c>
      <c r="L3518" t="str">
        <f>VLOOKUP(A3518,Referência!$I$2:$K$10,2,FALSE)</f>
        <v>não linear</v>
      </c>
      <c r="M3518" t="str">
        <f>VLOOKUP(A3518,Referência!$I$2:$K$10,3,FALSE)</f>
        <v>multivariado</v>
      </c>
    </row>
    <row r="3519" spans="1:13" x14ac:dyDescent="0.25">
      <c r="A3519" t="s">
        <v>39</v>
      </c>
      <c r="B3519" t="s">
        <v>7</v>
      </c>
      <c r="C3519">
        <v>18</v>
      </c>
      <c r="D3519" t="s">
        <v>21</v>
      </c>
      <c r="E3519" s="1">
        <v>953799877.16634142</v>
      </c>
      <c r="F3519" s="1">
        <v>886006649</v>
      </c>
      <c r="G3519">
        <f t="shared" si="54"/>
        <v>4595921785213628</v>
      </c>
      <c r="H3519" t="str">
        <f>VLOOKUP(D3519,Referência!$A$2:$D$28,2,FALSE)</f>
        <v>N</v>
      </c>
      <c r="I3519" t="str">
        <f>VLOOKUP(D3519,Referência!$A$2:$D$28,3,FALSE)</f>
        <v>imposto</v>
      </c>
      <c r="J3519" t="str">
        <f>VLOOKUP(D3519,Referência!$A$2:$D$28,4,FALSE)</f>
        <v>alto</v>
      </c>
      <c r="K3519" t="str">
        <f>VLOOKUP(C3519,Referência!$F$2:$G$21,2,FALSE)</f>
        <v>longo</v>
      </c>
      <c r="L3519" t="str">
        <f>VLOOKUP(A3519,Referência!$I$2:$K$10,2,FALSE)</f>
        <v>não linear</v>
      </c>
      <c r="M3519" t="str">
        <f>VLOOKUP(A3519,Referência!$I$2:$K$10,3,FALSE)</f>
        <v>multivariado</v>
      </c>
    </row>
    <row r="3520" spans="1:13" x14ac:dyDescent="0.25">
      <c r="A3520" t="s">
        <v>39</v>
      </c>
      <c r="B3520" t="s">
        <v>7</v>
      </c>
      <c r="C3520">
        <v>19</v>
      </c>
      <c r="D3520" t="s">
        <v>21</v>
      </c>
      <c r="E3520" s="1">
        <v>998015148.72349191</v>
      </c>
      <c r="F3520" s="1">
        <v>1039698264</v>
      </c>
      <c r="G3520">
        <f t="shared" si="54"/>
        <v>1737482099154662.2</v>
      </c>
      <c r="H3520" t="str">
        <f>VLOOKUP(D3520,Referência!$A$2:$D$28,2,FALSE)</f>
        <v>N</v>
      </c>
      <c r="I3520" t="str">
        <f>VLOOKUP(D3520,Referência!$A$2:$D$28,3,FALSE)</f>
        <v>imposto</v>
      </c>
      <c r="J3520" t="str">
        <f>VLOOKUP(D3520,Referência!$A$2:$D$28,4,FALSE)</f>
        <v>alto</v>
      </c>
      <c r="K3520" t="str">
        <f>VLOOKUP(C3520,Referência!$F$2:$G$21,2,FALSE)</f>
        <v>longo</v>
      </c>
      <c r="L3520" t="str">
        <f>VLOOKUP(A3520,Referência!$I$2:$K$10,2,FALSE)</f>
        <v>não linear</v>
      </c>
      <c r="M3520" t="str">
        <f>VLOOKUP(A3520,Referência!$I$2:$K$10,3,FALSE)</f>
        <v>multivariado</v>
      </c>
    </row>
    <row r="3521" spans="1:13" x14ac:dyDescent="0.25">
      <c r="A3521" t="s">
        <v>39</v>
      </c>
      <c r="B3521" t="s">
        <v>7</v>
      </c>
      <c r="C3521">
        <v>20</v>
      </c>
      <c r="D3521" t="s">
        <v>21</v>
      </c>
      <c r="E3521" s="1">
        <v>1110537889.9840097</v>
      </c>
      <c r="F3521" s="1">
        <v>936929897</v>
      </c>
      <c r="G3521">
        <f t="shared" si="54"/>
        <v>3.0139735227935976E+16</v>
      </c>
      <c r="H3521" t="str">
        <f>VLOOKUP(D3521,Referência!$A$2:$D$28,2,FALSE)</f>
        <v>N</v>
      </c>
      <c r="I3521" t="str">
        <f>VLOOKUP(D3521,Referência!$A$2:$D$28,3,FALSE)</f>
        <v>imposto</v>
      </c>
      <c r="J3521" t="str">
        <f>VLOOKUP(D3521,Referência!$A$2:$D$28,4,FALSE)</f>
        <v>alto</v>
      </c>
      <c r="K3521" t="str">
        <f>VLOOKUP(C3521,Referência!$F$2:$G$21,2,FALSE)</f>
        <v>longo</v>
      </c>
      <c r="L3521" t="str">
        <f>VLOOKUP(A3521,Referência!$I$2:$K$10,2,FALSE)</f>
        <v>não linear</v>
      </c>
      <c r="M3521" t="str">
        <f>VLOOKUP(A3521,Referência!$I$2:$K$10,3,FALSE)</f>
        <v>multivariado</v>
      </c>
    </row>
    <row r="3522" spans="1:13" x14ac:dyDescent="0.25">
      <c r="A3522" t="s">
        <v>39</v>
      </c>
      <c r="B3522" t="s">
        <v>7</v>
      </c>
      <c r="C3522">
        <v>1</v>
      </c>
      <c r="D3522" t="s">
        <v>22</v>
      </c>
      <c r="E3522" s="1">
        <v>978879660.72161674</v>
      </c>
      <c r="F3522" s="1">
        <v>1119320501</v>
      </c>
      <c r="G3522">
        <f t="shared" si="54"/>
        <v>1.9723629618098356E+16</v>
      </c>
      <c r="H3522" t="str">
        <f>VLOOKUP(D3522,Referência!$A$2:$D$28,2,FALSE)</f>
        <v>N</v>
      </c>
      <c r="I3522" t="str">
        <f>VLOOKUP(D3522,Referência!$A$2:$D$28,3,FALSE)</f>
        <v>imposto</v>
      </c>
      <c r="J3522" t="str">
        <f>VLOOKUP(D3522,Referência!$A$2:$D$28,4,FALSE)</f>
        <v>baixo</v>
      </c>
      <c r="K3522" t="str">
        <f>VLOOKUP(C3522,Referência!$F$2:$G$21,2,FALSE)</f>
        <v>curto</v>
      </c>
      <c r="L3522" t="str">
        <f>VLOOKUP(A3522,Referência!$I$2:$K$10,2,FALSE)</f>
        <v>não linear</v>
      </c>
      <c r="M3522" t="str">
        <f>VLOOKUP(A3522,Referência!$I$2:$K$10,3,FALSE)</f>
        <v>multivariado</v>
      </c>
    </row>
    <row r="3523" spans="1:13" x14ac:dyDescent="0.25">
      <c r="A3523" t="s">
        <v>39</v>
      </c>
      <c r="B3523" t="s">
        <v>7</v>
      </c>
      <c r="C3523">
        <v>2</v>
      </c>
      <c r="D3523" t="s">
        <v>22</v>
      </c>
      <c r="E3523" s="1">
        <v>1138381008.3607759</v>
      </c>
      <c r="F3523" s="1">
        <v>1065577731</v>
      </c>
      <c r="G3523">
        <f t="shared" ref="G3523:G3586" si="55">(F3523-E3523)^2</f>
        <v>5300317194470072</v>
      </c>
      <c r="H3523" t="str">
        <f>VLOOKUP(D3523,Referência!$A$2:$D$28,2,FALSE)</f>
        <v>N</v>
      </c>
      <c r="I3523" t="str">
        <f>VLOOKUP(D3523,Referência!$A$2:$D$28,3,FALSE)</f>
        <v>imposto</v>
      </c>
      <c r="J3523" t="str">
        <f>VLOOKUP(D3523,Referência!$A$2:$D$28,4,FALSE)</f>
        <v>baixo</v>
      </c>
      <c r="K3523" t="str">
        <f>VLOOKUP(C3523,Referência!$F$2:$G$21,2,FALSE)</f>
        <v>curto</v>
      </c>
      <c r="L3523" t="str">
        <f>VLOOKUP(A3523,Referência!$I$2:$K$10,2,FALSE)</f>
        <v>não linear</v>
      </c>
      <c r="M3523" t="str">
        <f>VLOOKUP(A3523,Referência!$I$2:$K$10,3,FALSE)</f>
        <v>multivariado</v>
      </c>
    </row>
    <row r="3524" spans="1:13" x14ac:dyDescent="0.25">
      <c r="A3524" t="s">
        <v>39</v>
      </c>
      <c r="B3524" t="s">
        <v>7</v>
      </c>
      <c r="C3524">
        <v>3</v>
      </c>
      <c r="D3524" t="s">
        <v>22</v>
      </c>
      <c r="E3524" s="1">
        <v>885326687.83952212</v>
      </c>
      <c r="F3524" s="1">
        <v>1010953870</v>
      </c>
      <c r="G3524">
        <f t="shared" si="55"/>
        <v>1.578218889758189E+16</v>
      </c>
      <c r="H3524" t="str">
        <f>VLOOKUP(D3524,Referência!$A$2:$D$28,2,FALSE)</f>
        <v>N</v>
      </c>
      <c r="I3524" t="str">
        <f>VLOOKUP(D3524,Referência!$A$2:$D$28,3,FALSE)</f>
        <v>imposto</v>
      </c>
      <c r="J3524" t="str">
        <f>VLOOKUP(D3524,Referência!$A$2:$D$28,4,FALSE)</f>
        <v>baixo</v>
      </c>
      <c r="K3524" t="str">
        <f>VLOOKUP(C3524,Referência!$F$2:$G$21,2,FALSE)</f>
        <v>curto</v>
      </c>
      <c r="L3524" t="str">
        <f>VLOOKUP(A3524,Referência!$I$2:$K$10,2,FALSE)</f>
        <v>não linear</v>
      </c>
      <c r="M3524" t="str">
        <f>VLOOKUP(A3524,Referência!$I$2:$K$10,3,FALSE)</f>
        <v>multivariado</v>
      </c>
    </row>
    <row r="3525" spans="1:13" x14ac:dyDescent="0.25">
      <c r="A3525" t="s">
        <v>39</v>
      </c>
      <c r="B3525" t="s">
        <v>7</v>
      </c>
      <c r="C3525">
        <v>4</v>
      </c>
      <c r="D3525" t="s">
        <v>22</v>
      </c>
      <c r="E3525" s="1">
        <v>995496090.98117149</v>
      </c>
      <c r="F3525" s="1">
        <v>1079222052</v>
      </c>
      <c r="G3525">
        <f t="shared" si="55"/>
        <v>7010036548526391</v>
      </c>
      <c r="H3525" t="str">
        <f>VLOOKUP(D3525,Referência!$A$2:$D$28,2,FALSE)</f>
        <v>N</v>
      </c>
      <c r="I3525" t="str">
        <f>VLOOKUP(D3525,Referência!$A$2:$D$28,3,FALSE)</f>
        <v>imposto</v>
      </c>
      <c r="J3525" t="str">
        <f>VLOOKUP(D3525,Referência!$A$2:$D$28,4,FALSE)</f>
        <v>baixo</v>
      </c>
      <c r="K3525" t="str">
        <f>VLOOKUP(C3525,Referência!$F$2:$G$21,2,FALSE)</f>
        <v>curto</v>
      </c>
      <c r="L3525" t="str">
        <f>VLOOKUP(A3525,Referência!$I$2:$K$10,2,FALSE)</f>
        <v>não linear</v>
      </c>
      <c r="M3525" t="str">
        <f>VLOOKUP(A3525,Referência!$I$2:$K$10,3,FALSE)</f>
        <v>multivariado</v>
      </c>
    </row>
    <row r="3526" spans="1:13" x14ac:dyDescent="0.25">
      <c r="A3526" t="s">
        <v>39</v>
      </c>
      <c r="B3526" t="s">
        <v>7</v>
      </c>
      <c r="C3526">
        <v>5</v>
      </c>
      <c r="D3526" t="s">
        <v>22</v>
      </c>
      <c r="E3526" s="1">
        <v>894562048.97449183</v>
      </c>
      <c r="F3526" s="1">
        <v>1027311578</v>
      </c>
      <c r="G3526">
        <f t="shared" si="55"/>
        <v>1.7622437456494234E+16</v>
      </c>
      <c r="H3526" t="str">
        <f>VLOOKUP(D3526,Referência!$A$2:$D$28,2,FALSE)</f>
        <v>N</v>
      </c>
      <c r="I3526" t="str">
        <f>VLOOKUP(D3526,Referência!$A$2:$D$28,3,FALSE)</f>
        <v>imposto</v>
      </c>
      <c r="J3526" t="str">
        <f>VLOOKUP(D3526,Referência!$A$2:$D$28,4,FALSE)</f>
        <v>baixo</v>
      </c>
      <c r="K3526" t="str">
        <f>VLOOKUP(C3526,Referência!$F$2:$G$21,2,FALSE)</f>
        <v>médio</v>
      </c>
      <c r="L3526" t="str">
        <f>VLOOKUP(A3526,Referência!$I$2:$K$10,2,FALSE)</f>
        <v>não linear</v>
      </c>
      <c r="M3526" t="str">
        <f>VLOOKUP(A3526,Referência!$I$2:$K$10,3,FALSE)</f>
        <v>multivariado</v>
      </c>
    </row>
    <row r="3527" spans="1:13" x14ac:dyDescent="0.25">
      <c r="A3527" t="s">
        <v>39</v>
      </c>
      <c r="B3527" t="s">
        <v>7</v>
      </c>
      <c r="C3527">
        <v>6</v>
      </c>
      <c r="D3527" t="s">
        <v>22</v>
      </c>
      <c r="E3527" s="1">
        <v>965168300.43172193</v>
      </c>
      <c r="F3527" s="1">
        <v>1032809549</v>
      </c>
      <c r="G3527">
        <f t="shared" si="55"/>
        <v>4575338507875581</v>
      </c>
      <c r="H3527" t="str">
        <f>VLOOKUP(D3527,Referência!$A$2:$D$28,2,FALSE)</f>
        <v>N</v>
      </c>
      <c r="I3527" t="str">
        <f>VLOOKUP(D3527,Referência!$A$2:$D$28,3,FALSE)</f>
        <v>imposto</v>
      </c>
      <c r="J3527" t="str">
        <f>VLOOKUP(D3527,Referência!$A$2:$D$28,4,FALSE)</f>
        <v>baixo</v>
      </c>
      <c r="K3527" t="str">
        <f>VLOOKUP(C3527,Referência!$F$2:$G$21,2,FALSE)</f>
        <v>médio</v>
      </c>
      <c r="L3527" t="str">
        <f>VLOOKUP(A3527,Referência!$I$2:$K$10,2,FALSE)</f>
        <v>não linear</v>
      </c>
      <c r="M3527" t="str">
        <f>VLOOKUP(A3527,Referência!$I$2:$K$10,3,FALSE)</f>
        <v>multivariado</v>
      </c>
    </row>
    <row r="3528" spans="1:13" x14ac:dyDescent="0.25">
      <c r="A3528" t="s">
        <v>39</v>
      </c>
      <c r="B3528" t="s">
        <v>7</v>
      </c>
      <c r="C3528">
        <v>7</v>
      </c>
      <c r="D3528" t="s">
        <v>22</v>
      </c>
      <c r="E3528" s="1">
        <v>979772039.65887475</v>
      </c>
      <c r="F3528" s="1">
        <v>1245022601</v>
      </c>
      <c r="G3528">
        <f t="shared" si="55"/>
        <v>7.0357860291782048E+16</v>
      </c>
      <c r="H3528" t="str">
        <f>VLOOKUP(D3528,Referência!$A$2:$D$28,2,FALSE)</f>
        <v>N</v>
      </c>
      <c r="I3528" t="str">
        <f>VLOOKUP(D3528,Referência!$A$2:$D$28,3,FALSE)</f>
        <v>imposto</v>
      </c>
      <c r="J3528" t="str">
        <f>VLOOKUP(D3528,Referência!$A$2:$D$28,4,FALSE)</f>
        <v>baixo</v>
      </c>
      <c r="K3528" t="str">
        <f>VLOOKUP(C3528,Referência!$F$2:$G$21,2,FALSE)</f>
        <v>médio</v>
      </c>
      <c r="L3528" t="str">
        <f>VLOOKUP(A3528,Referência!$I$2:$K$10,2,FALSE)</f>
        <v>não linear</v>
      </c>
      <c r="M3528" t="str">
        <f>VLOOKUP(A3528,Referência!$I$2:$K$10,3,FALSE)</f>
        <v>multivariado</v>
      </c>
    </row>
    <row r="3529" spans="1:13" x14ac:dyDescent="0.25">
      <c r="A3529" t="s">
        <v>39</v>
      </c>
      <c r="B3529" t="s">
        <v>7</v>
      </c>
      <c r="C3529">
        <v>8</v>
      </c>
      <c r="D3529" t="s">
        <v>22</v>
      </c>
      <c r="E3529" s="1">
        <v>1144178540.5269179</v>
      </c>
      <c r="F3529" s="1">
        <v>1525057208</v>
      </c>
      <c r="G3529">
        <f t="shared" si="55"/>
        <v>1.4506855933607062E+17</v>
      </c>
      <c r="H3529" t="str">
        <f>VLOOKUP(D3529,Referência!$A$2:$D$28,2,FALSE)</f>
        <v>N</v>
      </c>
      <c r="I3529" t="str">
        <f>VLOOKUP(D3529,Referência!$A$2:$D$28,3,FALSE)</f>
        <v>imposto</v>
      </c>
      <c r="J3529" t="str">
        <f>VLOOKUP(D3529,Referência!$A$2:$D$28,4,FALSE)</f>
        <v>baixo</v>
      </c>
      <c r="K3529" t="str">
        <f>VLOOKUP(C3529,Referência!$F$2:$G$21,2,FALSE)</f>
        <v>médio</v>
      </c>
      <c r="L3529" t="str">
        <f>VLOOKUP(A3529,Referência!$I$2:$K$10,2,FALSE)</f>
        <v>não linear</v>
      </c>
      <c r="M3529" t="str">
        <f>VLOOKUP(A3529,Referência!$I$2:$K$10,3,FALSE)</f>
        <v>multivariado</v>
      </c>
    </row>
    <row r="3530" spans="1:13" x14ac:dyDescent="0.25">
      <c r="A3530" t="s">
        <v>39</v>
      </c>
      <c r="B3530" t="s">
        <v>7</v>
      </c>
      <c r="C3530">
        <v>9</v>
      </c>
      <c r="D3530" t="s">
        <v>22</v>
      </c>
      <c r="E3530" s="1">
        <v>915809485.06522501</v>
      </c>
      <c r="F3530" s="1">
        <v>1234916893</v>
      </c>
      <c r="G3530">
        <f t="shared" si="55"/>
        <v>1.018295377988509E+17</v>
      </c>
      <c r="H3530" t="str">
        <f>VLOOKUP(D3530,Referência!$A$2:$D$28,2,FALSE)</f>
        <v>N</v>
      </c>
      <c r="I3530" t="str">
        <f>VLOOKUP(D3530,Referência!$A$2:$D$28,3,FALSE)</f>
        <v>imposto</v>
      </c>
      <c r="J3530" t="str">
        <f>VLOOKUP(D3530,Referência!$A$2:$D$28,4,FALSE)</f>
        <v>baixo</v>
      </c>
      <c r="K3530" t="str">
        <f>VLOOKUP(C3530,Referência!$F$2:$G$21,2,FALSE)</f>
        <v>longo</v>
      </c>
      <c r="L3530" t="str">
        <f>VLOOKUP(A3530,Referência!$I$2:$K$10,2,FALSE)</f>
        <v>não linear</v>
      </c>
      <c r="M3530" t="str">
        <f>VLOOKUP(A3530,Referência!$I$2:$K$10,3,FALSE)</f>
        <v>multivariado</v>
      </c>
    </row>
    <row r="3531" spans="1:13" x14ac:dyDescent="0.25">
      <c r="A3531" t="s">
        <v>39</v>
      </c>
      <c r="B3531" t="s">
        <v>7</v>
      </c>
      <c r="C3531">
        <v>10</v>
      </c>
      <c r="D3531" t="s">
        <v>22</v>
      </c>
      <c r="E3531" s="1">
        <v>850299592.58865547</v>
      </c>
      <c r="F3531" s="1">
        <v>1359449989</v>
      </c>
      <c r="G3531">
        <f t="shared" si="55"/>
        <v>2.5923412616582928E+17</v>
      </c>
      <c r="H3531" t="str">
        <f>VLOOKUP(D3531,Referência!$A$2:$D$28,2,FALSE)</f>
        <v>N</v>
      </c>
      <c r="I3531" t="str">
        <f>VLOOKUP(D3531,Referência!$A$2:$D$28,3,FALSE)</f>
        <v>imposto</v>
      </c>
      <c r="J3531" t="str">
        <f>VLOOKUP(D3531,Referência!$A$2:$D$28,4,FALSE)</f>
        <v>baixo</v>
      </c>
      <c r="K3531" t="str">
        <f>VLOOKUP(C3531,Referência!$F$2:$G$21,2,FALSE)</f>
        <v>longo</v>
      </c>
      <c r="L3531" t="str">
        <f>VLOOKUP(A3531,Referência!$I$2:$K$10,2,FALSE)</f>
        <v>não linear</v>
      </c>
      <c r="M3531" t="str">
        <f>VLOOKUP(A3531,Referência!$I$2:$K$10,3,FALSE)</f>
        <v>multivariado</v>
      </c>
    </row>
    <row r="3532" spans="1:13" x14ac:dyDescent="0.25">
      <c r="A3532" t="s">
        <v>39</v>
      </c>
      <c r="B3532" t="s">
        <v>7</v>
      </c>
      <c r="C3532">
        <v>11</v>
      </c>
      <c r="D3532" t="s">
        <v>22</v>
      </c>
      <c r="E3532" s="1">
        <v>828404183.9741714</v>
      </c>
      <c r="F3532" s="1">
        <v>1108009971</v>
      </c>
      <c r="G3532">
        <f t="shared" si="55"/>
        <v>7.8179396138333024E+16</v>
      </c>
      <c r="H3532" t="str">
        <f>VLOOKUP(D3532,Referência!$A$2:$D$28,2,FALSE)</f>
        <v>N</v>
      </c>
      <c r="I3532" t="str">
        <f>VLOOKUP(D3532,Referência!$A$2:$D$28,3,FALSE)</f>
        <v>imposto</v>
      </c>
      <c r="J3532" t="str">
        <f>VLOOKUP(D3532,Referência!$A$2:$D$28,4,FALSE)</f>
        <v>baixo</v>
      </c>
      <c r="K3532" t="str">
        <f>VLOOKUP(C3532,Referência!$F$2:$G$21,2,FALSE)</f>
        <v>longo</v>
      </c>
      <c r="L3532" t="str">
        <f>VLOOKUP(A3532,Referência!$I$2:$K$10,2,FALSE)</f>
        <v>não linear</v>
      </c>
      <c r="M3532" t="str">
        <f>VLOOKUP(A3532,Referência!$I$2:$K$10,3,FALSE)</f>
        <v>multivariado</v>
      </c>
    </row>
    <row r="3533" spans="1:13" x14ac:dyDescent="0.25">
      <c r="A3533" t="s">
        <v>39</v>
      </c>
      <c r="B3533" t="s">
        <v>7</v>
      </c>
      <c r="C3533">
        <v>12</v>
      </c>
      <c r="D3533" t="s">
        <v>22</v>
      </c>
      <c r="E3533" s="1">
        <v>880154154.01836383</v>
      </c>
      <c r="F3533" s="1">
        <v>1102124604</v>
      </c>
      <c r="G3533">
        <f t="shared" si="55"/>
        <v>4.927088066505004E+16</v>
      </c>
      <c r="H3533" t="str">
        <f>VLOOKUP(D3533,Referência!$A$2:$D$28,2,FALSE)</f>
        <v>N</v>
      </c>
      <c r="I3533" t="str">
        <f>VLOOKUP(D3533,Referência!$A$2:$D$28,3,FALSE)</f>
        <v>imposto</v>
      </c>
      <c r="J3533" t="str">
        <f>VLOOKUP(D3533,Referência!$A$2:$D$28,4,FALSE)</f>
        <v>baixo</v>
      </c>
      <c r="K3533" t="str">
        <f>VLOOKUP(C3533,Referência!$F$2:$G$21,2,FALSE)</f>
        <v>longo</v>
      </c>
      <c r="L3533" t="str">
        <f>VLOOKUP(A3533,Referência!$I$2:$K$10,2,FALSE)</f>
        <v>não linear</v>
      </c>
      <c r="M3533" t="str">
        <f>VLOOKUP(A3533,Referência!$I$2:$K$10,3,FALSE)</f>
        <v>multivariado</v>
      </c>
    </row>
    <row r="3534" spans="1:13" x14ac:dyDescent="0.25">
      <c r="A3534" t="s">
        <v>39</v>
      </c>
      <c r="B3534" t="s">
        <v>7</v>
      </c>
      <c r="C3534">
        <v>13</v>
      </c>
      <c r="D3534" t="s">
        <v>22</v>
      </c>
      <c r="E3534" s="1">
        <v>868264585.91002643</v>
      </c>
      <c r="F3534" s="1">
        <v>1397946267</v>
      </c>
      <c r="G3534">
        <f t="shared" si="55"/>
        <v>2.8056268328230045E+17</v>
      </c>
      <c r="H3534" t="str">
        <f>VLOOKUP(D3534,Referência!$A$2:$D$28,2,FALSE)</f>
        <v>N</v>
      </c>
      <c r="I3534" t="str">
        <f>VLOOKUP(D3534,Referência!$A$2:$D$28,3,FALSE)</f>
        <v>imposto</v>
      </c>
      <c r="J3534" t="str">
        <f>VLOOKUP(D3534,Referência!$A$2:$D$28,4,FALSE)</f>
        <v>baixo</v>
      </c>
      <c r="K3534" t="str">
        <f>VLOOKUP(C3534,Referência!$F$2:$G$21,2,FALSE)</f>
        <v>longo</v>
      </c>
      <c r="L3534" t="str">
        <f>VLOOKUP(A3534,Referência!$I$2:$K$10,2,FALSE)</f>
        <v>não linear</v>
      </c>
      <c r="M3534" t="str">
        <f>VLOOKUP(A3534,Referência!$I$2:$K$10,3,FALSE)</f>
        <v>multivariado</v>
      </c>
    </row>
    <row r="3535" spans="1:13" x14ac:dyDescent="0.25">
      <c r="A3535" t="s">
        <v>39</v>
      </c>
      <c r="B3535" t="s">
        <v>7</v>
      </c>
      <c r="C3535">
        <v>14</v>
      </c>
      <c r="D3535" t="s">
        <v>22</v>
      </c>
      <c r="E3535" s="1">
        <v>890725408.74296987</v>
      </c>
      <c r="F3535" s="1">
        <v>1192049636</v>
      </c>
      <c r="G3535">
        <f t="shared" si="55"/>
        <v>9.0796289932046336E+16</v>
      </c>
      <c r="H3535" t="str">
        <f>VLOOKUP(D3535,Referência!$A$2:$D$28,2,FALSE)</f>
        <v>N</v>
      </c>
      <c r="I3535" t="str">
        <f>VLOOKUP(D3535,Referência!$A$2:$D$28,3,FALSE)</f>
        <v>imposto</v>
      </c>
      <c r="J3535" t="str">
        <f>VLOOKUP(D3535,Referência!$A$2:$D$28,4,FALSE)</f>
        <v>baixo</v>
      </c>
      <c r="K3535" t="str">
        <f>VLOOKUP(C3535,Referência!$F$2:$G$21,2,FALSE)</f>
        <v>longo</v>
      </c>
      <c r="L3535" t="str">
        <f>VLOOKUP(A3535,Referência!$I$2:$K$10,2,FALSE)</f>
        <v>não linear</v>
      </c>
      <c r="M3535" t="str">
        <f>VLOOKUP(A3535,Referência!$I$2:$K$10,3,FALSE)</f>
        <v>multivariado</v>
      </c>
    </row>
    <row r="3536" spans="1:13" x14ac:dyDescent="0.25">
      <c r="A3536" t="s">
        <v>39</v>
      </c>
      <c r="B3536" t="s">
        <v>7</v>
      </c>
      <c r="C3536">
        <v>15</v>
      </c>
      <c r="D3536" t="s">
        <v>22</v>
      </c>
      <c r="E3536" s="1">
        <v>806297177.21405613</v>
      </c>
      <c r="F3536" s="1">
        <v>1152362098</v>
      </c>
      <c r="G3536">
        <f t="shared" si="55"/>
        <v>1.197609293985816E+17</v>
      </c>
      <c r="H3536" t="str">
        <f>VLOOKUP(D3536,Referência!$A$2:$D$28,2,FALSE)</f>
        <v>N</v>
      </c>
      <c r="I3536" t="str">
        <f>VLOOKUP(D3536,Referência!$A$2:$D$28,3,FALSE)</f>
        <v>imposto</v>
      </c>
      <c r="J3536" t="str">
        <f>VLOOKUP(D3536,Referência!$A$2:$D$28,4,FALSE)</f>
        <v>baixo</v>
      </c>
      <c r="K3536" t="str">
        <f>VLOOKUP(C3536,Referência!$F$2:$G$21,2,FALSE)</f>
        <v>longo</v>
      </c>
      <c r="L3536" t="str">
        <f>VLOOKUP(A3536,Referência!$I$2:$K$10,2,FALSE)</f>
        <v>não linear</v>
      </c>
      <c r="M3536" t="str">
        <f>VLOOKUP(A3536,Referência!$I$2:$K$10,3,FALSE)</f>
        <v>multivariado</v>
      </c>
    </row>
    <row r="3537" spans="1:13" x14ac:dyDescent="0.25">
      <c r="A3537" t="s">
        <v>39</v>
      </c>
      <c r="B3537" t="s">
        <v>7</v>
      </c>
      <c r="C3537">
        <v>16</v>
      </c>
      <c r="D3537" t="s">
        <v>22</v>
      </c>
      <c r="E3537" s="1">
        <v>826249342.34503293</v>
      </c>
      <c r="F3537" s="1">
        <v>1289563373</v>
      </c>
      <c r="G3537">
        <f t="shared" si="55"/>
        <v>2.1465989100175178E+17</v>
      </c>
      <c r="H3537" t="str">
        <f>VLOOKUP(D3537,Referência!$A$2:$D$28,2,FALSE)</f>
        <v>N</v>
      </c>
      <c r="I3537" t="str">
        <f>VLOOKUP(D3537,Referência!$A$2:$D$28,3,FALSE)</f>
        <v>imposto</v>
      </c>
      <c r="J3537" t="str">
        <f>VLOOKUP(D3537,Referência!$A$2:$D$28,4,FALSE)</f>
        <v>baixo</v>
      </c>
      <c r="K3537" t="str">
        <f>VLOOKUP(C3537,Referência!$F$2:$G$21,2,FALSE)</f>
        <v>longo</v>
      </c>
      <c r="L3537" t="str">
        <f>VLOOKUP(A3537,Referência!$I$2:$K$10,2,FALSE)</f>
        <v>não linear</v>
      </c>
      <c r="M3537" t="str">
        <f>VLOOKUP(A3537,Referência!$I$2:$K$10,3,FALSE)</f>
        <v>multivariado</v>
      </c>
    </row>
    <row r="3538" spans="1:13" x14ac:dyDescent="0.25">
      <c r="A3538" t="s">
        <v>39</v>
      </c>
      <c r="B3538" t="s">
        <v>7</v>
      </c>
      <c r="C3538">
        <v>17</v>
      </c>
      <c r="D3538" t="s">
        <v>22</v>
      </c>
      <c r="E3538" s="1">
        <v>805247857.78577089</v>
      </c>
      <c r="F3538" s="1">
        <v>1154960095</v>
      </c>
      <c r="G3538">
        <f t="shared" si="55"/>
        <v>1.2229864885738125E+17</v>
      </c>
      <c r="H3538" t="str">
        <f>VLOOKUP(D3538,Referência!$A$2:$D$28,2,FALSE)</f>
        <v>N</v>
      </c>
      <c r="I3538" t="str">
        <f>VLOOKUP(D3538,Referência!$A$2:$D$28,3,FALSE)</f>
        <v>imposto</v>
      </c>
      <c r="J3538" t="str">
        <f>VLOOKUP(D3538,Referência!$A$2:$D$28,4,FALSE)</f>
        <v>baixo</v>
      </c>
      <c r="K3538" t="str">
        <f>VLOOKUP(C3538,Referência!$F$2:$G$21,2,FALSE)</f>
        <v>longo</v>
      </c>
      <c r="L3538" t="str">
        <f>VLOOKUP(A3538,Referência!$I$2:$K$10,2,FALSE)</f>
        <v>não linear</v>
      </c>
      <c r="M3538" t="str">
        <f>VLOOKUP(A3538,Referência!$I$2:$K$10,3,FALSE)</f>
        <v>multivariado</v>
      </c>
    </row>
    <row r="3539" spans="1:13" x14ac:dyDescent="0.25">
      <c r="A3539" t="s">
        <v>39</v>
      </c>
      <c r="B3539" t="s">
        <v>7</v>
      </c>
      <c r="C3539">
        <v>18</v>
      </c>
      <c r="D3539" t="s">
        <v>22</v>
      </c>
      <c r="E3539" s="1">
        <v>847759450.4747684</v>
      </c>
      <c r="F3539" s="1">
        <v>1221066259</v>
      </c>
      <c r="G3539">
        <f t="shared" si="55"/>
        <v>1.3935797329129394E+17</v>
      </c>
      <c r="H3539" t="str">
        <f>VLOOKUP(D3539,Referência!$A$2:$D$28,2,FALSE)</f>
        <v>N</v>
      </c>
      <c r="I3539" t="str">
        <f>VLOOKUP(D3539,Referência!$A$2:$D$28,3,FALSE)</f>
        <v>imposto</v>
      </c>
      <c r="J3539" t="str">
        <f>VLOOKUP(D3539,Referência!$A$2:$D$28,4,FALSE)</f>
        <v>baixo</v>
      </c>
      <c r="K3539" t="str">
        <f>VLOOKUP(C3539,Referência!$F$2:$G$21,2,FALSE)</f>
        <v>longo</v>
      </c>
      <c r="L3539" t="str">
        <f>VLOOKUP(A3539,Referência!$I$2:$K$10,2,FALSE)</f>
        <v>não linear</v>
      </c>
      <c r="M3539" t="str">
        <f>VLOOKUP(A3539,Referência!$I$2:$K$10,3,FALSE)</f>
        <v>multivariado</v>
      </c>
    </row>
    <row r="3540" spans="1:13" x14ac:dyDescent="0.25">
      <c r="A3540" t="s">
        <v>39</v>
      </c>
      <c r="B3540" t="s">
        <v>7</v>
      </c>
      <c r="C3540">
        <v>19</v>
      </c>
      <c r="D3540" t="s">
        <v>22</v>
      </c>
      <c r="E3540" s="1">
        <v>887038312.45927179</v>
      </c>
      <c r="F3540" s="1">
        <v>1340840281</v>
      </c>
      <c r="G3540">
        <f t="shared" si="55"/>
        <v>2.0593622665144006E+17</v>
      </c>
      <c r="H3540" t="str">
        <f>VLOOKUP(D3540,Referência!$A$2:$D$28,2,FALSE)</f>
        <v>N</v>
      </c>
      <c r="I3540" t="str">
        <f>VLOOKUP(D3540,Referência!$A$2:$D$28,3,FALSE)</f>
        <v>imposto</v>
      </c>
      <c r="J3540" t="str">
        <f>VLOOKUP(D3540,Referência!$A$2:$D$28,4,FALSE)</f>
        <v>baixo</v>
      </c>
      <c r="K3540" t="str">
        <f>VLOOKUP(C3540,Referência!$F$2:$G$21,2,FALSE)</f>
        <v>longo</v>
      </c>
      <c r="L3540" t="str">
        <f>VLOOKUP(A3540,Referência!$I$2:$K$10,2,FALSE)</f>
        <v>não linear</v>
      </c>
      <c r="M3540" t="str">
        <f>VLOOKUP(A3540,Referência!$I$2:$K$10,3,FALSE)</f>
        <v>multivariado</v>
      </c>
    </row>
    <row r="3541" spans="1:13" x14ac:dyDescent="0.25">
      <c r="A3541" t="s">
        <v>39</v>
      </c>
      <c r="B3541" t="s">
        <v>7</v>
      </c>
      <c r="C3541">
        <v>20</v>
      </c>
      <c r="D3541" t="s">
        <v>22</v>
      </c>
      <c r="E3541" s="1">
        <v>1042376170.660816</v>
      </c>
      <c r="F3541" s="1">
        <v>1539174079</v>
      </c>
      <c r="G3541">
        <f t="shared" si="55"/>
        <v>2.4680816173018832E+17</v>
      </c>
      <c r="H3541" t="str">
        <f>VLOOKUP(D3541,Referência!$A$2:$D$28,2,FALSE)</f>
        <v>N</v>
      </c>
      <c r="I3541" t="str">
        <f>VLOOKUP(D3541,Referência!$A$2:$D$28,3,FALSE)</f>
        <v>imposto</v>
      </c>
      <c r="J3541" t="str">
        <f>VLOOKUP(D3541,Referência!$A$2:$D$28,4,FALSE)</f>
        <v>baixo</v>
      </c>
      <c r="K3541" t="str">
        <f>VLOOKUP(C3541,Referência!$F$2:$G$21,2,FALSE)</f>
        <v>longo</v>
      </c>
      <c r="L3541" t="str">
        <f>VLOOKUP(A3541,Referência!$I$2:$K$10,2,FALSE)</f>
        <v>não linear</v>
      </c>
      <c r="M3541" t="str">
        <f>VLOOKUP(A3541,Referência!$I$2:$K$10,3,FALSE)</f>
        <v>multivariado</v>
      </c>
    </row>
    <row r="3542" spans="1:13" x14ac:dyDescent="0.25">
      <c r="A3542" t="s">
        <v>39</v>
      </c>
      <c r="B3542" t="s">
        <v>7</v>
      </c>
      <c r="C3542">
        <v>1</v>
      </c>
      <c r="D3542" t="s">
        <v>23</v>
      </c>
      <c r="E3542" s="1">
        <v>460632027.23037529</v>
      </c>
      <c r="F3542" s="1">
        <v>448576910</v>
      </c>
      <c r="G3542">
        <f t="shared" si="55"/>
        <v>145325851438091.19</v>
      </c>
      <c r="H3542" t="str">
        <f>VLOOKUP(D3542,Referência!$A$2:$D$28,2,FALSE)</f>
        <v>N</v>
      </c>
      <c r="I3542" t="str">
        <f>VLOOKUP(D3542,Referência!$A$2:$D$28,3,FALSE)</f>
        <v>transferência</v>
      </c>
      <c r="J3542" t="str">
        <f>VLOOKUP(D3542,Referência!$A$2:$D$28,4,FALSE)</f>
        <v>alto</v>
      </c>
      <c r="K3542" t="str">
        <f>VLOOKUP(C3542,Referência!$F$2:$G$21,2,FALSE)</f>
        <v>curto</v>
      </c>
      <c r="L3542" t="str">
        <f>VLOOKUP(A3542,Referência!$I$2:$K$10,2,FALSE)</f>
        <v>não linear</v>
      </c>
      <c r="M3542" t="str">
        <f>VLOOKUP(A3542,Referência!$I$2:$K$10,3,FALSE)</f>
        <v>multivariado</v>
      </c>
    </row>
    <row r="3543" spans="1:13" x14ac:dyDescent="0.25">
      <c r="A3543" t="s">
        <v>39</v>
      </c>
      <c r="B3543" t="s">
        <v>7</v>
      </c>
      <c r="C3543">
        <v>2</v>
      </c>
      <c r="D3543" t="s">
        <v>23</v>
      </c>
      <c r="E3543" s="1">
        <v>407903738.38461632</v>
      </c>
      <c r="F3543" s="1">
        <v>461074271</v>
      </c>
      <c r="G3543">
        <f t="shared" si="55"/>
        <v>2827105538603580</v>
      </c>
      <c r="H3543" t="str">
        <f>VLOOKUP(D3543,Referência!$A$2:$D$28,2,FALSE)</f>
        <v>N</v>
      </c>
      <c r="I3543" t="str">
        <f>VLOOKUP(D3543,Referência!$A$2:$D$28,3,FALSE)</f>
        <v>transferência</v>
      </c>
      <c r="J3543" t="str">
        <f>VLOOKUP(D3543,Referência!$A$2:$D$28,4,FALSE)</f>
        <v>alto</v>
      </c>
      <c r="K3543" t="str">
        <f>VLOOKUP(C3543,Referência!$F$2:$G$21,2,FALSE)</f>
        <v>curto</v>
      </c>
      <c r="L3543" t="str">
        <f>VLOOKUP(A3543,Referência!$I$2:$K$10,2,FALSE)</f>
        <v>não linear</v>
      </c>
      <c r="M3543" t="str">
        <f>VLOOKUP(A3543,Referência!$I$2:$K$10,3,FALSE)</f>
        <v>multivariado</v>
      </c>
    </row>
    <row r="3544" spans="1:13" x14ac:dyDescent="0.25">
      <c r="A3544" t="s">
        <v>39</v>
      </c>
      <c r="B3544" t="s">
        <v>7</v>
      </c>
      <c r="C3544">
        <v>3</v>
      </c>
      <c r="D3544" t="s">
        <v>23</v>
      </c>
      <c r="E3544" s="1">
        <v>416317577.11963809</v>
      </c>
      <c r="F3544" s="1">
        <v>337728251</v>
      </c>
      <c r="G3544">
        <f t="shared" si="55"/>
        <v>6176282179938829</v>
      </c>
      <c r="H3544" t="str">
        <f>VLOOKUP(D3544,Referência!$A$2:$D$28,2,FALSE)</f>
        <v>N</v>
      </c>
      <c r="I3544" t="str">
        <f>VLOOKUP(D3544,Referência!$A$2:$D$28,3,FALSE)</f>
        <v>transferência</v>
      </c>
      <c r="J3544" t="str">
        <f>VLOOKUP(D3544,Referência!$A$2:$D$28,4,FALSE)</f>
        <v>alto</v>
      </c>
      <c r="K3544" t="str">
        <f>VLOOKUP(C3544,Referência!$F$2:$G$21,2,FALSE)</f>
        <v>curto</v>
      </c>
      <c r="L3544" t="str">
        <f>VLOOKUP(A3544,Referência!$I$2:$K$10,2,FALSE)</f>
        <v>não linear</v>
      </c>
      <c r="M3544" t="str">
        <f>VLOOKUP(A3544,Referência!$I$2:$K$10,3,FALSE)</f>
        <v>multivariado</v>
      </c>
    </row>
    <row r="3545" spans="1:13" x14ac:dyDescent="0.25">
      <c r="A3545" t="s">
        <v>39</v>
      </c>
      <c r="B3545" t="s">
        <v>7</v>
      </c>
      <c r="C3545">
        <v>4</v>
      </c>
      <c r="D3545" t="s">
        <v>23</v>
      </c>
      <c r="E3545" s="1">
        <v>414730789.38955194</v>
      </c>
      <c r="F3545" s="1">
        <v>404749757</v>
      </c>
      <c r="G3545">
        <f t="shared" si="55"/>
        <v>99621007561284.859</v>
      </c>
      <c r="H3545" t="str">
        <f>VLOOKUP(D3545,Referência!$A$2:$D$28,2,FALSE)</f>
        <v>N</v>
      </c>
      <c r="I3545" t="str">
        <f>VLOOKUP(D3545,Referência!$A$2:$D$28,3,FALSE)</f>
        <v>transferência</v>
      </c>
      <c r="J3545" t="str">
        <f>VLOOKUP(D3545,Referência!$A$2:$D$28,4,FALSE)</f>
        <v>alto</v>
      </c>
      <c r="K3545" t="str">
        <f>VLOOKUP(C3545,Referência!$F$2:$G$21,2,FALSE)</f>
        <v>curto</v>
      </c>
      <c r="L3545" t="str">
        <f>VLOOKUP(A3545,Referência!$I$2:$K$10,2,FALSE)</f>
        <v>não linear</v>
      </c>
      <c r="M3545" t="str">
        <f>VLOOKUP(A3545,Referência!$I$2:$K$10,3,FALSE)</f>
        <v>multivariado</v>
      </c>
    </row>
    <row r="3546" spans="1:13" x14ac:dyDescent="0.25">
      <c r="A3546" t="s">
        <v>39</v>
      </c>
      <c r="B3546" t="s">
        <v>7</v>
      </c>
      <c r="C3546">
        <v>5</v>
      </c>
      <c r="D3546" t="s">
        <v>23</v>
      </c>
      <c r="E3546" s="1">
        <v>414113070.26555252</v>
      </c>
      <c r="F3546" s="1">
        <v>375242416</v>
      </c>
      <c r="G3546">
        <f t="shared" si="55"/>
        <v>1510927763032116.5</v>
      </c>
      <c r="H3546" t="str">
        <f>VLOOKUP(D3546,Referência!$A$2:$D$28,2,FALSE)</f>
        <v>N</v>
      </c>
      <c r="I3546" t="str">
        <f>VLOOKUP(D3546,Referência!$A$2:$D$28,3,FALSE)</f>
        <v>transferência</v>
      </c>
      <c r="J3546" t="str">
        <f>VLOOKUP(D3546,Referência!$A$2:$D$28,4,FALSE)</f>
        <v>alto</v>
      </c>
      <c r="K3546" t="str">
        <f>VLOOKUP(C3546,Referência!$F$2:$G$21,2,FALSE)</f>
        <v>médio</v>
      </c>
      <c r="L3546" t="str">
        <f>VLOOKUP(A3546,Referência!$I$2:$K$10,2,FALSE)</f>
        <v>não linear</v>
      </c>
      <c r="M3546" t="str">
        <f>VLOOKUP(A3546,Referência!$I$2:$K$10,3,FALSE)</f>
        <v>multivariado</v>
      </c>
    </row>
    <row r="3547" spans="1:13" x14ac:dyDescent="0.25">
      <c r="A3547" t="s">
        <v>39</v>
      </c>
      <c r="B3547" t="s">
        <v>7</v>
      </c>
      <c r="C3547">
        <v>6</v>
      </c>
      <c r="D3547" t="s">
        <v>23</v>
      </c>
      <c r="E3547" s="1">
        <v>438154788.93434888</v>
      </c>
      <c r="F3547" s="1">
        <v>366801668</v>
      </c>
      <c r="G3547">
        <f t="shared" si="55"/>
        <v>5091267867071817</v>
      </c>
      <c r="H3547" t="str">
        <f>VLOOKUP(D3547,Referência!$A$2:$D$28,2,FALSE)</f>
        <v>N</v>
      </c>
      <c r="I3547" t="str">
        <f>VLOOKUP(D3547,Referência!$A$2:$D$28,3,FALSE)</f>
        <v>transferência</v>
      </c>
      <c r="J3547" t="str">
        <f>VLOOKUP(D3547,Referência!$A$2:$D$28,4,FALSE)</f>
        <v>alto</v>
      </c>
      <c r="K3547" t="str">
        <f>VLOOKUP(C3547,Referência!$F$2:$G$21,2,FALSE)</f>
        <v>médio</v>
      </c>
      <c r="L3547" t="str">
        <f>VLOOKUP(A3547,Referência!$I$2:$K$10,2,FALSE)</f>
        <v>não linear</v>
      </c>
      <c r="M3547" t="str">
        <f>VLOOKUP(A3547,Referência!$I$2:$K$10,3,FALSE)</f>
        <v>multivariado</v>
      </c>
    </row>
    <row r="3548" spans="1:13" x14ac:dyDescent="0.25">
      <c r="A3548" t="s">
        <v>39</v>
      </c>
      <c r="B3548" t="s">
        <v>7</v>
      </c>
      <c r="C3548">
        <v>7</v>
      </c>
      <c r="D3548" t="s">
        <v>23</v>
      </c>
      <c r="E3548" s="1">
        <v>403124326.8000713</v>
      </c>
      <c r="F3548" s="1">
        <v>446014130</v>
      </c>
      <c r="G3548">
        <f t="shared" si="55"/>
        <v>1839535218528614.2</v>
      </c>
      <c r="H3548" t="str">
        <f>VLOOKUP(D3548,Referência!$A$2:$D$28,2,FALSE)</f>
        <v>N</v>
      </c>
      <c r="I3548" t="str">
        <f>VLOOKUP(D3548,Referência!$A$2:$D$28,3,FALSE)</f>
        <v>transferência</v>
      </c>
      <c r="J3548" t="str">
        <f>VLOOKUP(D3548,Referência!$A$2:$D$28,4,FALSE)</f>
        <v>alto</v>
      </c>
      <c r="K3548" t="str">
        <f>VLOOKUP(C3548,Referência!$F$2:$G$21,2,FALSE)</f>
        <v>médio</v>
      </c>
      <c r="L3548" t="str">
        <f>VLOOKUP(A3548,Referência!$I$2:$K$10,2,FALSE)</f>
        <v>não linear</v>
      </c>
      <c r="M3548" t="str">
        <f>VLOOKUP(A3548,Referência!$I$2:$K$10,3,FALSE)</f>
        <v>multivariado</v>
      </c>
    </row>
    <row r="3549" spans="1:13" x14ac:dyDescent="0.25">
      <c r="A3549" t="s">
        <v>39</v>
      </c>
      <c r="B3549" t="s">
        <v>7</v>
      </c>
      <c r="C3549">
        <v>8</v>
      </c>
      <c r="D3549" t="s">
        <v>23</v>
      </c>
      <c r="E3549" s="1">
        <v>302282198.53767437</v>
      </c>
      <c r="F3549" s="1">
        <v>488058052</v>
      </c>
      <c r="G3549">
        <f t="shared" si="55"/>
        <v>3.4512667729655488E+16</v>
      </c>
      <c r="H3549" t="str">
        <f>VLOOKUP(D3549,Referência!$A$2:$D$28,2,FALSE)</f>
        <v>N</v>
      </c>
      <c r="I3549" t="str">
        <f>VLOOKUP(D3549,Referência!$A$2:$D$28,3,FALSE)</f>
        <v>transferência</v>
      </c>
      <c r="J3549" t="str">
        <f>VLOOKUP(D3549,Referência!$A$2:$D$28,4,FALSE)</f>
        <v>alto</v>
      </c>
      <c r="K3549" t="str">
        <f>VLOOKUP(C3549,Referência!$F$2:$G$21,2,FALSE)</f>
        <v>médio</v>
      </c>
      <c r="L3549" t="str">
        <f>VLOOKUP(A3549,Referência!$I$2:$K$10,2,FALSE)</f>
        <v>não linear</v>
      </c>
      <c r="M3549" t="str">
        <f>VLOOKUP(A3549,Referência!$I$2:$K$10,3,FALSE)</f>
        <v>multivariado</v>
      </c>
    </row>
    <row r="3550" spans="1:13" x14ac:dyDescent="0.25">
      <c r="A3550" t="s">
        <v>39</v>
      </c>
      <c r="B3550" t="s">
        <v>7</v>
      </c>
      <c r="C3550">
        <v>9</v>
      </c>
      <c r="D3550" t="s">
        <v>23</v>
      </c>
      <c r="E3550" s="1">
        <v>404259338.65995401</v>
      </c>
      <c r="F3550" s="1">
        <v>561378662</v>
      </c>
      <c r="G3550">
        <f t="shared" si="55"/>
        <v>2.468648176683392E+16</v>
      </c>
      <c r="H3550" t="str">
        <f>VLOOKUP(D3550,Referência!$A$2:$D$28,2,FALSE)</f>
        <v>N</v>
      </c>
      <c r="I3550" t="str">
        <f>VLOOKUP(D3550,Referência!$A$2:$D$28,3,FALSE)</f>
        <v>transferência</v>
      </c>
      <c r="J3550" t="str">
        <f>VLOOKUP(D3550,Referência!$A$2:$D$28,4,FALSE)</f>
        <v>alto</v>
      </c>
      <c r="K3550" t="str">
        <f>VLOOKUP(C3550,Referência!$F$2:$G$21,2,FALSE)</f>
        <v>longo</v>
      </c>
      <c r="L3550" t="str">
        <f>VLOOKUP(A3550,Referência!$I$2:$K$10,2,FALSE)</f>
        <v>não linear</v>
      </c>
      <c r="M3550" t="str">
        <f>VLOOKUP(A3550,Referência!$I$2:$K$10,3,FALSE)</f>
        <v>multivariado</v>
      </c>
    </row>
    <row r="3551" spans="1:13" x14ac:dyDescent="0.25">
      <c r="A3551" t="s">
        <v>39</v>
      </c>
      <c r="B3551" t="s">
        <v>7</v>
      </c>
      <c r="C3551">
        <v>10</v>
      </c>
      <c r="D3551" t="s">
        <v>23</v>
      </c>
      <c r="E3551" s="1">
        <v>369179455.56212091</v>
      </c>
      <c r="F3551" s="1">
        <v>416347002</v>
      </c>
      <c r="G3551">
        <f t="shared" si="55"/>
        <v>2224777436969480</v>
      </c>
      <c r="H3551" t="str">
        <f>VLOOKUP(D3551,Referência!$A$2:$D$28,2,FALSE)</f>
        <v>N</v>
      </c>
      <c r="I3551" t="str">
        <f>VLOOKUP(D3551,Referência!$A$2:$D$28,3,FALSE)</f>
        <v>transferência</v>
      </c>
      <c r="J3551" t="str">
        <f>VLOOKUP(D3551,Referência!$A$2:$D$28,4,FALSE)</f>
        <v>alto</v>
      </c>
      <c r="K3551" t="str">
        <f>VLOOKUP(C3551,Referência!$F$2:$G$21,2,FALSE)</f>
        <v>longo</v>
      </c>
      <c r="L3551" t="str">
        <f>VLOOKUP(A3551,Referência!$I$2:$K$10,2,FALSE)</f>
        <v>não linear</v>
      </c>
      <c r="M3551" t="str">
        <f>VLOOKUP(A3551,Referência!$I$2:$K$10,3,FALSE)</f>
        <v>multivariado</v>
      </c>
    </row>
    <row r="3552" spans="1:13" x14ac:dyDescent="0.25">
      <c r="A3552" t="s">
        <v>39</v>
      </c>
      <c r="B3552" t="s">
        <v>7</v>
      </c>
      <c r="C3552">
        <v>11</v>
      </c>
      <c r="D3552" t="s">
        <v>23</v>
      </c>
      <c r="E3552" s="1">
        <v>329204086.5008074</v>
      </c>
      <c r="F3552" s="1">
        <v>355983324</v>
      </c>
      <c r="G3552">
        <f t="shared" si="55"/>
        <v>717127561038162.87</v>
      </c>
      <c r="H3552" t="str">
        <f>VLOOKUP(D3552,Referência!$A$2:$D$28,2,FALSE)</f>
        <v>N</v>
      </c>
      <c r="I3552" t="str">
        <f>VLOOKUP(D3552,Referência!$A$2:$D$28,3,FALSE)</f>
        <v>transferência</v>
      </c>
      <c r="J3552" t="str">
        <f>VLOOKUP(D3552,Referência!$A$2:$D$28,4,FALSE)</f>
        <v>alto</v>
      </c>
      <c r="K3552" t="str">
        <f>VLOOKUP(C3552,Referência!$F$2:$G$21,2,FALSE)</f>
        <v>longo</v>
      </c>
      <c r="L3552" t="str">
        <f>VLOOKUP(A3552,Referência!$I$2:$K$10,2,FALSE)</f>
        <v>não linear</v>
      </c>
      <c r="M3552" t="str">
        <f>VLOOKUP(A3552,Referência!$I$2:$K$10,3,FALSE)</f>
        <v>multivariado</v>
      </c>
    </row>
    <row r="3553" spans="1:13" x14ac:dyDescent="0.25">
      <c r="A3553" t="s">
        <v>39</v>
      </c>
      <c r="B3553" t="s">
        <v>7</v>
      </c>
      <c r="C3553">
        <v>12</v>
      </c>
      <c r="D3553" t="s">
        <v>23</v>
      </c>
      <c r="E3553" s="1">
        <v>367313190.75514191</v>
      </c>
      <c r="F3553" s="1">
        <v>458700699</v>
      </c>
      <c r="G3553">
        <f t="shared" si="55"/>
        <v>8351676663204005</v>
      </c>
      <c r="H3553" t="str">
        <f>VLOOKUP(D3553,Referência!$A$2:$D$28,2,FALSE)</f>
        <v>N</v>
      </c>
      <c r="I3553" t="str">
        <f>VLOOKUP(D3553,Referência!$A$2:$D$28,3,FALSE)</f>
        <v>transferência</v>
      </c>
      <c r="J3553" t="str">
        <f>VLOOKUP(D3553,Referência!$A$2:$D$28,4,FALSE)</f>
        <v>alto</v>
      </c>
      <c r="K3553" t="str">
        <f>VLOOKUP(C3553,Referência!$F$2:$G$21,2,FALSE)</f>
        <v>longo</v>
      </c>
      <c r="L3553" t="str">
        <f>VLOOKUP(A3553,Referência!$I$2:$K$10,2,FALSE)</f>
        <v>não linear</v>
      </c>
      <c r="M3553" t="str">
        <f>VLOOKUP(A3553,Referência!$I$2:$K$10,3,FALSE)</f>
        <v>multivariado</v>
      </c>
    </row>
    <row r="3554" spans="1:13" x14ac:dyDescent="0.25">
      <c r="A3554" t="s">
        <v>39</v>
      </c>
      <c r="B3554" t="s">
        <v>7</v>
      </c>
      <c r="C3554">
        <v>13</v>
      </c>
      <c r="D3554" t="s">
        <v>23</v>
      </c>
      <c r="E3554" s="1">
        <v>407064689.93666023</v>
      </c>
      <c r="F3554" s="1">
        <v>459408718</v>
      </c>
      <c r="G3554">
        <f t="shared" si="55"/>
        <v>2739897273895701.5</v>
      </c>
      <c r="H3554" t="str">
        <f>VLOOKUP(D3554,Referência!$A$2:$D$28,2,FALSE)</f>
        <v>N</v>
      </c>
      <c r="I3554" t="str">
        <f>VLOOKUP(D3554,Referência!$A$2:$D$28,3,FALSE)</f>
        <v>transferência</v>
      </c>
      <c r="J3554" t="str">
        <f>VLOOKUP(D3554,Referência!$A$2:$D$28,4,FALSE)</f>
        <v>alto</v>
      </c>
      <c r="K3554" t="str">
        <f>VLOOKUP(C3554,Referência!$F$2:$G$21,2,FALSE)</f>
        <v>longo</v>
      </c>
      <c r="L3554" t="str">
        <f>VLOOKUP(A3554,Referência!$I$2:$K$10,2,FALSE)</f>
        <v>não linear</v>
      </c>
      <c r="M3554" t="str">
        <f>VLOOKUP(A3554,Referência!$I$2:$K$10,3,FALSE)</f>
        <v>multivariado</v>
      </c>
    </row>
    <row r="3555" spans="1:13" x14ac:dyDescent="0.25">
      <c r="A3555" t="s">
        <v>39</v>
      </c>
      <c r="B3555" t="s">
        <v>7</v>
      </c>
      <c r="C3555">
        <v>14</v>
      </c>
      <c r="D3555" t="s">
        <v>23</v>
      </c>
      <c r="E3555" s="1">
        <v>391834172.32647514</v>
      </c>
      <c r="F3555" s="1">
        <v>440621838</v>
      </c>
      <c r="G3555">
        <f t="shared" si="55"/>
        <v>2380236321871635.5</v>
      </c>
      <c r="H3555" t="str">
        <f>VLOOKUP(D3555,Referência!$A$2:$D$28,2,FALSE)</f>
        <v>N</v>
      </c>
      <c r="I3555" t="str">
        <f>VLOOKUP(D3555,Referência!$A$2:$D$28,3,FALSE)</f>
        <v>transferência</v>
      </c>
      <c r="J3555" t="str">
        <f>VLOOKUP(D3555,Referência!$A$2:$D$28,4,FALSE)</f>
        <v>alto</v>
      </c>
      <c r="K3555" t="str">
        <f>VLOOKUP(C3555,Referência!$F$2:$G$21,2,FALSE)</f>
        <v>longo</v>
      </c>
      <c r="L3555" t="str">
        <f>VLOOKUP(A3555,Referência!$I$2:$K$10,2,FALSE)</f>
        <v>não linear</v>
      </c>
      <c r="M3555" t="str">
        <f>VLOOKUP(A3555,Referência!$I$2:$K$10,3,FALSE)</f>
        <v>multivariado</v>
      </c>
    </row>
    <row r="3556" spans="1:13" x14ac:dyDescent="0.25">
      <c r="A3556" t="s">
        <v>39</v>
      </c>
      <c r="B3556" t="s">
        <v>7</v>
      </c>
      <c r="C3556">
        <v>15</v>
      </c>
      <c r="D3556" t="s">
        <v>23</v>
      </c>
      <c r="E3556" s="1">
        <v>375970926.53081155</v>
      </c>
      <c r="F3556" s="1">
        <v>474729315</v>
      </c>
      <c r="G3556">
        <f t="shared" si="55"/>
        <v>9753219293031134</v>
      </c>
      <c r="H3556" t="str">
        <f>VLOOKUP(D3556,Referência!$A$2:$D$28,2,FALSE)</f>
        <v>N</v>
      </c>
      <c r="I3556" t="str">
        <f>VLOOKUP(D3556,Referência!$A$2:$D$28,3,FALSE)</f>
        <v>transferência</v>
      </c>
      <c r="J3556" t="str">
        <f>VLOOKUP(D3556,Referência!$A$2:$D$28,4,FALSE)</f>
        <v>alto</v>
      </c>
      <c r="K3556" t="str">
        <f>VLOOKUP(C3556,Referência!$F$2:$G$21,2,FALSE)</f>
        <v>longo</v>
      </c>
      <c r="L3556" t="str">
        <f>VLOOKUP(A3556,Referência!$I$2:$K$10,2,FALSE)</f>
        <v>não linear</v>
      </c>
      <c r="M3556" t="str">
        <f>VLOOKUP(A3556,Referência!$I$2:$K$10,3,FALSE)</f>
        <v>multivariado</v>
      </c>
    </row>
    <row r="3557" spans="1:13" x14ac:dyDescent="0.25">
      <c r="A3557" t="s">
        <v>39</v>
      </c>
      <c r="B3557" t="s">
        <v>7</v>
      </c>
      <c r="C3557">
        <v>16</v>
      </c>
      <c r="D3557" t="s">
        <v>23</v>
      </c>
      <c r="E3557" s="1">
        <v>381225469.17963153</v>
      </c>
      <c r="F3557" s="1">
        <v>497003747</v>
      </c>
      <c r="G3557">
        <f t="shared" si="55"/>
        <v>1.3404609615050426E+16</v>
      </c>
      <c r="H3557" t="str">
        <f>VLOOKUP(D3557,Referência!$A$2:$D$28,2,FALSE)</f>
        <v>N</v>
      </c>
      <c r="I3557" t="str">
        <f>VLOOKUP(D3557,Referência!$A$2:$D$28,3,FALSE)</f>
        <v>transferência</v>
      </c>
      <c r="J3557" t="str">
        <f>VLOOKUP(D3557,Referência!$A$2:$D$28,4,FALSE)</f>
        <v>alto</v>
      </c>
      <c r="K3557" t="str">
        <f>VLOOKUP(C3557,Referência!$F$2:$G$21,2,FALSE)</f>
        <v>longo</v>
      </c>
      <c r="L3557" t="str">
        <f>VLOOKUP(A3557,Referência!$I$2:$K$10,2,FALSE)</f>
        <v>não linear</v>
      </c>
      <c r="M3557" t="str">
        <f>VLOOKUP(A3557,Referência!$I$2:$K$10,3,FALSE)</f>
        <v>multivariado</v>
      </c>
    </row>
    <row r="3558" spans="1:13" x14ac:dyDescent="0.25">
      <c r="A3558" t="s">
        <v>39</v>
      </c>
      <c r="B3558" t="s">
        <v>7</v>
      </c>
      <c r="C3558">
        <v>17</v>
      </c>
      <c r="D3558" t="s">
        <v>23</v>
      </c>
      <c r="E3558" s="1">
        <v>380372481.38444823</v>
      </c>
      <c r="F3558" s="1">
        <v>490470380</v>
      </c>
      <c r="G3558">
        <f t="shared" si="55"/>
        <v>1.2121547279560316E+16</v>
      </c>
      <c r="H3558" t="str">
        <f>VLOOKUP(D3558,Referência!$A$2:$D$28,2,FALSE)</f>
        <v>N</v>
      </c>
      <c r="I3558" t="str">
        <f>VLOOKUP(D3558,Referência!$A$2:$D$28,3,FALSE)</f>
        <v>transferência</v>
      </c>
      <c r="J3558" t="str">
        <f>VLOOKUP(D3558,Referência!$A$2:$D$28,4,FALSE)</f>
        <v>alto</v>
      </c>
      <c r="K3558" t="str">
        <f>VLOOKUP(C3558,Referência!$F$2:$G$21,2,FALSE)</f>
        <v>longo</v>
      </c>
      <c r="L3558" t="str">
        <f>VLOOKUP(A3558,Referência!$I$2:$K$10,2,FALSE)</f>
        <v>não linear</v>
      </c>
      <c r="M3558" t="str">
        <f>VLOOKUP(A3558,Referência!$I$2:$K$10,3,FALSE)</f>
        <v>multivariado</v>
      </c>
    </row>
    <row r="3559" spans="1:13" x14ac:dyDescent="0.25">
      <c r="A3559" t="s">
        <v>39</v>
      </c>
      <c r="B3559" t="s">
        <v>7</v>
      </c>
      <c r="C3559">
        <v>18</v>
      </c>
      <c r="D3559" t="s">
        <v>23</v>
      </c>
      <c r="E3559" s="1">
        <v>405168674.23590404</v>
      </c>
      <c r="F3559" s="1">
        <v>479347981</v>
      </c>
      <c r="G3559">
        <f t="shared" si="55"/>
        <v>5502569552001853</v>
      </c>
      <c r="H3559" t="str">
        <f>VLOOKUP(D3559,Referência!$A$2:$D$28,2,FALSE)</f>
        <v>N</v>
      </c>
      <c r="I3559" t="str">
        <f>VLOOKUP(D3559,Referência!$A$2:$D$28,3,FALSE)</f>
        <v>transferência</v>
      </c>
      <c r="J3559" t="str">
        <f>VLOOKUP(D3559,Referência!$A$2:$D$28,4,FALSE)</f>
        <v>alto</v>
      </c>
      <c r="K3559" t="str">
        <f>VLOOKUP(C3559,Referência!$F$2:$G$21,2,FALSE)</f>
        <v>longo</v>
      </c>
      <c r="L3559" t="str">
        <f>VLOOKUP(A3559,Referência!$I$2:$K$10,2,FALSE)</f>
        <v>não linear</v>
      </c>
      <c r="M3559" t="str">
        <f>VLOOKUP(A3559,Referência!$I$2:$K$10,3,FALSE)</f>
        <v>multivariado</v>
      </c>
    </row>
    <row r="3560" spans="1:13" x14ac:dyDescent="0.25">
      <c r="A3560" t="s">
        <v>39</v>
      </c>
      <c r="B3560" t="s">
        <v>7</v>
      </c>
      <c r="C3560">
        <v>19</v>
      </c>
      <c r="D3560" t="s">
        <v>23</v>
      </c>
      <c r="E3560" s="1">
        <v>374571243.11131746</v>
      </c>
      <c r="F3560" s="1">
        <v>542361673</v>
      </c>
      <c r="G3560">
        <f t="shared" si="55"/>
        <v>2.8153628362228892E+16</v>
      </c>
      <c r="H3560" t="str">
        <f>VLOOKUP(D3560,Referência!$A$2:$D$28,2,FALSE)</f>
        <v>N</v>
      </c>
      <c r="I3560" t="str">
        <f>VLOOKUP(D3560,Referência!$A$2:$D$28,3,FALSE)</f>
        <v>transferência</v>
      </c>
      <c r="J3560" t="str">
        <f>VLOOKUP(D3560,Referência!$A$2:$D$28,4,FALSE)</f>
        <v>alto</v>
      </c>
      <c r="K3560" t="str">
        <f>VLOOKUP(C3560,Referência!$F$2:$G$21,2,FALSE)</f>
        <v>longo</v>
      </c>
      <c r="L3560" t="str">
        <f>VLOOKUP(A3560,Referência!$I$2:$K$10,2,FALSE)</f>
        <v>não linear</v>
      </c>
      <c r="M3560" t="str">
        <f>VLOOKUP(A3560,Referência!$I$2:$K$10,3,FALSE)</f>
        <v>multivariado</v>
      </c>
    </row>
    <row r="3561" spans="1:13" x14ac:dyDescent="0.25">
      <c r="A3561" t="s">
        <v>39</v>
      </c>
      <c r="B3561" t="s">
        <v>7</v>
      </c>
      <c r="C3561">
        <v>20</v>
      </c>
      <c r="D3561" t="s">
        <v>23</v>
      </c>
      <c r="E3561" s="1">
        <v>282766858.2394917</v>
      </c>
      <c r="F3561" s="1">
        <v>312913749</v>
      </c>
      <c r="G3561">
        <f t="shared" si="55"/>
        <v>908835022526020.62</v>
      </c>
      <c r="H3561" t="str">
        <f>VLOOKUP(D3561,Referência!$A$2:$D$28,2,FALSE)</f>
        <v>N</v>
      </c>
      <c r="I3561" t="str">
        <f>VLOOKUP(D3561,Referência!$A$2:$D$28,3,FALSE)</f>
        <v>transferência</v>
      </c>
      <c r="J3561" t="str">
        <f>VLOOKUP(D3561,Referência!$A$2:$D$28,4,FALSE)</f>
        <v>alto</v>
      </c>
      <c r="K3561" t="str">
        <f>VLOOKUP(C3561,Referência!$F$2:$G$21,2,FALSE)</f>
        <v>longo</v>
      </c>
      <c r="L3561" t="str">
        <f>VLOOKUP(A3561,Referência!$I$2:$K$10,2,FALSE)</f>
        <v>não linear</v>
      </c>
      <c r="M3561" t="str">
        <f>VLOOKUP(A3561,Referência!$I$2:$K$10,3,FALSE)</f>
        <v>multivariado</v>
      </c>
    </row>
    <row r="3562" spans="1:13" x14ac:dyDescent="0.25">
      <c r="A3562" t="s">
        <v>39</v>
      </c>
      <c r="B3562" t="s">
        <v>7</v>
      </c>
      <c r="C3562">
        <v>1</v>
      </c>
      <c r="D3562" t="s">
        <v>24</v>
      </c>
      <c r="E3562" s="1">
        <v>188886721.23001879</v>
      </c>
      <c r="F3562" s="1">
        <v>213103220</v>
      </c>
      <c r="G3562">
        <f t="shared" si="55"/>
        <v>586438812676501.25</v>
      </c>
      <c r="H3562" t="str">
        <f>VLOOKUP(D3562,Referência!$A$2:$D$28,2,FALSE)</f>
        <v>N</v>
      </c>
      <c r="I3562" t="str">
        <f>VLOOKUP(D3562,Referência!$A$2:$D$28,3,FALSE)</f>
        <v>transferência</v>
      </c>
      <c r="J3562" t="str">
        <f>VLOOKUP(D3562,Referência!$A$2:$D$28,4,FALSE)</f>
        <v>baixo</v>
      </c>
      <c r="K3562" t="str">
        <f>VLOOKUP(C3562,Referência!$F$2:$G$21,2,FALSE)</f>
        <v>curto</v>
      </c>
      <c r="L3562" t="str">
        <f>VLOOKUP(A3562,Referência!$I$2:$K$10,2,FALSE)</f>
        <v>não linear</v>
      </c>
      <c r="M3562" t="str">
        <f>VLOOKUP(A3562,Referência!$I$2:$K$10,3,FALSE)</f>
        <v>multivariado</v>
      </c>
    </row>
    <row r="3563" spans="1:13" x14ac:dyDescent="0.25">
      <c r="A3563" t="s">
        <v>39</v>
      </c>
      <c r="B3563" t="s">
        <v>7</v>
      </c>
      <c r="C3563">
        <v>2</v>
      </c>
      <c r="D3563" t="s">
        <v>24</v>
      </c>
      <c r="E3563" s="1">
        <v>207904726.61442506</v>
      </c>
      <c r="F3563" s="1">
        <v>189506627</v>
      </c>
      <c r="G3563">
        <f t="shared" si="55"/>
        <v>338490069422307.69</v>
      </c>
      <c r="H3563" t="str">
        <f>VLOOKUP(D3563,Referência!$A$2:$D$28,2,FALSE)</f>
        <v>N</v>
      </c>
      <c r="I3563" t="str">
        <f>VLOOKUP(D3563,Referência!$A$2:$D$28,3,FALSE)</f>
        <v>transferência</v>
      </c>
      <c r="J3563" t="str">
        <f>VLOOKUP(D3563,Referência!$A$2:$D$28,4,FALSE)</f>
        <v>baixo</v>
      </c>
      <c r="K3563" t="str">
        <f>VLOOKUP(C3563,Referência!$F$2:$G$21,2,FALSE)</f>
        <v>curto</v>
      </c>
      <c r="L3563" t="str">
        <f>VLOOKUP(A3563,Referência!$I$2:$K$10,2,FALSE)</f>
        <v>não linear</v>
      </c>
      <c r="M3563" t="str">
        <f>VLOOKUP(A3563,Referência!$I$2:$K$10,3,FALSE)</f>
        <v>multivariado</v>
      </c>
    </row>
    <row r="3564" spans="1:13" x14ac:dyDescent="0.25">
      <c r="A3564" t="s">
        <v>39</v>
      </c>
      <c r="B3564" t="s">
        <v>7</v>
      </c>
      <c r="C3564">
        <v>3</v>
      </c>
      <c r="D3564" t="s">
        <v>24</v>
      </c>
      <c r="E3564" s="1">
        <v>176620467.92227903</v>
      </c>
      <c r="F3564" s="1">
        <v>31181553</v>
      </c>
      <c r="G3564">
        <f t="shared" si="55"/>
        <v>2.1152477973769916E+16</v>
      </c>
      <c r="H3564" t="str">
        <f>VLOOKUP(D3564,Referência!$A$2:$D$28,2,FALSE)</f>
        <v>N</v>
      </c>
      <c r="I3564" t="str">
        <f>VLOOKUP(D3564,Referência!$A$2:$D$28,3,FALSE)</f>
        <v>transferência</v>
      </c>
      <c r="J3564" t="str">
        <f>VLOOKUP(D3564,Referência!$A$2:$D$28,4,FALSE)</f>
        <v>baixo</v>
      </c>
      <c r="K3564" t="str">
        <f>VLOOKUP(C3564,Referência!$F$2:$G$21,2,FALSE)</f>
        <v>curto</v>
      </c>
      <c r="L3564" t="str">
        <f>VLOOKUP(A3564,Referência!$I$2:$K$10,2,FALSE)</f>
        <v>não linear</v>
      </c>
      <c r="M3564" t="str">
        <f>VLOOKUP(A3564,Referência!$I$2:$K$10,3,FALSE)</f>
        <v>multivariado</v>
      </c>
    </row>
    <row r="3565" spans="1:13" x14ac:dyDescent="0.25">
      <c r="A3565" t="s">
        <v>39</v>
      </c>
      <c r="B3565" t="s">
        <v>7</v>
      </c>
      <c r="C3565">
        <v>4</v>
      </c>
      <c r="D3565" t="s">
        <v>24</v>
      </c>
      <c r="E3565" s="1">
        <v>178120968.92533913</v>
      </c>
      <c r="F3565" s="1">
        <v>323744259</v>
      </c>
      <c r="G3565">
        <f t="shared" si="55"/>
        <v>2.1206142612168824E+16</v>
      </c>
      <c r="H3565" t="str">
        <f>VLOOKUP(D3565,Referência!$A$2:$D$28,2,FALSE)</f>
        <v>N</v>
      </c>
      <c r="I3565" t="str">
        <f>VLOOKUP(D3565,Referência!$A$2:$D$28,3,FALSE)</f>
        <v>transferência</v>
      </c>
      <c r="J3565" t="str">
        <f>VLOOKUP(D3565,Referência!$A$2:$D$28,4,FALSE)</f>
        <v>baixo</v>
      </c>
      <c r="K3565" t="str">
        <f>VLOOKUP(C3565,Referência!$F$2:$G$21,2,FALSE)</f>
        <v>curto</v>
      </c>
      <c r="L3565" t="str">
        <f>VLOOKUP(A3565,Referência!$I$2:$K$10,2,FALSE)</f>
        <v>não linear</v>
      </c>
      <c r="M3565" t="str">
        <f>VLOOKUP(A3565,Referência!$I$2:$K$10,3,FALSE)</f>
        <v>multivariado</v>
      </c>
    </row>
    <row r="3566" spans="1:13" x14ac:dyDescent="0.25">
      <c r="A3566" t="s">
        <v>39</v>
      </c>
      <c r="B3566" t="s">
        <v>7</v>
      </c>
      <c r="C3566">
        <v>5</v>
      </c>
      <c r="D3566" t="s">
        <v>24</v>
      </c>
      <c r="E3566" s="1">
        <v>163412551.57784456</v>
      </c>
      <c r="F3566" s="1">
        <v>171660458</v>
      </c>
      <c r="G3566">
        <f t="shared" si="55"/>
        <v>68027960348632.945</v>
      </c>
      <c r="H3566" t="str">
        <f>VLOOKUP(D3566,Referência!$A$2:$D$28,2,FALSE)</f>
        <v>N</v>
      </c>
      <c r="I3566" t="str">
        <f>VLOOKUP(D3566,Referência!$A$2:$D$28,3,FALSE)</f>
        <v>transferência</v>
      </c>
      <c r="J3566" t="str">
        <f>VLOOKUP(D3566,Referência!$A$2:$D$28,4,FALSE)</f>
        <v>baixo</v>
      </c>
      <c r="K3566" t="str">
        <f>VLOOKUP(C3566,Referência!$F$2:$G$21,2,FALSE)</f>
        <v>médio</v>
      </c>
      <c r="L3566" t="str">
        <f>VLOOKUP(A3566,Referência!$I$2:$K$10,2,FALSE)</f>
        <v>não linear</v>
      </c>
      <c r="M3566" t="str">
        <f>VLOOKUP(A3566,Referência!$I$2:$K$10,3,FALSE)</f>
        <v>multivariado</v>
      </c>
    </row>
    <row r="3567" spans="1:13" x14ac:dyDescent="0.25">
      <c r="A3567" t="s">
        <v>39</v>
      </c>
      <c r="B3567" t="s">
        <v>7</v>
      </c>
      <c r="C3567">
        <v>6</v>
      </c>
      <c r="D3567" t="s">
        <v>24</v>
      </c>
      <c r="E3567" s="1">
        <v>188816701.97258946</v>
      </c>
      <c r="F3567" s="1">
        <v>230029114</v>
      </c>
      <c r="G3567">
        <f t="shared" si="55"/>
        <v>1698462905117052.7</v>
      </c>
      <c r="H3567" t="str">
        <f>VLOOKUP(D3567,Referência!$A$2:$D$28,2,FALSE)</f>
        <v>N</v>
      </c>
      <c r="I3567" t="str">
        <f>VLOOKUP(D3567,Referência!$A$2:$D$28,3,FALSE)</f>
        <v>transferência</v>
      </c>
      <c r="J3567" t="str">
        <f>VLOOKUP(D3567,Referência!$A$2:$D$28,4,FALSE)</f>
        <v>baixo</v>
      </c>
      <c r="K3567" t="str">
        <f>VLOOKUP(C3567,Referência!$F$2:$G$21,2,FALSE)</f>
        <v>médio</v>
      </c>
      <c r="L3567" t="str">
        <f>VLOOKUP(A3567,Referência!$I$2:$K$10,2,FALSE)</f>
        <v>não linear</v>
      </c>
      <c r="M3567" t="str">
        <f>VLOOKUP(A3567,Referência!$I$2:$K$10,3,FALSE)</f>
        <v>multivariado</v>
      </c>
    </row>
    <row r="3568" spans="1:13" x14ac:dyDescent="0.25">
      <c r="A3568" t="s">
        <v>39</v>
      </c>
      <c r="B3568" t="s">
        <v>7</v>
      </c>
      <c r="C3568">
        <v>7</v>
      </c>
      <c r="D3568" t="s">
        <v>24</v>
      </c>
      <c r="E3568" s="1">
        <v>238692645.2055701</v>
      </c>
      <c r="F3568" s="1">
        <v>191393648</v>
      </c>
      <c r="G3568">
        <f t="shared" si="55"/>
        <v>2237195136652528.2</v>
      </c>
      <c r="H3568" t="str">
        <f>VLOOKUP(D3568,Referência!$A$2:$D$28,2,FALSE)</f>
        <v>N</v>
      </c>
      <c r="I3568" t="str">
        <f>VLOOKUP(D3568,Referência!$A$2:$D$28,3,FALSE)</f>
        <v>transferência</v>
      </c>
      <c r="J3568" t="str">
        <f>VLOOKUP(D3568,Referência!$A$2:$D$28,4,FALSE)</f>
        <v>baixo</v>
      </c>
      <c r="K3568" t="str">
        <f>VLOOKUP(C3568,Referência!$F$2:$G$21,2,FALSE)</f>
        <v>médio</v>
      </c>
      <c r="L3568" t="str">
        <f>VLOOKUP(A3568,Referência!$I$2:$K$10,2,FALSE)</f>
        <v>não linear</v>
      </c>
      <c r="M3568" t="str">
        <f>VLOOKUP(A3568,Referência!$I$2:$K$10,3,FALSE)</f>
        <v>multivariado</v>
      </c>
    </row>
    <row r="3569" spans="1:13" x14ac:dyDescent="0.25">
      <c r="A3569" t="s">
        <v>39</v>
      </c>
      <c r="B3569" t="s">
        <v>7</v>
      </c>
      <c r="C3569">
        <v>8</v>
      </c>
      <c r="D3569" t="s">
        <v>24</v>
      </c>
      <c r="E3569" s="1">
        <v>208245933.95103312</v>
      </c>
      <c r="F3569" s="1">
        <v>231943849</v>
      </c>
      <c r="G3569">
        <f t="shared" si="55"/>
        <v>561591177668051.12</v>
      </c>
      <c r="H3569" t="str">
        <f>VLOOKUP(D3569,Referência!$A$2:$D$28,2,FALSE)</f>
        <v>N</v>
      </c>
      <c r="I3569" t="str">
        <f>VLOOKUP(D3569,Referência!$A$2:$D$28,3,FALSE)</f>
        <v>transferência</v>
      </c>
      <c r="J3569" t="str">
        <f>VLOOKUP(D3569,Referência!$A$2:$D$28,4,FALSE)</f>
        <v>baixo</v>
      </c>
      <c r="K3569" t="str">
        <f>VLOOKUP(C3569,Referência!$F$2:$G$21,2,FALSE)</f>
        <v>médio</v>
      </c>
      <c r="L3569" t="str">
        <f>VLOOKUP(A3569,Referência!$I$2:$K$10,2,FALSE)</f>
        <v>não linear</v>
      </c>
      <c r="M3569" t="str">
        <f>VLOOKUP(A3569,Referência!$I$2:$K$10,3,FALSE)</f>
        <v>multivariado</v>
      </c>
    </row>
    <row r="3570" spans="1:13" x14ac:dyDescent="0.25">
      <c r="A3570" t="s">
        <v>39</v>
      </c>
      <c r="B3570" t="s">
        <v>7</v>
      </c>
      <c r="C3570">
        <v>9</v>
      </c>
      <c r="D3570" t="s">
        <v>24</v>
      </c>
      <c r="E3570" s="1">
        <v>217801626.75248826</v>
      </c>
      <c r="F3570" s="1">
        <v>265707016</v>
      </c>
      <c r="G3570">
        <f t="shared" si="55"/>
        <v>2294926318955614</v>
      </c>
      <c r="H3570" t="str">
        <f>VLOOKUP(D3570,Referência!$A$2:$D$28,2,FALSE)</f>
        <v>N</v>
      </c>
      <c r="I3570" t="str">
        <f>VLOOKUP(D3570,Referência!$A$2:$D$28,3,FALSE)</f>
        <v>transferência</v>
      </c>
      <c r="J3570" t="str">
        <f>VLOOKUP(D3570,Referência!$A$2:$D$28,4,FALSE)</f>
        <v>baixo</v>
      </c>
      <c r="K3570" t="str">
        <f>VLOOKUP(C3570,Referência!$F$2:$G$21,2,FALSE)</f>
        <v>longo</v>
      </c>
      <c r="L3570" t="str">
        <f>VLOOKUP(A3570,Referência!$I$2:$K$10,2,FALSE)</f>
        <v>não linear</v>
      </c>
      <c r="M3570" t="str">
        <f>VLOOKUP(A3570,Referência!$I$2:$K$10,3,FALSE)</f>
        <v>multivariado</v>
      </c>
    </row>
    <row r="3571" spans="1:13" x14ac:dyDescent="0.25">
      <c r="A3571" t="s">
        <v>39</v>
      </c>
      <c r="B3571" t="s">
        <v>7</v>
      </c>
      <c r="C3571">
        <v>10</v>
      </c>
      <c r="D3571" t="s">
        <v>24</v>
      </c>
      <c r="E3571" s="1">
        <v>170211301.96870673</v>
      </c>
      <c r="F3571" s="1">
        <v>282819915</v>
      </c>
      <c r="G3571">
        <f t="shared" si="55"/>
        <v>1.2680699728831554E+16</v>
      </c>
      <c r="H3571" t="str">
        <f>VLOOKUP(D3571,Referência!$A$2:$D$28,2,FALSE)</f>
        <v>N</v>
      </c>
      <c r="I3571" t="str">
        <f>VLOOKUP(D3571,Referência!$A$2:$D$28,3,FALSE)</f>
        <v>transferência</v>
      </c>
      <c r="J3571" t="str">
        <f>VLOOKUP(D3571,Referência!$A$2:$D$28,4,FALSE)</f>
        <v>baixo</v>
      </c>
      <c r="K3571" t="str">
        <f>VLOOKUP(C3571,Referência!$F$2:$G$21,2,FALSE)</f>
        <v>longo</v>
      </c>
      <c r="L3571" t="str">
        <f>VLOOKUP(A3571,Referência!$I$2:$K$10,2,FALSE)</f>
        <v>não linear</v>
      </c>
      <c r="M3571" t="str">
        <f>VLOOKUP(A3571,Referência!$I$2:$K$10,3,FALSE)</f>
        <v>multivariado</v>
      </c>
    </row>
    <row r="3572" spans="1:13" x14ac:dyDescent="0.25">
      <c r="A3572" t="s">
        <v>39</v>
      </c>
      <c r="B3572" t="s">
        <v>7</v>
      </c>
      <c r="C3572">
        <v>11</v>
      </c>
      <c r="D3572" t="s">
        <v>24</v>
      </c>
      <c r="E3572" s="1">
        <v>199036526.09463605</v>
      </c>
      <c r="F3572" s="1">
        <v>220879617</v>
      </c>
      <c r="G3572">
        <f t="shared" si="55"/>
        <v>477120620299993.19</v>
      </c>
      <c r="H3572" t="str">
        <f>VLOOKUP(D3572,Referência!$A$2:$D$28,2,FALSE)</f>
        <v>N</v>
      </c>
      <c r="I3572" t="str">
        <f>VLOOKUP(D3572,Referência!$A$2:$D$28,3,FALSE)</f>
        <v>transferência</v>
      </c>
      <c r="J3572" t="str">
        <f>VLOOKUP(D3572,Referência!$A$2:$D$28,4,FALSE)</f>
        <v>baixo</v>
      </c>
      <c r="K3572" t="str">
        <f>VLOOKUP(C3572,Referência!$F$2:$G$21,2,FALSE)</f>
        <v>longo</v>
      </c>
      <c r="L3572" t="str">
        <f>VLOOKUP(A3572,Referência!$I$2:$K$10,2,FALSE)</f>
        <v>não linear</v>
      </c>
      <c r="M3572" t="str">
        <f>VLOOKUP(A3572,Referência!$I$2:$K$10,3,FALSE)</f>
        <v>multivariado</v>
      </c>
    </row>
    <row r="3573" spans="1:13" x14ac:dyDescent="0.25">
      <c r="A3573" t="s">
        <v>39</v>
      </c>
      <c r="B3573" t="s">
        <v>7</v>
      </c>
      <c r="C3573">
        <v>12</v>
      </c>
      <c r="D3573" t="s">
        <v>24</v>
      </c>
      <c r="E3573" s="1">
        <v>210302571.8140482</v>
      </c>
      <c r="F3573" s="1">
        <v>182496829</v>
      </c>
      <c r="G3573">
        <f t="shared" si="55"/>
        <v>773159333440993.12</v>
      </c>
      <c r="H3573" t="str">
        <f>VLOOKUP(D3573,Referência!$A$2:$D$28,2,FALSE)</f>
        <v>N</v>
      </c>
      <c r="I3573" t="str">
        <f>VLOOKUP(D3573,Referência!$A$2:$D$28,3,FALSE)</f>
        <v>transferência</v>
      </c>
      <c r="J3573" t="str">
        <f>VLOOKUP(D3573,Referência!$A$2:$D$28,4,FALSE)</f>
        <v>baixo</v>
      </c>
      <c r="K3573" t="str">
        <f>VLOOKUP(C3573,Referência!$F$2:$G$21,2,FALSE)</f>
        <v>longo</v>
      </c>
      <c r="L3573" t="str">
        <f>VLOOKUP(A3573,Referência!$I$2:$K$10,2,FALSE)</f>
        <v>não linear</v>
      </c>
      <c r="M3573" t="str">
        <f>VLOOKUP(A3573,Referência!$I$2:$K$10,3,FALSE)</f>
        <v>multivariado</v>
      </c>
    </row>
    <row r="3574" spans="1:13" x14ac:dyDescent="0.25">
      <c r="A3574" t="s">
        <v>39</v>
      </c>
      <c r="B3574" t="s">
        <v>7</v>
      </c>
      <c r="C3574">
        <v>13</v>
      </c>
      <c r="D3574" t="s">
        <v>24</v>
      </c>
      <c r="E3574" s="1">
        <v>200576584.70770052</v>
      </c>
      <c r="F3574" s="1">
        <v>281715915</v>
      </c>
      <c r="G3574">
        <f t="shared" si="55"/>
        <v>6583590920282868</v>
      </c>
      <c r="H3574" t="str">
        <f>VLOOKUP(D3574,Referência!$A$2:$D$28,2,FALSE)</f>
        <v>N</v>
      </c>
      <c r="I3574" t="str">
        <f>VLOOKUP(D3574,Referência!$A$2:$D$28,3,FALSE)</f>
        <v>transferência</v>
      </c>
      <c r="J3574" t="str">
        <f>VLOOKUP(D3574,Referência!$A$2:$D$28,4,FALSE)</f>
        <v>baixo</v>
      </c>
      <c r="K3574" t="str">
        <f>VLOOKUP(C3574,Referência!$F$2:$G$21,2,FALSE)</f>
        <v>longo</v>
      </c>
      <c r="L3574" t="str">
        <f>VLOOKUP(A3574,Referência!$I$2:$K$10,2,FALSE)</f>
        <v>não linear</v>
      </c>
      <c r="M3574" t="str">
        <f>VLOOKUP(A3574,Referência!$I$2:$K$10,3,FALSE)</f>
        <v>multivariado</v>
      </c>
    </row>
    <row r="3575" spans="1:13" x14ac:dyDescent="0.25">
      <c r="A3575" t="s">
        <v>39</v>
      </c>
      <c r="B3575" t="s">
        <v>7</v>
      </c>
      <c r="C3575">
        <v>14</v>
      </c>
      <c r="D3575" t="s">
        <v>24</v>
      </c>
      <c r="E3575" s="1">
        <v>220918667.1552293</v>
      </c>
      <c r="F3575" s="1">
        <v>211458743</v>
      </c>
      <c r="G3575">
        <f t="shared" si="55"/>
        <v>89490165022690.797</v>
      </c>
      <c r="H3575" t="str">
        <f>VLOOKUP(D3575,Referência!$A$2:$D$28,2,FALSE)</f>
        <v>N</v>
      </c>
      <c r="I3575" t="str">
        <f>VLOOKUP(D3575,Referência!$A$2:$D$28,3,FALSE)</f>
        <v>transferência</v>
      </c>
      <c r="J3575" t="str">
        <f>VLOOKUP(D3575,Referência!$A$2:$D$28,4,FALSE)</f>
        <v>baixo</v>
      </c>
      <c r="K3575" t="str">
        <f>VLOOKUP(C3575,Referência!$F$2:$G$21,2,FALSE)</f>
        <v>longo</v>
      </c>
      <c r="L3575" t="str">
        <f>VLOOKUP(A3575,Referência!$I$2:$K$10,2,FALSE)</f>
        <v>não linear</v>
      </c>
      <c r="M3575" t="str">
        <f>VLOOKUP(A3575,Referência!$I$2:$K$10,3,FALSE)</f>
        <v>multivariado</v>
      </c>
    </row>
    <row r="3576" spans="1:13" x14ac:dyDescent="0.25">
      <c r="A3576" t="s">
        <v>39</v>
      </c>
      <c r="B3576" t="s">
        <v>7</v>
      </c>
      <c r="C3576">
        <v>15</v>
      </c>
      <c r="D3576" t="s">
        <v>24</v>
      </c>
      <c r="E3576" s="1">
        <v>186255269.97252032</v>
      </c>
      <c r="F3576" s="1">
        <v>226545745</v>
      </c>
      <c r="G3576">
        <f t="shared" si="55"/>
        <v>1623322377939963.5</v>
      </c>
      <c r="H3576" t="str">
        <f>VLOOKUP(D3576,Referência!$A$2:$D$28,2,FALSE)</f>
        <v>N</v>
      </c>
      <c r="I3576" t="str">
        <f>VLOOKUP(D3576,Referência!$A$2:$D$28,3,FALSE)</f>
        <v>transferência</v>
      </c>
      <c r="J3576" t="str">
        <f>VLOOKUP(D3576,Referência!$A$2:$D$28,4,FALSE)</f>
        <v>baixo</v>
      </c>
      <c r="K3576" t="str">
        <f>VLOOKUP(C3576,Referência!$F$2:$G$21,2,FALSE)</f>
        <v>longo</v>
      </c>
      <c r="L3576" t="str">
        <f>VLOOKUP(A3576,Referência!$I$2:$K$10,2,FALSE)</f>
        <v>não linear</v>
      </c>
      <c r="M3576" t="str">
        <f>VLOOKUP(A3576,Referência!$I$2:$K$10,3,FALSE)</f>
        <v>multivariado</v>
      </c>
    </row>
    <row r="3577" spans="1:13" x14ac:dyDescent="0.25">
      <c r="A3577" t="s">
        <v>39</v>
      </c>
      <c r="B3577" t="s">
        <v>7</v>
      </c>
      <c r="C3577">
        <v>16</v>
      </c>
      <c r="D3577" t="s">
        <v>24</v>
      </c>
      <c r="E3577" s="1">
        <v>188682468.41521913</v>
      </c>
      <c r="F3577" s="1">
        <v>229155848</v>
      </c>
      <c r="G3577">
        <f t="shared" si="55"/>
        <v>1638094455013757</v>
      </c>
      <c r="H3577" t="str">
        <f>VLOOKUP(D3577,Referência!$A$2:$D$28,2,FALSE)</f>
        <v>N</v>
      </c>
      <c r="I3577" t="str">
        <f>VLOOKUP(D3577,Referência!$A$2:$D$28,3,FALSE)</f>
        <v>transferência</v>
      </c>
      <c r="J3577" t="str">
        <f>VLOOKUP(D3577,Referência!$A$2:$D$28,4,FALSE)</f>
        <v>baixo</v>
      </c>
      <c r="K3577" t="str">
        <f>VLOOKUP(C3577,Referência!$F$2:$G$21,2,FALSE)</f>
        <v>longo</v>
      </c>
      <c r="L3577" t="str">
        <f>VLOOKUP(A3577,Referência!$I$2:$K$10,2,FALSE)</f>
        <v>não linear</v>
      </c>
      <c r="M3577" t="str">
        <f>VLOOKUP(A3577,Referência!$I$2:$K$10,3,FALSE)</f>
        <v>multivariado</v>
      </c>
    </row>
    <row r="3578" spans="1:13" x14ac:dyDescent="0.25">
      <c r="A3578" t="s">
        <v>39</v>
      </c>
      <c r="B3578" t="s">
        <v>7</v>
      </c>
      <c r="C3578">
        <v>17</v>
      </c>
      <c r="D3578" t="s">
        <v>24</v>
      </c>
      <c r="E3578" s="1">
        <v>172810081.93817753</v>
      </c>
      <c r="F3578" s="1">
        <v>212474853</v>
      </c>
      <c r="G3578">
        <f t="shared" si="55"/>
        <v>1573294063386789.5</v>
      </c>
      <c r="H3578" t="str">
        <f>VLOOKUP(D3578,Referência!$A$2:$D$28,2,FALSE)</f>
        <v>N</v>
      </c>
      <c r="I3578" t="str">
        <f>VLOOKUP(D3578,Referência!$A$2:$D$28,3,FALSE)</f>
        <v>transferência</v>
      </c>
      <c r="J3578" t="str">
        <f>VLOOKUP(D3578,Referência!$A$2:$D$28,4,FALSE)</f>
        <v>baixo</v>
      </c>
      <c r="K3578" t="str">
        <f>VLOOKUP(C3578,Referência!$F$2:$G$21,2,FALSE)</f>
        <v>longo</v>
      </c>
      <c r="L3578" t="str">
        <f>VLOOKUP(A3578,Referência!$I$2:$K$10,2,FALSE)</f>
        <v>não linear</v>
      </c>
      <c r="M3578" t="str">
        <f>VLOOKUP(A3578,Referência!$I$2:$K$10,3,FALSE)</f>
        <v>multivariado</v>
      </c>
    </row>
    <row r="3579" spans="1:13" x14ac:dyDescent="0.25">
      <c r="A3579" t="s">
        <v>39</v>
      </c>
      <c r="B3579" t="s">
        <v>7</v>
      </c>
      <c r="C3579">
        <v>18</v>
      </c>
      <c r="D3579" t="s">
        <v>24</v>
      </c>
      <c r="E3579" s="1">
        <v>199807832.92501161</v>
      </c>
      <c r="F3579" s="1">
        <v>218264883</v>
      </c>
      <c r="G3579">
        <f t="shared" si="55"/>
        <v>340662697470629.12</v>
      </c>
      <c r="H3579" t="str">
        <f>VLOOKUP(D3579,Referência!$A$2:$D$28,2,FALSE)</f>
        <v>N</v>
      </c>
      <c r="I3579" t="str">
        <f>VLOOKUP(D3579,Referência!$A$2:$D$28,3,FALSE)</f>
        <v>transferência</v>
      </c>
      <c r="J3579" t="str">
        <f>VLOOKUP(D3579,Referência!$A$2:$D$28,4,FALSE)</f>
        <v>baixo</v>
      </c>
      <c r="K3579" t="str">
        <f>VLOOKUP(C3579,Referência!$F$2:$G$21,2,FALSE)</f>
        <v>longo</v>
      </c>
      <c r="L3579" t="str">
        <f>VLOOKUP(A3579,Referência!$I$2:$K$10,2,FALSE)</f>
        <v>não linear</v>
      </c>
      <c r="M3579" t="str">
        <f>VLOOKUP(A3579,Referência!$I$2:$K$10,3,FALSE)</f>
        <v>multivariado</v>
      </c>
    </row>
    <row r="3580" spans="1:13" x14ac:dyDescent="0.25">
      <c r="A3580" t="s">
        <v>39</v>
      </c>
      <c r="B3580" t="s">
        <v>7</v>
      </c>
      <c r="C3580">
        <v>19</v>
      </c>
      <c r="D3580" t="s">
        <v>24</v>
      </c>
      <c r="E3580" s="1">
        <v>252488347.27510107</v>
      </c>
      <c r="F3580" s="1">
        <v>231873258</v>
      </c>
      <c r="G3580">
        <f t="shared" si="55"/>
        <v>424981905820387</v>
      </c>
      <c r="H3580" t="str">
        <f>VLOOKUP(D3580,Referência!$A$2:$D$28,2,FALSE)</f>
        <v>N</v>
      </c>
      <c r="I3580" t="str">
        <f>VLOOKUP(D3580,Referência!$A$2:$D$28,3,FALSE)</f>
        <v>transferência</v>
      </c>
      <c r="J3580" t="str">
        <f>VLOOKUP(D3580,Referência!$A$2:$D$28,4,FALSE)</f>
        <v>baixo</v>
      </c>
      <c r="K3580" t="str">
        <f>VLOOKUP(C3580,Referência!$F$2:$G$21,2,FALSE)</f>
        <v>longo</v>
      </c>
      <c r="L3580" t="str">
        <f>VLOOKUP(A3580,Referência!$I$2:$K$10,2,FALSE)</f>
        <v>não linear</v>
      </c>
      <c r="M3580" t="str">
        <f>VLOOKUP(A3580,Referência!$I$2:$K$10,3,FALSE)</f>
        <v>multivariado</v>
      </c>
    </row>
    <row r="3581" spans="1:13" x14ac:dyDescent="0.25">
      <c r="A3581" t="s">
        <v>39</v>
      </c>
      <c r="B3581" t="s">
        <v>7</v>
      </c>
      <c r="C3581">
        <v>20</v>
      </c>
      <c r="D3581" t="s">
        <v>24</v>
      </c>
      <c r="E3581" s="1">
        <v>220333480.26260611</v>
      </c>
      <c r="F3581" s="1">
        <v>221901117</v>
      </c>
      <c r="G3581">
        <f t="shared" si="55"/>
        <v>2457484940426.9473</v>
      </c>
      <c r="H3581" t="str">
        <f>VLOOKUP(D3581,Referência!$A$2:$D$28,2,FALSE)</f>
        <v>N</v>
      </c>
      <c r="I3581" t="str">
        <f>VLOOKUP(D3581,Referência!$A$2:$D$28,3,FALSE)</f>
        <v>transferência</v>
      </c>
      <c r="J3581" t="str">
        <f>VLOOKUP(D3581,Referência!$A$2:$D$28,4,FALSE)</f>
        <v>baixo</v>
      </c>
      <c r="K3581" t="str">
        <f>VLOOKUP(C3581,Referência!$F$2:$G$21,2,FALSE)</f>
        <v>longo</v>
      </c>
      <c r="L3581" t="str">
        <f>VLOOKUP(A3581,Referência!$I$2:$K$10,2,FALSE)</f>
        <v>não linear</v>
      </c>
      <c r="M3581" t="str">
        <f>VLOOKUP(A3581,Referência!$I$2:$K$10,3,FALSE)</f>
        <v>multivariado</v>
      </c>
    </row>
    <row r="3582" spans="1:13" x14ac:dyDescent="0.25">
      <c r="A3582" t="s">
        <v>39</v>
      </c>
      <c r="B3582" t="s">
        <v>7</v>
      </c>
      <c r="C3582">
        <v>1</v>
      </c>
      <c r="D3582" t="s">
        <v>25</v>
      </c>
      <c r="E3582" s="1">
        <v>448333553.10966671</v>
      </c>
      <c r="F3582" s="1">
        <v>480335641</v>
      </c>
      <c r="G3582">
        <f t="shared" si="55"/>
        <v>1024133629340616.9</v>
      </c>
      <c r="H3582" t="str">
        <f>VLOOKUP(D3582,Referência!$A$2:$D$28,2,FALSE)</f>
        <v>N</v>
      </c>
      <c r="I3582" t="str">
        <f>VLOOKUP(D3582,Referência!$A$2:$D$28,3,FALSE)</f>
        <v>transferência</v>
      </c>
      <c r="J3582" t="str">
        <f>VLOOKUP(D3582,Referência!$A$2:$D$28,4,FALSE)</f>
        <v>baixo</v>
      </c>
      <c r="K3582" t="str">
        <f>VLOOKUP(C3582,Referência!$F$2:$G$21,2,FALSE)</f>
        <v>curto</v>
      </c>
      <c r="L3582" t="str">
        <f>VLOOKUP(A3582,Referência!$I$2:$K$10,2,FALSE)</f>
        <v>não linear</v>
      </c>
      <c r="M3582" t="str">
        <f>VLOOKUP(A3582,Referência!$I$2:$K$10,3,FALSE)</f>
        <v>multivariado</v>
      </c>
    </row>
    <row r="3583" spans="1:13" x14ac:dyDescent="0.25">
      <c r="A3583" t="s">
        <v>39</v>
      </c>
      <c r="B3583" t="s">
        <v>7</v>
      </c>
      <c r="C3583">
        <v>2</v>
      </c>
      <c r="D3583" t="s">
        <v>25</v>
      </c>
      <c r="E3583" s="1">
        <v>404655609.31348288</v>
      </c>
      <c r="F3583" s="1">
        <v>444583344</v>
      </c>
      <c r="G3583">
        <f t="shared" si="55"/>
        <v>1594223997196902.2</v>
      </c>
      <c r="H3583" t="str">
        <f>VLOOKUP(D3583,Referência!$A$2:$D$28,2,FALSE)</f>
        <v>N</v>
      </c>
      <c r="I3583" t="str">
        <f>VLOOKUP(D3583,Referência!$A$2:$D$28,3,FALSE)</f>
        <v>transferência</v>
      </c>
      <c r="J3583" t="str">
        <f>VLOOKUP(D3583,Referência!$A$2:$D$28,4,FALSE)</f>
        <v>baixo</v>
      </c>
      <c r="K3583" t="str">
        <f>VLOOKUP(C3583,Referência!$F$2:$G$21,2,FALSE)</f>
        <v>curto</v>
      </c>
      <c r="L3583" t="str">
        <f>VLOOKUP(A3583,Referência!$I$2:$K$10,2,FALSE)</f>
        <v>não linear</v>
      </c>
      <c r="M3583" t="str">
        <f>VLOOKUP(A3583,Referência!$I$2:$K$10,3,FALSE)</f>
        <v>multivariado</v>
      </c>
    </row>
    <row r="3584" spans="1:13" x14ac:dyDescent="0.25">
      <c r="A3584" t="s">
        <v>39</v>
      </c>
      <c r="B3584" t="s">
        <v>7</v>
      </c>
      <c r="C3584">
        <v>3</v>
      </c>
      <c r="D3584" t="s">
        <v>25</v>
      </c>
      <c r="E3584" s="1">
        <v>393995180.12773842</v>
      </c>
      <c r="F3584" s="1">
        <v>403089182</v>
      </c>
      <c r="G3584">
        <f t="shared" si="55"/>
        <v>82700870052697.187</v>
      </c>
      <c r="H3584" t="str">
        <f>VLOOKUP(D3584,Referência!$A$2:$D$28,2,FALSE)</f>
        <v>N</v>
      </c>
      <c r="I3584" t="str">
        <f>VLOOKUP(D3584,Referência!$A$2:$D$28,3,FALSE)</f>
        <v>transferência</v>
      </c>
      <c r="J3584" t="str">
        <f>VLOOKUP(D3584,Referência!$A$2:$D$28,4,FALSE)</f>
        <v>baixo</v>
      </c>
      <c r="K3584" t="str">
        <f>VLOOKUP(C3584,Referência!$F$2:$G$21,2,FALSE)</f>
        <v>curto</v>
      </c>
      <c r="L3584" t="str">
        <f>VLOOKUP(A3584,Referência!$I$2:$K$10,2,FALSE)</f>
        <v>não linear</v>
      </c>
      <c r="M3584" t="str">
        <f>VLOOKUP(A3584,Referência!$I$2:$K$10,3,FALSE)</f>
        <v>multivariado</v>
      </c>
    </row>
    <row r="3585" spans="1:13" x14ac:dyDescent="0.25">
      <c r="A3585" t="s">
        <v>39</v>
      </c>
      <c r="B3585" t="s">
        <v>7</v>
      </c>
      <c r="C3585">
        <v>4</v>
      </c>
      <c r="D3585" t="s">
        <v>25</v>
      </c>
      <c r="E3585" s="1">
        <v>404671616.17788142</v>
      </c>
      <c r="F3585" s="1">
        <v>470784697</v>
      </c>
      <c r="G3585">
        <f t="shared" si="55"/>
        <v>4370939455791983.5</v>
      </c>
      <c r="H3585" t="str">
        <f>VLOOKUP(D3585,Referência!$A$2:$D$28,2,FALSE)</f>
        <v>N</v>
      </c>
      <c r="I3585" t="str">
        <f>VLOOKUP(D3585,Referência!$A$2:$D$28,3,FALSE)</f>
        <v>transferência</v>
      </c>
      <c r="J3585" t="str">
        <f>VLOOKUP(D3585,Referência!$A$2:$D$28,4,FALSE)</f>
        <v>baixo</v>
      </c>
      <c r="K3585" t="str">
        <f>VLOOKUP(C3585,Referência!$F$2:$G$21,2,FALSE)</f>
        <v>curto</v>
      </c>
      <c r="L3585" t="str">
        <f>VLOOKUP(A3585,Referência!$I$2:$K$10,2,FALSE)</f>
        <v>não linear</v>
      </c>
      <c r="M3585" t="str">
        <f>VLOOKUP(A3585,Referência!$I$2:$K$10,3,FALSE)</f>
        <v>multivariado</v>
      </c>
    </row>
    <row r="3586" spans="1:13" x14ac:dyDescent="0.25">
      <c r="A3586" t="s">
        <v>39</v>
      </c>
      <c r="B3586" t="s">
        <v>7</v>
      </c>
      <c r="C3586">
        <v>5</v>
      </c>
      <c r="D3586" t="s">
        <v>25</v>
      </c>
      <c r="E3586" s="1">
        <v>374417394.06297398</v>
      </c>
      <c r="F3586" s="1">
        <v>402657843</v>
      </c>
      <c r="G3586">
        <f t="shared" si="55"/>
        <v>797522956164774.25</v>
      </c>
      <c r="H3586" t="str">
        <f>VLOOKUP(D3586,Referência!$A$2:$D$28,2,FALSE)</f>
        <v>N</v>
      </c>
      <c r="I3586" t="str">
        <f>VLOOKUP(D3586,Referência!$A$2:$D$28,3,FALSE)</f>
        <v>transferência</v>
      </c>
      <c r="J3586" t="str">
        <f>VLOOKUP(D3586,Referência!$A$2:$D$28,4,FALSE)</f>
        <v>baixo</v>
      </c>
      <c r="K3586" t="str">
        <f>VLOOKUP(C3586,Referência!$F$2:$G$21,2,FALSE)</f>
        <v>médio</v>
      </c>
      <c r="L3586" t="str">
        <f>VLOOKUP(A3586,Referência!$I$2:$K$10,2,FALSE)</f>
        <v>não linear</v>
      </c>
      <c r="M3586" t="str">
        <f>VLOOKUP(A3586,Referência!$I$2:$K$10,3,FALSE)</f>
        <v>multivariado</v>
      </c>
    </row>
    <row r="3587" spans="1:13" x14ac:dyDescent="0.25">
      <c r="A3587" t="s">
        <v>39</v>
      </c>
      <c r="B3587" t="s">
        <v>7</v>
      </c>
      <c r="C3587">
        <v>6</v>
      </c>
      <c r="D3587" t="s">
        <v>25</v>
      </c>
      <c r="E3587" s="1">
        <v>393108414.69581652</v>
      </c>
      <c r="F3587" s="1">
        <v>417983282</v>
      </c>
      <c r="G3587">
        <f t="shared" ref="G3587:G3650" si="56">(F3587-E3587)^2</f>
        <v>618759023400736.5</v>
      </c>
      <c r="H3587" t="str">
        <f>VLOOKUP(D3587,Referência!$A$2:$D$28,2,FALSE)</f>
        <v>N</v>
      </c>
      <c r="I3587" t="str">
        <f>VLOOKUP(D3587,Referência!$A$2:$D$28,3,FALSE)</f>
        <v>transferência</v>
      </c>
      <c r="J3587" t="str">
        <f>VLOOKUP(D3587,Referência!$A$2:$D$28,4,FALSE)</f>
        <v>baixo</v>
      </c>
      <c r="K3587" t="str">
        <f>VLOOKUP(C3587,Referência!$F$2:$G$21,2,FALSE)</f>
        <v>médio</v>
      </c>
      <c r="L3587" t="str">
        <f>VLOOKUP(A3587,Referência!$I$2:$K$10,2,FALSE)</f>
        <v>não linear</v>
      </c>
      <c r="M3587" t="str">
        <f>VLOOKUP(A3587,Referência!$I$2:$K$10,3,FALSE)</f>
        <v>multivariado</v>
      </c>
    </row>
    <row r="3588" spans="1:13" x14ac:dyDescent="0.25">
      <c r="A3588" t="s">
        <v>39</v>
      </c>
      <c r="B3588" t="s">
        <v>7</v>
      </c>
      <c r="C3588">
        <v>7</v>
      </c>
      <c r="D3588" t="s">
        <v>25</v>
      </c>
      <c r="E3588" s="1">
        <v>421608691.92046899</v>
      </c>
      <c r="F3588" s="1">
        <v>491297810</v>
      </c>
      <c r="G3588">
        <f t="shared" si="56"/>
        <v>4856573178702816</v>
      </c>
      <c r="H3588" t="str">
        <f>VLOOKUP(D3588,Referência!$A$2:$D$28,2,FALSE)</f>
        <v>N</v>
      </c>
      <c r="I3588" t="str">
        <f>VLOOKUP(D3588,Referência!$A$2:$D$28,3,FALSE)</f>
        <v>transferência</v>
      </c>
      <c r="J3588" t="str">
        <f>VLOOKUP(D3588,Referência!$A$2:$D$28,4,FALSE)</f>
        <v>baixo</v>
      </c>
      <c r="K3588" t="str">
        <f>VLOOKUP(C3588,Referência!$F$2:$G$21,2,FALSE)</f>
        <v>médio</v>
      </c>
      <c r="L3588" t="str">
        <f>VLOOKUP(A3588,Referência!$I$2:$K$10,2,FALSE)</f>
        <v>não linear</v>
      </c>
      <c r="M3588" t="str">
        <f>VLOOKUP(A3588,Referência!$I$2:$K$10,3,FALSE)</f>
        <v>multivariado</v>
      </c>
    </row>
    <row r="3589" spans="1:13" x14ac:dyDescent="0.25">
      <c r="A3589" t="s">
        <v>39</v>
      </c>
      <c r="B3589" t="s">
        <v>7</v>
      </c>
      <c r="C3589">
        <v>8</v>
      </c>
      <c r="D3589" t="s">
        <v>25</v>
      </c>
      <c r="E3589" s="1">
        <v>555330034.97469449</v>
      </c>
      <c r="F3589" s="1">
        <v>543444128</v>
      </c>
      <c r="G3589">
        <f t="shared" si="56"/>
        <v>141274784611091.12</v>
      </c>
      <c r="H3589" t="str">
        <f>VLOOKUP(D3589,Referência!$A$2:$D$28,2,FALSE)</f>
        <v>N</v>
      </c>
      <c r="I3589" t="str">
        <f>VLOOKUP(D3589,Referência!$A$2:$D$28,3,FALSE)</f>
        <v>transferência</v>
      </c>
      <c r="J3589" t="str">
        <f>VLOOKUP(D3589,Referência!$A$2:$D$28,4,FALSE)</f>
        <v>baixo</v>
      </c>
      <c r="K3589" t="str">
        <f>VLOOKUP(C3589,Referência!$F$2:$G$21,2,FALSE)</f>
        <v>médio</v>
      </c>
      <c r="L3589" t="str">
        <f>VLOOKUP(A3589,Referência!$I$2:$K$10,2,FALSE)</f>
        <v>não linear</v>
      </c>
      <c r="M3589" t="str">
        <f>VLOOKUP(A3589,Referência!$I$2:$K$10,3,FALSE)</f>
        <v>multivariado</v>
      </c>
    </row>
    <row r="3590" spans="1:13" x14ac:dyDescent="0.25">
      <c r="A3590" t="s">
        <v>39</v>
      </c>
      <c r="B3590" t="s">
        <v>7</v>
      </c>
      <c r="C3590">
        <v>9</v>
      </c>
      <c r="D3590" t="s">
        <v>25</v>
      </c>
      <c r="E3590" s="1">
        <v>386159035.02253962</v>
      </c>
      <c r="F3590" s="1">
        <v>518942014</v>
      </c>
      <c r="G3590">
        <f t="shared" si="56"/>
        <v>1.7631319506128686E+16</v>
      </c>
      <c r="H3590" t="str">
        <f>VLOOKUP(D3590,Referência!$A$2:$D$28,2,FALSE)</f>
        <v>N</v>
      </c>
      <c r="I3590" t="str">
        <f>VLOOKUP(D3590,Referência!$A$2:$D$28,3,FALSE)</f>
        <v>transferência</v>
      </c>
      <c r="J3590" t="str">
        <f>VLOOKUP(D3590,Referência!$A$2:$D$28,4,FALSE)</f>
        <v>baixo</v>
      </c>
      <c r="K3590" t="str">
        <f>VLOOKUP(C3590,Referência!$F$2:$G$21,2,FALSE)</f>
        <v>longo</v>
      </c>
      <c r="L3590" t="str">
        <f>VLOOKUP(A3590,Referência!$I$2:$K$10,2,FALSE)</f>
        <v>não linear</v>
      </c>
      <c r="M3590" t="str">
        <f>VLOOKUP(A3590,Referência!$I$2:$K$10,3,FALSE)</f>
        <v>multivariado</v>
      </c>
    </row>
    <row r="3591" spans="1:13" x14ac:dyDescent="0.25">
      <c r="A3591" t="s">
        <v>39</v>
      </c>
      <c r="B3591" t="s">
        <v>7</v>
      </c>
      <c r="C3591">
        <v>10</v>
      </c>
      <c r="D3591" t="s">
        <v>25</v>
      </c>
      <c r="E3591" s="1">
        <v>427395449.11177576</v>
      </c>
      <c r="F3591" s="1">
        <v>577131141</v>
      </c>
      <c r="G3591">
        <f t="shared" si="56"/>
        <v>2.2420777425245224E+16</v>
      </c>
      <c r="H3591" t="str">
        <f>VLOOKUP(D3591,Referência!$A$2:$D$28,2,FALSE)</f>
        <v>N</v>
      </c>
      <c r="I3591" t="str">
        <f>VLOOKUP(D3591,Referência!$A$2:$D$28,3,FALSE)</f>
        <v>transferência</v>
      </c>
      <c r="J3591" t="str">
        <f>VLOOKUP(D3591,Referência!$A$2:$D$28,4,FALSE)</f>
        <v>baixo</v>
      </c>
      <c r="K3591" t="str">
        <f>VLOOKUP(C3591,Referência!$F$2:$G$21,2,FALSE)</f>
        <v>longo</v>
      </c>
      <c r="L3591" t="str">
        <f>VLOOKUP(A3591,Referência!$I$2:$K$10,2,FALSE)</f>
        <v>não linear</v>
      </c>
      <c r="M3591" t="str">
        <f>VLOOKUP(A3591,Referência!$I$2:$K$10,3,FALSE)</f>
        <v>multivariado</v>
      </c>
    </row>
    <row r="3592" spans="1:13" x14ac:dyDescent="0.25">
      <c r="A3592" t="s">
        <v>39</v>
      </c>
      <c r="B3592" t="s">
        <v>7</v>
      </c>
      <c r="C3592">
        <v>11</v>
      </c>
      <c r="D3592" t="s">
        <v>25</v>
      </c>
      <c r="E3592" s="1">
        <v>388119413.14061481</v>
      </c>
      <c r="F3592" s="1">
        <v>419888901</v>
      </c>
      <c r="G3592">
        <f t="shared" si="56"/>
        <v>1009300358847623.1</v>
      </c>
      <c r="H3592" t="str">
        <f>VLOOKUP(D3592,Referência!$A$2:$D$28,2,FALSE)</f>
        <v>N</v>
      </c>
      <c r="I3592" t="str">
        <f>VLOOKUP(D3592,Referência!$A$2:$D$28,3,FALSE)</f>
        <v>transferência</v>
      </c>
      <c r="J3592" t="str">
        <f>VLOOKUP(D3592,Referência!$A$2:$D$28,4,FALSE)</f>
        <v>baixo</v>
      </c>
      <c r="K3592" t="str">
        <f>VLOOKUP(C3592,Referência!$F$2:$G$21,2,FALSE)</f>
        <v>longo</v>
      </c>
      <c r="L3592" t="str">
        <f>VLOOKUP(A3592,Referência!$I$2:$K$10,2,FALSE)</f>
        <v>não linear</v>
      </c>
      <c r="M3592" t="str">
        <f>VLOOKUP(A3592,Referência!$I$2:$K$10,3,FALSE)</f>
        <v>multivariado</v>
      </c>
    </row>
    <row r="3593" spans="1:13" x14ac:dyDescent="0.25">
      <c r="A3593" t="s">
        <v>39</v>
      </c>
      <c r="B3593" t="s">
        <v>7</v>
      </c>
      <c r="C3593">
        <v>12</v>
      </c>
      <c r="D3593" t="s">
        <v>25</v>
      </c>
      <c r="E3593" s="1">
        <v>450276062.48522449</v>
      </c>
      <c r="F3593" s="1">
        <v>465970628</v>
      </c>
      <c r="G3593">
        <f t="shared" si="56"/>
        <v>246319386697580.81</v>
      </c>
      <c r="H3593" t="str">
        <f>VLOOKUP(D3593,Referência!$A$2:$D$28,2,FALSE)</f>
        <v>N</v>
      </c>
      <c r="I3593" t="str">
        <f>VLOOKUP(D3593,Referência!$A$2:$D$28,3,FALSE)</f>
        <v>transferência</v>
      </c>
      <c r="J3593" t="str">
        <f>VLOOKUP(D3593,Referência!$A$2:$D$28,4,FALSE)</f>
        <v>baixo</v>
      </c>
      <c r="K3593" t="str">
        <f>VLOOKUP(C3593,Referência!$F$2:$G$21,2,FALSE)</f>
        <v>longo</v>
      </c>
      <c r="L3593" t="str">
        <f>VLOOKUP(A3593,Referência!$I$2:$K$10,2,FALSE)</f>
        <v>não linear</v>
      </c>
      <c r="M3593" t="str">
        <f>VLOOKUP(A3593,Referência!$I$2:$K$10,3,FALSE)</f>
        <v>multivariado</v>
      </c>
    </row>
    <row r="3594" spans="1:13" x14ac:dyDescent="0.25">
      <c r="A3594" t="s">
        <v>39</v>
      </c>
      <c r="B3594" t="s">
        <v>7</v>
      </c>
      <c r="C3594">
        <v>13</v>
      </c>
      <c r="D3594" t="s">
        <v>25</v>
      </c>
      <c r="E3594" s="1">
        <v>477295418.93405545</v>
      </c>
      <c r="F3594" s="1">
        <v>601843752</v>
      </c>
      <c r="G3594">
        <f t="shared" si="56"/>
        <v>1.5512287269505458E+16</v>
      </c>
      <c r="H3594" t="str">
        <f>VLOOKUP(D3594,Referência!$A$2:$D$28,2,FALSE)</f>
        <v>N</v>
      </c>
      <c r="I3594" t="str">
        <f>VLOOKUP(D3594,Referência!$A$2:$D$28,3,FALSE)</f>
        <v>transferência</v>
      </c>
      <c r="J3594" t="str">
        <f>VLOOKUP(D3594,Referência!$A$2:$D$28,4,FALSE)</f>
        <v>baixo</v>
      </c>
      <c r="K3594" t="str">
        <f>VLOOKUP(C3594,Referência!$F$2:$G$21,2,FALSE)</f>
        <v>longo</v>
      </c>
      <c r="L3594" t="str">
        <f>VLOOKUP(A3594,Referência!$I$2:$K$10,2,FALSE)</f>
        <v>não linear</v>
      </c>
      <c r="M3594" t="str">
        <f>VLOOKUP(A3594,Referência!$I$2:$K$10,3,FALSE)</f>
        <v>multivariado</v>
      </c>
    </row>
    <row r="3595" spans="1:13" x14ac:dyDescent="0.25">
      <c r="A3595" t="s">
        <v>39</v>
      </c>
      <c r="B3595" t="s">
        <v>7</v>
      </c>
      <c r="C3595">
        <v>14</v>
      </c>
      <c r="D3595" t="s">
        <v>25</v>
      </c>
      <c r="E3595" s="1">
        <v>451624154.92980993</v>
      </c>
      <c r="F3595" s="1">
        <v>468965786</v>
      </c>
      <c r="G3595">
        <f t="shared" si="56"/>
        <v>300732168174581.69</v>
      </c>
      <c r="H3595" t="str">
        <f>VLOOKUP(D3595,Referência!$A$2:$D$28,2,FALSE)</f>
        <v>N</v>
      </c>
      <c r="I3595" t="str">
        <f>VLOOKUP(D3595,Referência!$A$2:$D$28,3,FALSE)</f>
        <v>transferência</v>
      </c>
      <c r="J3595" t="str">
        <f>VLOOKUP(D3595,Referência!$A$2:$D$28,4,FALSE)</f>
        <v>baixo</v>
      </c>
      <c r="K3595" t="str">
        <f>VLOOKUP(C3595,Referência!$F$2:$G$21,2,FALSE)</f>
        <v>longo</v>
      </c>
      <c r="L3595" t="str">
        <f>VLOOKUP(A3595,Referência!$I$2:$K$10,2,FALSE)</f>
        <v>não linear</v>
      </c>
      <c r="M3595" t="str">
        <f>VLOOKUP(A3595,Referência!$I$2:$K$10,3,FALSE)</f>
        <v>multivariado</v>
      </c>
    </row>
    <row r="3596" spans="1:13" x14ac:dyDescent="0.25">
      <c r="A3596" t="s">
        <v>39</v>
      </c>
      <c r="B3596" t="s">
        <v>7</v>
      </c>
      <c r="C3596">
        <v>15</v>
      </c>
      <c r="D3596" t="s">
        <v>25</v>
      </c>
      <c r="E3596" s="1">
        <v>431933748.65537381</v>
      </c>
      <c r="F3596" s="1">
        <v>455476545</v>
      </c>
      <c r="G3596">
        <f t="shared" si="56"/>
        <v>554263259724544.19</v>
      </c>
      <c r="H3596" t="str">
        <f>VLOOKUP(D3596,Referência!$A$2:$D$28,2,FALSE)</f>
        <v>N</v>
      </c>
      <c r="I3596" t="str">
        <f>VLOOKUP(D3596,Referência!$A$2:$D$28,3,FALSE)</f>
        <v>transferência</v>
      </c>
      <c r="J3596" t="str">
        <f>VLOOKUP(D3596,Referência!$A$2:$D$28,4,FALSE)</f>
        <v>baixo</v>
      </c>
      <c r="K3596" t="str">
        <f>VLOOKUP(C3596,Referência!$F$2:$G$21,2,FALSE)</f>
        <v>longo</v>
      </c>
      <c r="L3596" t="str">
        <f>VLOOKUP(A3596,Referência!$I$2:$K$10,2,FALSE)</f>
        <v>não linear</v>
      </c>
      <c r="M3596" t="str">
        <f>VLOOKUP(A3596,Referência!$I$2:$K$10,3,FALSE)</f>
        <v>multivariado</v>
      </c>
    </row>
    <row r="3597" spans="1:13" x14ac:dyDescent="0.25">
      <c r="A3597" t="s">
        <v>39</v>
      </c>
      <c r="B3597" t="s">
        <v>7</v>
      </c>
      <c r="C3597">
        <v>16</v>
      </c>
      <c r="D3597" t="s">
        <v>25</v>
      </c>
      <c r="E3597" s="1">
        <v>450029257.47009063</v>
      </c>
      <c r="F3597" s="1">
        <v>551491849</v>
      </c>
      <c r="G3597">
        <f t="shared" si="56"/>
        <v>1.0294657479965238E+16</v>
      </c>
      <c r="H3597" t="str">
        <f>VLOOKUP(D3597,Referência!$A$2:$D$28,2,FALSE)</f>
        <v>N</v>
      </c>
      <c r="I3597" t="str">
        <f>VLOOKUP(D3597,Referência!$A$2:$D$28,3,FALSE)</f>
        <v>transferência</v>
      </c>
      <c r="J3597" t="str">
        <f>VLOOKUP(D3597,Referência!$A$2:$D$28,4,FALSE)</f>
        <v>baixo</v>
      </c>
      <c r="K3597" t="str">
        <f>VLOOKUP(C3597,Referência!$F$2:$G$21,2,FALSE)</f>
        <v>longo</v>
      </c>
      <c r="L3597" t="str">
        <f>VLOOKUP(A3597,Referência!$I$2:$K$10,2,FALSE)</f>
        <v>não linear</v>
      </c>
      <c r="M3597" t="str">
        <f>VLOOKUP(A3597,Referência!$I$2:$K$10,3,FALSE)</f>
        <v>multivariado</v>
      </c>
    </row>
    <row r="3598" spans="1:13" x14ac:dyDescent="0.25">
      <c r="A3598" t="s">
        <v>39</v>
      </c>
      <c r="B3598" t="s">
        <v>7</v>
      </c>
      <c r="C3598">
        <v>17</v>
      </c>
      <c r="D3598" t="s">
        <v>25</v>
      </c>
      <c r="E3598" s="1">
        <v>416214499.91298884</v>
      </c>
      <c r="F3598" s="1">
        <v>450387226</v>
      </c>
      <c r="G3598">
        <f t="shared" si="56"/>
        <v>1167775208217893</v>
      </c>
      <c r="H3598" t="str">
        <f>VLOOKUP(D3598,Referência!$A$2:$D$28,2,FALSE)</f>
        <v>N</v>
      </c>
      <c r="I3598" t="str">
        <f>VLOOKUP(D3598,Referência!$A$2:$D$28,3,FALSE)</f>
        <v>transferência</v>
      </c>
      <c r="J3598" t="str">
        <f>VLOOKUP(D3598,Referência!$A$2:$D$28,4,FALSE)</f>
        <v>baixo</v>
      </c>
      <c r="K3598" t="str">
        <f>VLOOKUP(C3598,Referência!$F$2:$G$21,2,FALSE)</f>
        <v>longo</v>
      </c>
      <c r="L3598" t="str">
        <f>VLOOKUP(A3598,Referência!$I$2:$K$10,2,FALSE)</f>
        <v>não linear</v>
      </c>
      <c r="M3598" t="str">
        <f>VLOOKUP(A3598,Referência!$I$2:$K$10,3,FALSE)</f>
        <v>multivariado</v>
      </c>
    </row>
    <row r="3599" spans="1:13" x14ac:dyDescent="0.25">
      <c r="A3599" t="s">
        <v>39</v>
      </c>
      <c r="B3599" t="s">
        <v>7</v>
      </c>
      <c r="C3599">
        <v>18</v>
      </c>
      <c r="D3599" t="s">
        <v>25</v>
      </c>
      <c r="E3599" s="1">
        <v>439265420.18263286</v>
      </c>
      <c r="F3599" s="1">
        <v>475891884</v>
      </c>
      <c r="G3599">
        <f t="shared" si="56"/>
        <v>1341497851764904</v>
      </c>
      <c r="H3599" t="str">
        <f>VLOOKUP(D3599,Referência!$A$2:$D$28,2,FALSE)</f>
        <v>N</v>
      </c>
      <c r="I3599" t="str">
        <f>VLOOKUP(D3599,Referência!$A$2:$D$28,3,FALSE)</f>
        <v>transferência</v>
      </c>
      <c r="J3599" t="str">
        <f>VLOOKUP(D3599,Referência!$A$2:$D$28,4,FALSE)</f>
        <v>baixo</v>
      </c>
      <c r="K3599" t="str">
        <f>VLOOKUP(C3599,Referência!$F$2:$G$21,2,FALSE)</f>
        <v>longo</v>
      </c>
      <c r="L3599" t="str">
        <f>VLOOKUP(A3599,Referência!$I$2:$K$10,2,FALSE)</f>
        <v>não linear</v>
      </c>
      <c r="M3599" t="str">
        <f>VLOOKUP(A3599,Referência!$I$2:$K$10,3,FALSE)</f>
        <v>multivariado</v>
      </c>
    </row>
    <row r="3600" spans="1:13" x14ac:dyDescent="0.25">
      <c r="A3600" t="s">
        <v>39</v>
      </c>
      <c r="B3600" t="s">
        <v>7</v>
      </c>
      <c r="C3600">
        <v>19</v>
      </c>
      <c r="D3600" t="s">
        <v>25</v>
      </c>
      <c r="E3600" s="1">
        <v>472500925.56914037</v>
      </c>
      <c r="F3600" s="1">
        <v>530682400</v>
      </c>
      <c r="G3600">
        <f t="shared" si="56"/>
        <v>3385083966948772.5</v>
      </c>
      <c r="H3600" t="str">
        <f>VLOOKUP(D3600,Referência!$A$2:$D$28,2,FALSE)</f>
        <v>N</v>
      </c>
      <c r="I3600" t="str">
        <f>VLOOKUP(D3600,Referência!$A$2:$D$28,3,FALSE)</f>
        <v>transferência</v>
      </c>
      <c r="J3600" t="str">
        <f>VLOOKUP(D3600,Referência!$A$2:$D$28,4,FALSE)</f>
        <v>baixo</v>
      </c>
      <c r="K3600" t="str">
        <f>VLOOKUP(C3600,Referência!$F$2:$G$21,2,FALSE)</f>
        <v>longo</v>
      </c>
      <c r="L3600" t="str">
        <f>VLOOKUP(A3600,Referência!$I$2:$K$10,2,FALSE)</f>
        <v>não linear</v>
      </c>
      <c r="M3600" t="str">
        <f>VLOOKUP(A3600,Referência!$I$2:$K$10,3,FALSE)</f>
        <v>multivariado</v>
      </c>
    </row>
    <row r="3601" spans="1:13" x14ac:dyDescent="0.25">
      <c r="A3601" t="s">
        <v>39</v>
      </c>
      <c r="B3601" t="s">
        <v>7</v>
      </c>
      <c r="C3601">
        <v>20</v>
      </c>
      <c r="D3601" t="s">
        <v>25</v>
      </c>
      <c r="E3601" s="1">
        <v>624624432.80369258</v>
      </c>
      <c r="F3601" s="1">
        <v>554778169</v>
      </c>
      <c r="G3601">
        <f t="shared" si="56"/>
        <v>4878500567335016</v>
      </c>
      <c r="H3601" t="str">
        <f>VLOOKUP(D3601,Referência!$A$2:$D$28,2,FALSE)</f>
        <v>N</v>
      </c>
      <c r="I3601" t="str">
        <f>VLOOKUP(D3601,Referência!$A$2:$D$28,3,FALSE)</f>
        <v>transferência</v>
      </c>
      <c r="J3601" t="str">
        <f>VLOOKUP(D3601,Referência!$A$2:$D$28,4,FALSE)</f>
        <v>baixo</v>
      </c>
      <c r="K3601" t="str">
        <f>VLOOKUP(C3601,Referência!$F$2:$G$21,2,FALSE)</f>
        <v>longo</v>
      </c>
      <c r="L3601" t="str">
        <f>VLOOKUP(A3601,Referência!$I$2:$K$10,2,FALSE)</f>
        <v>não linear</v>
      </c>
      <c r="M3601" t="str">
        <f>VLOOKUP(A3601,Referência!$I$2:$K$10,3,FALSE)</f>
        <v>multivariado</v>
      </c>
    </row>
    <row r="3602" spans="1:13" x14ac:dyDescent="0.25">
      <c r="A3602" t="s">
        <v>39</v>
      </c>
      <c r="B3602" t="s">
        <v>7</v>
      </c>
      <c r="C3602">
        <v>1</v>
      </c>
      <c r="D3602" t="s">
        <v>26</v>
      </c>
      <c r="E3602" s="1">
        <v>492354071.19272459</v>
      </c>
      <c r="F3602" s="1">
        <v>508810143</v>
      </c>
      <c r="G3602">
        <f t="shared" si="56"/>
        <v>270802299326204.72</v>
      </c>
      <c r="H3602" t="str">
        <f>VLOOKUP(D3602,Referência!$A$2:$D$28,2,FALSE)</f>
        <v>NE</v>
      </c>
      <c r="I3602" t="str">
        <f>VLOOKUP(D3602,Referência!$A$2:$D$28,3,FALSE)</f>
        <v>transferência</v>
      </c>
      <c r="J3602" t="str">
        <f>VLOOKUP(D3602,Referência!$A$2:$D$28,4,FALSE)</f>
        <v>baixo</v>
      </c>
      <c r="K3602" t="str">
        <f>VLOOKUP(C3602,Referência!$F$2:$G$21,2,FALSE)</f>
        <v>curto</v>
      </c>
      <c r="L3602" t="str">
        <f>VLOOKUP(A3602,Referência!$I$2:$K$10,2,FALSE)</f>
        <v>não linear</v>
      </c>
      <c r="M3602" t="str">
        <f>VLOOKUP(A3602,Referência!$I$2:$K$10,3,FALSE)</f>
        <v>multivariado</v>
      </c>
    </row>
    <row r="3603" spans="1:13" x14ac:dyDescent="0.25">
      <c r="A3603" t="s">
        <v>39</v>
      </c>
      <c r="B3603" t="s">
        <v>7</v>
      </c>
      <c r="C3603">
        <v>2</v>
      </c>
      <c r="D3603" t="s">
        <v>26</v>
      </c>
      <c r="E3603" s="1">
        <v>453804319.33863068</v>
      </c>
      <c r="F3603" s="1">
        <v>450392127</v>
      </c>
      <c r="G3603">
        <f t="shared" si="56"/>
        <v>11643056555809.883</v>
      </c>
      <c r="H3603" t="str">
        <f>VLOOKUP(D3603,Referência!$A$2:$D$28,2,FALSE)</f>
        <v>NE</v>
      </c>
      <c r="I3603" t="str">
        <f>VLOOKUP(D3603,Referência!$A$2:$D$28,3,FALSE)</f>
        <v>transferência</v>
      </c>
      <c r="J3603" t="str">
        <f>VLOOKUP(D3603,Referência!$A$2:$D$28,4,FALSE)</f>
        <v>baixo</v>
      </c>
      <c r="K3603" t="str">
        <f>VLOOKUP(C3603,Referência!$F$2:$G$21,2,FALSE)</f>
        <v>curto</v>
      </c>
      <c r="L3603" t="str">
        <f>VLOOKUP(A3603,Referência!$I$2:$K$10,2,FALSE)</f>
        <v>não linear</v>
      </c>
      <c r="M3603" t="str">
        <f>VLOOKUP(A3603,Referência!$I$2:$K$10,3,FALSE)</f>
        <v>multivariado</v>
      </c>
    </row>
    <row r="3604" spans="1:13" x14ac:dyDescent="0.25">
      <c r="A3604" t="s">
        <v>39</v>
      </c>
      <c r="B3604" t="s">
        <v>7</v>
      </c>
      <c r="C3604">
        <v>3</v>
      </c>
      <c r="D3604" t="s">
        <v>26</v>
      </c>
      <c r="E3604" s="1">
        <v>445333983.5499475</v>
      </c>
      <c r="F3604" s="1">
        <v>367864609</v>
      </c>
      <c r="G3604">
        <f t="shared" si="56"/>
        <v>6001503993160053</v>
      </c>
      <c r="H3604" t="str">
        <f>VLOOKUP(D3604,Referência!$A$2:$D$28,2,FALSE)</f>
        <v>NE</v>
      </c>
      <c r="I3604" t="str">
        <f>VLOOKUP(D3604,Referência!$A$2:$D$28,3,FALSE)</f>
        <v>transferência</v>
      </c>
      <c r="J3604" t="str">
        <f>VLOOKUP(D3604,Referência!$A$2:$D$28,4,FALSE)</f>
        <v>baixo</v>
      </c>
      <c r="K3604" t="str">
        <f>VLOOKUP(C3604,Referência!$F$2:$G$21,2,FALSE)</f>
        <v>curto</v>
      </c>
      <c r="L3604" t="str">
        <f>VLOOKUP(A3604,Referência!$I$2:$K$10,2,FALSE)</f>
        <v>não linear</v>
      </c>
      <c r="M3604" t="str">
        <f>VLOOKUP(A3604,Referência!$I$2:$K$10,3,FALSE)</f>
        <v>multivariado</v>
      </c>
    </row>
    <row r="3605" spans="1:13" x14ac:dyDescent="0.25">
      <c r="A3605" t="s">
        <v>39</v>
      </c>
      <c r="B3605" t="s">
        <v>7</v>
      </c>
      <c r="C3605">
        <v>4</v>
      </c>
      <c r="D3605" t="s">
        <v>26</v>
      </c>
      <c r="E3605" s="1">
        <v>465725540.46216208</v>
      </c>
      <c r="F3605" s="1">
        <v>463350054</v>
      </c>
      <c r="G3605">
        <f t="shared" si="56"/>
        <v>5642935931915.3027</v>
      </c>
      <c r="H3605" t="str">
        <f>VLOOKUP(D3605,Referência!$A$2:$D$28,2,FALSE)</f>
        <v>NE</v>
      </c>
      <c r="I3605" t="str">
        <f>VLOOKUP(D3605,Referência!$A$2:$D$28,3,FALSE)</f>
        <v>transferência</v>
      </c>
      <c r="J3605" t="str">
        <f>VLOOKUP(D3605,Referência!$A$2:$D$28,4,FALSE)</f>
        <v>baixo</v>
      </c>
      <c r="K3605" t="str">
        <f>VLOOKUP(C3605,Referência!$F$2:$G$21,2,FALSE)</f>
        <v>curto</v>
      </c>
      <c r="L3605" t="str">
        <f>VLOOKUP(A3605,Referência!$I$2:$K$10,2,FALSE)</f>
        <v>não linear</v>
      </c>
      <c r="M3605" t="str">
        <f>VLOOKUP(A3605,Referência!$I$2:$K$10,3,FALSE)</f>
        <v>multivariado</v>
      </c>
    </row>
    <row r="3606" spans="1:13" x14ac:dyDescent="0.25">
      <c r="A3606" t="s">
        <v>39</v>
      </c>
      <c r="B3606" t="s">
        <v>7</v>
      </c>
      <c r="C3606">
        <v>5</v>
      </c>
      <c r="D3606" t="s">
        <v>26</v>
      </c>
      <c r="E3606" s="1">
        <v>429622405.35729694</v>
      </c>
      <c r="F3606" s="1">
        <v>405394905</v>
      </c>
      <c r="G3606">
        <f t="shared" si="56"/>
        <v>586971773562823.5</v>
      </c>
      <c r="H3606" t="str">
        <f>VLOOKUP(D3606,Referência!$A$2:$D$28,2,FALSE)</f>
        <v>NE</v>
      </c>
      <c r="I3606" t="str">
        <f>VLOOKUP(D3606,Referência!$A$2:$D$28,3,FALSE)</f>
        <v>transferência</v>
      </c>
      <c r="J3606" t="str">
        <f>VLOOKUP(D3606,Referência!$A$2:$D$28,4,FALSE)</f>
        <v>baixo</v>
      </c>
      <c r="K3606" t="str">
        <f>VLOOKUP(C3606,Referência!$F$2:$G$21,2,FALSE)</f>
        <v>médio</v>
      </c>
      <c r="L3606" t="str">
        <f>VLOOKUP(A3606,Referência!$I$2:$K$10,2,FALSE)</f>
        <v>não linear</v>
      </c>
      <c r="M3606" t="str">
        <f>VLOOKUP(A3606,Referência!$I$2:$K$10,3,FALSE)</f>
        <v>multivariado</v>
      </c>
    </row>
    <row r="3607" spans="1:13" x14ac:dyDescent="0.25">
      <c r="A3607" t="s">
        <v>39</v>
      </c>
      <c r="B3607" t="s">
        <v>7</v>
      </c>
      <c r="C3607">
        <v>6</v>
      </c>
      <c r="D3607" t="s">
        <v>26</v>
      </c>
      <c r="E3607" s="1">
        <v>466818733.37373775</v>
      </c>
      <c r="F3607" s="1">
        <v>444631696</v>
      </c>
      <c r="G3607">
        <f t="shared" si="56"/>
        <v>492264627423635.81</v>
      </c>
      <c r="H3607" t="str">
        <f>VLOOKUP(D3607,Referência!$A$2:$D$28,2,FALSE)</f>
        <v>NE</v>
      </c>
      <c r="I3607" t="str">
        <f>VLOOKUP(D3607,Referência!$A$2:$D$28,3,FALSE)</f>
        <v>transferência</v>
      </c>
      <c r="J3607" t="str">
        <f>VLOOKUP(D3607,Referência!$A$2:$D$28,4,FALSE)</f>
        <v>baixo</v>
      </c>
      <c r="K3607" t="str">
        <f>VLOOKUP(C3607,Referência!$F$2:$G$21,2,FALSE)</f>
        <v>médio</v>
      </c>
      <c r="L3607" t="str">
        <f>VLOOKUP(A3607,Referência!$I$2:$K$10,2,FALSE)</f>
        <v>não linear</v>
      </c>
      <c r="M3607" t="str">
        <f>VLOOKUP(A3607,Referência!$I$2:$K$10,3,FALSE)</f>
        <v>multivariado</v>
      </c>
    </row>
    <row r="3608" spans="1:13" x14ac:dyDescent="0.25">
      <c r="A3608" t="s">
        <v>39</v>
      </c>
      <c r="B3608" t="s">
        <v>7</v>
      </c>
      <c r="C3608">
        <v>7</v>
      </c>
      <c r="D3608" t="s">
        <v>26</v>
      </c>
      <c r="E3608" s="1">
        <v>526702690.81628108</v>
      </c>
      <c r="F3608" s="1">
        <v>469657714</v>
      </c>
      <c r="G3608">
        <f t="shared" si="56"/>
        <v>3254129379970046</v>
      </c>
      <c r="H3608" t="str">
        <f>VLOOKUP(D3608,Referência!$A$2:$D$28,2,FALSE)</f>
        <v>NE</v>
      </c>
      <c r="I3608" t="str">
        <f>VLOOKUP(D3608,Referência!$A$2:$D$28,3,FALSE)</f>
        <v>transferência</v>
      </c>
      <c r="J3608" t="str">
        <f>VLOOKUP(D3608,Referência!$A$2:$D$28,4,FALSE)</f>
        <v>baixo</v>
      </c>
      <c r="K3608" t="str">
        <f>VLOOKUP(C3608,Referência!$F$2:$G$21,2,FALSE)</f>
        <v>médio</v>
      </c>
      <c r="L3608" t="str">
        <f>VLOOKUP(A3608,Referência!$I$2:$K$10,2,FALSE)</f>
        <v>não linear</v>
      </c>
      <c r="M3608" t="str">
        <f>VLOOKUP(A3608,Referência!$I$2:$K$10,3,FALSE)</f>
        <v>multivariado</v>
      </c>
    </row>
    <row r="3609" spans="1:13" x14ac:dyDescent="0.25">
      <c r="A3609" t="s">
        <v>39</v>
      </c>
      <c r="B3609" t="s">
        <v>7</v>
      </c>
      <c r="C3609">
        <v>8</v>
      </c>
      <c r="D3609" t="s">
        <v>26</v>
      </c>
      <c r="E3609" s="1">
        <v>626860532.94973886</v>
      </c>
      <c r="F3609" s="1">
        <v>522954972</v>
      </c>
      <c r="G3609">
        <f t="shared" si="56"/>
        <v>1.0796365596279898E+16</v>
      </c>
      <c r="H3609" t="str">
        <f>VLOOKUP(D3609,Referência!$A$2:$D$28,2,FALSE)</f>
        <v>NE</v>
      </c>
      <c r="I3609" t="str">
        <f>VLOOKUP(D3609,Referência!$A$2:$D$28,3,FALSE)</f>
        <v>transferência</v>
      </c>
      <c r="J3609" t="str">
        <f>VLOOKUP(D3609,Referência!$A$2:$D$28,4,FALSE)</f>
        <v>baixo</v>
      </c>
      <c r="K3609" t="str">
        <f>VLOOKUP(C3609,Referência!$F$2:$G$21,2,FALSE)</f>
        <v>médio</v>
      </c>
      <c r="L3609" t="str">
        <f>VLOOKUP(A3609,Referência!$I$2:$K$10,2,FALSE)</f>
        <v>não linear</v>
      </c>
      <c r="M3609" t="str">
        <f>VLOOKUP(A3609,Referência!$I$2:$K$10,3,FALSE)</f>
        <v>multivariado</v>
      </c>
    </row>
    <row r="3610" spans="1:13" x14ac:dyDescent="0.25">
      <c r="A3610" t="s">
        <v>39</v>
      </c>
      <c r="B3610" t="s">
        <v>7</v>
      </c>
      <c r="C3610">
        <v>9</v>
      </c>
      <c r="D3610" t="s">
        <v>26</v>
      </c>
      <c r="E3610" s="1">
        <v>548636703.02481592</v>
      </c>
      <c r="F3610" s="1">
        <v>603632613</v>
      </c>
      <c r="G3610">
        <f t="shared" si="56"/>
        <v>3024550113998552</v>
      </c>
      <c r="H3610" t="str">
        <f>VLOOKUP(D3610,Referência!$A$2:$D$28,2,FALSE)</f>
        <v>NE</v>
      </c>
      <c r="I3610" t="str">
        <f>VLOOKUP(D3610,Referência!$A$2:$D$28,3,FALSE)</f>
        <v>transferência</v>
      </c>
      <c r="J3610" t="str">
        <f>VLOOKUP(D3610,Referência!$A$2:$D$28,4,FALSE)</f>
        <v>baixo</v>
      </c>
      <c r="K3610" t="str">
        <f>VLOOKUP(C3610,Referência!$F$2:$G$21,2,FALSE)</f>
        <v>longo</v>
      </c>
      <c r="L3610" t="str">
        <f>VLOOKUP(A3610,Referência!$I$2:$K$10,2,FALSE)</f>
        <v>não linear</v>
      </c>
      <c r="M3610" t="str">
        <f>VLOOKUP(A3610,Referência!$I$2:$K$10,3,FALSE)</f>
        <v>multivariado</v>
      </c>
    </row>
    <row r="3611" spans="1:13" x14ac:dyDescent="0.25">
      <c r="A3611" t="s">
        <v>39</v>
      </c>
      <c r="B3611" t="s">
        <v>7</v>
      </c>
      <c r="C3611">
        <v>10</v>
      </c>
      <c r="D3611" t="s">
        <v>26</v>
      </c>
      <c r="E3611" s="1">
        <v>502447108.93075097</v>
      </c>
      <c r="F3611" s="1">
        <v>576307233</v>
      </c>
      <c r="G3611">
        <f t="shared" si="56"/>
        <v>5455317927524860</v>
      </c>
      <c r="H3611" t="str">
        <f>VLOOKUP(D3611,Referência!$A$2:$D$28,2,FALSE)</f>
        <v>NE</v>
      </c>
      <c r="I3611" t="str">
        <f>VLOOKUP(D3611,Referência!$A$2:$D$28,3,FALSE)</f>
        <v>transferência</v>
      </c>
      <c r="J3611" t="str">
        <f>VLOOKUP(D3611,Referência!$A$2:$D$28,4,FALSE)</f>
        <v>baixo</v>
      </c>
      <c r="K3611" t="str">
        <f>VLOOKUP(C3611,Referência!$F$2:$G$21,2,FALSE)</f>
        <v>longo</v>
      </c>
      <c r="L3611" t="str">
        <f>VLOOKUP(A3611,Referência!$I$2:$K$10,2,FALSE)</f>
        <v>não linear</v>
      </c>
      <c r="M3611" t="str">
        <f>VLOOKUP(A3611,Referência!$I$2:$K$10,3,FALSE)</f>
        <v>multivariado</v>
      </c>
    </row>
    <row r="3612" spans="1:13" x14ac:dyDescent="0.25">
      <c r="A3612" t="s">
        <v>39</v>
      </c>
      <c r="B3612" t="s">
        <v>7</v>
      </c>
      <c r="C3612">
        <v>11</v>
      </c>
      <c r="D3612" t="s">
        <v>26</v>
      </c>
      <c r="E3612" s="1">
        <v>461501183.41971594</v>
      </c>
      <c r="F3612" s="1">
        <v>425981323</v>
      </c>
      <c r="G3612">
        <f t="shared" si="56"/>
        <v>1261660484236103</v>
      </c>
      <c r="H3612" t="str">
        <f>VLOOKUP(D3612,Referência!$A$2:$D$28,2,FALSE)</f>
        <v>NE</v>
      </c>
      <c r="I3612" t="str">
        <f>VLOOKUP(D3612,Referência!$A$2:$D$28,3,FALSE)</f>
        <v>transferência</v>
      </c>
      <c r="J3612" t="str">
        <f>VLOOKUP(D3612,Referência!$A$2:$D$28,4,FALSE)</f>
        <v>baixo</v>
      </c>
      <c r="K3612" t="str">
        <f>VLOOKUP(C3612,Referência!$F$2:$G$21,2,FALSE)</f>
        <v>longo</v>
      </c>
      <c r="L3612" t="str">
        <f>VLOOKUP(A3612,Referência!$I$2:$K$10,2,FALSE)</f>
        <v>não linear</v>
      </c>
      <c r="M3612" t="str">
        <f>VLOOKUP(A3612,Referência!$I$2:$K$10,3,FALSE)</f>
        <v>multivariado</v>
      </c>
    </row>
    <row r="3613" spans="1:13" x14ac:dyDescent="0.25">
      <c r="A3613" t="s">
        <v>39</v>
      </c>
      <c r="B3613" t="s">
        <v>7</v>
      </c>
      <c r="C3613">
        <v>12</v>
      </c>
      <c r="D3613" t="s">
        <v>26</v>
      </c>
      <c r="E3613" s="1">
        <v>534114974.64399511</v>
      </c>
      <c r="F3613" s="1">
        <v>464633142</v>
      </c>
      <c r="G3613">
        <f t="shared" si="56"/>
        <v>4827725067568144</v>
      </c>
      <c r="H3613" t="str">
        <f>VLOOKUP(D3613,Referência!$A$2:$D$28,2,FALSE)</f>
        <v>NE</v>
      </c>
      <c r="I3613" t="str">
        <f>VLOOKUP(D3613,Referência!$A$2:$D$28,3,FALSE)</f>
        <v>transferência</v>
      </c>
      <c r="J3613" t="str">
        <f>VLOOKUP(D3613,Referência!$A$2:$D$28,4,FALSE)</f>
        <v>baixo</v>
      </c>
      <c r="K3613" t="str">
        <f>VLOOKUP(C3613,Referência!$F$2:$G$21,2,FALSE)</f>
        <v>longo</v>
      </c>
      <c r="L3613" t="str">
        <f>VLOOKUP(A3613,Referência!$I$2:$K$10,2,FALSE)</f>
        <v>não linear</v>
      </c>
      <c r="M3613" t="str">
        <f>VLOOKUP(A3613,Referência!$I$2:$K$10,3,FALSE)</f>
        <v>multivariado</v>
      </c>
    </row>
    <row r="3614" spans="1:13" x14ac:dyDescent="0.25">
      <c r="A3614" t="s">
        <v>39</v>
      </c>
      <c r="B3614" t="s">
        <v>7</v>
      </c>
      <c r="C3614">
        <v>13</v>
      </c>
      <c r="D3614" t="s">
        <v>26</v>
      </c>
      <c r="E3614" s="1">
        <v>550327029.3948524</v>
      </c>
      <c r="F3614" s="1">
        <v>563967623</v>
      </c>
      <c r="G3614">
        <f t="shared" si="56"/>
        <v>186065793900793.59</v>
      </c>
      <c r="H3614" t="str">
        <f>VLOOKUP(D3614,Referência!$A$2:$D$28,2,FALSE)</f>
        <v>NE</v>
      </c>
      <c r="I3614" t="str">
        <f>VLOOKUP(D3614,Referência!$A$2:$D$28,3,FALSE)</f>
        <v>transferência</v>
      </c>
      <c r="J3614" t="str">
        <f>VLOOKUP(D3614,Referência!$A$2:$D$28,4,FALSE)</f>
        <v>baixo</v>
      </c>
      <c r="K3614" t="str">
        <f>VLOOKUP(C3614,Referência!$F$2:$G$21,2,FALSE)</f>
        <v>longo</v>
      </c>
      <c r="L3614" t="str">
        <f>VLOOKUP(A3614,Referência!$I$2:$K$10,2,FALSE)</f>
        <v>não linear</v>
      </c>
      <c r="M3614" t="str">
        <f>VLOOKUP(A3614,Referência!$I$2:$K$10,3,FALSE)</f>
        <v>multivariado</v>
      </c>
    </row>
    <row r="3615" spans="1:13" x14ac:dyDescent="0.25">
      <c r="A3615" t="s">
        <v>39</v>
      </c>
      <c r="B3615" t="s">
        <v>7</v>
      </c>
      <c r="C3615">
        <v>14</v>
      </c>
      <c r="D3615" t="s">
        <v>26</v>
      </c>
      <c r="E3615" s="1">
        <v>517455962.81849855</v>
      </c>
      <c r="F3615" s="1">
        <v>441998970</v>
      </c>
      <c r="G3615">
        <f t="shared" si="56"/>
        <v>5693757765210942</v>
      </c>
      <c r="H3615" t="str">
        <f>VLOOKUP(D3615,Referência!$A$2:$D$28,2,FALSE)</f>
        <v>NE</v>
      </c>
      <c r="I3615" t="str">
        <f>VLOOKUP(D3615,Referência!$A$2:$D$28,3,FALSE)</f>
        <v>transferência</v>
      </c>
      <c r="J3615" t="str">
        <f>VLOOKUP(D3615,Referência!$A$2:$D$28,4,FALSE)</f>
        <v>baixo</v>
      </c>
      <c r="K3615" t="str">
        <f>VLOOKUP(C3615,Referência!$F$2:$G$21,2,FALSE)</f>
        <v>longo</v>
      </c>
      <c r="L3615" t="str">
        <f>VLOOKUP(A3615,Referência!$I$2:$K$10,2,FALSE)</f>
        <v>não linear</v>
      </c>
      <c r="M3615" t="str">
        <f>VLOOKUP(A3615,Referência!$I$2:$K$10,3,FALSE)</f>
        <v>multivariado</v>
      </c>
    </row>
    <row r="3616" spans="1:13" x14ac:dyDescent="0.25">
      <c r="A3616" t="s">
        <v>39</v>
      </c>
      <c r="B3616" t="s">
        <v>7</v>
      </c>
      <c r="C3616">
        <v>15</v>
      </c>
      <c r="D3616" t="s">
        <v>26</v>
      </c>
      <c r="E3616" s="1">
        <v>507168405.94745284</v>
      </c>
      <c r="F3616" s="1">
        <v>434490445</v>
      </c>
      <c r="G3616">
        <f t="shared" si="56"/>
        <v>5282086007479481</v>
      </c>
      <c r="H3616" t="str">
        <f>VLOOKUP(D3616,Referência!$A$2:$D$28,2,FALSE)</f>
        <v>NE</v>
      </c>
      <c r="I3616" t="str">
        <f>VLOOKUP(D3616,Referência!$A$2:$D$28,3,FALSE)</f>
        <v>transferência</v>
      </c>
      <c r="J3616" t="str">
        <f>VLOOKUP(D3616,Referência!$A$2:$D$28,4,FALSE)</f>
        <v>baixo</v>
      </c>
      <c r="K3616" t="str">
        <f>VLOOKUP(C3616,Referência!$F$2:$G$21,2,FALSE)</f>
        <v>longo</v>
      </c>
      <c r="L3616" t="str">
        <f>VLOOKUP(A3616,Referência!$I$2:$K$10,2,FALSE)</f>
        <v>não linear</v>
      </c>
      <c r="M3616" t="str">
        <f>VLOOKUP(A3616,Referência!$I$2:$K$10,3,FALSE)</f>
        <v>multivariado</v>
      </c>
    </row>
    <row r="3617" spans="1:13" x14ac:dyDescent="0.25">
      <c r="A3617" t="s">
        <v>39</v>
      </c>
      <c r="B3617" t="s">
        <v>7</v>
      </c>
      <c r="C3617">
        <v>16</v>
      </c>
      <c r="D3617" t="s">
        <v>26</v>
      </c>
      <c r="E3617" s="1">
        <v>520991048.87135655</v>
      </c>
      <c r="F3617" s="1">
        <v>455050878</v>
      </c>
      <c r="G3617">
        <f t="shared" si="56"/>
        <v>4348106134543698.5</v>
      </c>
      <c r="H3617" t="str">
        <f>VLOOKUP(D3617,Referência!$A$2:$D$28,2,FALSE)</f>
        <v>NE</v>
      </c>
      <c r="I3617" t="str">
        <f>VLOOKUP(D3617,Referência!$A$2:$D$28,3,FALSE)</f>
        <v>transferência</v>
      </c>
      <c r="J3617" t="str">
        <f>VLOOKUP(D3617,Referência!$A$2:$D$28,4,FALSE)</f>
        <v>baixo</v>
      </c>
      <c r="K3617" t="str">
        <f>VLOOKUP(C3617,Referência!$F$2:$G$21,2,FALSE)</f>
        <v>longo</v>
      </c>
      <c r="L3617" t="str">
        <f>VLOOKUP(A3617,Referência!$I$2:$K$10,2,FALSE)</f>
        <v>não linear</v>
      </c>
      <c r="M3617" t="str">
        <f>VLOOKUP(A3617,Referência!$I$2:$K$10,3,FALSE)</f>
        <v>multivariado</v>
      </c>
    </row>
    <row r="3618" spans="1:13" x14ac:dyDescent="0.25">
      <c r="A3618" t="s">
        <v>39</v>
      </c>
      <c r="B3618" t="s">
        <v>7</v>
      </c>
      <c r="C3618">
        <v>17</v>
      </c>
      <c r="D3618" t="s">
        <v>26</v>
      </c>
      <c r="E3618" s="1">
        <v>486460548.66642541</v>
      </c>
      <c r="F3618" s="1">
        <v>474505966</v>
      </c>
      <c r="G3618">
        <f t="shared" si="56"/>
        <v>142912046728398.78</v>
      </c>
      <c r="H3618" t="str">
        <f>VLOOKUP(D3618,Referência!$A$2:$D$28,2,FALSE)</f>
        <v>NE</v>
      </c>
      <c r="I3618" t="str">
        <f>VLOOKUP(D3618,Referência!$A$2:$D$28,3,FALSE)</f>
        <v>transferência</v>
      </c>
      <c r="J3618" t="str">
        <f>VLOOKUP(D3618,Referência!$A$2:$D$28,4,FALSE)</f>
        <v>baixo</v>
      </c>
      <c r="K3618" t="str">
        <f>VLOOKUP(C3618,Referência!$F$2:$G$21,2,FALSE)</f>
        <v>longo</v>
      </c>
      <c r="L3618" t="str">
        <f>VLOOKUP(A3618,Referência!$I$2:$K$10,2,FALSE)</f>
        <v>não linear</v>
      </c>
      <c r="M3618" t="str">
        <f>VLOOKUP(A3618,Referência!$I$2:$K$10,3,FALSE)</f>
        <v>multivariado</v>
      </c>
    </row>
    <row r="3619" spans="1:13" x14ac:dyDescent="0.25">
      <c r="A3619" t="s">
        <v>39</v>
      </c>
      <c r="B3619" t="s">
        <v>7</v>
      </c>
      <c r="C3619">
        <v>18</v>
      </c>
      <c r="D3619" t="s">
        <v>26</v>
      </c>
      <c r="E3619" s="1">
        <v>519632823.22441369</v>
      </c>
      <c r="F3619" s="1">
        <v>443851783</v>
      </c>
      <c r="G3619">
        <f t="shared" si="56"/>
        <v>5742766057494206</v>
      </c>
      <c r="H3619" t="str">
        <f>VLOOKUP(D3619,Referência!$A$2:$D$28,2,FALSE)</f>
        <v>NE</v>
      </c>
      <c r="I3619" t="str">
        <f>VLOOKUP(D3619,Referência!$A$2:$D$28,3,FALSE)</f>
        <v>transferência</v>
      </c>
      <c r="J3619" t="str">
        <f>VLOOKUP(D3619,Referência!$A$2:$D$28,4,FALSE)</f>
        <v>baixo</v>
      </c>
      <c r="K3619" t="str">
        <f>VLOOKUP(C3619,Referência!$F$2:$G$21,2,FALSE)</f>
        <v>longo</v>
      </c>
      <c r="L3619" t="str">
        <f>VLOOKUP(A3619,Referência!$I$2:$K$10,2,FALSE)</f>
        <v>não linear</v>
      </c>
      <c r="M3619" t="str">
        <f>VLOOKUP(A3619,Referência!$I$2:$K$10,3,FALSE)</f>
        <v>multivariado</v>
      </c>
    </row>
    <row r="3620" spans="1:13" x14ac:dyDescent="0.25">
      <c r="A3620" t="s">
        <v>39</v>
      </c>
      <c r="B3620" t="s">
        <v>7</v>
      </c>
      <c r="C3620">
        <v>19</v>
      </c>
      <c r="D3620" t="s">
        <v>26</v>
      </c>
      <c r="E3620" s="1">
        <v>590961400.26553512</v>
      </c>
      <c r="F3620" s="1">
        <v>517537986</v>
      </c>
      <c r="G3620">
        <f t="shared" si="56"/>
        <v>5390997762408386</v>
      </c>
      <c r="H3620" t="str">
        <f>VLOOKUP(D3620,Referência!$A$2:$D$28,2,FALSE)</f>
        <v>NE</v>
      </c>
      <c r="I3620" t="str">
        <f>VLOOKUP(D3620,Referência!$A$2:$D$28,3,FALSE)</f>
        <v>transferência</v>
      </c>
      <c r="J3620" t="str">
        <f>VLOOKUP(D3620,Referência!$A$2:$D$28,4,FALSE)</f>
        <v>baixo</v>
      </c>
      <c r="K3620" t="str">
        <f>VLOOKUP(C3620,Referência!$F$2:$G$21,2,FALSE)</f>
        <v>longo</v>
      </c>
      <c r="L3620" t="str">
        <f>VLOOKUP(A3620,Referência!$I$2:$K$10,2,FALSE)</f>
        <v>não linear</v>
      </c>
      <c r="M3620" t="str">
        <f>VLOOKUP(A3620,Referência!$I$2:$K$10,3,FALSE)</f>
        <v>multivariado</v>
      </c>
    </row>
    <row r="3621" spans="1:13" x14ac:dyDescent="0.25">
      <c r="A3621" t="s">
        <v>39</v>
      </c>
      <c r="B3621" t="s">
        <v>7</v>
      </c>
      <c r="C3621">
        <v>20</v>
      </c>
      <c r="D3621" t="s">
        <v>26</v>
      </c>
      <c r="E3621" s="1">
        <v>701428494.42672086</v>
      </c>
      <c r="F3621" s="1">
        <v>567754806</v>
      </c>
      <c r="G3621">
        <f t="shared" si="56"/>
        <v>1.7868654977604046E+16</v>
      </c>
      <c r="H3621" t="str">
        <f>VLOOKUP(D3621,Referência!$A$2:$D$28,2,FALSE)</f>
        <v>NE</v>
      </c>
      <c r="I3621" t="str">
        <f>VLOOKUP(D3621,Referência!$A$2:$D$28,3,FALSE)</f>
        <v>transferência</v>
      </c>
      <c r="J3621" t="str">
        <f>VLOOKUP(D3621,Referência!$A$2:$D$28,4,FALSE)</f>
        <v>baixo</v>
      </c>
      <c r="K3621" t="str">
        <f>VLOOKUP(C3621,Referência!$F$2:$G$21,2,FALSE)</f>
        <v>longo</v>
      </c>
      <c r="L3621" t="str">
        <f>VLOOKUP(A3621,Referência!$I$2:$K$10,2,FALSE)</f>
        <v>não linear</v>
      </c>
      <c r="M3621" t="str">
        <f>VLOOKUP(A3621,Referência!$I$2:$K$10,3,FALSE)</f>
        <v>multivariado</v>
      </c>
    </row>
    <row r="3622" spans="1:13" x14ac:dyDescent="0.25">
      <c r="A3622" t="s">
        <v>39</v>
      </c>
      <c r="B3622" t="s">
        <v>7</v>
      </c>
      <c r="C3622">
        <v>1</v>
      </c>
      <c r="D3622" t="s">
        <v>27</v>
      </c>
      <c r="E3622" s="1">
        <v>1822948537.460557</v>
      </c>
      <c r="F3622" s="1">
        <v>1901201719</v>
      </c>
      <c r="G3622">
        <f t="shared" si="56"/>
        <v>6123560421045025</v>
      </c>
      <c r="H3622" t="str">
        <f>VLOOKUP(D3622,Referência!$A$2:$D$28,2,FALSE)</f>
        <v>NE</v>
      </c>
      <c r="I3622" t="str">
        <f>VLOOKUP(D3622,Referência!$A$2:$D$28,3,FALSE)</f>
        <v>imposto</v>
      </c>
      <c r="J3622" t="str">
        <f>VLOOKUP(D3622,Referência!$A$2:$D$28,4,FALSE)</f>
        <v>baixo</v>
      </c>
      <c r="K3622" t="str">
        <f>VLOOKUP(C3622,Referência!$F$2:$G$21,2,FALSE)</f>
        <v>curto</v>
      </c>
      <c r="L3622" t="str">
        <f>VLOOKUP(A3622,Referência!$I$2:$K$10,2,FALSE)</f>
        <v>não linear</v>
      </c>
      <c r="M3622" t="str">
        <f>VLOOKUP(A3622,Referência!$I$2:$K$10,3,FALSE)</f>
        <v>multivariado</v>
      </c>
    </row>
    <row r="3623" spans="1:13" x14ac:dyDescent="0.25">
      <c r="A3623" t="s">
        <v>39</v>
      </c>
      <c r="B3623" t="s">
        <v>7</v>
      </c>
      <c r="C3623">
        <v>2</v>
      </c>
      <c r="D3623" t="s">
        <v>27</v>
      </c>
      <c r="E3623" s="1">
        <v>1745090428.3656416</v>
      </c>
      <c r="F3623" s="1">
        <v>1815355083</v>
      </c>
      <c r="G3623">
        <f t="shared" si="56"/>
        <v>4937121690885664</v>
      </c>
      <c r="H3623" t="str">
        <f>VLOOKUP(D3623,Referência!$A$2:$D$28,2,FALSE)</f>
        <v>NE</v>
      </c>
      <c r="I3623" t="str">
        <f>VLOOKUP(D3623,Referência!$A$2:$D$28,3,FALSE)</f>
        <v>imposto</v>
      </c>
      <c r="J3623" t="str">
        <f>VLOOKUP(D3623,Referência!$A$2:$D$28,4,FALSE)</f>
        <v>baixo</v>
      </c>
      <c r="K3623" t="str">
        <f>VLOOKUP(C3623,Referência!$F$2:$G$21,2,FALSE)</f>
        <v>curto</v>
      </c>
      <c r="L3623" t="str">
        <f>VLOOKUP(A3623,Referência!$I$2:$K$10,2,FALSE)</f>
        <v>não linear</v>
      </c>
      <c r="M3623" t="str">
        <f>VLOOKUP(A3623,Referência!$I$2:$K$10,3,FALSE)</f>
        <v>multivariado</v>
      </c>
    </row>
    <row r="3624" spans="1:13" x14ac:dyDescent="0.25">
      <c r="A3624" t="s">
        <v>39</v>
      </c>
      <c r="B3624" t="s">
        <v>7</v>
      </c>
      <c r="C3624">
        <v>3</v>
      </c>
      <c r="D3624" t="s">
        <v>27</v>
      </c>
      <c r="E3624" s="1">
        <v>1654094719.2092249</v>
      </c>
      <c r="F3624" s="1">
        <v>1722093743</v>
      </c>
      <c r="G3624">
        <f t="shared" si="56"/>
        <v>4623867236498393</v>
      </c>
      <c r="H3624" t="str">
        <f>VLOOKUP(D3624,Referência!$A$2:$D$28,2,FALSE)</f>
        <v>NE</v>
      </c>
      <c r="I3624" t="str">
        <f>VLOOKUP(D3624,Referência!$A$2:$D$28,3,FALSE)</f>
        <v>imposto</v>
      </c>
      <c r="J3624" t="str">
        <f>VLOOKUP(D3624,Referência!$A$2:$D$28,4,FALSE)</f>
        <v>baixo</v>
      </c>
      <c r="K3624" t="str">
        <f>VLOOKUP(C3624,Referência!$F$2:$G$21,2,FALSE)</f>
        <v>curto</v>
      </c>
      <c r="L3624" t="str">
        <f>VLOOKUP(A3624,Referência!$I$2:$K$10,2,FALSE)</f>
        <v>não linear</v>
      </c>
      <c r="M3624" t="str">
        <f>VLOOKUP(A3624,Referência!$I$2:$K$10,3,FALSE)</f>
        <v>multivariado</v>
      </c>
    </row>
    <row r="3625" spans="1:13" x14ac:dyDescent="0.25">
      <c r="A3625" t="s">
        <v>39</v>
      </c>
      <c r="B3625" t="s">
        <v>7</v>
      </c>
      <c r="C3625">
        <v>4</v>
      </c>
      <c r="D3625" t="s">
        <v>27</v>
      </c>
      <c r="E3625" s="1">
        <v>1782371675.1692123</v>
      </c>
      <c r="F3625" s="1">
        <v>1842487677</v>
      </c>
      <c r="G3625">
        <f t="shared" si="56"/>
        <v>3613933676119265</v>
      </c>
      <c r="H3625" t="str">
        <f>VLOOKUP(D3625,Referência!$A$2:$D$28,2,FALSE)</f>
        <v>NE</v>
      </c>
      <c r="I3625" t="str">
        <f>VLOOKUP(D3625,Referência!$A$2:$D$28,3,FALSE)</f>
        <v>imposto</v>
      </c>
      <c r="J3625" t="str">
        <f>VLOOKUP(D3625,Referência!$A$2:$D$28,4,FALSE)</f>
        <v>baixo</v>
      </c>
      <c r="K3625" t="str">
        <f>VLOOKUP(C3625,Referência!$F$2:$G$21,2,FALSE)</f>
        <v>curto</v>
      </c>
      <c r="L3625" t="str">
        <f>VLOOKUP(A3625,Referência!$I$2:$K$10,2,FALSE)</f>
        <v>não linear</v>
      </c>
      <c r="M3625" t="str">
        <f>VLOOKUP(A3625,Referência!$I$2:$K$10,3,FALSE)</f>
        <v>multivariado</v>
      </c>
    </row>
    <row r="3626" spans="1:13" x14ac:dyDescent="0.25">
      <c r="A3626" t="s">
        <v>39</v>
      </c>
      <c r="B3626" t="s">
        <v>7</v>
      </c>
      <c r="C3626">
        <v>5</v>
      </c>
      <c r="D3626" t="s">
        <v>27</v>
      </c>
      <c r="E3626" s="1">
        <v>1726944542.4976413</v>
      </c>
      <c r="F3626" s="1">
        <v>1736183718</v>
      </c>
      <c r="G3626">
        <f t="shared" si="56"/>
        <v>85362363963384.672</v>
      </c>
      <c r="H3626" t="str">
        <f>VLOOKUP(D3626,Referência!$A$2:$D$28,2,FALSE)</f>
        <v>NE</v>
      </c>
      <c r="I3626" t="str">
        <f>VLOOKUP(D3626,Referência!$A$2:$D$28,3,FALSE)</f>
        <v>imposto</v>
      </c>
      <c r="J3626" t="str">
        <f>VLOOKUP(D3626,Referência!$A$2:$D$28,4,FALSE)</f>
        <v>baixo</v>
      </c>
      <c r="K3626" t="str">
        <f>VLOOKUP(C3626,Referência!$F$2:$G$21,2,FALSE)</f>
        <v>médio</v>
      </c>
      <c r="L3626" t="str">
        <f>VLOOKUP(A3626,Referência!$I$2:$K$10,2,FALSE)</f>
        <v>não linear</v>
      </c>
      <c r="M3626" t="str">
        <f>VLOOKUP(A3626,Referência!$I$2:$K$10,3,FALSE)</f>
        <v>multivariado</v>
      </c>
    </row>
    <row r="3627" spans="1:13" x14ac:dyDescent="0.25">
      <c r="A3627" t="s">
        <v>39</v>
      </c>
      <c r="B3627" t="s">
        <v>7</v>
      </c>
      <c r="C3627">
        <v>6</v>
      </c>
      <c r="D3627" t="s">
        <v>27</v>
      </c>
      <c r="E3627" s="1">
        <v>1769930701.3063631</v>
      </c>
      <c r="F3627" s="1">
        <v>1753645918</v>
      </c>
      <c r="G3627">
        <f t="shared" si="56"/>
        <v>265194167335202.5</v>
      </c>
      <c r="H3627" t="str">
        <f>VLOOKUP(D3627,Referência!$A$2:$D$28,2,FALSE)</f>
        <v>NE</v>
      </c>
      <c r="I3627" t="str">
        <f>VLOOKUP(D3627,Referência!$A$2:$D$28,3,FALSE)</f>
        <v>imposto</v>
      </c>
      <c r="J3627" t="str">
        <f>VLOOKUP(D3627,Referência!$A$2:$D$28,4,FALSE)</f>
        <v>baixo</v>
      </c>
      <c r="K3627" t="str">
        <f>VLOOKUP(C3627,Referência!$F$2:$G$21,2,FALSE)</f>
        <v>médio</v>
      </c>
      <c r="L3627" t="str">
        <f>VLOOKUP(A3627,Referência!$I$2:$K$10,2,FALSE)</f>
        <v>não linear</v>
      </c>
      <c r="M3627" t="str">
        <f>VLOOKUP(A3627,Referência!$I$2:$K$10,3,FALSE)</f>
        <v>multivariado</v>
      </c>
    </row>
    <row r="3628" spans="1:13" x14ac:dyDescent="0.25">
      <c r="A3628" t="s">
        <v>39</v>
      </c>
      <c r="B3628" t="s">
        <v>7</v>
      </c>
      <c r="C3628">
        <v>7</v>
      </c>
      <c r="D3628" t="s">
        <v>27</v>
      </c>
      <c r="E3628" s="1">
        <v>1889761984.4784677</v>
      </c>
      <c r="F3628" s="1">
        <v>3037995686</v>
      </c>
      <c r="G3628">
        <f t="shared" si="56"/>
        <v>1.3184406333098394E+18</v>
      </c>
      <c r="H3628" t="str">
        <f>VLOOKUP(D3628,Referência!$A$2:$D$28,2,FALSE)</f>
        <v>NE</v>
      </c>
      <c r="I3628" t="str">
        <f>VLOOKUP(D3628,Referência!$A$2:$D$28,3,FALSE)</f>
        <v>imposto</v>
      </c>
      <c r="J3628" t="str">
        <f>VLOOKUP(D3628,Referência!$A$2:$D$28,4,FALSE)</f>
        <v>baixo</v>
      </c>
      <c r="K3628" t="str">
        <f>VLOOKUP(C3628,Referência!$F$2:$G$21,2,FALSE)</f>
        <v>médio</v>
      </c>
      <c r="L3628" t="str">
        <f>VLOOKUP(A3628,Referência!$I$2:$K$10,2,FALSE)</f>
        <v>não linear</v>
      </c>
      <c r="M3628" t="str">
        <f>VLOOKUP(A3628,Referência!$I$2:$K$10,3,FALSE)</f>
        <v>multivariado</v>
      </c>
    </row>
    <row r="3629" spans="1:13" x14ac:dyDescent="0.25">
      <c r="A3629" t="s">
        <v>39</v>
      </c>
      <c r="B3629" t="s">
        <v>7</v>
      </c>
      <c r="C3629">
        <v>8</v>
      </c>
      <c r="D3629" t="s">
        <v>27</v>
      </c>
      <c r="E3629" s="1">
        <v>2103326564.816982</v>
      </c>
      <c r="F3629" s="1">
        <v>2281553468</v>
      </c>
      <c r="G3629">
        <f t="shared" si="56"/>
        <v>3.176482901820886E+16</v>
      </c>
      <c r="H3629" t="str">
        <f>VLOOKUP(D3629,Referência!$A$2:$D$28,2,FALSE)</f>
        <v>NE</v>
      </c>
      <c r="I3629" t="str">
        <f>VLOOKUP(D3629,Referência!$A$2:$D$28,3,FALSE)</f>
        <v>imposto</v>
      </c>
      <c r="J3629" t="str">
        <f>VLOOKUP(D3629,Referência!$A$2:$D$28,4,FALSE)</f>
        <v>baixo</v>
      </c>
      <c r="K3629" t="str">
        <f>VLOOKUP(C3629,Referência!$F$2:$G$21,2,FALSE)</f>
        <v>médio</v>
      </c>
      <c r="L3629" t="str">
        <f>VLOOKUP(A3629,Referência!$I$2:$K$10,2,FALSE)</f>
        <v>não linear</v>
      </c>
      <c r="M3629" t="str">
        <f>VLOOKUP(A3629,Referência!$I$2:$K$10,3,FALSE)</f>
        <v>multivariado</v>
      </c>
    </row>
    <row r="3630" spans="1:13" x14ac:dyDescent="0.25">
      <c r="A3630" t="s">
        <v>39</v>
      </c>
      <c r="B3630" t="s">
        <v>7</v>
      </c>
      <c r="C3630">
        <v>9</v>
      </c>
      <c r="D3630" t="s">
        <v>27</v>
      </c>
      <c r="E3630" s="1">
        <v>1813591478.6145701</v>
      </c>
      <c r="F3630" s="1">
        <v>2139149540</v>
      </c>
      <c r="G3630">
        <f t="shared" si="56"/>
        <v>1.0598805133303931E+17</v>
      </c>
      <c r="H3630" t="str">
        <f>VLOOKUP(D3630,Referência!$A$2:$D$28,2,FALSE)</f>
        <v>NE</v>
      </c>
      <c r="I3630" t="str">
        <f>VLOOKUP(D3630,Referência!$A$2:$D$28,3,FALSE)</f>
        <v>imposto</v>
      </c>
      <c r="J3630" t="str">
        <f>VLOOKUP(D3630,Referência!$A$2:$D$28,4,FALSE)</f>
        <v>baixo</v>
      </c>
      <c r="K3630" t="str">
        <f>VLOOKUP(C3630,Referência!$F$2:$G$21,2,FALSE)</f>
        <v>longo</v>
      </c>
      <c r="L3630" t="str">
        <f>VLOOKUP(A3630,Referência!$I$2:$K$10,2,FALSE)</f>
        <v>não linear</v>
      </c>
      <c r="M3630" t="str">
        <f>VLOOKUP(A3630,Referência!$I$2:$K$10,3,FALSE)</f>
        <v>multivariado</v>
      </c>
    </row>
    <row r="3631" spans="1:13" x14ac:dyDescent="0.25">
      <c r="A3631" t="s">
        <v>39</v>
      </c>
      <c r="B3631" t="s">
        <v>7</v>
      </c>
      <c r="C3631">
        <v>10</v>
      </c>
      <c r="D3631" t="s">
        <v>27</v>
      </c>
      <c r="E3631" s="1">
        <v>1804616142.8111858</v>
      </c>
      <c r="F3631" s="1">
        <v>2326727386</v>
      </c>
      <c r="G3631">
        <f t="shared" si="56"/>
        <v>2.7260015026416906E+17</v>
      </c>
      <c r="H3631" t="str">
        <f>VLOOKUP(D3631,Referência!$A$2:$D$28,2,FALSE)</f>
        <v>NE</v>
      </c>
      <c r="I3631" t="str">
        <f>VLOOKUP(D3631,Referência!$A$2:$D$28,3,FALSE)</f>
        <v>imposto</v>
      </c>
      <c r="J3631" t="str">
        <f>VLOOKUP(D3631,Referência!$A$2:$D$28,4,FALSE)</f>
        <v>baixo</v>
      </c>
      <c r="K3631" t="str">
        <f>VLOOKUP(C3631,Referência!$F$2:$G$21,2,FALSE)</f>
        <v>longo</v>
      </c>
      <c r="L3631" t="str">
        <f>VLOOKUP(A3631,Referência!$I$2:$K$10,2,FALSE)</f>
        <v>não linear</v>
      </c>
      <c r="M3631" t="str">
        <f>VLOOKUP(A3631,Referência!$I$2:$K$10,3,FALSE)</f>
        <v>multivariado</v>
      </c>
    </row>
    <row r="3632" spans="1:13" x14ac:dyDescent="0.25">
      <c r="A3632" t="s">
        <v>39</v>
      </c>
      <c r="B3632" t="s">
        <v>7</v>
      </c>
      <c r="C3632">
        <v>11</v>
      </c>
      <c r="D3632" t="s">
        <v>27</v>
      </c>
      <c r="E3632" s="1">
        <v>1697401193.6799378</v>
      </c>
      <c r="F3632" s="1">
        <v>1762141181</v>
      </c>
      <c r="G3632">
        <f t="shared" si="56"/>
        <v>4191265958201809.5</v>
      </c>
      <c r="H3632" t="str">
        <f>VLOOKUP(D3632,Referência!$A$2:$D$28,2,FALSE)</f>
        <v>NE</v>
      </c>
      <c r="I3632" t="str">
        <f>VLOOKUP(D3632,Referência!$A$2:$D$28,3,FALSE)</f>
        <v>imposto</v>
      </c>
      <c r="J3632" t="str">
        <f>VLOOKUP(D3632,Referência!$A$2:$D$28,4,FALSE)</f>
        <v>baixo</v>
      </c>
      <c r="K3632" t="str">
        <f>VLOOKUP(C3632,Referência!$F$2:$G$21,2,FALSE)</f>
        <v>longo</v>
      </c>
      <c r="L3632" t="str">
        <f>VLOOKUP(A3632,Referência!$I$2:$K$10,2,FALSE)</f>
        <v>não linear</v>
      </c>
      <c r="M3632" t="str">
        <f>VLOOKUP(A3632,Referência!$I$2:$K$10,3,FALSE)</f>
        <v>multivariado</v>
      </c>
    </row>
    <row r="3633" spans="1:13" x14ac:dyDescent="0.25">
      <c r="A3633" t="s">
        <v>39</v>
      </c>
      <c r="B3633" t="s">
        <v>7</v>
      </c>
      <c r="C3633">
        <v>12</v>
      </c>
      <c r="D3633" t="s">
        <v>27</v>
      </c>
      <c r="E3633" s="1">
        <v>1948579896.0628552</v>
      </c>
      <c r="F3633" s="1">
        <v>2034518785</v>
      </c>
      <c r="G3633">
        <f t="shared" si="56"/>
        <v>7385492631750901</v>
      </c>
      <c r="H3633" t="str">
        <f>VLOOKUP(D3633,Referência!$A$2:$D$28,2,FALSE)</f>
        <v>NE</v>
      </c>
      <c r="I3633" t="str">
        <f>VLOOKUP(D3633,Referência!$A$2:$D$28,3,FALSE)</f>
        <v>imposto</v>
      </c>
      <c r="J3633" t="str">
        <f>VLOOKUP(D3633,Referência!$A$2:$D$28,4,FALSE)</f>
        <v>baixo</v>
      </c>
      <c r="K3633" t="str">
        <f>VLOOKUP(C3633,Referência!$F$2:$G$21,2,FALSE)</f>
        <v>longo</v>
      </c>
      <c r="L3633" t="str">
        <f>VLOOKUP(A3633,Referência!$I$2:$K$10,2,FALSE)</f>
        <v>não linear</v>
      </c>
      <c r="M3633" t="str">
        <f>VLOOKUP(A3633,Referência!$I$2:$K$10,3,FALSE)</f>
        <v>multivariado</v>
      </c>
    </row>
    <row r="3634" spans="1:13" x14ac:dyDescent="0.25">
      <c r="A3634" t="s">
        <v>39</v>
      </c>
      <c r="B3634" t="s">
        <v>7</v>
      </c>
      <c r="C3634">
        <v>13</v>
      </c>
      <c r="D3634" t="s">
        <v>27</v>
      </c>
      <c r="E3634" s="1">
        <v>1920167651.5552833</v>
      </c>
      <c r="F3634" s="1">
        <v>2233367885</v>
      </c>
      <c r="G3634">
        <f t="shared" si="56"/>
        <v>9.809438622982504E+16</v>
      </c>
      <c r="H3634" t="str">
        <f>VLOOKUP(D3634,Referência!$A$2:$D$28,2,FALSE)</f>
        <v>NE</v>
      </c>
      <c r="I3634" t="str">
        <f>VLOOKUP(D3634,Referência!$A$2:$D$28,3,FALSE)</f>
        <v>imposto</v>
      </c>
      <c r="J3634" t="str">
        <f>VLOOKUP(D3634,Referência!$A$2:$D$28,4,FALSE)</f>
        <v>baixo</v>
      </c>
      <c r="K3634" t="str">
        <f>VLOOKUP(C3634,Referência!$F$2:$G$21,2,FALSE)</f>
        <v>longo</v>
      </c>
      <c r="L3634" t="str">
        <f>VLOOKUP(A3634,Referência!$I$2:$K$10,2,FALSE)</f>
        <v>não linear</v>
      </c>
      <c r="M3634" t="str">
        <f>VLOOKUP(A3634,Referência!$I$2:$K$10,3,FALSE)</f>
        <v>multivariado</v>
      </c>
    </row>
    <row r="3635" spans="1:13" x14ac:dyDescent="0.25">
      <c r="A3635" t="s">
        <v>39</v>
      </c>
      <c r="B3635" t="s">
        <v>7</v>
      </c>
      <c r="C3635">
        <v>14</v>
      </c>
      <c r="D3635" t="s">
        <v>27</v>
      </c>
      <c r="E3635" s="1">
        <v>1903490256.941792</v>
      </c>
      <c r="F3635" s="1">
        <v>1992257136</v>
      </c>
      <c r="G3635">
        <f t="shared" si="56"/>
        <v>7879558817734524</v>
      </c>
      <c r="H3635" t="str">
        <f>VLOOKUP(D3635,Referência!$A$2:$D$28,2,FALSE)</f>
        <v>NE</v>
      </c>
      <c r="I3635" t="str">
        <f>VLOOKUP(D3635,Referência!$A$2:$D$28,3,FALSE)</f>
        <v>imposto</v>
      </c>
      <c r="J3635" t="str">
        <f>VLOOKUP(D3635,Referência!$A$2:$D$28,4,FALSE)</f>
        <v>baixo</v>
      </c>
      <c r="K3635" t="str">
        <f>VLOOKUP(C3635,Referência!$F$2:$G$21,2,FALSE)</f>
        <v>longo</v>
      </c>
      <c r="L3635" t="str">
        <f>VLOOKUP(A3635,Referência!$I$2:$K$10,2,FALSE)</f>
        <v>não linear</v>
      </c>
      <c r="M3635" t="str">
        <f>VLOOKUP(A3635,Referência!$I$2:$K$10,3,FALSE)</f>
        <v>multivariado</v>
      </c>
    </row>
    <row r="3636" spans="1:13" x14ac:dyDescent="0.25">
      <c r="A3636" t="s">
        <v>39</v>
      </c>
      <c r="B3636" t="s">
        <v>7</v>
      </c>
      <c r="C3636">
        <v>15</v>
      </c>
      <c r="D3636" t="s">
        <v>27</v>
      </c>
      <c r="E3636" s="1">
        <v>1761177880.1145298</v>
      </c>
      <c r="F3636" s="1">
        <v>2531036552</v>
      </c>
      <c r="G3636">
        <f t="shared" si="56"/>
        <v>5.9268237467726003E+17</v>
      </c>
      <c r="H3636" t="str">
        <f>VLOOKUP(D3636,Referência!$A$2:$D$28,2,FALSE)</f>
        <v>NE</v>
      </c>
      <c r="I3636" t="str">
        <f>VLOOKUP(D3636,Referência!$A$2:$D$28,3,FALSE)</f>
        <v>imposto</v>
      </c>
      <c r="J3636" t="str">
        <f>VLOOKUP(D3636,Referência!$A$2:$D$28,4,FALSE)</f>
        <v>baixo</v>
      </c>
      <c r="K3636" t="str">
        <f>VLOOKUP(C3636,Referência!$F$2:$G$21,2,FALSE)</f>
        <v>longo</v>
      </c>
      <c r="L3636" t="str">
        <f>VLOOKUP(A3636,Referência!$I$2:$K$10,2,FALSE)</f>
        <v>não linear</v>
      </c>
      <c r="M3636" t="str">
        <f>VLOOKUP(A3636,Referência!$I$2:$K$10,3,FALSE)</f>
        <v>multivariado</v>
      </c>
    </row>
    <row r="3637" spans="1:13" x14ac:dyDescent="0.25">
      <c r="A3637" t="s">
        <v>39</v>
      </c>
      <c r="B3637" t="s">
        <v>7</v>
      </c>
      <c r="C3637">
        <v>16</v>
      </c>
      <c r="D3637" t="s">
        <v>27</v>
      </c>
      <c r="E3637" s="1">
        <v>1877080375.4299331</v>
      </c>
      <c r="F3637" s="1">
        <v>2081079160</v>
      </c>
      <c r="G3637">
        <f t="shared" si="56"/>
        <v>4.1615504106064576E+16</v>
      </c>
      <c r="H3637" t="str">
        <f>VLOOKUP(D3637,Referência!$A$2:$D$28,2,FALSE)</f>
        <v>NE</v>
      </c>
      <c r="I3637" t="str">
        <f>VLOOKUP(D3637,Referência!$A$2:$D$28,3,FALSE)</f>
        <v>imposto</v>
      </c>
      <c r="J3637" t="str">
        <f>VLOOKUP(D3637,Referência!$A$2:$D$28,4,FALSE)</f>
        <v>baixo</v>
      </c>
      <c r="K3637" t="str">
        <f>VLOOKUP(C3637,Referência!$F$2:$G$21,2,FALSE)</f>
        <v>longo</v>
      </c>
      <c r="L3637" t="str">
        <f>VLOOKUP(A3637,Referência!$I$2:$K$10,2,FALSE)</f>
        <v>não linear</v>
      </c>
      <c r="M3637" t="str">
        <f>VLOOKUP(A3637,Referência!$I$2:$K$10,3,FALSE)</f>
        <v>multivariado</v>
      </c>
    </row>
    <row r="3638" spans="1:13" x14ac:dyDescent="0.25">
      <c r="A3638" t="s">
        <v>39</v>
      </c>
      <c r="B3638" t="s">
        <v>7</v>
      </c>
      <c r="C3638">
        <v>17</v>
      </c>
      <c r="D3638" t="s">
        <v>27</v>
      </c>
      <c r="E3638" s="1">
        <v>1802103428.4650218</v>
      </c>
      <c r="F3638" s="1">
        <v>2005652933</v>
      </c>
      <c r="G3638">
        <f t="shared" si="56"/>
        <v>4.1432400796435088E+16</v>
      </c>
      <c r="H3638" t="str">
        <f>VLOOKUP(D3638,Referência!$A$2:$D$28,2,FALSE)</f>
        <v>NE</v>
      </c>
      <c r="I3638" t="str">
        <f>VLOOKUP(D3638,Referência!$A$2:$D$28,3,FALSE)</f>
        <v>imposto</v>
      </c>
      <c r="J3638" t="str">
        <f>VLOOKUP(D3638,Referência!$A$2:$D$28,4,FALSE)</f>
        <v>baixo</v>
      </c>
      <c r="K3638" t="str">
        <f>VLOOKUP(C3638,Referência!$F$2:$G$21,2,FALSE)</f>
        <v>longo</v>
      </c>
      <c r="L3638" t="str">
        <f>VLOOKUP(A3638,Referência!$I$2:$K$10,2,FALSE)</f>
        <v>não linear</v>
      </c>
      <c r="M3638" t="str">
        <f>VLOOKUP(A3638,Referência!$I$2:$K$10,3,FALSE)</f>
        <v>multivariado</v>
      </c>
    </row>
    <row r="3639" spans="1:13" x14ac:dyDescent="0.25">
      <c r="A3639" t="s">
        <v>39</v>
      </c>
      <c r="B3639" t="s">
        <v>7</v>
      </c>
      <c r="C3639">
        <v>18</v>
      </c>
      <c r="D3639" t="s">
        <v>27</v>
      </c>
      <c r="E3639" s="1">
        <v>1829493394.0019691</v>
      </c>
      <c r="F3639" s="1">
        <v>1949987503</v>
      </c>
      <c r="G3639">
        <f t="shared" si="56"/>
        <v>1.4518830303229352E+16</v>
      </c>
      <c r="H3639" t="str">
        <f>VLOOKUP(D3639,Referência!$A$2:$D$28,2,FALSE)</f>
        <v>NE</v>
      </c>
      <c r="I3639" t="str">
        <f>VLOOKUP(D3639,Referência!$A$2:$D$28,3,FALSE)</f>
        <v>imposto</v>
      </c>
      <c r="J3639" t="str">
        <f>VLOOKUP(D3639,Referência!$A$2:$D$28,4,FALSE)</f>
        <v>baixo</v>
      </c>
      <c r="K3639" t="str">
        <f>VLOOKUP(C3639,Referência!$F$2:$G$21,2,FALSE)</f>
        <v>longo</v>
      </c>
      <c r="L3639" t="str">
        <f>VLOOKUP(A3639,Referência!$I$2:$K$10,2,FALSE)</f>
        <v>não linear</v>
      </c>
      <c r="M3639" t="str">
        <f>VLOOKUP(A3639,Referência!$I$2:$K$10,3,FALSE)</f>
        <v>multivariado</v>
      </c>
    </row>
    <row r="3640" spans="1:13" x14ac:dyDescent="0.25">
      <c r="A3640" t="s">
        <v>39</v>
      </c>
      <c r="B3640" t="s">
        <v>7</v>
      </c>
      <c r="C3640">
        <v>19</v>
      </c>
      <c r="D3640" t="s">
        <v>27</v>
      </c>
      <c r="E3640" s="1">
        <v>1937743134.2657399</v>
      </c>
      <c r="F3640" s="1">
        <v>2071043475</v>
      </c>
      <c r="G3640">
        <f t="shared" si="56"/>
        <v>1.7768980839869838E+16</v>
      </c>
      <c r="H3640" t="str">
        <f>VLOOKUP(D3640,Referência!$A$2:$D$28,2,FALSE)</f>
        <v>NE</v>
      </c>
      <c r="I3640" t="str">
        <f>VLOOKUP(D3640,Referência!$A$2:$D$28,3,FALSE)</f>
        <v>imposto</v>
      </c>
      <c r="J3640" t="str">
        <f>VLOOKUP(D3640,Referência!$A$2:$D$28,4,FALSE)</f>
        <v>baixo</v>
      </c>
      <c r="K3640" t="str">
        <f>VLOOKUP(C3640,Referência!$F$2:$G$21,2,FALSE)</f>
        <v>longo</v>
      </c>
      <c r="L3640" t="str">
        <f>VLOOKUP(A3640,Referência!$I$2:$K$10,2,FALSE)</f>
        <v>não linear</v>
      </c>
      <c r="M3640" t="str">
        <f>VLOOKUP(A3640,Referência!$I$2:$K$10,3,FALSE)</f>
        <v>multivariado</v>
      </c>
    </row>
    <row r="3641" spans="1:13" x14ac:dyDescent="0.25">
      <c r="A3641" t="s">
        <v>39</v>
      </c>
      <c r="B3641" t="s">
        <v>7</v>
      </c>
      <c r="C3641">
        <v>20</v>
      </c>
      <c r="D3641" t="s">
        <v>27</v>
      </c>
      <c r="E3641" s="1">
        <v>2135111763.6089807</v>
      </c>
      <c r="F3641" s="1">
        <v>2743563684</v>
      </c>
      <c r="G3641">
        <f t="shared" si="56"/>
        <v>3.7021373942751936E+17</v>
      </c>
      <c r="H3641" t="str">
        <f>VLOOKUP(D3641,Referência!$A$2:$D$28,2,FALSE)</f>
        <v>NE</v>
      </c>
      <c r="I3641" t="str">
        <f>VLOOKUP(D3641,Referência!$A$2:$D$28,3,FALSE)</f>
        <v>imposto</v>
      </c>
      <c r="J3641" t="str">
        <f>VLOOKUP(D3641,Referência!$A$2:$D$28,4,FALSE)</f>
        <v>baixo</v>
      </c>
      <c r="K3641" t="str">
        <f>VLOOKUP(C3641,Referência!$F$2:$G$21,2,FALSE)</f>
        <v>longo</v>
      </c>
      <c r="L3641" t="str">
        <f>VLOOKUP(A3641,Referência!$I$2:$K$10,2,FALSE)</f>
        <v>não linear</v>
      </c>
      <c r="M3641" t="str">
        <f>VLOOKUP(A3641,Referência!$I$2:$K$10,3,FALSE)</f>
        <v>multivariado</v>
      </c>
    </row>
    <row r="3642" spans="1:13" x14ac:dyDescent="0.25">
      <c r="A3642" t="s">
        <v>39</v>
      </c>
      <c r="B3642" t="s">
        <v>7</v>
      </c>
      <c r="C3642">
        <v>1</v>
      </c>
      <c r="D3642" t="s">
        <v>28</v>
      </c>
      <c r="E3642" s="1">
        <v>1271358560.7735906</v>
      </c>
      <c r="F3642" s="1">
        <v>1110190584</v>
      </c>
      <c r="G3642">
        <f t="shared" si="56"/>
        <v>2.5975116737292628E+16</v>
      </c>
      <c r="H3642" t="str">
        <f>VLOOKUP(D3642,Referência!$A$2:$D$28,2,FALSE)</f>
        <v>NE</v>
      </c>
      <c r="I3642" t="str">
        <f>VLOOKUP(D3642,Referência!$A$2:$D$28,3,FALSE)</f>
        <v>imposto</v>
      </c>
      <c r="J3642" t="str">
        <f>VLOOKUP(D3642,Referência!$A$2:$D$28,4,FALSE)</f>
        <v>baixo</v>
      </c>
      <c r="K3642" t="str">
        <f>VLOOKUP(C3642,Referência!$F$2:$G$21,2,FALSE)</f>
        <v>curto</v>
      </c>
      <c r="L3642" t="str">
        <f>VLOOKUP(A3642,Referência!$I$2:$K$10,2,FALSE)</f>
        <v>não linear</v>
      </c>
      <c r="M3642" t="str">
        <f>VLOOKUP(A3642,Referência!$I$2:$K$10,3,FALSE)</f>
        <v>multivariado</v>
      </c>
    </row>
    <row r="3643" spans="1:13" x14ac:dyDescent="0.25">
      <c r="A3643" t="s">
        <v>39</v>
      </c>
      <c r="B3643" t="s">
        <v>7</v>
      </c>
      <c r="C3643">
        <v>2</v>
      </c>
      <c r="D3643" t="s">
        <v>28</v>
      </c>
      <c r="E3643" s="1">
        <v>1096718868.8663735</v>
      </c>
      <c r="F3643" s="1">
        <v>1084306371</v>
      </c>
      <c r="G3643">
        <f t="shared" si="56"/>
        <v>154070103282727.66</v>
      </c>
      <c r="H3643" t="str">
        <f>VLOOKUP(D3643,Referência!$A$2:$D$28,2,FALSE)</f>
        <v>NE</v>
      </c>
      <c r="I3643" t="str">
        <f>VLOOKUP(D3643,Referência!$A$2:$D$28,3,FALSE)</f>
        <v>imposto</v>
      </c>
      <c r="J3643" t="str">
        <f>VLOOKUP(D3643,Referência!$A$2:$D$28,4,FALSE)</f>
        <v>baixo</v>
      </c>
      <c r="K3643" t="str">
        <f>VLOOKUP(C3643,Referência!$F$2:$G$21,2,FALSE)</f>
        <v>curto</v>
      </c>
      <c r="L3643" t="str">
        <f>VLOOKUP(A3643,Referência!$I$2:$K$10,2,FALSE)</f>
        <v>não linear</v>
      </c>
      <c r="M3643" t="str">
        <f>VLOOKUP(A3643,Referência!$I$2:$K$10,3,FALSE)</f>
        <v>multivariado</v>
      </c>
    </row>
    <row r="3644" spans="1:13" x14ac:dyDescent="0.25">
      <c r="A3644" t="s">
        <v>39</v>
      </c>
      <c r="B3644" t="s">
        <v>7</v>
      </c>
      <c r="C3644">
        <v>3</v>
      </c>
      <c r="D3644" t="s">
        <v>28</v>
      </c>
      <c r="E3644" s="1">
        <v>1318989005.8761172</v>
      </c>
      <c r="F3644" s="1">
        <v>991808071</v>
      </c>
      <c r="G3644">
        <f t="shared" si="56"/>
        <v>1.0704736414641006E+17</v>
      </c>
      <c r="H3644" t="str">
        <f>VLOOKUP(D3644,Referência!$A$2:$D$28,2,FALSE)</f>
        <v>NE</v>
      </c>
      <c r="I3644" t="str">
        <f>VLOOKUP(D3644,Referência!$A$2:$D$28,3,FALSE)</f>
        <v>imposto</v>
      </c>
      <c r="J3644" t="str">
        <f>VLOOKUP(D3644,Referência!$A$2:$D$28,4,FALSE)</f>
        <v>baixo</v>
      </c>
      <c r="K3644" t="str">
        <f>VLOOKUP(C3644,Referência!$F$2:$G$21,2,FALSE)</f>
        <v>curto</v>
      </c>
      <c r="L3644" t="str">
        <f>VLOOKUP(A3644,Referência!$I$2:$K$10,2,FALSE)</f>
        <v>não linear</v>
      </c>
      <c r="M3644" t="str">
        <f>VLOOKUP(A3644,Referência!$I$2:$K$10,3,FALSE)</f>
        <v>multivariado</v>
      </c>
    </row>
    <row r="3645" spans="1:13" x14ac:dyDescent="0.25">
      <c r="A3645" t="s">
        <v>39</v>
      </c>
      <c r="B3645" t="s">
        <v>7</v>
      </c>
      <c r="C3645">
        <v>4</v>
      </c>
      <c r="D3645" t="s">
        <v>28</v>
      </c>
      <c r="E3645" s="1">
        <v>1306330416.7146344</v>
      </c>
      <c r="F3645" s="1">
        <v>1083924528</v>
      </c>
      <c r="G3645">
        <f t="shared" si="56"/>
        <v>4.9464379334946352E+16</v>
      </c>
      <c r="H3645" t="str">
        <f>VLOOKUP(D3645,Referência!$A$2:$D$28,2,FALSE)</f>
        <v>NE</v>
      </c>
      <c r="I3645" t="str">
        <f>VLOOKUP(D3645,Referência!$A$2:$D$28,3,FALSE)</f>
        <v>imposto</v>
      </c>
      <c r="J3645" t="str">
        <f>VLOOKUP(D3645,Referência!$A$2:$D$28,4,FALSE)</f>
        <v>baixo</v>
      </c>
      <c r="K3645" t="str">
        <f>VLOOKUP(C3645,Referência!$F$2:$G$21,2,FALSE)</f>
        <v>curto</v>
      </c>
      <c r="L3645" t="str">
        <f>VLOOKUP(A3645,Referência!$I$2:$K$10,2,FALSE)</f>
        <v>não linear</v>
      </c>
      <c r="M3645" t="str">
        <f>VLOOKUP(A3645,Referência!$I$2:$K$10,3,FALSE)</f>
        <v>multivariado</v>
      </c>
    </row>
    <row r="3646" spans="1:13" x14ac:dyDescent="0.25">
      <c r="A3646" t="s">
        <v>39</v>
      </c>
      <c r="B3646" t="s">
        <v>7</v>
      </c>
      <c r="C3646">
        <v>5</v>
      </c>
      <c r="D3646" t="s">
        <v>28</v>
      </c>
      <c r="E3646" s="1">
        <v>1339899387.5319548</v>
      </c>
      <c r="F3646" s="1">
        <v>1090957464</v>
      </c>
      <c r="G3646">
        <f t="shared" si="56"/>
        <v>6.1972081291789616E+16</v>
      </c>
      <c r="H3646" t="str">
        <f>VLOOKUP(D3646,Referência!$A$2:$D$28,2,FALSE)</f>
        <v>NE</v>
      </c>
      <c r="I3646" t="str">
        <f>VLOOKUP(D3646,Referência!$A$2:$D$28,3,FALSE)</f>
        <v>imposto</v>
      </c>
      <c r="J3646" t="str">
        <f>VLOOKUP(D3646,Referência!$A$2:$D$28,4,FALSE)</f>
        <v>baixo</v>
      </c>
      <c r="K3646" t="str">
        <f>VLOOKUP(C3646,Referência!$F$2:$G$21,2,FALSE)</f>
        <v>médio</v>
      </c>
      <c r="L3646" t="str">
        <f>VLOOKUP(A3646,Referência!$I$2:$K$10,2,FALSE)</f>
        <v>não linear</v>
      </c>
      <c r="M3646" t="str">
        <f>VLOOKUP(A3646,Referência!$I$2:$K$10,3,FALSE)</f>
        <v>multivariado</v>
      </c>
    </row>
    <row r="3647" spans="1:13" x14ac:dyDescent="0.25">
      <c r="A3647" t="s">
        <v>39</v>
      </c>
      <c r="B3647" t="s">
        <v>7</v>
      </c>
      <c r="C3647">
        <v>6</v>
      </c>
      <c r="D3647" t="s">
        <v>28</v>
      </c>
      <c r="E3647" s="1">
        <v>1423630008.6781349</v>
      </c>
      <c r="F3647" s="1">
        <v>1042712796</v>
      </c>
      <c r="G3647">
        <f t="shared" si="56"/>
        <v>1.4509792291447946E+17</v>
      </c>
      <c r="H3647" t="str">
        <f>VLOOKUP(D3647,Referência!$A$2:$D$28,2,FALSE)</f>
        <v>NE</v>
      </c>
      <c r="I3647" t="str">
        <f>VLOOKUP(D3647,Referência!$A$2:$D$28,3,FALSE)</f>
        <v>imposto</v>
      </c>
      <c r="J3647" t="str">
        <f>VLOOKUP(D3647,Referência!$A$2:$D$28,4,FALSE)</f>
        <v>baixo</v>
      </c>
      <c r="K3647" t="str">
        <f>VLOOKUP(C3647,Referência!$F$2:$G$21,2,FALSE)</f>
        <v>médio</v>
      </c>
      <c r="L3647" t="str">
        <f>VLOOKUP(A3647,Referência!$I$2:$K$10,2,FALSE)</f>
        <v>não linear</v>
      </c>
      <c r="M3647" t="str">
        <f>VLOOKUP(A3647,Referência!$I$2:$K$10,3,FALSE)</f>
        <v>multivariado</v>
      </c>
    </row>
    <row r="3648" spans="1:13" x14ac:dyDescent="0.25">
      <c r="A3648" t="s">
        <v>39</v>
      </c>
      <c r="B3648" t="s">
        <v>7</v>
      </c>
      <c r="C3648">
        <v>7</v>
      </c>
      <c r="D3648" t="s">
        <v>28</v>
      </c>
      <c r="E3648" s="1">
        <v>1514752438.4191821</v>
      </c>
      <c r="F3648" s="1">
        <v>1185122560</v>
      </c>
      <c r="G3648">
        <f t="shared" si="56"/>
        <v>1.0865585674664475E+17</v>
      </c>
      <c r="H3648" t="str">
        <f>VLOOKUP(D3648,Referência!$A$2:$D$28,2,FALSE)</f>
        <v>NE</v>
      </c>
      <c r="I3648" t="str">
        <f>VLOOKUP(D3648,Referência!$A$2:$D$28,3,FALSE)</f>
        <v>imposto</v>
      </c>
      <c r="J3648" t="str">
        <f>VLOOKUP(D3648,Referência!$A$2:$D$28,4,FALSE)</f>
        <v>baixo</v>
      </c>
      <c r="K3648" t="str">
        <f>VLOOKUP(C3648,Referência!$F$2:$G$21,2,FALSE)</f>
        <v>médio</v>
      </c>
      <c r="L3648" t="str">
        <f>VLOOKUP(A3648,Referência!$I$2:$K$10,2,FALSE)</f>
        <v>não linear</v>
      </c>
      <c r="M3648" t="str">
        <f>VLOOKUP(A3648,Referência!$I$2:$K$10,3,FALSE)</f>
        <v>multivariado</v>
      </c>
    </row>
    <row r="3649" spans="1:13" x14ac:dyDescent="0.25">
      <c r="A3649" t="s">
        <v>39</v>
      </c>
      <c r="B3649" t="s">
        <v>7</v>
      </c>
      <c r="C3649">
        <v>8</v>
      </c>
      <c r="D3649" t="s">
        <v>28</v>
      </c>
      <c r="E3649" s="1">
        <v>1774225242.410603</v>
      </c>
      <c r="F3649" s="1">
        <v>1429045091</v>
      </c>
      <c r="G3649">
        <f t="shared" si="56"/>
        <v>1.1914933692784685E+17</v>
      </c>
      <c r="H3649" t="str">
        <f>VLOOKUP(D3649,Referência!$A$2:$D$28,2,FALSE)</f>
        <v>NE</v>
      </c>
      <c r="I3649" t="str">
        <f>VLOOKUP(D3649,Referência!$A$2:$D$28,3,FALSE)</f>
        <v>imposto</v>
      </c>
      <c r="J3649" t="str">
        <f>VLOOKUP(D3649,Referência!$A$2:$D$28,4,FALSE)</f>
        <v>baixo</v>
      </c>
      <c r="K3649" t="str">
        <f>VLOOKUP(C3649,Referência!$F$2:$G$21,2,FALSE)</f>
        <v>médio</v>
      </c>
      <c r="L3649" t="str">
        <f>VLOOKUP(A3649,Referência!$I$2:$K$10,2,FALSE)</f>
        <v>não linear</v>
      </c>
      <c r="M3649" t="str">
        <f>VLOOKUP(A3649,Referência!$I$2:$K$10,3,FALSE)</f>
        <v>multivariado</v>
      </c>
    </row>
    <row r="3650" spans="1:13" x14ac:dyDescent="0.25">
      <c r="A3650" t="s">
        <v>39</v>
      </c>
      <c r="B3650" t="s">
        <v>7</v>
      </c>
      <c r="C3650">
        <v>9</v>
      </c>
      <c r="D3650" t="s">
        <v>28</v>
      </c>
      <c r="E3650" s="1">
        <v>1790840423.6465364</v>
      </c>
      <c r="F3650" s="1">
        <v>1273587461</v>
      </c>
      <c r="G3650">
        <f t="shared" si="56"/>
        <v>2.6755062736661914E+17</v>
      </c>
      <c r="H3650" t="str">
        <f>VLOOKUP(D3650,Referência!$A$2:$D$28,2,FALSE)</f>
        <v>NE</v>
      </c>
      <c r="I3650" t="str">
        <f>VLOOKUP(D3650,Referência!$A$2:$D$28,3,FALSE)</f>
        <v>imposto</v>
      </c>
      <c r="J3650" t="str">
        <f>VLOOKUP(D3650,Referência!$A$2:$D$28,4,FALSE)</f>
        <v>baixo</v>
      </c>
      <c r="K3650" t="str">
        <f>VLOOKUP(C3650,Referência!$F$2:$G$21,2,FALSE)</f>
        <v>longo</v>
      </c>
      <c r="L3650" t="str">
        <f>VLOOKUP(A3650,Referência!$I$2:$K$10,2,FALSE)</f>
        <v>não linear</v>
      </c>
      <c r="M3650" t="str">
        <f>VLOOKUP(A3650,Referência!$I$2:$K$10,3,FALSE)</f>
        <v>multivariado</v>
      </c>
    </row>
    <row r="3651" spans="1:13" x14ac:dyDescent="0.25">
      <c r="A3651" t="s">
        <v>39</v>
      </c>
      <c r="B3651" t="s">
        <v>7</v>
      </c>
      <c r="C3651">
        <v>10</v>
      </c>
      <c r="D3651" t="s">
        <v>28</v>
      </c>
      <c r="E3651" s="1">
        <v>1486319776.826983</v>
      </c>
      <c r="F3651" s="1">
        <v>1350703186</v>
      </c>
      <c r="G3651">
        <f t="shared" ref="G3651:G3714" si="57">(F3651-E3651)^2</f>
        <v>1.8391859707533324E+16</v>
      </c>
      <c r="H3651" t="str">
        <f>VLOOKUP(D3651,Referência!$A$2:$D$28,2,FALSE)</f>
        <v>NE</v>
      </c>
      <c r="I3651" t="str">
        <f>VLOOKUP(D3651,Referência!$A$2:$D$28,3,FALSE)</f>
        <v>imposto</v>
      </c>
      <c r="J3651" t="str">
        <f>VLOOKUP(D3651,Referência!$A$2:$D$28,4,FALSE)</f>
        <v>baixo</v>
      </c>
      <c r="K3651" t="str">
        <f>VLOOKUP(C3651,Referência!$F$2:$G$21,2,FALSE)</f>
        <v>longo</v>
      </c>
      <c r="L3651" t="str">
        <f>VLOOKUP(A3651,Referência!$I$2:$K$10,2,FALSE)</f>
        <v>não linear</v>
      </c>
      <c r="M3651" t="str">
        <f>VLOOKUP(A3651,Referência!$I$2:$K$10,3,FALSE)</f>
        <v>multivariado</v>
      </c>
    </row>
    <row r="3652" spans="1:13" x14ac:dyDescent="0.25">
      <c r="A3652" t="s">
        <v>39</v>
      </c>
      <c r="B3652" t="s">
        <v>7</v>
      </c>
      <c r="C3652">
        <v>11</v>
      </c>
      <c r="D3652" t="s">
        <v>28</v>
      </c>
      <c r="E3652" s="1">
        <v>1408352737.6267228</v>
      </c>
      <c r="F3652" s="1">
        <v>1033846382</v>
      </c>
      <c r="G3652">
        <f t="shared" si="57"/>
        <v>1.4025501040480938E+17</v>
      </c>
      <c r="H3652" t="str">
        <f>VLOOKUP(D3652,Referência!$A$2:$D$28,2,FALSE)</f>
        <v>NE</v>
      </c>
      <c r="I3652" t="str">
        <f>VLOOKUP(D3652,Referência!$A$2:$D$28,3,FALSE)</f>
        <v>imposto</v>
      </c>
      <c r="J3652" t="str">
        <f>VLOOKUP(D3652,Referência!$A$2:$D$28,4,FALSE)</f>
        <v>baixo</v>
      </c>
      <c r="K3652" t="str">
        <f>VLOOKUP(C3652,Referência!$F$2:$G$21,2,FALSE)</f>
        <v>longo</v>
      </c>
      <c r="L3652" t="str">
        <f>VLOOKUP(A3652,Referência!$I$2:$K$10,2,FALSE)</f>
        <v>não linear</v>
      </c>
      <c r="M3652" t="str">
        <f>VLOOKUP(A3652,Referência!$I$2:$K$10,3,FALSE)</f>
        <v>multivariado</v>
      </c>
    </row>
    <row r="3653" spans="1:13" x14ac:dyDescent="0.25">
      <c r="A3653" t="s">
        <v>39</v>
      </c>
      <c r="B3653" t="s">
        <v>7</v>
      </c>
      <c r="C3653">
        <v>12</v>
      </c>
      <c r="D3653" t="s">
        <v>28</v>
      </c>
      <c r="E3653" s="1">
        <v>1712042102.0296879</v>
      </c>
      <c r="F3653" s="1">
        <v>1106763452</v>
      </c>
      <c r="G3653">
        <f t="shared" si="57"/>
        <v>3.6636224418176141E+17</v>
      </c>
      <c r="H3653" t="str">
        <f>VLOOKUP(D3653,Referência!$A$2:$D$28,2,FALSE)</f>
        <v>NE</v>
      </c>
      <c r="I3653" t="str">
        <f>VLOOKUP(D3653,Referência!$A$2:$D$28,3,FALSE)</f>
        <v>imposto</v>
      </c>
      <c r="J3653" t="str">
        <f>VLOOKUP(D3653,Referência!$A$2:$D$28,4,FALSE)</f>
        <v>baixo</v>
      </c>
      <c r="K3653" t="str">
        <f>VLOOKUP(C3653,Referência!$F$2:$G$21,2,FALSE)</f>
        <v>longo</v>
      </c>
      <c r="L3653" t="str">
        <f>VLOOKUP(A3653,Referência!$I$2:$K$10,2,FALSE)</f>
        <v>não linear</v>
      </c>
      <c r="M3653" t="str">
        <f>VLOOKUP(A3653,Referência!$I$2:$K$10,3,FALSE)</f>
        <v>multivariado</v>
      </c>
    </row>
    <row r="3654" spans="1:13" x14ac:dyDescent="0.25">
      <c r="A3654" t="s">
        <v>39</v>
      </c>
      <c r="B3654" t="s">
        <v>7</v>
      </c>
      <c r="C3654">
        <v>13</v>
      </c>
      <c r="D3654" t="s">
        <v>28</v>
      </c>
      <c r="E3654" s="1">
        <v>1499209064.2386675</v>
      </c>
      <c r="F3654" s="1">
        <v>1238801043</v>
      </c>
      <c r="G3654">
        <f t="shared" si="57"/>
        <v>6.7812337525438296E+16</v>
      </c>
      <c r="H3654" t="str">
        <f>VLOOKUP(D3654,Referência!$A$2:$D$28,2,FALSE)</f>
        <v>NE</v>
      </c>
      <c r="I3654" t="str">
        <f>VLOOKUP(D3654,Referência!$A$2:$D$28,3,FALSE)</f>
        <v>imposto</v>
      </c>
      <c r="J3654" t="str">
        <f>VLOOKUP(D3654,Referência!$A$2:$D$28,4,FALSE)</f>
        <v>baixo</v>
      </c>
      <c r="K3654" t="str">
        <f>VLOOKUP(C3654,Referência!$F$2:$G$21,2,FALSE)</f>
        <v>longo</v>
      </c>
      <c r="L3654" t="str">
        <f>VLOOKUP(A3654,Referência!$I$2:$K$10,2,FALSE)</f>
        <v>não linear</v>
      </c>
      <c r="M3654" t="str">
        <f>VLOOKUP(A3654,Referência!$I$2:$K$10,3,FALSE)</f>
        <v>multivariado</v>
      </c>
    </row>
    <row r="3655" spans="1:13" x14ac:dyDescent="0.25">
      <c r="A3655" t="s">
        <v>39</v>
      </c>
      <c r="B3655" t="s">
        <v>7</v>
      </c>
      <c r="C3655">
        <v>14</v>
      </c>
      <c r="D3655" t="s">
        <v>28</v>
      </c>
      <c r="E3655" s="1">
        <v>1512465920.0812271</v>
      </c>
      <c r="F3655" s="1">
        <v>1174722750</v>
      </c>
      <c r="G3655">
        <f t="shared" si="57"/>
        <v>1.1407044893651667E+17</v>
      </c>
      <c r="H3655" t="str">
        <f>VLOOKUP(D3655,Referência!$A$2:$D$28,2,FALSE)</f>
        <v>NE</v>
      </c>
      <c r="I3655" t="str">
        <f>VLOOKUP(D3655,Referência!$A$2:$D$28,3,FALSE)</f>
        <v>imposto</v>
      </c>
      <c r="J3655" t="str">
        <f>VLOOKUP(D3655,Referência!$A$2:$D$28,4,FALSE)</f>
        <v>baixo</v>
      </c>
      <c r="K3655" t="str">
        <f>VLOOKUP(C3655,Referência!$F$2:$G$21,2,FALSE)</f>
        <v>longo</v>
      </c>
      <c r="L3655" t="str">
        <f>VLOOKUP(A3655,Referência!$I$2:$K$10,2,FALSE)</f>
        <v>não linear</v>
      </c>
      <c r="M3655" t="str">
        <f>VLOOKUP(A3655,Referência!$I$2:$K$10,3,FALSE)</f>
        <v>multivariado</v>
      </c>
    </row>
    <row r="3656" spans="1:13" x14ac:dyDescent="0.25">
      <c r="A3656" t="s">
        <v>39</v>
      </c>
      <c r="B3656" t="s">
        <v>7</v>
      </c>
      <c r="C3656">
        <v>15</v>
      </c>
      <c r="D3656" t="s">
        <v>28</v>
      </c>
      <c r="E3656" s="1">
        <v>1545694110.608326</v>
      </c>
      <c r="F3656" s="1">
        <v>1104621528</v>
      </c>
      <c r="G3656">
        <f t="shared" si="57"/>
        <v>1.9454502312877853E+17</v>
      </c>
      <c r="H3656" t="str">
        <f>VLOOKUP(D3656,Referência!$A$2:$D$28,2,FALSE)</f>
        <v>NE</v>
      </c>
      <c r="I3656" t="str">
        <f>VLOOKUP(D3656,Referência!$A$2:$D$28,3,FALSE)</f>
        <v>imposto</v>
      </c>
      <c r="J3656" t="str">
        <f>VLOOKUP(D3656,Referência!$A$2:$D$28,4,FALSE)</f>
        <v>baixo</v>
      </c>
      <c r="K3656" t="str">
        <f>VLOOKUP(C3656,Referência!$F$2:$G$21,2,FALSE)</f>
        <v>longo</v>
      </c>
      <c r="L3656" t="str">
        <f>VLOOKUP(A3656,Referência!$I$2:$K$10,2,FALSE)</f>
        <v>não linear</v>
      </c>
      <c r="M3656" t="str">
        <f>VLOOKUP(A3656,Referência!$I$2:$K$10,3,FALSE)</f>
        <v>multivariado</v>
      </c>
    </row>
    <row r="3657" spans="1:13" x14ac:dyDescent="0.25">
      <c r="A3657" t="s">
        <v>39</v>
      </c>
      <c r="B3657" t="s">
        <v>7</v>
      </c>
      <c r="C3657">
        <v>16</v>
      </c>
      <c r="D3657" t="s">
        <v>28</v>
      </c>
      <c r="E3657" s="1">
        <v>1666500771.8080885</v>
      </c>
      <c r="F3657" s="1">
        <v>1119194152</v>
      </c>
      <c r="G3657">
        <f t="shared" si="57"/>
        <v>2.9954453608575558E+17</v>
      </c>
      <c r="H3657" t="str">
        <f>VLOOKUP(D3657,Referência!$A$2:$D$28,2,FALSE)</f>
        <v>NE</v>
      </c>
      <c r="I3657" t="str">
        <f>VLOOKUP(D3657,Referência!$A$2:$D$28,3,FALSE)</f>
        <v>imposto</v>
      </c>
      <c r="J3657" t="str">
        <f>VLOOKUP(D3657,Referência!$A$2:$D$28,4,FALSE)</f>
        <v>baixo</v>
      </c>
      <c r="K3657" t="str">
        <f>VLOOKUP(C3657,Referência!$F$2:$G$21,2,FALSE)</f>
        <v>longo</v>
      </c>
      <c r="L3657" t="str">
        <f>VLOOKUP(A3657,Referência!$I$2:$K$10,2,FALSE)</f>
        <v>não linear</v>
      </c>
      <c r="M3657" t="str">
        <f>VLOOKUP(A3657,Referência!$I$2:$K$10,3,FALSE)</f>
        <v>multivariado</v>
      </c>
    </row>
    <row r="3658" spans="1:13" x14ac:dyDescent="0.25">
      <c r="A3658" t="s">
        <v>39</v>
      </c>
      <c r="B3658" t="s">
        <v>7</v>
      </c>
      <c r="C3658">
        <v>17</v>
      </c>
      <c r="D3658" t="s">
        <v>28</v>
      </c>
      <c r="E3658" s="1">
        <v>1582988556.6950459</v>
      </c>
      <c r="F3658" s="1">
        <v>1179615783</v>
      </c>
      <c r="G3658">
        <f t="shared" si="57"/>
        <v>1.6270959455843475E+17</v>
      </c>
      <c r="H3658" t="str">
        <f>VLOOKUP(D3658,Referência!$A$2:$D$28,2,FALSE)</f>
        <v>NE</v>
      </c>
      <c r="I3658" t="str">
        <f>VLOOKUP(D3658,Referência!$A$2:$D$28,3,FALSE)</f>
        <v>imposto</v>
      </c>
      <c r="J3658" t="str">
        <f>VLOOKUP(D3658,Referência!$A$2:$D$28,4,FALSE)</f>
        <v>baixo</v>
      </c>
      <c r="K3658" t="str">
        <f>VLOOKUP(C3658,Referência!$F$2:$G$21,2,FALSE)</f>
        <v>longo</v>
      </c>
      <c r="L3658" t="str">
        <f>VLOOKUP(A3658,Referência!$I$2:$K$10,2,FALSE)</f>
        <v>não linear</v>
      </c>
      <c r="M3658" t="str">
        <f>VLOOKUP(A3658,Referência!$I$2:$K$10,3,FALSE)</f>
        <v>multivariado</v>
      </c>
    </row>
    <row r="3659" spans="1:13" x14ac:dyDescent="0.25">
      <c r="A3659" t="s">
        <v>39</v>
      </c>
      <c r="B3659" t="s">
        <v>7</v>
      </c>
      <c r="C3659">
        <v>18</v>
      </c>
      <c r="D3659" t="s">
        <v>28</v>
      </c>
      <c r="E3659" s="1">
        <v>1752735680.7755709</v>
      </c>
      <c r="F3659" s="1">
        <v>1102223672</v>
      </c>
      <c r="G3659">
        <f t="shared" si="57"/>
        <v>4.2316587356122842E+17</v>
      </c>
      <c r="H3659" t="str">
        <f>VLOOKUP(D3659,Referência!$A$2:$D$28,2,FALSE)</f>
        <v>NE</v>
      </c>
      <c r="I3659" t="str">
        <f>VLOOKUP(D3659,Referência!$A$2:$D$28,3,FALSE)</f>
        <v>imposto</v>
      </c>
      <c r="J3659" t="str">
        <f>VLOOKUP(D3659,Referência!$A$2:$D$28,4,FALSE)</f>
        <v>baixo</v>
      </c>
      <c r="K3659" t="str">
        <f>VLOOKUP(C3659,Referência!$F$2:$G$21,2,FALSE)</f>
        <v>longo</v>
      </c>
      <c r="L3659" t="str">
        <f>VLOOKUP(A3659,Referência!$I$2:$K$10,2,FALSE)</f>
        <v>não linear</v>
      </c>
      <c r="M3659" t="str">
        <f>VLOOKUP(A3659,Referência!$I$2:$K$10,3,FALSE)</f>
        <v>multivariado</v>
      </c>
    </row>
    <row r="3660" spans="1:13" x14ac:dyDescent="0.25">
      <c r="A3660" t="s">
        <v>39</v>
      </c>
      <c r="B3660" t="s">
        <v>7</v>
      </c>
      <c r="C3660">
        <v>19</v>
      </c>
      <c r="D3660" t="s">
        <v>28</v>
      </c>
      <c r="E3660" s="1">
        <v>1811365104.0642321</v>
      </c>
      <c r="F3660" s="1">
        <v>1174663131</v>
      </c>
      <c r="G3660">
        <f t="shared" si="57"/>
        <v>4.0538940250388614E+17</v>
      </c>
      <c r="H3660" t="str">
        <f>VLOOKUP(D3660,Referência!$A$2:$D$28,2,FALSE)</f>
        <v>NE</v>
      </c>
      <c r="I3660" t="str">
        <f>VLOOKUP(D3660,Referência!$A$2:$D$28,3,FALSE)</f>
        <v>imposto</v>
      </c>
      <c r="J3660" t="str">
        <f>VLOOKUP(D3660,Referência!$A$2:$D$28,4,FALSE)</f>
        <v>baixo</v>
      </c>
      <c r="K3660" t="str">
        <f>VLOOKUP(C3660,Referência!$F$2:$G$21,2,FALSE)</f>
        <v>longo</v>
      </c>
      <c r="L3660" t="str">
        <f>VLOOKUP(A3660,Referência!$I$2:$K$10,2,FALSE)</f>
        <v>não linear</v>
      </c>
      <c r="M3660" t="str">
        <f>VLOOKUP(A3660,Referência!$I$2:$K$10,3,FALSE)</f>
        <v>multivariado</v>
      </c>
    </row>
    <row r="3661" spans="1:13" x14ac:dyDescent="0.25">
      <c r="A3661" t="s">
        <v>39</v>
      </c>
      <c r="B3661" t="s">
        <v>7</v>
      </c>
      <c r="C3661">
        <v>20</v>
      </c>
      <c r="D3661" t="s">
        <v>28</v>
      </c>
      <c r="E3661" s="1">
        <v>2164473175.7472391</v>
      </c>
      <c r="F3661" s="1">
        <v>1559734966</v>
      </c>
      <c r="G3661">
        <f t="shared" si="57"/>
        <v>3.6570830232829574E+17</v>
      </c>
      <c r="H3661" t="str">
        <f>VLOOKUP(D3661,Referência!$A$2:$D$28,2,FALSE)</f>
        <v>NE</v>
      </c>
      <c r="I3661" t="str">
        <f>VLOOKUP(D3661,Referência!$A$2:$D$28,3,FALSE)</f>
        <v>imposto</v>
      </c>
      <c r="J3661" t="str">
        <f>VLOOKUP(D3661,Referência!$A$2:$D$28,4,FALSE)</f>
        <v>baixo</v>
      </c>
      <c r="K3661" t="str">
        <f>VLOOKUP(C3661,Referência!$F$2:$G$21,2,FALSE)</f>
        <v>longo</v>
      </c>
      <c r="L3661" t="str">
        <f>VLOOKUP(A3661,Referência!$I$2:$K$10,2,FALSE)</f>
        <v>não linear</v>
      </c>
      <c r="M3661" t="str">
        <f>VLOOKUP(A3661,Referência!$I$2:$K$10,3,FALSE)</f>
        <v>multivariado</v>
      </c>
    </row>
    <row r="3662" spans="1:13" x14ac:dyDescent="0.25">
      <c r="A3662" t="s">
        <v>39</v>
      </c>
      <c r="B3662" t="s">
        <v>7</v>
      </c>
      <c r="C3662">
        <v>1</v>
      </c>
      <c r="D3662" t="s">
        <v>29</v>
      </c>
      <c r="E3662" s="1">
        <v>806252913.93199372</v>
      </c>
      <c r="F3662" s="1">
        <v>819796492</v>
      </c>
      <c r="G3662">
        <f t="shared" si="57"/>
        <v>183428506884180.66</v>
      </c>
      <c r="H3662" t="str">
        <f>VLOOKUP(D3662,Referência!$A$2:$D$28,2,FALSE)</f>
        <v>NE</v>
      </c>
      <c r="I3662" t="str">
        <f>VLOOKUP(D3662,Referência!$A$2:$D$28,3,FALSE)</f>
        <v>transferência</v>
      </c>
      <c r="J3662" t="str">
        <f>VLOOKUP(D3662,Referência!$A$2:$D$28,4,FALSE)</f>
        <v>baixo</v>
      </c>
      <c r="K3662" t="str">
        <f>VLOOKUP(C3662,Referência!$F$2:$G$21,2,FALSE)</f>
        <v>curto</v>
      </c>
      <c r="L3662" t="str">
        <f>VLOOKUP(A3662,Referência!$I$2:$K$10,2,FALSE)</f>
        <v>não linear</v>
      </c>
      <c r="M3662" t="str">
        <f>VLOOKUP(A3662,Referência!$I$2:$K$10,3,FALSE)</f>
        <v>multivariado</v>
      </c>
    </row>
    <row r="3663" spans="1:13" x14ac:dyDescent="0.25">
      <c r="A3663" t="s">
        <v>39</v>
      </c>
      <c r="B3663" t="s">
        <v>7</v>
      </c>
      <c r="C3663">
        <v>2</v>
      </c>
      <c r="D3663" t="s">
        <v>29</v>
      </c>
      <c r="E3663" s="1">
        <v>737437587.14912307</v>
      </c>
      <c r="F3663" s="1">
        <v>733249768</v>
      </c>
      <c r="G3663">
        <f t="shared" si="57"/>
        <v>17537829225761.896</v>
      </c>
      <c r="H3663" t="str">
        <f>VLOOKUP(D3663,Referência!$A$2:$D$28,2,FALSE)</f>
        <v>NE</v>
      </c>
      <c r="I3663" t="str">
        <f>VLOOKUP(D3663,Referência!$A$2:$D$28,3,FALSE)</f>
        <v>transferência</v>
      </c>
      <c r="J3663" t="str">
        <f>VLOOKUP(D3663,Referência!$A$2:$D$28,4,FALSE)</f>
        <v>baixo</v>
      </c>
      <c r="K3663" t="str">
        <f>VLOOKUP(C3663,Referência!$F$2:$G$21,2,FALSE)</f>
        <v>curto</v>
      </c>
      <c r="L3663" t="str">
        <f>VLOOKUP(A3663,Referência!$I$2:$K$10,2,FALSE)</f>
        <v>não linear</v>
      </c>
      <c r="M3663" t="str">
        <f>VLOOKUP(A3663,Referência!$I$2:$K$10,3,FALSE)</f>
        <v>multivariado</v>
      </c>
    </row>
    <row r="3664" spans="1:13" x14ac:dyDescent="0.25">
      <c r="A3664" t="s">
        <v>39</v>
      </c>
      <c r="B3664" t="s">
        <v>7</v>
      </c>
      <c r="C3664">
        <v>3</v>
      </c>
      <c r="D3664" t="s">
        <v>29</v>
      </c>
      <c r="E3664" s="1">
        <v>708197776.51953042</v>
      </c>
      <c r="F3664" s="1">
        <v>653634500</v>
      </c>
      <c r="G3664">
        <f t="shared" si="57"/>
        <v>2977151144546739</v>
      </c>
      <c r="H3664" t="str">
        <f>VLOOKUP(D3664,Referência!$A$2:$D$28,2,FALSE)</f>
        <v>NE</v>
      </c>
      <c r="I3664" t="str">
        <f>VLOOKUP(D3664,Referência!$A$2:$D$28,3,FALSE)</f>
        <v>transferência</v>
      </c>
      <c r="J3664" t="str">
        <f>VLOOKUP(D3664,Referência!$A$2:$D$28,4,FALSE)</f>
        <v>baixo</v>
      </c>
      <c r="K3664" t="str">
        <f>VLOOKUP(C3664,Referência!$F$2:$G$21,2,FALSE)</f>
        <v>curto</v>
      </c>
      <c r="L3664" t="str">
        <f>VLOOKUP(A3664,Referência!$I$2:$K$10,2,FALSE)</f>
        <v>não linear</v>
      </c>
      <c r="M3664" t="str">
        <f>VLOOKUP(A3664,Referência!$I$2:$K$10,3,FALSE)</f>
        <v>multivariado</v>
      </c>
    </row>
    <row r="3665" spans="1:13" x14ac:dyDescent="0.25">
      <c r="A3665" t="s">
        <v>39</v>
      </c>
      <c r="B3665" t="s">
        <v>7</v>
      </c>
      <c r="C3665">
        <v>4</v>
      </c>
      <c r="D3665" t="s">
        <v>29</v>
      </c>
      <c r="E3665" s="1">
        <v>745778763.56810594</v>
      </c>
      <c r="F3665" s="1">
        <v>740073044</v>
      </c>
      <c r="G3665">
        <f t="shared" si="57"/>
        <v>32555235789866.988</v>
      </c>
      <c r="H3665" t="str">
        <f>VLOOKUP(D3665,Referência!$A$2:$D$28,2,FALSE)</f>
        <v>NE</v>
      </c>
      <c r="I3665" t="str">
        <f>VLOOKUP(D3665,Referência!$A$2:$D$28,3,FALSE)</f>
        <v>transferência</v>
      </c>
      <c r="J3665" t="str">
        <f>VLOOKUP(D3665,Referência!$A$2:$D$28,4,FALSE)</f>
        <v>baixo</v>
      </c>
      <c r="K3665" t="str">
        <f>VLOOKUP(C3665,Referência!$F$2:$G$21,2,FALSE)</f>
        <v>curto</v>
      </c>
      <c r="L3665" t="str">
        <f>VLOOKUP(A3665,Referência!$I$2:$K$10,2,FALSE)</f>
        <v>não linear</v>
      </c>
      <c r="M3665" t="str">
        <f>VLOOKUP(A3665,Referência!$I$2:$K$10,3,FALSE)</f>
        <v>multivariado</v>
      </c>
    </row>
    <row r="3666" spans="1:13" x14ac:dyDescent="0.25">
      <c r="A3666" t="s">
        <v>39</v>
      </c>
      <c r="B3666" t="s">
        <v>7</v>
      </c>
      <c r="C3666">
        <v>5</v>
      </c>
      <c r="D3666" t="s">
        <v>29</v>
      </c>
      <c r="E3666" s="1">
        <v>693663617.28966379</v>
      </c>
      <c r="F3666" s="1">
        <v>687159072</v>
      </c>
      <c r="G3666">
        <f t="shared" si="57"/>
        <v>42309109425287.422</v>
      </c>
      <c r="H3666" t="str">
        <f>VLOOKUP(D3666,Referência!$A$2:$D$28,2,FALSE)</f>
        <v>NE</v>
      </c>
      <c r="I3666" t="str">
        <f>VLOOKUP(D3666,Referência!$A$2:$D$28,3,FALSE)</f>
        <v>transferência</v>
      </c>
      <c r="J3666" t="str">
        <f>VLOOKUP(D3666,Referência!$A$2:$D$28,4,FALSE)</f>
        <v>baixo</v>
      </c>
      <c r="K3666" t="str">
        <f>VLOOKUP(C3666,Referência!$F$2:$G$21,2,FALSE)</f>
        <v>médio</v>
      </c>
      <c r="L3666" t="str">
        <f>VLOOKUP(A3666,Referência!$I$2:$K$10,2,FALSE)</f>
        <v>não linear</v>
      </c>
      <c r="M3666" t="str">
        <f>VLOOKUP(A3666,Referência!$I$2:$K$10,3,FALSE)</f>
        <v>multivariado</v>
      </c>
    </row>
    <row r="3667" spans="1:13" x14ac:dyDescent="0.25">
      <c r="A3667" t="s">
        <v>39</v>
      </c>
      <c r="B3667" t="s">
        <v>7</v>
      </c>
      <c r="C3667">
        <v>6</v>
      </c>
      <c r="D3667" t="s">
        <v>29</v>
      </c>
      <c r="E3667" s="1">
        <v>725852327.41821563</v>
      </c>
      <c r="F3667" s="1">
        <v>720282890</v>
      </c>
      <c r="G3667">
        <f t="shared" si="57"/>
        <v>31018633155420.41</v>
      </c>
      <c r="H3667" t="str">
        <f>VLOOKUP(D3667,Referência!$A$2:$D$28,2,FALSE)</f>
        <v>NE</v>
      </c>
      <c r="I3667" t="str">
        <f>VLOOKUP(D3667,Referência!$A$2:$D$28,3,FALSE)</f>
        <v>transferência</v>
      </c>
      <c r="J3667" t="str">
        <f>VLOOKUP(D3667,Referência!$A$2:$D$28,4,FALSE)</f>
        <v>baixo</v>
      </c>
      <c r="K3667" t="str">
        <f>VLOOKUP(C3667,Referência!$F$2:$G$21,2,FALSE)</f>
        <v>médio</v>
      </c>
      <c r="L3667" t="str">
        <f>VLOOKUP(A3667,Referência!$I$2:$K$10,2,FALSE)</f>
        <v>não linear</v>
      </c>
      <c r="M3667" t="str">
        <f>VLOOKUP(A3667,Referência!$I$2:$K$10,3,FALSE)</f>
        <v>multivariado</v>
      </c>
    </row>
    <row r="3668" spans="1:13" x14ac:dyDescent="0.25">
      <c r="A3668" t="s">
        <v>39</v>
      </c>
      <c r="B3668" t="s">
        <v>7</v>
      </c>
      <c r="C3668">
        <v>7</v>
      </c>
      <c r="D3668" t="s">
        <v>29</v>
      </c>
      <c r="E3668" s="1">
        <v>770162302.49962485</v>
      </c>
      <c r="F3668" s="1">
        <v>828572867</v>
      </c>
      <c r="G3668">
        <f t="shared" si="57"/>
        <v>3411794045252486</v>
      </c>
      <c r="H3668" t="str">
        <f>VLOOKUP(D3668,Referência!$A$2:$D$28,2,FALSE)</f>
        <v>NE</v>
      </c>
      <c r="I3668" t="str">
        <f>VLOOKUP(D3668,Referência!$A$2:$D$28,3,FALSE)</f>
        <v>transferência</v>
      </c>
      <c r="J3668" t="str">
        <f>VLOOKUP(D3668,Referência!$A$2:$D$28,4,FALSE)</f>
        <v>baixo</v>
      </c>
      <c r="K3668" t="str">
        <f>VLOOKUP(C3668,Referência!$F$2:$G$21,2,FALSE)</f>
        <v>médio</v>
      </c>
      <c r="L3668" t="str">
        <f>VLOOKUP(A3668,Referência!$I$2:$K$10,2,FALSE)</f>
        <v>não linear</v>
      </c>
      <c r="M3668" t="str">
        <f>VLOOKUP(A3668,Referência!$I$2:$K$10,3,FALSE)</f>
        <v>multivariado</v>
      </c>
    </row>
    <row r="3669" spans="1:13" x14ac:dyDescent="0.25">
      <c r="A3669" t="s">
        <v>39</v>
      </c>
      <c r="B3669" t="s">
        <v>7</v>
      </c>
      <c r="C3669">
        <v>8</v>
      </c>
      <c r="D3669" t="s">
        <v>29</v>
      </c>
      <c r="E3669" s="1">
        <v>959206318.91044331</v>
      </c>
      <c r="F3669" s="1">
        <v>865229167</v>
      </c>
      <c r="G3669">
        <f t="shared" si="57"/>
        <v>8831705081198538</v>
      </c>
      <c r="H3669" t="str">
        <f>VLOOKUP(D3669,Referência!$A$2:$D$28,2,FALSE)</f>
        <v>NE</v>
      </c>
      <c r="I3669" t="str">
        <f>VLOOKUP(D3669,Referência!$A$2:$D$28,3,FALSE)</f>
        <v>transferência</v>
      </c>
      <c r="J3669" t="str">
        <f>VLOOKUP(D3669,Referência!$A$2:$D$28,4,FALSE)</f>
        <v>baixo</v>
      </c>
      <c r="K3669" t="str">
        <f>VLOOKUP(C3669,Referência!$F$2:$G$21,2,FALSE)</f>
        <v>médio</v>
      </c>
      <c r="L3669" t="str">
        <f>VLOOKUP(A3669,Referência!$I$2:$K$10,2,FALSE)</f>
        <v>não linear</v>
      </c>
      <c r="M3669" t="str">
        <f>VLOOKUP(A3669,Referência!$I$2:$K$10,3,FALSE)</f>
        <v>multivariado</v>
      </c>
    </row>
    <row r="3670" spans="1:13" x14ac:dyDescent="0.25">
      <c r="A3670" t="s">
        <v>39</v>
      </c>
      <c r="B3670" t="s">
        <v>7</v>
      </c>
      <c r="C3670">
        <v>9</v>
      </c>
      <c r="D3670" t="s">
        <v>29</v>
      </c>
      <c r="E3670" s="1">
        <v>799728584.56404543</v>
      </c>
      <c r="F3670" s="1">
        <v>995503351</v>
      </c>
      <c r="G3670">
        <f t="shared" si="57"/>
        <v>3.8327759173052568E+16</v>
      </c>
      <c r="H3670" t="str">
        <f>VLOOKUP(D3670,Referência!$A$2:$D$28,2,FALSE)</f>
        <v>NE</v>
      </c>
      <c r="I3670" t="str">
        <f>VLOOKUP(D3670,Referência!$A$2:$D$28,3,FALSE)</f>
        <v>transferência</v>
      </c>
      <c r="J3670" t="str">
        <f>VLOOKUP(D3670,Referência!$A$2:$D$28,4,FALSE)</f>
        <v>baixo</v>
      </c>
      <c r="K3670" t="str">
        <f>VLOOKUP(C3670,Referência!$F$2:$G$21,2,FALSE)</f>
        <v>longo</v>
      </c>
      <c r="L3670" t="str">
        <f>VLOOKUP(A3670,Referência!$I$2:$K$10,2,FALSE)</f>
        <v>não linear</v>
      </c>
      <c r="M3670" t="str">
        <f>VLOOKUP(A3670,Referência!$I$2:$K$10,3,FALSE)</f>
        <v>multivariado</v>
      </c>
    </row>
    <row r="3671" spans="1:13" x14ac:dyDescent="0.25">
      <c r="A3671" t="s">
        <v>39</v>
      </c>
      <c r="B3671" t="s">
        <v>7</v>
      </c>
      <c r="C3671">
        <v>10</v>
      </c>
      <c r="D3671" t="s">
        <v>29</v>
      </c>
      <c r="E3671" s="1">
        <v>812123707.80105639</v>
      </c>
      <c r="F3671" s="1">
        <v>981834329</v>
      </c>
      <c r="G3671">
        <f t="shared" si="57"/>
        <v>2.8801694947731328E+16</v>
      </c>
      <c r="H3671" t="str">
        <f>VLOOKUP(D3671,Referência!$A$2:$D$28,2,FALSE)</f>
        <v>NE</v>
      </c>
      <c r="I3671" t="str">
        <f>VLOOKUP(D3671,Referência!$A$2:$D$28,3,FALSE)</f>
        <v>transferência</v>
      </c>
      <c r="J3671" t="str">
        <f>VLOOKUP(D3671,Referência!$A$2:$D$28,4,FALSE)</f>
        <v>baixo</v>
      </c>
      <c r="K3671" t="str">
        <f>VLOOKUP(C3671,Referência!$F$2:$G$21,2,FALSE)</f>
        <v>longo</v>
      </c>
      <c r="L3671" t="str">
        <f>VLOOKUP(A3671,Referência!$I$2:$K$10,2,FALSE)</f>
        <v>não linear</v>
      </c>
      <c r="M3671" t="str">
        <f>VLOOKUP(A3671,Referência!$I$2:$K$10,3,FALSE)</f>
        <v>multivariado</v>
      </c>
    </row>
    <row r="3672" spans="1:13" x14ac:dyDescent="0.25">
      <c r="A3672" t="s">
        <v>39</v>
      </c>
      <c r="B3672" t="s">
        <v>7</v>
      </c>
      <c r="C3672">
        <v>11</v>
      </c>
      <c r="D3672" t="s">
        <v>29</v>
      </c>
      <c r="E3672" s="1">
        <v>739153482.20335507</v>
      </c>
      <c r="F3672" s="1">
        <v>737771292</v>
      </c>
      <c r="G3672">
        <f t="shared" si="57"/>
        <v>1910449758250.7407</v>
      </c>
      <c r="H3672" t="str">
        <f>VLOOKUP(D3672,Referência!$A$2:$D$28,2,FALSE)</f>
        <v>NE</v>
      </c>
      <c r="I3672" t="str">
        <f>VLOOKUP(D3672,Referência!$A$2:$D$28,3,FALSE)</f>
        <v>transferência</v>
      </c>
      <c r="J3672" t="str">
        <f>VLOOKUP(D3672,Referência!$A$2:$D$28,4,FALSE)</f>
        <v>baixo</v>
      </c>
      <c r="K3672" t="str">
        <f>VLOOKUP(C3672,Referência!$F$2:$G$21,2,FALSE)</f>
        <v>longo</v>
      </c>
      <c r="L3672" t="str">
        <f>VLOOKUP(A3672,Referência!$I$2:$K$10,2,FALSE)</f>
        <v>não linear</v>
      </c>
      <c r="M3672" t="str">
        <f>VLOOKUP(A3672,Referência!$I$2:$K$10,3,FALSE)</f>
        <v>multivariado</v>
      </c>
    </row>
    <row r="3673" spans="1:13" x14ac:dyDescent="0.25">
      <c r="A3673" t="s">
        <v>39</v>
      </c>
      <c r="B3673" t="s">
        <v>7</v>
      </c>
      <c r="C3673">
        <v>12</v>
      </c>
      <c r="D3673" t="s">
        <v>29</v>
      </c>
      <c r="E3673" s="1">
        <v>840892838.54996288</v>
      </c>
      <c r="F3673" s="1">
        <v>752466399</v>
      </c>
      <c r="G3673">
        <f t="shared" si="57"/>
        <v>7819235211483239</v>
      </c>
      <c r="H3673" t="str">
        <f>VLOOKUP(D3673,Referência!$A$2:$D$28,2,FALSE)</f>
        <v>NE</v>
      </c>
      <c r="I3673" t="str">
        <f>VLOOKUP(D3673,Referência!$A$2:$D$28,3,FALSE)</f>
        <v>transferência</v>
      </c>
      <c r="J3673" t="str">
        <f>VLOOKUP(D3673,Referência!$A$2:$D$28,4,FALSE)</f>
        <v>baixo</v>
      </c>
      <c r="K3673" t="str">
        <f>VLOOKUP(C3673,Referência!$F$2:$G$21,2,FALSE)</f>
        <v>longo</v>
      </c>
      <c r="L3673" t="str">
        <f>VLOOKUP(A3673,Referência!$I$2:$K$10,2,FALSE)</f>
        <v>não linear</v>
      </c>
      <c r="M3673" t="str">
        <f>VLOOKUP(A3673,Referência!$I$2:$K$10,3,FALSE)</f>
        <v>multivariado</v>
      </c>
    </row>
    <row r="3674" spans="1:13" x14ac:dyDescent="0.25">
      <c r="A3674" t="s">
        <v>39</v>
      </c>
      <c r="B3674" t="s">
        <v>7</v>
      </c>
      <c r="C3674">
        <v>13</v>
      </c>
      <c r="D3674" t="s">
        <v>29</v>
      </c>
      <c r="E3674" s="1">
        <v>894681706.77022505</v>
      </c>
      <c r="F3674" s="1">
        <v>1065522573</v>
      </c>
      <c r="G3674">
        <f t="shared" si="57"/>
        <v>2.918660157413986E+16</v>
      </c>
      <c r="H3674" t="str">
        <f>VLOOKUP(D3674,Referência!$A$2:$D$28,2,FALSE)</f>
        <v>NE</v>
      </c>
      <c r="I3674" t="str">
        <f>VLOOKUP(D3674,Referência!$A$2:$D$28,3,FALSE)</f>
        <v>transferência</v>
      </c>
      <c r="J3674" t="str">
        <f>VLOOKUP(D3674,Referência!$A$2:$D$28,4,FALSE)</f>
        <v>baixo</v>
      </c>
      <c r="K3674" t="str">
        <f>VLOOKUP(C3674,Referência!$F$2:$G$21,2,FALSE)</f>
        <v>longo</v>
      </c>
      <c r="L3674" t="str">
        <f>VLOOKUP(A3674,Referência!$I$2:$K$10,2,FALSE)</f>
        <v>não linear</v>
      </c>
      <c r="M3674" t="str">
        <f>VLOOKUP(A3674,Referência!$I$2:$K$10,3,FALSE)</f>
        <v>multivariado</v>
      </c>
    </row>
    <row r="3675" spans="1:13" x14ac:dyDescent="0.25">
      <c r="A3675" t="s">
        <v>39</v>
      </c>
      <c r="B3675" t="s">
        <v>7</v>
      </c>
      <c r="C3675">
        <v>14</v>
      </c>
      <c r="D3675" t="s">
        <v>29</v>
      </c>
      <c r="E3675" s="1">
        <v>817219867.0674789</v>
      </c>
      <c r="F3675" s="1">
        <v>754609171</v>
      </c>
      <c r="G3675">
        <f t="shared" si="57"/>
        <v>3920099262054217</v>
      </c>
      <c r="H3675" t="str">
        <f>VLOOKUP(D3675,Referência!$A$2:$D$28,2,FALSE)</f>
        <v>NE</v>
      </c>
      <c r="I3675" t="str">
        <f>VLOOKUP(D3675,Referência!$A$2:$D$28,3,FALSE)</f>
        <v>transferência</v>
      </c>
      <c r="J3675" t="str">
        <f>VLOOKUP(D3675,Referência!$A$2:$D$28,4,FALSE)</f>
        <v>baixo</v>
      </c>
      <c r="K3675" t="str">
        <f>VLOOKUP(C3675,Referência!$F$2:$G$21,2,FALSE)</f>
        <v>longo</v>
      </c>
      <c r="L3675" t="str">
        <f>VLOOKUP(A3675,Referência!$I$2:$K$10,2,FALSE)</f>
        <v>não linear</v>
      </c>
      <c r="M3675" t="str">
        <f>VLOOKUP(A3675,Referência!$I$2:$K$10,3,FALSE)</f>
        <v>multivariado</v>
      </c>
    </row>
    <row r="3676" spans="1:13" x14ac:dyDescent="0.25">
      <c r="A3676" t="s">
        <v>39</v>
      </c>
      <c r="B3676" t="s">
        <v>7</v>
      </c>
      <c r="C3676">
        <v>15</v>
      </c>
      <c r="D3676" t="s">
        <v>29</v>
      </c>
      <c r="E3676" s="1">
        <v>770684538.74596882</v>
      </c>
      <c r="F3676" s="1">
        <v>738477446</v>
      </c>
      <c r="G3676">
        <f t="shared" si="57"/>
        <v>1037296823147437.2</v>
      </c>
      <c r="H3676" t="str">
        <f>VLOOKUP(D3676,Referência!$A$2:$D$28,2,FALSE)</f>
        <v>NE</v>
      </c>
      <c r="I3676" t="str">
        <f>VLOOKUP(D3676,Referência!$A$2:$D$28,3,FALSE)</f>
        <v>transferência</v>
      </c>
      <c r="J3676" t="str">
        <f>VLOOKUP(D3676,Referência!$A$2:$D$28,4,FALSE)</f>
        <v>baixo</v>
      </c>
      <c r="K3676" t="str">
        <f>VLOOKUP(C3676,Referência!$F$2:$G$21,2,FALSE)</f>
        <v>longo</v>
      </c>
      <c r="L3676" t="str">
        <f>VLOOKUP(A3676,Referência!$I$2:$K$10,2,FALSE)</f>
        <v>não linear</v>
      </c>
      <c r="M3676" t="str">
        <f>VLOOKUP(A3676,Referência!$I$2:$K$10,3,FALSE)</f>
        <v>multivariado</v>
      </c>
    </row>
    <row r="3677" spans="1:13" x14ac:dyDescent="0.25">
      <c r="A3677" t="s">
        <v>39</v>
      </c>
      <c r="B3677" t="s">
        <v>7</v>
      </c>
      <c r="C3677">
        <v>16</v>
      </c>
      <c r="D3677" t="s">
        <v>29</v>
      </c>
      <c r="E3677" s="1">
        <v>842585607.8747046</v>
      </c>
      <c r="F3677" s="1">
        <v>837049823</v>
      </c>
      <c r="G3677">
        <f t="shared" si="57"/>
        <v>30644914179008.219</v>
      </c>
      <c r="H3677" t="str">
        <f>VLOOKUP(D3677,Referência!$A$2:$D$28,2,FALSE)</f>
        <v>NE</v>
      </c>
      <c r="I3677" t="str">
        <f>VLOOKUP(D3677,Referência!$A$2:$D$28,3,FALSE)</f>
        <v>transferência</v>
      </c>
      <c r="J3677" t="str">
        <f>VLOOKUP(D3677,Referência!$A$2:$D$28,4,FALSE)</f>
        <v>baixo</v>
      </c>
      <c r="K3677" t="str">
        <f>VLOOKUP(C3677,Referência!$F$2:$G$21,2,FALSE)</f>
        <v>longo</v>
      </c>
      <c r="L3677" t="str">
        <f>VLOOKUP(A3677,Referência!$I$2:$K$10,2,FALSE)</f>
        <v>não linear</v>
      </c>
      <c r="M3677" t="str">
        <f>VLOOKUP(A3677,Referência!$I$2:$K$10,3,FALSE)</f>
        <v>multivariado</v>
      </c>
    </row>
    <row r="3678" spans="1:13" x14ac:dyDescent="0.25">
      <c r="A3678" t="s">
        <v>39</v>
      </c>
      <c r="B3678" t="s">
        <v>7</v>
      </c>
      <c r="C3678">
        <v>17</v>
      </c>
      <c r="D3678" t="s">
        <v>29</v>
      </c>
      <c r="E3678" s="1">
        <v>786610152.04394722</v>
      </c>
      <c r="F3678" s="1">
        <v>735690473</v>
      </c>
      <c r="G3678">
        <f t="shared" si="57"/>
        <v>2592813713938597.5</v>
      </c>
      <c r="H3678" t="str">
        <f>VLOOKUP(D3678,Referência!$A$2:$D$28,2,FALSE)</f>
        <v>NE</v>
      </c>
      <c r="I3678" t="str">
        <f>VLOOKUP(D3678,Referência!$A$2:$D$28,3,FALSE)</f>
        <v>transferência</v>
      </c>
      <c r="J3678" t="str">
        <f>VLOOKUP(D3678,Referência!$A$2:$D$28,4,FALSE)</f>
        <v>baixo</v>
      </c>
      <c r="K3678" t="str">
        <f>VLOOKUP(C3678,Referência!$F$2:$G$21,2,FALSE)</f>
        <v>longo</v>
      </c>
      <c r="L3678" t="str">
        <f>VLOOKUP(A3678,Referência!$I$2:$K$10,2,FALSE)</f>
        <v>não linear</v>
      </c>
      <c r="M3678" t="str">
        <f>VLOOKUP(A3678,Referência!$I$2:$K$10,3,FALSE)</f>
        <v>multivariado</v>
      </c>
    </row>
    <row r="3679" spans="1:13" x14ac:dyDescent="0.25">
      <c r="A3679" t="s">
        <v>39</v>
      </c>
      <c r="B3679" t="s">
        <v>7</v>
      </c>
      <c r="C3679">
        <v>18</v>
      </c>
      <c r="D3679" t="s">
        <v>29</v>
      </c>
      <c r="E3679" s="1">
        <v>841191680.74062371</v>
      </c>
      <c r="F3679" s="1">
        <v>775159463</v>
      </c>
      <c r="G3679">
        <f t="shared" si="57"/>
        <v>4360253779745141</v>
      </c>
      <c r="H3679" t="str">
        <f>VLOOKUP(D3679,Referência!$A$2:$D$28,2,FALSE)</f>
        <v>NE</v>
      </c>
      <c r="I3679" t="str">
        <f>VLOOKUP(D3679,Referência!$A$2:$D$28,3,FALSE)</f>
        <v>transferência</v>
      </c>
      <c r="J3679" t="str">
        <f>VLOOKUP(D3679,Referência!$A$2:$D$28,4,FALSE)</f>
        <v>baixo</v>
      </c>
      <c r="K3679" t="str">
        <f>VLOOKUP(C3679,Referência!$F$2:$G$21,2,FALSE)</f>
        <v>longo</v>
      </c>
      <c r="L3679" t="str">
        <f>VLOOKUP(A3679,Referência!$I$2:$K$10,2,FALSE)</f>
        <v>não linear</v>
      </c>
      <c r="M3679" t="str">
        <f>VLOOKUP(A3679,Referência!$I$2:$K$10,3,FALSE)</f>
        <v>multivariado</v>
      </c>
    </row>
    <row r="3680" spans="1:13" x14ac:dyDescent="0.25">
      <c r="A3680" t="s">
        <v>39</v>
      </c>
      <c r="B3680" t="s">
        <v>7</v>
      </c>
      <c r="C3680">
        <v>19</v>
      </c>
      <c r="D3680" t="s">
        <v>29</v>
      </c>
      <c r="E3680" s="1">
        <v>897578211.15186822</v>
      </c>
      <c r="F3680" s="1">
        <v>828635165</v>
      </c>
      <c r="G3680">
        <f t="shared" si="57"/>
        <v>4753143612698632</v>
      </c>
      <c r="H3680" t="str">
        <f>VLOOKUP(D3680,Referência!$A$2:$D$28,2,FALSE)</f>
        <v>NE</v>
      </c>
      <c r="I3680" t="str">
        <f>VLOOKUP(D3680,Referência!$A$2:$D$28,3,FALSE)</f>
        <v>transferência</v>
      </c>
      <c r="J3680" t="str">
        <f>VLOOKUP(D3680,Referência!$A$2:$D$28,4,FALSE)</f>
        <v>baixo</v>
      </c>
      <c r="K3680" t="str">
        <f>VLOOKUP(C3680,Referência!$F$2:$G$21,2,FALSE)</f>
        <v>longo</v>
      </c>
      <c r="L3680" t="str">
        <f>VLOOKUP(A3680,Referência!$I$2:$K$10,2,FALSE)</f>
        <v>não linear</v>
      </c>
      <c r="M3680" t="str">
        <f>VLOOKUP(A3680,Referência!$I$2:$K$10,3,FALSE)</f>
        <v>multivariado</v>
      </c>
    </row>
    <row r="3681" spans="1:13" x14ac:dyDescent="0.25">
      <c r="A3681" t="s">
        <v>39</v>
      </c>
      <c r="B3681" t="s">
        <v>7</v>
      </c>
      <c r="C3681">
        <v>20</v>
      </c>
      <c r="D3681" t="s">
        <v>29</v>
      </c>
      <c r="E3681" s="1">
        <v>1138833943.0724835</v>
      </c>
      <c r="F3681" s="1">
        <v>944742955</v>
      </c>
      <c r="G3681">
        <f t="shared" si="57"/>
        <v>3.7671311650952944E+16</v>
      </c>
      <c r="H3681" t="str">
        <f>VLOOKUP(D3681,Referência!$A$2:$D$28,2,FALSE)</f>
        <v>NE</v>
      </c>
      <c r="I3681" t="str">
        <f>VLOOKUP(D3681,Referência!$A$2:$D$28,3,FALSE)</f>
        <v>transferência</v>
      </c>
      <c r="J3681" t="str">
        <f>VLOOKUP(D3681,Referência!$A$2:$D$28,4,FALSE)</f>
        <v>baixo</v>
      </c>
      <c r="K3681" t="str">
        <f>VLOOKUP(C3681,Referência!$F$2:$G$21,2,FALSE)</f>
        <v>longo</v>
      </c>
      <c r="L3681" t="str">
        <f>VLOOKUP(A3681,Referência!$I$2:$K$10,2,FALSE)</f>
        <v>não linear</v>
      </c>
      <c r="M3681" t="str">
        <f>VLOOKUP(A3681,Referência!$I$2:$K$10,3,FALSE)</f>
        <v>multivariado</v>
      </c>
    </row>
    <row r="3682" spans="1:13" x14ac:dyDescent="0.25">
      <c r="A3682" t="s">
        <v>39</v>
      </c>
      <c r="B3682" t="s">
        <v>7</v>
      </c>
      <c r="C3682">
        <v>1</v>
      </c>
      <c r="D3682" t="s">
        <v>30</v>
      </c>
      <c r="E3682" s="1">
        <v>610432422.35155392</v>
      </c>
      <c r="F3682" s="1">
        <v>664885458</v>
      </c>
      <c r="G3682">
        <f t="shared" si="57"/>
        <v>2965133091330940</v>
      </c>
      <c r="H3682" t="str">
        <f>VLOOKUP(D3682,Referência!$A$2:$D$28,2,FALSE)</f>
        <v>NE</v>
      </c>
      <c r="I3682" t="str">
        <f>VLOOKUP(D3682,Referência!$A$2:$D$28,3,FALSE)</f>
        <v>transferência</v>
      </c>
      <c r="J3682" t="str">
        <f>VLOOKUP(D3682,Referência!$A$2:$D$28,4,FALSE)</f>
        <v>baixo</v>
      </c>
      <c r="K3682" t="str">
        <f>VLOOKUP(C3682,Referência!$F$2:$G$21,2,FALSE)</f>
        <v>curto</v>
      </c>
      <c r="L3682" t="str">
        <f>VLOOKUP(A3682,Referência!$I$2:$K$10,2,FALSE)</f>
        <v>não linear</v>
      </c>
      <c r="M3682" t="str">
        <f>VLOOKUP(A3682,Referência!$I$2:$K$10,3,FALSE)</f>
        <v>multivariado</v>
      </c>
    </row>
    <row r="3683" spans="1:13" x14ac:dyDescent="0.25">
      <c r="A3683" t="s">
        <v>39</v>
      </c>
      <c r="B3683" t="s">
        <v>7</v>
      </c>
      <c r="C3683">
        <v>2</v>
      </c>
      <c r="D3683" t="s">
        <v>30</v>
      </c>
      <c r="E3683" s="1">
        <v>554726390.22535467</v>
      </c>
      <c r="F3683" s="1">
        <v>591131824</v>
      </c>
      <c r="G3683">
        <f t="shared" si="57"/>
        <v>1325355608320086.7</v>
      </c>
      <c r="H3683" t="str">
        <f>VLOOKUP(D3683,Referência!$A$2:$D$28,2,FALSE)</f>
        <v>NE</v>
      </c>
      <c r="I3683" t="str">
        <f>VLOOKUP(D3683,Referência!$A$2:$D$28,3,FALSE)</f>
        <v>transferência</v>
      </c>
      <c r="J3683" t="str">
        <f>VLOOKUP(D3683,Referência!$A$2:$D$28,4,FALSE)</f>
        <v>baixo</v>
      </c>
      <c r="K3683" t="str">
        <f>VLOOKUP(C3683,Referência!$F$2:$G$21,2,FALSE)</f>
        <v>curto</v>
      </c>
      <c r="L3683" t="str">
        <f>VLOOKUP(A3683,Referência!$I$2:$K$10,2,FALSE)</f>
        <v>não linear</v>
      </c>
      <c r="M3683" t="str">
        <f>VLOOKUP(A3683,Referência!$I$2:$K$10,3,FALSE)</f>
        <v>multivariado</v>
      </c>
    </row>
    <row r="3684" spans="1:13" x14ac:dyDescent="0.25">
      <c r="A3684" t="s">
        <v>39</v>
      </c>
      <c r="B3684" t="s">
        <v>7</v>
      </c>
      <c r="C3684">
        <v>3</v>
      </c>
      <c r="D3684" t="s">
        <v>30</v>
      </c>
      <c r="E3684" s="1">
        <v>519322914.78598094</v>
      </c>
      <c r="F3684" s="1">
        <v>529639110</v>
      </c>
      <c r="G3684">
        <f t="shared" si="57"/>
        <v>106423883693749.77</v>
      </c>
      <c r="H3684" t="str">
        <f>VLOOKUP(D3684,Referência!$A$2:$D$28,2,FALSE)</f>
        <v>NE</v>
      </c>
      <c r="I3684" t="str">
        <f>VLOOKUP(D3684,Referência!$A$2:$D$28,3,FALSE)</f>
        <v>transferência</v>
      </c>
      <c r="J3684" t="str">
        <f>VLOOKUP(D3684,Referência!$A$2:$D$28,4,FALSE)</f>
        <v>baixo</v>
      </c>
      <c r="K3684" t="str">
        <f>VLOOKUP(C3684,Referência!$F$2:$G$21,2,FALSE)</f>
        <v>curto</v>
      </c>
      <c r="L3684" t="str">
        <f>VLOOKUP(A3684,Referência!$I$2:$K$10,2,FALSE)</f>
        <v>não linear</v>
      </c>
      <c r="M3684" t="str">
        <f>VLOOKUP(A3684,Referência!$I$2:$K$10,3,FALSE)</f>
        <v>multivariado</v>
      </c>
    </row>
    <row r="3685" spans="1:13" x14ac:dyDescent="0.25">
      <c r="A3685" t="s">
        <v>39</v>
      </c>
      <c r="B3685" t="s">
        <v>7</v>
      </c>
      <c r="C3685">
        <v>4</v>
      </c>
      <c r="D3685" t="s">
        <v>30</v>
      </c>
      <c r="E3685" s="1">
        <v>536987071.81486714</v>
      </c>
      <c r="F3685" s="1">
        <v>554680849</v>
      </c>
      <c r="G3685">
        <f t="shared" si="57"/>
        <v>313069751077128.12</v>
      </c>
      <c r="H3685" t="str">
        <f>VLOOKUP(D3685,Referência!$A$2:$D$28,2,FALSE)</f>
        <v>NE</v>
      </c>
      <c r="I3685" t="str">
        <f>VLOOKUP(D3685,Referência!$A$2:$D$28,3,FALSE)</f>
        <v>transferência</v>
      </c>
      <c r="J3685" t="str">
        <f>VLOOKUP(D3685,Referência!$A$2:$D$28,4,FALSE)</f>
        <v>baixo</v>
      </c>
      <c r="K3685" t="str">
        <f>VLOOKUP(C3685,Referência!$F$2:$G$21,2,FALSE)</f>
        <v>curto</v>
      </c>
      <c r="L3685" t="str">
        <f>VLOOKUP(A3685,Referência!$I$2:$K$10,2,FALSE)</f>
        <v>não linear</v>
      </c>
      <c r="M3685" t="str">
        <f>VLOOKUP(A3685,Referência!$I$2:$K$10,3,FALSE)</f>
        <v>multivariado</v>
      </c>
    </row>
    <row r="3686" spans="1:13" x14ac:dyDescent="0.25">
      <c r="A3686" t="s">
        <v>39</v>
      </c>
      <c r="B3686" t="s">
        <v>7</v>
      </c>
      <c r="C3686">
        <v>5</v>
      </c>
      <c r="D3686" t="s">
        <v>30</v>
      </c>
      <c r="E3686" s="1">
        <v>517968486.38280541</v>
      </c>
      <c r="F3686" s="1">
        <v>527808640</v>
      </c>
      <c r="G3686">
        <f t="shared" si="57"/>
        <v>96828623209987.828</v>
      </c>
      <c r="H3686" t="str">
        <f>VLOOKUP(D3686,Referência!$A$2:$D$28,2,FALSE)</f>
        <v>NE</v>
      </c>
      <c r="I3686" t="str">
        <f>VLOOKUP(D3686,Referência!$A$2:$D$28,3,FALSE)</f>
        <v>transferência</v>
      </c>
      <c r="J3686" t="str">
        <f>VLOOKUP(D3686,Referência!$A$2:$D$28,4,FALSE)</f>
        <v>baixo</v>
      </c>
      <c r="K3686" t="str">
        <f>VLOOKUP(C3686,Referência!$F$2:$G$21,2,FALSE)</f>
        <v>médio</v>
      </c>
      <c r="L3686" t="str">
        <f>VLOOKUP(A3686,Referência!$I$2:$K$10,2,FALSE)</f>
        <v>não linear</v>
      </c>
      <c r="M3686" t="str">
        <f>VLOOKUP(A3686,Referência!$I$2:$K$10,3,FALSE)</f>
        <v>multivariado</v>
      </c>
    </row>
    <row r="3687" spans="1:13" x14ac:dyDescent="0.25">
      <c r="A3687" t="s">
        <v>39</v>
      </c>
      <c r="B3687" t="s">
        <v>7</v>
      </c>
      <c r="C3687">
        <v>6</v>
      </c>
      <c r="D3687" t="s">
        <v>30</v>
      </c>
      <c r="E3687" s="1">
        <v>547391377.9664979</v>
      </c>
      <c r="F3687" s="1">
        <v>542048330</v>
      </c>
      <c r="G3687">
        <f t="shared" si="57"/>
        <v>28548161572297.324</v>
      </c>
      <c r="H3687" t="str">
        <f>VLOOKUP(D3687,Referência!$A$2:$D$28,2,FALSE)</f>
        <v>NE</v>
      </c>
      <c r="I3687" t="str">
        <f>VLOOKUP(D3687,Referência!$A$2:$D$28,3,FALSE)</f>
        <v>transferência</v>
      </c>
      <c r="J3687" t="str">
        <f>VLOOKUP(D3687,Referência!$A$2:$D$28,4,FALSE)</f>
        <v>baixo</v>
      </c>
      <c r="K3687" t="str">
        <f>VLOOKUP(C3687,Referência!$F$2:$G$21,2,FALSE)</f>
        <v>médio</v>
      </c>
      <c r="L3687" t="str">
        <f>VLOOKUP(A3687,Referência!$I$2:$K$10,2,FALSE)</f>
        <v>não linear</v>
      </c>
      <c r="M3687" t="str">
        <f>VLOOKUP(A3687,Referência!$I$2:$K$10,3,FALSE)</f>
        <v>multivariado</v>
      </c>
    </row>
    <row r="3688" spans="1:13" x14ac:dyDescent="0.25">
      <c r="A3688" t="s">
        <v>39</v>
      </c>
      <c r="B3688" t="s">
        <v>7</v>
      </c>
      <c r="C3688">
        <v>7</v>
      </c>
      <c r="D3688" t="s">
        <v>30</v>
      </c>
      <c r="E3688" s="1">
        <v>582911747.44205725</v>
      </c>
      <c r="F3688" s="1">
        <v>624790237</v>
      </c>
      <c r="G3688">
        <f t="shared" si="57"/>
        <v>1753807887654719.7</v>
      </c>
      <c r="H3688" t="str">
        <f>VLOOKUP(D3688,Referência!$A$2:$D$28,2,FALSE)</f>
        <v>NE</v>
      </c>
      <c r="I3688" t="str">
        <f>VLOOKUP(D3688,Referência!$A$2:$D$28,3,FALSE)</f>
        <v>transferência</v>
      </c>
      <c r="J3688" t="str">
        <f>VLOOKUP(D3688,Referência!$A$2:$D$28,4,FALSE)</f>
        <v>baixo</v>
      </c>
      <c r="K3688" t="str">
        <f>VLOOKUP(C3688,Referência!$F$2:$G$21,2,FALSE)</f>
        <v>médio</v>
      </c>
      <c r="L3688" t="str">
        <f>VLOOKUP(A3688,Referência!$I$2:$K$10,2,FALSE)</f>
        <v>não linear</v>
      </c>
      <c r="M3688" t="str">
        <f>VLOOKUP(A3688,Referência!$I$2:$K$10,3,FALSE)</f>
        <v>multivariado</v>
      </c>
    </row>
    <row r="3689" spans="1:13" x14ac:dyDescent="0.25">
      <c r="A3689" t="s">
        <v>39</v>
      </c>
      <c r="B3689" t="s">
        <v>7</v>
      </c>
      <c r="C3689">
        <v>8</v>
      </c>
      <c r="D3689" t="s">
        <v>30</v>
      </c>
      <c r="E3689" s="1">
        <v>742048005.37094915</v>
      </c>
      <c r="F3689" s="1">
        <v>738621439</v>
      </c>
      <c r="G3689">
        <f t="shared" si="57"/>
        <v>11741357094519.621</v>
      </c>
      <c r="H3689" t="str">
        <f>VLOOKUP(D3689,Referência!$A$2:$D$28,2,FALSE)</f>
        <v>NE</v>
      </c>
      <c r="I3689" t="str">
        <f>VLOOKUP(D3689,Referência!$A$2:$D$28,3,FALSE)</f>
        <v>transferência</v>
      </c>
      <c r="J3689" t="str">
        <f>VLOOKUP(D3689,Referência!$A$2:$D$28,4,FALSE)</f>
        <v>baixo</v>
      </c>
      <c r="K3689" t="str">
        <f>VLOOKUP(C3689,Referência!$F$2:$G$21,2,FALSE)</f>
        <v>médio</v>
      </c>
      <c r="L3689" t="str">
        <f>VLOOKUP(A3689,Referência!$I$2:$K$10,2,FALSE)</f>
        <v>não linear</v>
      </c>
      <c r="M3689" t="str">
        <f>VLOOKUP(A3689,Referência!$I$2:$K$10,3,FALSE)</f>
        <v>multivariado</v>
      </c>
    </row>
    <row r="3690" spans="1:13" x14ac:dyDescent="0.25">
      <c r="A3690" t="s">
        <v>39</v>
      </c>
      <c r="B3690" t="s">
        <v>7</v>
      </c>
      <c r="C3690">
        <v>9</v>
      </c>
      <c r="D3690" t="s">
        <v>30</v>
      </c>
      <c r="E3690" s="1">
        <v>618060837.53822088</v>
      </c>
      <c r="F3690" s="1">
        <v>688492000</v>
      </c>
      <c r="G3690">
        <f t="shared" si="57"/>
        <v>4960548645717524</v>
      </c>
      <c r="H3690" t="str">
        <f>VLOOKUP(D3690,Referência!$A$2:$D$28,2,FALSE)</f>
        <v>NE</v>
      </c>
      <c r="I3690" t="str">
        <f>VLOOKUP(D3690,Referência!$A$2:$D$28,3,FALSE)</f>
        <v>transferência</v>
      </c>
      <c r="J3690" t="str">
        <f>VLOOKUP(D3690,Referência!$A$2:$D$28,4,FALSE)</f>
        <v>baixo</v>
      </c>
      <c r="K3690" t="str">
        <f>VLOOKUP(C3690,Referência!$F$2:$G$21,2,FALSE)</f>
        <v>longo</v>
      </c>
      <c r="L3690" t="str">
        <f>VLOOKUP(A3690,Referência!$I$2:$K$10,2,FALSE)</f>
        <v>não linear</v>
      </c>
      <c r="M3690" t="str">
        <f>VLOOKUP(A3690,Referência!$I$2:$K$10,3,FALSE)</f>
        <v>multivariado</v>
      </c>
    </row>
    <row r="3691" spans="1:13" x14ac:dyDescent="0.25">
      <c r="A3691" t="s">
        <v>39</v>
      </c>
      <c r="B3691" t="s">
        <v>7</v>
      </c>
      <c r="C3691">
        <v>10</v>
      </c>
      <c r="D3691" t="s">
        <v>30</v>
      </c>
      <c r="E3691" s="1">
        <v>591579784.43910062</v>
      </c>
      <c r="F3691" s="1">
        <v>724773000</v>
      </c>
      <c r="G3691">
        <f t="shared" si="57"/>
        <v>1.7740432671452208E+16</v>
      </c>
      <c r="H3691" t="str">
        <f>VLOOKUP(D3691,Referência!$A$2:$D$28,2,FALSE)</f>
        <v>NE</v>
      </c>
      <c r="I3691" t="str">
        <f>VLOOKUP(D3691,Referência!$A$2:$D$28,3,FALSE)</f>
        <v>transferência</v>
      </c>
      <c r="J3691" t="str">
        <f>VLOOKUP(D3691,Referência!$A$2:$D$28,4,FALSE)</f>
        <v>baixo</v>
      </c>
      <c r="K3691" t="str">
        <f>VLOOKUP(C3691,Referência!$F$2:$G$21,2,FALSE)</f>
        <v>longo</v>
      </c>
      <c r="L3691" t="str">
        <f>VLOOKUP(A3691,Referência!$I$2:$K$10,2,FALSE)</f>
        <v>não linear</v>
      </c>
      <c r="M3691" t="str">
        <f>VLOOKUP(A3691,Referência!$I$2:$K$10,3,FALSE)</f>
        <v>multivariado</v>
      </c>
    </row>
    <row r="3692" spans="1:13" x14ac:dyDescent="0.25">
      <c r="A3692" t="s">
        <v>39</v>
      </c>
      <c r="B3692" t="s">
        <v>7</v>
      </c>
      <c r="C3692">
        <v>11</v>
      </c>
      <c r="D3692" t="s">
        <v>30</v>
      </c>
      <c r="E3692" s="1">
        <v>542270294.03313577</v>
      </c>
      <c r="F3692" s="1">
        <v>546815000</v>
      </c>
      <c r="G3692">
        <f t="shared" si="57"/>
        <v>20654352325251.32</v>
      </c>
      <c r="H3692" t="str">
        <f>VLOOKUP(D3692,Referência!$A$2:$D$28,2,FALSE)</f>
        <v>NE</v>
      </c>
      <c r="I3692" t="str">
        <f>VLOOKUP(D3692,Referência!$A$2:$D$28,3,FALSE)</f>
        <v>transferência</v>
      </c>
      <c r="J3692" t="str">
        <f>VLOOKUP(D3692,Referência!$A$2:$D$28,4,FALSE)</f>
        <v>baixo</v>
      </c>
      <c r="K3692" t="str">
        <f>VLOOKUP(C3692,Referência!$F$2:$G$21,2,FALSE)</f>
        <v>longo</v>
      </c>
      <c r="L3692" t="str">
        <f>VLOOKUP(A3692,Referência!$I$2:$K$10,2,FALSE)</f>
        <v>não linear</v>
      </c>
      <c r="M3692" t="str">
        <f>VLOOKUP(A3692,Referência!$I$2:$K$10,3,FALSE)</f>
        <v>multivariado</v>
      </c>
    </row>
    <row r="3693" spans="1:13" x14ac:dyDescent="0.25">
      <c r="A3693" t="s">
        <v>39</v>
      </c>
      <c r="B3693" t="s">
        <v>7</v>
      </c>
      <c r="C3693">
        <v>12</v>
      </c>
      <c r="D3693" t="s">
        <v>30</v>
      </c>
      <c r="E3693" s="1">
        <v>599159183.52363765</v>
      </c>
      <c r="F3693" s="1">
        <v>587357000</v>
      </c>
      <c r="G3693">
        <f t="shared" si="57"/>
        <v>139291535925624.08</v>
      </c>
      <c r="H3693" t="str">
        <f>VLOOKUP(D3693,Referência!$A$2:$D$28,2,FALSE)</f>
        <v>NE</v>
      </c>
      <c r="I3693" t="str">
        <f>VLOOKUP(D3693,Referência!$A$2:$D$28,3,FALSE)</f>
        <v>transferência</v>
      </c>
      <c r="J3693" t="str">
        <f>VLOOKUP(D3693,Referência!$A$2:$D$28,4,FALSE)</f>
        <v>baixo</v>
      </c>
      <c r="K3693" t="str">
        <f>VLOOKUP(C3693,Referência!$F$2:$G$21,2,FALSE)</f>
        <v>longo</v>
      </c>
      <c r="L3693" t="str">
        <f>VLOOKUP(A3693,Referência!$I$2:$K$10,2,FALSE)</f>
        <v>não linear</v>
      </c>
      <c r="M3693" t="str">
        <f>VLOOKUP(A3693,Referência!$I$2:$K$10,3,FALSE)</f>
        <v>multivariado</v>
      </c>
    </row>
    <row r="3694" spans="1:13" x14ac:dyDescent="0.25">
      <c r="A3694" t="s">
        <v>39</v>
      </c>
      <c r="B3694" t="s">
        <v>7</v>
      </c>
      <c r="C3694">
        <v>13</v>
      </c>
      <c r="D3694" t="s">
        <v>30</v>
      </c>
      <c r="E3694" s="1">
        <v>643310054.17032707</v>
      </c>
      <c r="F3694" s="1">
        <v>735825000</v>
      </c>
      <c r="G3694">
        <f t="shared" si="57"/>
        <v>8559015201867317</v>
      </c>
      <c r="H3694" t="str">
        <f>VLOOKUP(D3694,Referência!$A$2:$D$28,2,FALSE)</f>
        <v>NE</v>
      </c>
      <c r="I3694" t="str">
        <f>VLOOKUP(D3694,Referência!$A$2:$D$28,3,FALSE)</f>
        <v>transferência</v>
      </c>
      <c r="J3694" t="str">
        <f>VLOOKUP(D3694,Referência!$A$2:$D$28,4,FALSE)</f>
        <v>baixo</v>
      </c>
      <c r="K3694" t="str">
        <f>VLOOKUP(C3694,Referência!$F$2:$G$21,2,FALSE)</f>
        <v>longo</v>
      </c>
      <c r="L3694" t="str">
        <f>VLOOKUP(A3694,Referência!$I$2:$K$10,2,FALSE)</f>
        <v>não linear</v>
      </c>
      <c r="M3694" t="str">
        <f>VLOOKUP(A3694,Referência!$I$2:$K$10,3,FALSE)</f>
        <v>multivariado</v>
      </c>
    </row>
    <row r="3695" spans="1:13" x14ac:dyDescent="0.25">
      <c r="A3695" t="s">
        <v>39</v>
      </c>
      <c r="B3695" t="s">
        <v>7</v>
      </c>
      <c r="C3695">
        <v>14</v>
      </c>
      <c r="D3695" t="s">
        <v>30</v>
      </c>
      <c r="E3695" s="1">
        <v>620078257.95317316</v>
      </c>
      <c r="F3695" s="1">
        <v>584814000</v>
      </c>
      <c r="G3695">
        <f t="shared" si="57"/>
        <v>1243567888987936.5</v>
      </c>
      <c r="H3695" t="str">
        <f>VLOOKUP(D3695,Referência!$A$2:$D$28,2,FALSE)</f>
        <v>NE</v>
      </c>
      <c r="I3695" t="str">
        <f>VLOOKUP(D3695,Referência!$A$2:$D$28,3,FALSE)</f>
        <v>transferência</v>
      </c>
      <c r="J3695" t="str">
        <f>VLOOKUP(D3695,Referência!$A$2:$D$28,4,FALSE)</f>
        <v>baixo</v>
      </c>
      <c r="K3695" t="str">
        <f>VLOOKUP(C3695,Referência!$F$2:$G$21,2,FALSE)</f>
        <v>longo</v>
      </c>
      <c r="L3695" t="str">
        <f>VLOOKUP(A3695,Referência!$I$2:$K$10,2,FALSE)</f>
        <v>não linear</v>
      </c>
      <c r="M3695" t="str">
        <f>VLOOKUP(A3695,Referência!$I$2:$K$10,3,FALSE)</f>
        <v>multivariado</v>
      </c>
    </row>
    <row r="3696" spans="1:13" x14ac:dyDescent="0.25">
      <c r="A3696" t="s">
        <v>39</v>
      </c>
      <c r="B3696" t="s">
        <v>7</v>
      </c>
      <c r="C3696">
        <v>15</v>
      </c>
      <c r="D3696" t="s">
        <v>30</v>
      </c>
      <c r="E3696" s="1">
        <v>559221321.5252912</v>
      </c>
      <c r="F3696" s="1">
        <v>544003000</v>
      </c>
      <c r="G3696">
        <f t="shared" si="57"/>
        <v>231597310047141.62</v>
      </c>
      <c r="H3696" t="str">
        <f>VLOOKUP(D3696,Referência!$A$2:$D$28,2,FALSE)</f>
        <v>NE</v>
      </c>
      <c r="I3696" t="str">
        <f>VLOOKUP(D3696,Referência!$A$2:$D$28,3,FALSE)</f>
        <v>transferência</v>
      </c>
      <c r="J3696" t="str">
        <f>VLOOKUP(D3696,Referência!$A$2:$D$28,4,FALSE)</f>
        <v>baixo</v>
      </c>
      <c r="K3696" t="str">
        <f>VLOOKUP(C3696,Referência!$F$2:$G$21,2,FALSE)</f>
        <v>longo</v>
      </c>
      <c r="L3696" t="str">
        <f>VLOOKUP(A3696,Referência!$I$2:$K$10,2,FALSE)</f>
        <v>não linear</v>
      </c>
      <c r="M3696" t="str">
        <f>VLOOKUP(A3696,Referência!$I$2:$K$10,3,FALSE)</f>
        <v>multivariado</v>
      </c>
    </row>
    <row r="3697" spans="1:13" x14ac:dyDescent="0.25">
      <c r="A3697" t="s">
        <v>39</v>
      </c>
      <c r="B3697" t="s">
        <v>7</v>
      </c>
      <c r="C3697">
        <v>16</v>
      </c>
      <c r="D3697" t="s">
        <v>30</v>
      </c>
      <c r="E3697" s="1">
        <v>595558568.78073919</v>
      </c>
      <c r="F3697" s="1">
        <v>584080000</v>
      </c>
      <c r="G3697">
        <f t="shared" si="57"/>
        <v>131757541254160.33</v>
      </c>
      <c r="H3697" t="str">
        <f>VLOOKUP(D3697,Referência!$A$2:$D$28,2,FALSE)</f>
        <v>NE</v>
      </c>
      <c r="I3697" t="str">
        <f>VLOOKUP(D3697,Referência!$A$2:$D$28,3,FALSE)</f>
        <v>transferência</v>
      </c>
      <c r="J3697" t="str">
        <f>VLOOKUP(D3697,Referência!$A$2:$D$28,4,FALSE)</f>
        <v>baixo</v>
      </c>
      <c r="K3697" t="str">
        <f>VLOOKUP(C3697,Referência!$F$2:$G$21,2,FALSE)</f>
        <v>longo</v>
      </c>
      <c r="L3697" t="str">
        <f>VLOOKUP(A3697,Referência!$I$2:$K$10,2,FALSE)</f>
        <v>não linear</v>
      </c>
      <c r="M3697" t="str">
        <f>VLOOKUP(A3697,Referência!$I$2:$K$10,3,FALSE)</f>
        <v>multivariado</v>
      </c>
    </row>
    <row r="3698" spans="1:13" x14ac:dyDescent="0.25">
      <c r="A3698" t="s">
        <v>39</v>
      </c>
      <c r="B3698" t="s">
        <v>7</v>
      </c>
      <c r="C3698">
        <v>17</v>
      </c>
      <c r="D3698" t="s">
        <v>30</v>
      </c>
      <c r="E3698" s="1">
        <v>563313723.07780135</v>
      </c>
      <c r="F3698" s="1">
        <v>577811000</v>
      </c>
      <c r="G3698">
        <f t="shared" si="57"/>
        <v>210171038158913.66</v>
      </c>
      <c r="H3698" t="str">
        <f>VLOOKUP(D3698,Referência!$A$2:$D$28,2,FALSE)</f>
        <v>NE</v>
      </c>
      <c r="I3698" t="str">
        <f>VLOOKUP(D3698,Referência!$A$2:$D$28,3,FALSE)</f>
        <v>transferência</v>
      </c>
      <c r="J3698" t="str">
        <f>VLOOKUP(D3698,Referência!$A$2:$D$28,4,FALSE)</f>
        <v>baixo</v>
      </c>
      <c r="K3698" t="str">
        <f>VLOOKUP(C3698,Referência!$F$2:$G$21,2,FALSE)</f>
        <v>longo</v>
      </c>
      <c r="L3698" t="str">
        <f>VLOOKUP(A3698,Referência!$I$2:$K$10,2,FALSE)</f>
        <v>não linear</v>
      </c>
      <c r="M3698" t="str">
        <f>VLOOKUP(A3698,Referência!$I$2:$K$10,3,FALSE)</f>
        <v>multivariado</v>
      </c>
    </row>
    <row r="3699" spans="1:13" x14ac:dyDescent="0.25">
      <c r="A3699" t="s">
        <v>39</v>
      </c>
      <c r="B3699" t="s">
        <v>7</v>
      </c>
      <c r="C3699">
        <v>18</v>
      </c>
      <c r="D3699" t="s">
        <v>30</v>
      </c>
      <c r="E3699" s="1">
        <v>601823627.05739224</v>
      </c>
      <c r="F3699" s="1">
        <v>547983000</v>
      </c>
      <c r="G3699">
        <f t="shared" si="57"/>
        <v>2898813121933197.5</v>
      </c>
      <c r="H3699" t="str">
        <f>VLOOKUP(D3699,Referência!$A$2:$D$28,2,FALSE)</f>
        <v>NE</v>
      </c>
      <c r="I3699" t="str">
        <f>VLOOKUP(D3699,Referência!$A$2:$D$28,3,FALSE)</f>
        <v>transferência</v>
      </c>
      <c r="J3699" t="str">
        <f>VLOOKUP(D3699,Referência!$A$2:$D$28,4,FALSE)</f>
        <v>baixo</v>
      </c>
      <c r="K3699" t="str">
        <f>VLOOKUP(C3699,Referência!$F$2:$G$21,2,FALSE)</f>
        <v>longo</v>
      </c>
      <c r="L3699" t="str">
        <f>VLOOKUP(A3699,Referência!$I$2:$K$10,2,FALSE)</f>
        <v>não linear</v>
      </c>
      <c r="M3699" t="str">
        <f>VLOOKUP(A3699,Referência!$I$2:$K$10,3,FALSE)</f>
        <v>multivariado</v>
      </c>
    </row>
    <row r="3700" spans="1:13" x14ac:dyDescent="0.25">
      <c r="A3700" t="s">
        <v>39</v>
      </c>
      <c r="B3700" t="s">
        <v>7</v>
      </c>
      <c r="C3700">
        <v>19</v>
      </c>
      <c r="D3700" t="s">
        <v>30</v>
      </c>
      <c r="E3700" s="1">
        <v>644571856.64935362</v>
      </c>
      <c r="F3700" s="1">
        <v>607405000</v>
      </c>
      <c r="G3700">
        <f t="shared" si="57"/>
        <v>1381375233193601.7</v>
      </c>
      <c r="H3700" t="str">
        <f>VLOOKUP(D3700,Referência!$A$2:$D$28,2,FALSE)</f>
        <v>NE</v>
      </c>
      <c r="I3700" t="str">
        <f>VLOOKUP(D3700,Referência!$A$2:$D$28,3,FALSE)</f>
        <v>transferência</v>
      </c>
      <c r="J3700" t="str">
        <f>VLOOKUP(D3700,Referência!$A$2:$D$28,4,FALSE)</f>
        <v>baixo</v>
      </c>
      <c r="K3700" t="str">
        <f>VLOOKUP(C3700,Referência!$F$2:$G$21,2,FALSE)</f>
        <v>longo</v>
      </c>
      <c r="L3700" t="str">
        <f>VLOOKUP(A3700,Referência!$I$2:$K$10,2,FALSE)</f>
        <v>não linear</v>
      </c>
      <c r="M3700" t="str">
        <f>VLOOKUP(A3700,Referência!$I$2:$K$10,3,FALSE)</f>
        <v>multivariado</v>
      </c>
    </row>
    <row r="3701" spans="1:13" x14ac:dyDescent="0.25">
      <c r="A3701" t="s">
        <v>39</v>
      </c>
      <c r="B3701" t="s">
        <v>7</v>
      </c>
      <c r="C3701">
        <v>20</v>
      </c>
      <c r="D3701" t="s">
        <v>30</v>
      </c>
      <c r="E3701" s="1">
        <v>832728804.83218849</v>
      </c>
      <c r="F3701" s="1">
        <v>670431000</v>
      </c>
      <c r="G3701">
        <f t="shared" si="57"/>
        <v>2.6340577453347144E+16</v>
      </c>
      <c r="H3701" t="str">
        <f>VLOOKUP(D3701,Referência!$A$2:$D$28,2,FALSE)</f>
        <v>NE</v>
      </c>
      <c r="I3701" t="str">
        <f>VLOOKUP(D3701,Referência!$A$2:$D$28,3,FALSE)</f>
        <v>transferência</v>
      </c>
      <c r="J3701" t="str">
        <f>VLOOKUP(D3701,Referência!$A$2:$D$28,4,FALSE)</f>
        <v>baixo</v>
      </c>
      <c r="K3701" t="str">
        <f>VLOOKUP(C3701,Referência!$F$2:$G$21,2,FALSE)</f>
        <v>longo</v>
      </c>
      <c r="L3701" t="str">
        <f>VLOOKUP(A3701,Referência!$I$2:$K$10,2,FALSE)</f>
        <v>não linear</v>
      </c>
      <c r="M3701" t="str">
        <f>VLOOKUP(A3701,Referência!$I$2:$K$10,3,FALSE)</f>
        <v>multivariado</v>
      </c>
    </row>
    <row r="3702" spans="1:13" x14ac:dyDescent="0.25">
      <c r="A3702" t="s">
        <v>39</v>
      </c>
      <c r="B3702" t="s">
        <v>7</v>
      </c>
      <c r="C3702">
        <v>1</v>
      </c>
      <c r="D3702" t="s">
        <v>31</v>
      </c>
      <c r="E3702" s="1">
        <v>1501529441.1671486</v>
      </c>
      <c r="F3702" s="1">
        <v>1627681664</v>
      </c>
      <c r="G3702">
        <f t="shared" si="57"/>
        <v>1.5914383325669396E+16</v>
      </c>
      <c r="H3702" t="str">
        <f>VLOOKUP(D3702,Referência!$A$2:$D$28,2,FALSE)</f>
        <v>NE</v>
      </c>
      <c r="I3702" t="str">
        <f>VLOOKUP(D3702,Referência!$A$2:$D$28,3,FALSE)</f>
        <v>imposto</v>
      </c>
      <c r="J3702" t="str">
        <f>VLOOKUP(D3702,Referência!$A$2:$D$28,4,FALSE)</f>
        <v>baixo</v>
      </c>
      <c r="K3702" t="str">
        <f>VLOOKUP(C3702,Referência!$F$2:$G$21,2,FALSE)</f>
        <v>curto</v>
      </c>
      <c r="L3702" t="str">
        <f>VLOOKUP(A3702,Referência!$I$2:$K$10,2,FALSE)</f>
        <v>não linear</v>
      </c>
      <c r="M3702" t="str">
        <f>VLOOKUP(A3702,Referência!$I$2:$K$10,3,FALSE)</f>
        <v>multivariado</v>
      </c>
    </row>
    <row r="3703" spans="1:13" x14ac:dyDescent="0.25">
      <c r="A3703" t="s">
        <v>39</v>
      </c>
      <c r="B3703" t="s">
        <v>7</v>
      </c>
      <c r="C3703">
        <v>2</v>
      </c>
      <c r="D3703" t="s">
        <v>31</v>
      </c>
      <c r="E3703" s="1">
        <v>1434960704.5605264</v>
      </c>
      <c r="F3703" s="1">
        <v>1335838548</v>
      </c>
      <c r="G3703">
        <f t="shared" si="57"/>
        <v>9825201921209502</v>
      </c>
      <c r="H3703" t="str">
        <f>VLOOKUP(D3703,Referência!$A$2:$D$28,2,FALSE)</f>
        <v>NE</v>
      </c>
      <c r="I3703" t="str">
        <f>VLOOKUP(D3703,Referência!$A$2:$D$28,3,FALSE)</f>
        <v>imposto</v>
      </c>
      <c r="J3703" t="str">
        <f>VLOOKUP(D3703,Referência!$A$2:$D$28,4,FALSE)</f>
        <v>baixo</v>
      </c>
      <c r="K3703" t="str">
        <f>VLOOKUP(C3703,Referência!$F$2:$G$21,2,FALSE)</f>
        <v>curto</v>
      </c>
      <c r="L3703" t="str">
        <f>VLOOKUP(A3703,Referência!$I$2:$K$10,2,FALSE)</f>
        <v>não linear</v>
      </c>
      <c r="M3703" t="str">
        <f>VLOOKUP(A3703,Referência!$I$2:$K$10,3,FALSE)</f>
        <v>multivariado</v>
      </c>
    </row>
    <row r="3704" spans="1:13" x14ac:dyDescent="0.25">
      <c r="A3704" t="s">
        <v>39</v>
      </c>
      <c r="B3704" t="s">
        <v>7</v>
      </c>
      <c r="C3704">
        <v>3</v>
      </c>
      <c r="D3704" t="s">
        <v>31</v>
      </c>
      <c r="E3704" s="1">
        <v>1406180430.7256429</v>
      </c>
      <c r="F3704" s="1">
        <v>1325449475</v>
      </c>
      <c r="G3704">
        <f t="shared" si="57"/>
        <v>6517487212375717</v>
      </c>
      <c r="H3704" t="str">
        <f>VLOOKUP(D3704,Referência!$A$2:$D$28,2,FALSE)</f>
        <v>NE</v>
      </c>
      <c r="I3704" t="str">
        <f>VLOOKUP(D3704,Referência!$A$2:$D$28,3,FALSE)</f>
        <v>imposto</v>
      </c>
      <c r="J3704" t="str">
        <f>VLOOKUP(D3704,Referência!$A$2:$D$28,4,FALSE)</f>
        <v>baixo</v>
      </c>
      <c r="K3704" t="str">
        <f>VLOOKUP(C3704,Referência!$F$2:$G$21,2,FALSE)</f>
        <v>curto</v>
      </c>
      <c r="L3704" t="str">
        <f>VLOOKUP(A3704,Referência!$I$2:$K$10,2,FALSE)</f>
        <v>não linear</v>
      </c>
      <c r="M3704" t="str">
        <f>VLOOKUP(A3704,Referência!$I$2:$K$10,3,FALSE)</f>
        <v>multivariado</v>
      </c>
    </row>
    <row r="3705" spans="1:13" x14ac:dyDescent="0.25">
      <c r="A3705" t="s">
        <v>39</v>
      </c>
      <c r="B3705" t="s">
        <v>7</v>
      </c>
      <c r="C3705">
        <v>4</v>
      </c>
      <c r="D3705" t="s">
        <v>31</v>
      </c>
      <c r="E3705" s="1">
        <v>1420164432.0564392</v>
      </c>
      <c r="F3705" s="1">
        <v>1361364011</v>
      </c>
      <c r="G3705">
        <f t="shared" si="57"/>
        <v>3457489516414534</v>
      </c>
      <c r="H3705" t="str">
        <f>VLOOKUP(D3705,Referência!$A$2:$D$28,2,FALSE)</f>
        <v>NE</v>
      </c>
      <c r="I3705" t="str">
        <f>VLOOKUP(D3705,Referência!$A$2:$D$28,3,FALSE)</f>
        <v>imposto</v>
      </c>
      <c r="J3705" t="str">
        <f>VLOOKUP(D3705,Referência!$A$2:$D$28,4,FALSE)</f>
        <v>baixo</v>
      </c>
      <c r="K3705" t="str">
        <f>VLOOKUP(C3705,Referência!$F$2:$G$21,2,FALSE)</f>
        <v>curto</v>
      </c>
      <c r="L3705" t="str">
        <f>VLOOKUP(A3705,Referência!$I$2:$K$10,2,FALSE)</f>
        <v>não linear</v>
      </c>
      <c r="M3705" t="str">
        <f>VLOOKUP(A3705,Referência!$I$2:$K$10,3,FALSE)</f>
        <v>multivariado</v>
      </c>
    </row>
    <row r="3706" spans="1:13" x14ac:dyDescent="0.25">
      <c r="A3706" t="s">
        <v>39</v>
      </c>
      <c r="B3706" t="s">
        <v>7</v>
      </c>
      <c r="C3706">
        <v>5</v>
      </c>
      <c r="D3706" t="s">
        <v>31</v>
      </c>
      <c r="E3706" s="1">
        <v>1379592074.116092</v>
      </c>
      <c r="F3706" s="1">
        <v>1322475733</v>
      </c>
      <c r="G3706">
        <f t="shared" si="57"/>
        <v>3262276422489777.5</v>
      </c>
      <c r="H3706" t="str">
        <f>VLOOKUP(D3706,Referência!$A$2:$D$28,2,FALSE)</f>
        <v>NE</v>
      </c>
      <c r="I3706" t="str">
        <f>VLOOKUP(D3706,Referência!$A$2:$D$28,3,FALSE)</f>
        <v>imposto</v>
      </c>
      <c r="J3706" t="str">
        <f>VLOOKUP(D3706,Referência!$A$2:$D$28,4,FALSE)</f>
        <v>baixo</v>
      </c>
      <c r="K3706" t="str">
        <f>VLOOKUP(C3706,Referência!$F$2:$G$21,2,FALSE)</f>
        <v>médio</v>
      </c>
      <c r="L3706" t="str">
        <f>VLOOKUP(A3706,Referência!$I$2:$K$10,2,FALSE)</f>
        <v>não linear</v>
      </c>
      <c r="M3706" t="str">
        <f>VLOOKUP(A3706,Referência!$I$2:$K$10,3,FALSE)</f>
        <v>multivariado</v>
      </c>
    </row>
    <row r="3707" spans="1:13" x14ac:dyDescent="0.25">
      <c r="A3707" t="s">
        <v>39</v>
      </c>
      <c r="B3707" t="s">
        <v>7</v>
      </c>
      <c r="C3707">
        <v>6</v>
      </c>
      <c r="D3707" t="s">
        <v>31</v>
      </c>
      <c r="E3707" s="1">
        <v>1420974099.8694696</v>
      </c>
      <c r="F3707" s="1">
        <v>1327345090</v>
      </c>
      <c r="G3707">
        <f t="shared" si="57"/>
        <v>8766391489137244</v>
      </c>
      <c r="H3707" t="str">
        <f>VLOOKUP(D3707,Referência!$A$2:$D$28,2,FALSE)</f>
        <v>NE</v>
      </c>
      <c r="I3707" t="str">
        <f>VLOOKUP(D3707,Referência!$A$2:$D$28,3,FALSE)</f>
        <v>imposto</v>
      </c>
      <c r="J3707" t="str">
        <f>VLOOKUP(D3707,Referência!$A$2:$D$28,4,FALSE)</f>
        <v>baixo</v>
      </c>
      <c r="K3707" t="str">
        <f>VLOOKUP(C3707,Referência!$F$2:$G$21,2,FALSE)</f>
        <v>médio</v>
      </c>
      <c r="L3707" t="str">
        <f>VLOOKUP(A3707,Referência!$I$2:$K$10,2,FALSE)</f>
        <v>não linear</v>
      </c>
      <c r="M3707" t="str">
        <f>VLOOKUP(A3707,Referência!$I$2:$K$10,3,FALSE)</f>
        <v>multivariado</v>
      </c>
    </row>
    <row r="3708" spans="1:13" x14ac:dyDescent="0.25">
      <c r="A3708" t="s">
        <v>39</v>
      </c>
      <c r="B3708" t="s">
        <v>7</v>
      </c>
      <c r="C3708">
        <v>7</v>
      </c>
      <c r="D3708" t="s">
        <v>31</v>
      </c>
      <c r="E3708" s="1">
        <v>1535173150.8687451</v>
      </c>
      <c r="F3708" s="1">
        <v>1510093934</v>
      </c>
      <c r="G3708">
        <f t="shared" si="57"/>
        <v>628967118749548.25</v>
      </c>
      <c r="H3708" t="str">
        <f>VLOOKUP(D3708,Referência!$A$2:$D$28,2,FALSE)</f>
        <v>NE</v>
      </c>
      <c r="I3708" t="str">
        <f>VLOOKUP(D3708,Referência!$A$2:$D$28,3,FALSE)</f>
        <v>imposto</v>
      </c>
      <c r="J3708" t="str">
        <f>VLOOKUP(D3708,Referência!$A$2:$D$28,4,FALSE)</f>
        <v>baixo</v>
      </c>
      <c r="K3708" t="str">
        <f>VLOOKUP(C3708,Referência!$F$2:$G$21,2,FALSE)</f>
        <v>médio</v>
      </c>
      <c r="L3708" t="str">
        <f>VLOOKUP(A3708,Referência!$I$2:$K$10,2,FALSE)</f>
        <v>não linear</v>
      </c>
      <c r="M3708" t="str">
        <f>VLOOKUP(A3708,Referência!$I$2:$K$10,3,FALSE)</f>
        <v>multivariado</v>
      </c>
    </row>
    <row r="3709" spans="1:13" x14ac:dyDescent="0.25">
      <c r="A3709" t="s">
        <v>39</v>
      </c>
      <c r="B3709" t="s">
        <v>7</v>
      </c>
      <c r="C3709">
        <v>8</v>
      </c>
      <c r="D3709" t="s">
        <v>31</v>
      </c>
      <c r="E3709" s="1">
        <v>1695379117.4549978</v>
      </c>
      <c r="F3709" s="1">
        <v>1484867078</v>
      </c>
      <c r="G3709">
        <f t="shared" si="57"/>
        <v>4.4315318755502544E+16</v>
      </c>
      <c r="H3709" t="str">
        <f>VLOOKUP(D3709,Referência!$A$2:$D$28,2,FALSE)</f>
        <v>NE</v>
      </c>
      <c r="I3709" t="str">
        <f>VLOOKUP(D3709,Referência!$A$2:$D$28,3,FALSE)</f>
        <v>imposto</v>
      </c>
      <c r="J3709" t="str">
        <f>VLOOKUP(D3709,Referência!$A$2:$D$28,4,FALSE)</f>
        <v>baixo</v>
      </c>
      <c r="K3709" t="str">
        <f>VLOOKUP(C3709,Referência!$F$2:$G$21,2,FALSE)</f>
        <v>médio</v>
      </c>
      <c r="L3709" t="str">
        <f>VLOOKUP(A3709,Referência!$I$2:$K$10,2,FALSE)</f>
        <v>não linear</v>
      </c>
      <c r="M3709" t="str">
        <f>VLOOKUP(A3709,Referência!$I$2:$K$10,3,FALSE)</f>
        <v>multivariado</v>
      </c>
    </row>
    <row r="3710" spans="1:13" x14ac:dyDescent="0.25">
      <c r="A3710" t="s">
        <v>39</v>
      </c>
      <c r="B3710" t="s">
        <v>7</v>
      </c>
      <c r="C3710">
        <v>9</v>
      </c>
      <c r="D3710" t="s">
        <v>31</v>
      </c>
      <c r="E3710" s="1">
        <v>1702346933.4612308</v>
      </c>
      <c r="F3710" s="1">
        <v>1683273264</v>
      </c>
      <c r="G3710">
        <f t="shared" si="57"/>
        <v>363804866716286.69</v>
      </c>
      <c r="H3710" t="str">
        <f>VLOOKUP(D3710,Referência!$A$2:$D$28,2,FALSE)</f>
        <v>NE</v>
      </c>
      <c r="I3710" t="str">
        <f>VLOOKUP(D3710,Referência!$A$2:$D$28,3,FALSE)</f>
        <v>imposto</v>
      </c>
      <c r="J3710" t="str">
        <f>VLOOKUP(D3710,Referência!$A$2:$D$28,4,FALSE)</f>
        <v>baixo</v>
      </c>
      <c r="K3710" t="str">
        <f>VLOOKUP(C3710,Referência!$F$2:$G$21,2,FALSE)</f>
        <v>longo</v>
      </c>
      <c r="L3710" t="str">
        <f>VLOOKUP(A3710,Referência!$I$2:$K$10,2,FALSE)</f>
        <v>não linear</v>
      </c>
      <c r="M3710" t="str">
        <f>VLOOKUP(A3710,Referência!$I$2:$K$10,3,FALSE)</f>
        <v>multivariado</v>
      </c>
    </row>
    <row r="3711" spans="1:13" x14ac:dyDescent="0.25">
      <c r="A3711" t="s">
        <v>39</v>
      </c>
      <c r="B3711" t="s">
        <v>7</v>
      </c>
      <c r="C3711">
        <v>10</v>
      </c>
      <c r="D3711" t="s">
        <v>31</v>
      </c>
      <c r="E3711" s="1">
        <v>1566463190.321219</v>
      </c>
      <c r="F3711" s="1">
        <v>1687521018</v>
      </c>
      <c r="G3711">
        <f t="shared" si="57"/>
        <v>1.4654997642305444E+16</v>
      </c>
      <c r="H3711" t="str">
        <f>VLOOKUP(D3711,Referência!$A$2:$D$28,2,FALSE)</f>
        <v>NE</v>
      </c>
      <c r="I3711" t="str">
        <f>VLOOKUP(D3711,Referência!$A$2:$D$28,3,FALSE)</f>
        <v>imposto</v>
      </c>
      <c r="J3711" t="str">
        <f>VLOOKUP(D3711,Referência!$A$2:$D$28,4,FALSE)</f>
        <v>baixo</v>
      </c>
      <c r="K3711" t="str">
        <f>VLOOKUP(C3711,Referência!$F$2:$G$21,2,FALSE)</f>
        <v>longo</v>
      </c>
      <c r="L3711" t="str">
        <f>VLOOKUP(A3711,Referência!$I$2:$K$10,2,FALSE)</f>
        <v>não linear</v>
      </c>
      <c r="M3711" t="str">
        <f>VLOOKUP(A3711,Referência!$I$2:$K$10,3,FALSE)</f>
        <v>multivariado</v>
      </c>
    </row>
    <row r="3712" spans="1:13" x14ac:dyDescent="0.25">
      <c r="A3712" t="s">
        <v>39</v>
      </c>
      <c r="B3712" t="s">
        <v>7</v>
      </c>
      <c r="C3712">
        <v>11</v>
      </c>
      <c r="D3712" t="s">
        <v>31</v>
      </c>
      <c r="E3712" s="1">
        <v>1554040828.842679</v>
      </c>
      <c r="F3712" s="1">
        <v>1526025266</v>
      </c>
      <c r="G3712">
        <f t="shared" si="57"/>
        <v>784871761392097.62</v>
      </c>
      <c r="H3712" t="str">
        <f>VLOOKUP(D3712,Referência!$A$2:$D$28,2,FALSE)</f>
        <v>NE</v>
      </c>
      <c r="I3712" t="str">
        <f>VLOOKUP(D3712,Referência!$A$2:$D$28,3,FALSE)</f>
        <v>imposto</v>
      </c>
      <c r="J3712" t="str">
        <f>VLOOKUP(D3712,Referência!$A$2:$D$28,4,FALSE)</f>
        <v>baixo</v>
      </c>
      <c r="K3712" t="str">
        <f>VLOOKUP(C3712,Referência!$F$2:$G$21,2,FALSE)</f>
        <v>longo</v>
      </c>
      <c r="L3712" t="str">
        <f>VLOOKUP(A3712,Referência!$I$2:$K$10,2,FALSE)</f>
        <v>não linear</v>
      </c>
      <c r="M3712" t="str">
        <f>VLOOKUP(A3712,Referência!$I$2:$K$10,3,FALSE)</f>
        <v>multivariado</v>
      </c>
    </row>
    <row r="3713" spans="1:13" x14ac:dyDescent="0.25">
      <c r="A3713" t="s">
        <v>39</v>
      </c>
      <c r="B3713" t="s">
        <v>7</v>
      </c>
      <c r="C3713">
        <v>12</v>
      </c>
      <c r="D3713" t="s">
        <v>31</v>
      </c>
      <c r="E3713" s="1">
        <v>1672369215.7691927</v>
      </c>
      <c r="F3713" s="1">
        <v>1429053893</v>
      </c>
      <c r="G3713">
        <f t="shared" si="57"/>
        <v>5.9202346294276424E+16</v>
      </c>
      <c r="H3713" t="str">
        <f>VLOOKUP(D3713,Referência!$A$2:$D$28,2,FALSE)</f>
        <v>NE</v>
      </c>
      <c r="I3713" t="str">
        <f>VLOOKUP(D3713,Referência!$A$2:$D$28,3,FALSE)</f>
        <v>imposto</v>
      </c>
      <c r="J3713" t="str">
        <f>VLOOKUP(D3713,Referência!$A$2:$D$28,4,FALSE)</f>
        <v>baixo</v>
      </c>
      <c r="K3713" t="str">
        <f>VLOOKUP(C3713,Referência!$F$2:$G$21,2,FALSE)</f>
        <v>longo</v>
      </c>
      <c r="L3713" t="str">
        <f>VLOOKUP(A3713,Referência!$I$2:$K$10,2,FALSE)</f>
        <v>não linear</v>
      </c>
      <c r="M3713" t="str">
        <f>VLOOKUP(A3713,Referência!$I$2:$K$10,3,FALSE)</f>
        <v>multivariado</v>
      </c>
    </row>
    <row r="3714" spans="1:13" x14ac:dyDescent="0.25">
      <c r="A3714" t="s">
        <v>39</v>
      </c>
      <c r="B3714" t="s">
        <v>7</v>
      </c>
      <c r="C3714">
        <v>13</v>
      </c>
      <c r="D3714" t="s">
        <v>31</v>
      </c>
      <c r="E3714" s="1">
        <v>1642741653.704262</v>
      </c>
      <c r="F3714" s="1">
        <v>1728645475</v>
      </c>
      <c r="G3714">
        <f t="shared" si="57"/>
        <v>7379466513210086</v>
      </c>
      <c r="H3714" t="str">
        <f>VLOOKUP(D3714,Referência!$A$2:$D$28,2,FALSE)</f>
        <v>NE</v>
      </c>
      <c r="I3714" t="str">
        <f>VLOOKUP(D3714,Referência!$A$2:$D$28,3,FALSE)</f>
        <v>imposto</v>
      </c>
      <c r="J3714" t="str">
        <f>VLOOKUP(D3714,Referência!$A$2:$D$28,4,FALSE)</f>
        <v>baixo</v>
      </c>
      <c r="K3714" t="str">
        <f>VLOOKUP(C3714,Referência!$F$2:$G$21,2,FALSE)</f>
        <v>longo</v>
      </c>
      <c r="L3714" t="str">
        <f>VLOOKUP(A3714,Referência!$I$2:$K$10,2,FALSE)</f>
        <v>não linear</v>
      </c>
      <c r="M3714" t="str">
        <f>VLOOKUP(A3714,Referência!$I$2:$K$10,3,FALSE)</f>
        <v>multivariado</v>
      </c>
    </row>
    <row r="3715" spans="1:13" x14ac:dyDescent="0.25">
      <c r="A3715" t="s">
        <v>39</v>
      </c>
      <c r="B3715" t="s">
        <v>7</v>
      </c>
      <c r="C3715">
        <v>14</v>
      </c>
      <c r="D3715" t="s">
        <v>31</v>
      </c>
      <c r="E3715" s="1">
        <v>1622853271.4156008</v>
      </c>
      <c r="F3715" s="1">
        <v>1496131677</v>
      </c>
      <c r="G3715">
        <f t="shared" ref="G3715:G3778" si="58">(F3715-E3715)^2</f>
        <v>1.6058362491232022E+16</v>
      </c>
      <c r="H3715" t="str">
        <f>VLOOKUP(D3715,Referência!$A$2:$D$28,2,FALSE)</f>
        <v>NE</v>
      </c>
      <c r="I3715" t="str">
        <f>VLOOKUP(D3715,Referência!$A$2:$D$28,3,FALSE)</f>
        <v>imposto</v>
      </c>
      <c r="J3715" t="str">
        <f>VLOOKUP(D3715,Referência!$A$2:$D$28,4,FALSE)</f>
        <v>baixo</v>
      </c>
      <c r="K3715" t="str">
        <f>VLOOKUP(C3715,Referência!$F$2:$G$21,2,FALSE)</f>
        <v>longo</v>
      </c>
      <c r="L3715" t="str">
        <f>VLOOKUP(A3715,Referência!$I$2:$K$10,2,FALSE)</f>
        <v>não linear</v>
      </c>
      <c r="M3715" t="str">
        <f>VLOOKUP(A3715,Referência!$I$2:$K$10,3,FALSE)</f>
        <v>multivariado</v>
      </c>
    </row>
    <row r="3716" spans="1:13" x14ac:dyDescent="0.25">
      <c r="A3716" t="s">
        <v>39</v>
      </c>
      <c r="B3716" t="s">
        <v>7</v>
      </c>
      <c r="C3716">
        <v>15</v>
      </c>
      <c r="D3716" t="s">
        <v>31</v>
      </c>
      <c r="E3716" s="1">
        <v>1555470801.891109</v>
      </c>
      <c r="F3716" s="1">
        <v>1397556875</v>
      </c>
      <c r="G3716">
        <f t="shared" si="58"/>
        <v>2.4936808306170516E+16</v>
      </c>
      <c r="H3716" t="str">
        <f>VLOOKUP(D3716,Referência!$A$2:$D$28,2,FALSE)</f>
        <v>NE</v>
      </c>
      <c r="I3716" t="str">
        <f>VLOOKUP(D3716,Referência!$A$2:$D$28,3,FALSE)</f>
        <v>imposto</v>
      </c>
      <c r="J3716" t="str">
        <f>VLOOKUP(D3716,Referência!$A$2:$D$28,4,FALSE)</f>
        <v>baixo</v>
      </c>
      <c r="K3716" t="str">
        <f>VLOOKUP(C3716,Referência!$F$2:$G$21,2,FALSE)</f>
        <v>longo</v>
      </c>
      <c r="L3716" t="str">
        <f>VLOOKUP(A3716,Referência!$I$2:$K$10,2,FALSE)</f>
        <v>não linear</v>
      </c>
      <c r="M3716" t="str">
        <f>VLOOKUP(A3716,Referência!$I$2:$K$10,3,FALSE)</f>
        <v>multivariado</v>
      </c>
    </row>
    <row r="3717" spans="1:13" x14ac:dyDescent="0.25">
      <c r="A3717" t="s">
        <v>39</v>
      </c>
      <c r="B3717" t="s">
        <v>7</v>
      </c>
      <c r="C3717">
        <v>16</v>
      </c>
      <c r="D3717" t="s">
        <v>31</v>
      </c>
      <c r="E3717" s="1">
        <v>1601138140.9680486</v>
      </c>
      <c r="F3717" s="1">
        <v>1442572235</v>
      </c>
      <c r="G3717">
        <f t="shared" si="58"/>
        <v>2.514314653546802E+16</v>
      </c>
      <c r="H3717" t="str">
        <f>VLOOKUP(D3717,Referência!$A$2:$D$28,2,FALSE)</f>
        <v>NE</v>
      </c>
      <c r="I3717" t="str">
        <f>VLOOKUP(D3717,Referência!$A$2:$D$28,3,FALSE)</f>
        <v>imposto</v>
      </c>
      <c r="J3717" t="str">
        <f>VLOOKUP(D3717,Referência!$A$2:$D$28,4,FALSE)</f>
        <v>baixo</v>
      </c>
      <c r="K3717" t="str">
        <f>VLOOKUP(C3717,Referência!$F$2:$G$21,2,FALSE)</f>
        <v>longo</v>
      </c>
      <c r="L3717" t="str">
        <f>VLOOKUP(A3717,Referência!$I$2:$K$10,2,FALSE)</f>
        <v>não linear</v>
      </c>
      <c r="M3717" t="str">
        <f>VLOOKUP(A3717,Referência!$I$2:$K$10,3,FALSE)</f>
        <v>multivariado</v>
      </c>
    </row>
    <row r="3718" spans="1:13" x14ac:dyDescent="0.25">
      <c r="A3718" t="s">
        <v>39</v>
      </c>
      <c r="B3718" t="s">
        <v>7</v>
      </c>
      <c r="C3718">
        <v>17</v>
      </c>
      <c r="D3718" t="s">
        <v>31</v>
      </c>
      <c r="E3718" s="1">
        <v>1539874250.8190017</v>
      </c>
      <c r="F3718" s="1">
        <v>1439189967</v>
      </c>
      <c r="G3718">
        <f t="shared" si="58"/>
        <v>1.0137325008145282E+16</v>
      </c>
      <c r="H3718" t="str">
        <f>VLOOKUP(D3718,Referência!$A$2:$D$28,2,FALSE)</f>
        <v>NE</v>
      </c>
      <c r="I3718" t="str">
        <f>VLOOKUP(D3718,Referência!$A$2:$D$28,3,FALSE)</f>
        <v>imposto</v>
      </c>
      <c r="J3718" t="str">
        <f>VLOOKUP(D3718,Referência!$A$2:$D$28,4,FALSE)</f>
        <v>baixo</v>
      </c>
      <c r="K3718" t="str">
        <f>VLOOKUP(C3718,Referência!$F$2:$G$21,2,FALSE)</f>
        <v>longo</v>
      </c>
      <c r="L3718" t="str">
        <f>VLOOKUP(A3718,Referência!$I$2:$K$10,2,FALSE)</f>
        <v>não linear</v>
      </c>
      <c r="M3718" t="str">
        <f>VLOOKUP(A3718,Referência!$I$2:$K$10,3,FALSE)</f>
        <v>multivariado</v>
      </c>
    </row>
    <row r="3719" spans="1:13" x14ac:dyDescent="0.25">
      <c r="A3719" t="s">
        <v>39</v>
      </c>
      <c r="B3719" t="s">
        <v>7</v>
      </c>
      <c r="C3719">
        <v>18</v>
      </c>
      <c r="D3719" t="s">
        <v>31</v>
      </c>
      <c r="E3719" s="1">
        <v>1595565307.3322608</v>
      </c>
      <c r="F3719" s="1">
        <v>1468451921</v>
      </c>
      <c r="G3719">
        <f t="shared" si="58"/>
        <v>1.6157812984854598E+16</v>
      </c>
      <c r="H3719" t="str">
        <f>VLOOKUP(D3719,Referência!$A$2:$D$28,2,FALSE)</f>
        <v>NE</v>
      </c>
      <c r="I3719" t="str">
        <f>VLOOKUP(D3719,Referência!$A$2:$D$28,3,FALSE)</f>
        <v>imposto</v>
      </c>
      <c r="J3719" t="str">
        <f>VLOOKUP(D3719,Referência!$A$2:$D$28,4,FALSE)</f>
        <v>baixo</v>
      </c>
      <c r="K3719" t="str">
        <f>VLOOKUP(C3719,Referência!$F$2:$G$21,2,FALSE)</f>
        <v>longo</v>
      </c>
      <c r="L3719" t="str">
        <f>VLOOKUP(A3719,Referência!$I$2:$K$10,2,FALSE)</f>
        <v>não linear</v>
      </c>
      <c r="M3719" t="str">
        <f>VLOOKUP(A3719,Referência!$I$2:$K$10,3,FALSE)</f>
        <v>multivariado</v>
      </c>
    </row>
    <row r="3720" spans="1:13" x14ac:dyDescent="0.25">
      <c r="A3720" t="s">
        <v>39</v>
      </c>
      <c r="B3720" t="s">
        <v>7</v>
      </c>
      <c r="C3720">
        <v>19</v>
      </c>
      <c r="D3720" t="s">
        <v>31</v>
      </c>
      <c r="E3720" s="1">
        <v>1718903846.0719643</v>
      </c>
      <c r="F3720" s="1">
        <v>1588561210</v>
      </c>
      <c r="G3720">
        <f t="shared" si="58"/>
        <v>1.698920277818852E+16</v>
      </c>
      <c r="H3720" t="str">
        <f>VLOOKUP(D3720,Referência!$A$2:$D$28,2,FALSE)</f>
        <v>NE</v>
      </c>
      <c r="I3720" t="str">
        <f>VLOOKUP(D3720,Referência!$A$2:$D$28,3,FALSE)</f>
        <v>imposto</v>
      </c>
      <c r="J3720" t="str">
        <f>VLOOKUP(D3720,Referência!$A$2:$D$28,4,FALSE)</f>
        <v>baixo</v>
      </c>
      <c r="K3720" t="str">
        <f>VLOOKUP(C3720,Referência!$F$2:$G$21,2,FALSE)</f>
        <v>longo</v>
      </c>
      <c r="L3720" t="str">
        <f>VLOOKUP(A3720,Referência!$I$2:$K$10,2,FALSE)</f>
        <v>não linear</v>
      </c>
      <c r="M3720" t="str">
        <f>VLOOKUP(A3720,Referência!$I$2:$K$10,3,FALSE)</f>
        <v>multivariado</v>
      </c>
    </row>
    <row r="3721" spans="1:13" x14ac:dyDescent="0.25">
      <c r="A3721" t="s">
        <v>39</v>
      </c>
      <c r="B3721" t="s">
        <v>7</v>
      </c>
      <c r="C3721">
        <v>20</v>
      </c>
      <c r="D3721" t="s">
        <v>31</v>
      </c>
      <c r="E3721" s="1">
        <v>1899583886.2201712</v>
      </c>
      <c r="F3721" s="1">
        <v>1588037280</v>
      </c>
      <c r="G3721">
        <f t="shared" si="58"/>
        <v>9.7061287847306432E+16</v>
      </c>
      <c r="H3721" t="str">
        <f>VLOOKUP(D3721,Referência!$A$2:$D$28,2,FALSE)</f>
        <v>NE</v>
      </c>
      <c r="I3721" t="str">
        <f>VLOOKUP(D3721,Referência!$A$2:$D$28,3,FALSE)</f>
        <v>imposto</v>
      </c>
      <c r="J3721" t="str">
        <f>VLOOKUP(D3721,Referência!$A$2:$D$28,4,FALSE)</f>
        <v>baixo</v>
      </c>
      <c r="K3721" t="str">
        <f>VLOOKUP(C3721,Referência!$F$2:$G$21,2,FALSE)</f>
        <v>longo</v>
      </c>
      <c r="L3721" t="str">
        <f>VLOOKUP(A3721,Referência!$I$2:$K$10,2,FALSE)</f>
        <v>não linear</v>
      </c>
      <c r="M3721" t="str">
        <f>VLOOKUP(A3721,Referência!$I$2:$K$10,3,FALSE)</f>
        <v>multivariado</v>
      </c>
    </row>
    <row r="3722" spans="1:13" x14ac:dyDescent="0.25">
      <c r="A3722" t="s">
        <v>39</v>
      </c>
      <c r="B3722" t="s">
        <v>7</v>
      </c>
      <c r="C3722">
        <v>1</v>
      </c>
      <c r="D3722" t="s">
        <v>32</v>
      </c>
      <c r="E3722" s="1">
        <v>520938351.80431074</v>
      </c>
      <c r="F3722" s="1">
        <v>557464619</v>
      </c>
      <c r="G3722">
        <f t="shared" si="58"/>
        <v>1334168195250885.5</v>
      </c>
      <c r="H3722" t="str">
        <f>VLOOKUP(D3722,Referência!$A$2:$D$28,2,FALSE)</f>
        <v>NE</v>
      </c>
      <c r="I3722" t="str">
        <f>VLOOKUP(D3722,Referência!$A$2:$D$28,3,FALSE)</f>
        <v>transferência</v>
      </c>
      <c r="J3722" t="str">
        <f>VLOOKUP(D3722,Referência!$A$2:$D$28,4,FALSE)</f>
        <v>baixo</v>
      </c>
      <c r="K3722" t="str">
        <f>VLOOKUP(C3722,Referência!$F$2:$G$21,2,FALSE)</f>
        <v>curto</v>
      </c>
      <c r="L3722" t="str">
        <f>VLOOKUP(A3722,Referência!$I$2:$K$10,2,FALSE)</f>
        <v>não linear</v>
      </c>
      <c r="M3722" t="str">
        <f>VLOOKUP(A3722,Referência!$I$2:$K$10,3,FALSE)</f>
        <v>multivariado</v>
      </c>
    </row>
    <row r="3723" spans="1:13" x14ac:dyDescent="0.25">
      <c r="A3723" t="s">
        <v>39</v>
      </c>
      <c r="B3723" t="s">
        <v>7</v>
      </c>
      <c r="C3723">
        <v>2</v>
      </c>
      <c r="D3723" t="s">
        <v>32</v>
      </c>
      <c r="E3723" s="1">
        <v>434948582.14280552</v>
      </c>
      <c r="F3723" s="1">
        <v>467412899</v>
      </c>
      <c r="G3723">
        <f t="shared" si="58"/>
        <v>1053931869004321.9</v>
      </c>
      <c r="H3723" t="str">
        <f>VLOOKUP(D3723,Referência!$A$2:$D$28,2,FALSE)</f>
        <v>NE</v>
      </c>
      <c r="I3723" t="str">
        <f>VLOOKUP(D3723,Referência!$A$2:$D$28,3,FALSE)</f>
        <v>transferência</v>
      </c>
      <c r="J3723" t="str">
        <f>VLOOKUP(D3723,Referência!$A$2:$D$28,4,FALSE)</f>
        <v>baixo</v>
      </c>
      <c r="K3723" t="str">
        <f>VLOOKUP(C3723,Referência!$F$2:$G$21,2,FALSE)</f>
        <v>curto</v>
      </c>
      <c r="L3723" t="str">
        <f>VLOOKUP(A3723,Referência!$I$2:$K$10,2,FALSE)</f>
        <v>não linear</v>
      </c>
      <c r="M3723" t="str">
        <f>VLOOKUP(A3723,Referência!$I$2:$K$10,3,FALSE)</f>
        <v>multivariado</v>
      </c>
    </row>
    <row r="3724" spans="1:13" x14ac:dyDescent="0.25">
      <c r="A3724" t="s">
        <v>39</v>
      </c>
      <c r="B3724" t="s">
        <v>7</v>
      </c>
      <c r="C3724">
        <v>3</v>
      </c>
      <c r="D3724" t="s">
        <v>32</v>
      </c>
      <c r="E3724" s="1">
        <v>471820951.93564403</v>
      </c>
      <c r="F3724" s="1">
        <v>433970342</v>
      </c>
      <c r="G3724">
        <f t="shared" si="58"/>
        <v>1432668672500274.5</v>
      </c>
      <c r="H3724" t="str">
        <f>VLOOKUP(D3724,Referência!$A$2:$D$28,2,FALSE)</f>
        <v>NE</v>
      </c>
      <c r="I3724" t="str">
        <f>VLOOKUP(D3724,Referência!$A$2:$D$28,3,FALSE)</f>
        <v>transferência</v>
      </c>
      <c r="J3724" t="str">
        <f>VLOOKUP(D3724,Referência!$A$2:$D$28,4,FALSE)</f>
        <v>baixo</v>
      </c>
      <c r="K3724" t="str">
        <f>VLOOKUP(C3724,Referência!$F$2:$G$21,2,FALSE)</f>
        <v>curto</v>
      </c>
      <c r="L3724" t="str">
        <f>VLOOKUP(A3724,Referência!$I$2:$K$10,2,FALSE)</f>
        <v>não linear</v>
      </c>
      <c r="M3724" t="str">
        <f>VLOOKUP(A3724,Referência!$I$2:$K$10,3,FALSE)</f>
        <v>multivariado</v>
      </c>
    </row>
    <row r="3725" spans="1:13" x14ac:dyDescent="0.25">
      <c r="A3725" t="s">
        <v>39</v>
      </c>
      <c r="B3725" t="s">
        <v>7</v>
      </c>
      <c r="C3725">
        <v>4</v>
      </c>
      <c r="D3725" t="s">
        <v>32</v>
      </c>
      <c r="E3725" s="1">
        <v>418141428.80427587</v>
      </c>
      <c r="F3725" s="1">
        <v>472847854</v>
      </c>
      <c r="G3725">
        <f t="shared" si="58"/>
        <v>2992792957695360</v>
      </c>
      <c r="H3725" t="str">
        <f>VLOOKUP(D3725,Referência!$A$2:$D$28,2,FALSE)</f>
        <v>NE</v>
      </c>
      <c r="I3725" t="str">
        <f>VLOOKUP(D3725,Referência!$A$2:$D$28,3,FALSE)</f>
        <v>transferência</v>
      </c>
      <c r="J3725" t="str">
        <f>VLOOKUP(D3725,Referência!$A$2:$D$28,4,FALSE)</f>
        <v>baixo</v>
      </c>
      <c r="K3725" t="str">
        <f>VLOOKUP(C3725,Referência!$F$2:$G$21,2,FALSE)</f>
        <v>curto</v>
      </c>
      <c r="L3725" t="str">
        <f>VLOOKUP(A3725,Referência!$I$2:$K$10,2,FALSE)</f>
        <v>não linear</v>
      </c>
      <c r="M3725" t="str">
        <f>VLOOKUP(A3725,Referência!$I$2:$K$10,3,FALSE)</f>
        <v>multivariado</v>
      </c>
    </row>
    <row r="3726" spans="1:13" x14ac:dyDescent="0.25">
      <c r="A3726" t="s">
        <v>39</v>
      </c>
      <c r="B3726" t="s">
        <v>7</v>
      </c>
      <c r="C3726">
        <v>5</v>
      </c>
      <c r="D3726" t="s">
        <v>32</v>
      </c>
      <c r="E3726" s="1">
        <v>478883357.74921227</v>
      </c>
      <c r="F3726" s="1">
        <v>432152927</v>
      </c>
      <c r="G3726">
        <f t="shared" si="58"/>
        <v>2183733158006923.2</v>
      </c>
      <c r="H3726" t="str">
        <f>VLOOKUP(D3726,Referência!$A$2:$D$28,2,FALSE)</f>
        <v>NE</v>
      </c>
      <c r="I3726" t="str">
        <f>VLOOKUP(D3726,Referência!$A$2:$D$28,3,FALSE)</f>
        <v>transferência</v>
      </c>
      <c r="J3726" t="str">
        <f>VLOOKUP(D3726,Referência!$A$2:$D$28,4,FALSE)</f>
        <v>baixo</v>
      </c>
      <c r="K3726" t="str">
        <f>VLOOKUP(C3726,Referência!$F$2:$G$21,2,FALSE)</f>
        <v>médio</v>
      </c>
      <c r="L3726" t="str">
        <f>VLOOKUP(A3726,Referência!$I$2:$K$10,2,FALSE)</f>
        <v>não linear</v>
      </c>
      <c r="M3726" t="str">
        <f>VLOOKUP(A3726,Referência!$I$2:$K$10,3,FALSE)</f>
        <v>multivariado</v>
      </c>
    </row>
    <row r="3727" spans="1:13" x14ac:dyDescent="0.25">
      <c r="A3727" t="s">
        <v>39</v>
      </c>
      <c r="B3727" t="s">
        <v>7</v>
      </c>
      <c r="C3727">
        <v>6</v>
      </c>
      <c r="D3727" t="s">
        <v>32</v>
      </c>
      <c r="E3727" s="1">
        <v>514977476.75867558</v>
      </c>
      <c r="F3727" s="1">
        <v>460746354</v>
      </c>
      <c r="G3727">
        <f t="shared" si="58"/>
        <v>2941014675666540</v>
      </c>
      <c r="H3727" t="str">
        <f>VLOOKUP(D3727,Referência!$A$2:$D$28,2,FALSE)</f>
        <v>NE</v>
      </c>
      <c r="I3727" t="str">
        <f>VLOOKUP(D3727,Referência!$A$2:$D$28,3,FALSE)</f>
        <v>transferência</v>
      </c>
      <c r="J3727" t="str">
        <f>VLOOKUP(D3727,Referência!$A$2:$D$28,4,FALSE)</f>
        <v>baixo</v>
      </c>
      <c r="K3727" t="str">
        <f>VLOOKUP(C3727,Referência!$F$2:$G$21,2,FALSE)</f>
        <v>médio</v>
      </c>
      <c r="L3727" t="str">
        <f>VLOOKUP(A3727,Referência!$I$2:$K$10,2,FALSE)</f>
        <v>não linear</v>
      </c>
      <c r="M3727" t="str">
        <f>VLOOKUP(A3727,Referência!$I$2:$K$10,3,FALSE)</f>
        <v>multivariado</v>
      </c>
    </row>
    <row r="3728" spans="1:13" x14ac:dyDescent="0.25">
      <c r="A3728" t="s">
        <v>39</v>
      </c>
      <c r="B3728" t="s">
        <v>7</v>
      </c>
      <c r="C3728">
        <v>7</v>
      </c>
      <c r="D3728" t="s">
        <v>32</v>
      </c>
      <c r="E3728" s="1">
        <v>693299006.79911351</v>
      </c>
      <c r="F3728" s="1">
        <v>513806552</v>
      </c>
      <c r="G3728">
        <f t="shared" si="58"/>
        <v>3.2217541329811808E+16</v>
      </c>
      <c r="H3728" t="str">
        <f>VLOOKUP(D3728,Referência!$A$2:$D$28,2,FALSE)</f>
        <v>NE</v>
      </c>
      <c r="I3728" t="str">
        <f>VLOOKUP(D3728,Referência!$A$2:$D$28,3,FALSE)</f>
        <v>transferência</v>
      </c>
      <c r="J3728" t="str">
        <f>VLOOKUP(D3728,Referência!$A$2:$D$28,4,FALSE)</f>
        <v>baixo</v>
      </c>
      <c r="K3728" t="str">
        <f>VLOOKUP(C3728,Referência!$F$2:$G$21,2,FALSE)</f>
        <v>médio</v>
      </c>
      <c r="L3728" t="str">
        <f>VLOOKUP(A3728,Referência!$I$2:$K$10,2,FALSE)</f>
        <v>não linear</v>
      </c>
      <c r="M3728" t="str">
        <f>VLOOKUP(A3728,Referência!$I$2:$K$10,3,FALSE)</f>
        <v>multivariado</v>
      </c>
    </row>
    <row r="3729" spans="1:13" x14ac:dyDescent="0.25">
      <c r="A3729" t="s">
        <v>39</v>
      </c>
      <c r="B3729" t="s">
        <v>7</v>
      </c>
      <c r="C3729">
        <v>8</v>
      </c>
      <c r="D3729" t="s">
        <v>32</v>
      </c>
      <c r="E3729" s="1">
        <v>537985755.08868194</v>
      </c>
      <c r="F3729" s="1">
        <v>542596693</v>
      </c>
      <c r="G3729">
        <f t="shared" si="58"/>
        <v>21260748422030.187</v>
      </c>
      <c r="H3729" t="str">
        <f>VLOOKUP(D3729,Referência!$A$2:$D$28,2,FALSE)</f>
        <v>NE</v>
      </c>
      <c r="I3729" t="str">
        <f>VLOOKUP(D3729,Referência!$A$2:$D$28,3,FALSE)</f>
        <v>transferência</v>
      </c>
      <c r="J3729" t="str">
        <f>VLOOKUP(D3729,Referência!$A$2:$D$28,4,FALSE)</f>
        <v>baixo</v>
      </c>
      <c r="K3729" t="str">
        <f>VLOOKUP(C3729,Referência!$F$2:$G$21,2,FALSE)</f>
        <v>médio</v>
      </c>
      <c r="L3729" t="str">
        <f>VLOOKUP(A3729,Referência!$I$2:$K$10,2,FALSE)</f>
        <v>não linear</v>
      </c>
      <c r="M3729" t="str">
        <f>VLOOKUP(A3729,Referência!$I$2:$K$10,3,FALSE)</f>
        <v>multivariado</v>
      </c>
    </row>
    <row r="3730" spans="1:13" x14ac:dyDescent="0.25">
      <c r="A3730" t="s">
        <v>39</v>
      </c>
      <c r="B3730" t="s">
        <v>7</v>
      </c>
      <c r="C3730">
        <v>9</v>
      </c>
      <c r="D3730" t="s">
        <v>32</v>
      </c>
      <c r="E3730" s="1">
        <v>530390618.47826862</v>
      </c>
      <c r="F3730" s="1">
        <v>569528924</v>
      </c>
      <c r="G3730">
        <f t="shared" si="58"/>
        <v>1531806959112388.7</v>
      </c>
      <c r="H3730" t="str">
        <f>VLOOKUP(D3730,Referência!$A$2:$D$28,2,FALSE)</f>
        <v>NE</v>
      </c>
      <c r="I3730" t="str">
        <f>VLOOKUP(D3730,Referência!$A$2:$D$28,3,FALSE)</f>
        <v>transferência</v>
      </c>
      <c r="J3730" t="str">
        <f>VLOOKUP(D3730,Referência!$A$2:$D$28,4,FALSE)</f>
        <v>baixo</v>
      </c>
      <c r="K3730" t="str">
        <f>VLOOKUP(C3730,Referência!$F$2:$G$21,2,FALSE)</f>
        <v>longo</v>
      </c>
      <c r="L3730" t="str">
        <f>VLOOKUP(A3730,Referência!$I$2:$K$10,2,FALSE)</f>
        <v>não linear</v>
      </c>
      <c r="M3730" t="str">
        <f>VLOOKUP(A3730,Referência!$I$2:$K$10,3,FALSE)</f>
        <v>multivariado</v>
      </c>
    </row>
    <row r="3731" spans="1:13" x14ac:dyDescent="0.25">
      <c r="A3731" t="s">
        <v>39</v>
      </c>
      <c r="B3731" t="s">
        <v>7</v>
      </c>
      <c r="C3731">
        <v>10</v>
      </c>
      <c r="D3731" t="s">
        <v>32</v>
      </c>
      <c r="E3731" s="1">
        <v>481669977.13316274</v>
      </c>
      <c r="F3731" s="1">
        <v>624919567</v>
      </c>
      <c r="G3731">
        <f t="shared" si="58"/>
        <v>2.0520444997017084E+16</v>
      </c>
      <c r="H3731" t="str">
        <f>VLOOKUP(D3731,Referência!$A$2:$D$28,2,FALSE)</f>
        <v>NE</v>
      </c>
      <c r="I3731" t="str">
        <f>VLOOKUP(D3731,Referência!$A$2:$D$28,3,FALSE)</f>
        <v>transferência</v>
      </c>
      <c r="J3731" t="str">
        <f>VLOOKUP(D3731,Referência!$A$2:$D$28,4,FALSE)</f>
        <v>baixo</v>
      </c>
      <c r="K3731" t="str">
        <f>VLOOKUP(C3731,Referência!$F$2:$G$21,2,FALSE)</f>
        <v>longo</v>
      </c>
      <c r="L3731" t="str">
        <f>VLOOKUP(A3731,Referência!$I$2:$K$10,2,FALSE)</f>
        <v>não linear</v>
      </c>
      <c r="M3731" t="str">
        <f>VLOOKUP(A3731,Referência!$I$2:$K$10,3,FALSE)</f>
        <v>multivariado</v>
      </c>
    </row>
    <row r="3732" spans="1:13" x14ac:dyDescent="0.25">
      <c r="A3732" t="s">
        <v>39</v>
      </c>
      <c r="B3732" t="s">
        <v>7</v>
      </c>
      <c r="C3732">
        <v>11</v>
      </c>
      <c r="D3732" t="s">
        <v>32</v>
      </c>
      <c r="E3732" s="1">
        <v>563737333.65070415</v>
      </c>
      <c r="F3732" s="1">
        <v>455260799</v>
      </c>
      <c r="G3732">
        <f t="shared" si="58"/>
        <v>1.1767158569825418E+16</v>
      </c>
      <c r="H3732" t="str">
        <f>VLOOKUP(D3732,Referência!$A$2:$D$28,2,FALSE)</f>
        <v>NE</v>
      </c>
      <c r="I3732" t="str">
        <f>VLOOKUP(D3732,Referência!$A$2:$D$28,3,FALSE)</f>
        <v>transferência</v>
      </c>
      <c r="J3732" t="str">
        <f>VLOOKUP(D3732,Referência!$A$2:$D$28,4,FALSE)</f>
        <v>baixo</v>
      </c>
      <c r="K3732" t="str">
        <f>VLOOKUP(C3732,Referência!$F$2:$G$21,2,FALSE)</f>
        <v>longo</v>
      </c>
      <c r="L3732" t="str">
        <f>VLOOKUP(A3732,Referência!$I$2:$K$10,2,FALSE)</f>
        <v>não linear</v>
      </c>
      <c r="M3732" t="str">
        <f>VLOOKUP(A3732,Referência!$I$2:$K$10,3,FALSE)</f>
        <v>multivariado</v>
      </c>
    </row>
    <row r="3733" spans="1:13" x14ac:dyDescent="0.25">
      <c r="A3733" t="s">
        <v>39</v>
      </c>
      <c r="B3733" t="s">
        <v>7</v>
      </c>
      <c r="C3733">
        <v>12</v>
      </c>
      <c r="D3733" t="s">
        <v>32</v>
      </c>
      <c r="E3733" s="1">
        <v>593714764.71575129</v>
      </c>
      <c r="F3733" s="1">
        <v>457524812</v>
      </c>
      <c r="G3733">
        <f t="shared" si="58"/>
        <v>1.8547703220718572E+16</v>
      </c>
      <c r="H3733" t="str">
        <f>VLOOKUP(D3733,Referência!$A$2:$D$28,2,FALSE)</f>
        <v>NE</v>
      </c>
      <c r="I3733" t="str">
        <f>VLOOKUP(D3733,Referência!$A$2:$D$28,3,FALSE)</f>
        <v>transferência</v>
      </c>
      <c r="J3733" t="str">
        <f>VLOOKUP(D3733,Referência!$A$2:$D$28,4,FALSE)</f>
        <v>baixo</v>
      </c>
      <c r="K3733" t="str">
        <f>VLOOKUP(C3733,Referência!$F$2:$G$21,2,FALSE)</f>
        <v>longo</v>
      </c>
      <c r="L3733" t="str">
        <f>VLOOKUP(A3733,Referência!$I$2:$K$10,2,FALSE)</f>
        <v>não linear</v>
      </c>
      <c r="M3733" t="str">
        <f>VLOOKUP(A3733,Referência!$I$2:$K$10,3,FALSE)</f>
        <v>multivariado</v>
      </c>
    </row>
    <row r="3734" spans="1:13" x14ac:dyDescent="0.25">
      <c r="A3734" t="s">
        <v>39</v>
      </c>
      <c r="B3734" t="s">
        <v>7</v>
      </c>
      <c r="C3734">
        <v>13</v>
      </c>
      <c r="D3734" t="s">
        <v>32</v>
      </c>
      <c r="E3734" s="1">
        <v>578230165.27634728</v>
      </c>
      <c r="F3734" s="1">
        <v>595368303</v>
      </c>
      <c r="G3734">
        <f t="shared" si="58"/>
        <v>293715764634888.44</v>
      </c>
      <c r="H3734" t="str">
        <f>VLOOKUP(D3734,Referência!$A$2:$D$28,2,FALSE)</f>
        <v>NE</v>
      </c>
      <c r="I3734" t="str">
        <f>VLOOKUP(D3734,Referência!$A$2:$D$28,3,FALSE)</f>
        <v>transferência</v>
      </c>
      <c r="J3734" t="str">
        <f>VLOOKUP(D3734,Referência!$A$2:$D$28,4,FALSE)</f>
        <v>baixo</v>
      </c>
      <c r="K3734" t="str">
        <f>VLOOKUP(C3734,Referência!$F$2:$G$21,2,FALSE)</f>
        <v>longo</v>
      </c>
      <c r="L3734" t="str">
        <f>VLOOKUP(A3734,Referência!$I$2:$K$10,2,FALSE)</f>
        <v>não linear</v>
      </c>
      <c r="M3734" t="str">
        <f>VLOOKUP(A3734,Referência!$I$2:$K$10,3,FALSE)</f>
        <v>multivariado</v>
      </c>
    </row>
    <row r="3735" spans="1:13" x14ac:dyDescent="0.25">
      <c r="A3735" t="s">
        <v>39</v>
      </c>
      <c r="B3735" t="s">
        <v>7</v>
      </c>
      <c r="C3735">
        <v>14</v>
      </c>
      <c r="D3735" t="s">
        <v>32</v>
      </c>
      <c r="E3735" s="1">
        <v>562337015.11612022</v>
      </c>
      <c r="F3735" s="1">
        <v>499880752</v>
      </c>
      <c r="G3735">
        <f t="shared" si="58"/>
        <v>3900784802430039</v>
      </c>
      <c r="H3735" t="str">
        <f>VLOOKUP(D3735,Referência!$A$2:$D$28,2,FALSE)</f>
        <v>NE</v>
      </c>
      <c r="I3735" t="str">
        <f>VLOOKUP(D3735,Referência!$A$2:$D$28,3,FALSE)</f>
        <v>transferência</v>
      </c>
      <c r="J3735" t="str">
        <f>VLOOKUP(D3735,Referência!$A$2:$D$28,4,FALSE)</f>
        <v>baixo</v>
      </c>
      <c r="K3735" t="str">
        <f>VLOOKUP(C3735,Referência!$F$2:$G$21,2,FALSE)</f>
        <v>longo</v>
      </c>
      <c r="L3735" t="str">
        <f>VLOOKUP(A3735,Referência!$I$2:$K$10,2,FALSE)</f>
        <v>não linear</v>
      </c>
      <c r="M3735" t="str">
        <f>VLOOKUP(A3735,Referência!$I$2:$K$10,3,FALSE)</f>
        <v>multivariado</v>
      </c>
    </row>
    <row r="3736" spans="1:13" x14ac:dyDescent="0.25">
      <c r="A3736" t="s">
        <v>39</v>
      </c>
      <c r="B3736" t="s">
        <v>7</v>
      </c>
      <c r="C3736">
        <v>15</v>
      </c>
      <c r="D3736" t="s">
        <v>32</v>
      </c>
      <c r="E3736" s="1">
        <v>559926791.62432075</v>
      </c>
      <c r="F3736" s="1">
        <v>453700958</v>
      </c>
      <c r="G3736">
        <f t="shared" si="58"/>
        <v>1.1283927729181872E+16</v>
      </c>
      <c r="H3736" t="str">
        <f>VLOOKUP(D3736,Referência!$A$2:$D$28,2,FALSE)</f>
        <v>NE</v>
      </c>
      <c r="I3736" t="str">
        <f>VLOOKUP(D3736,Referência!$A$2:$D$28,3,FALSE)</f>
        <v>transferência</v>
      </c>
      <c r="J3736" t="str">
        <f>VLOOKUP(D3736,Referência!$A$2:$D$28,4,FALSE)</f>
        <v>baixo</v>
      </c>
      <c r="K3736" t="str">
        <f>VLOOKUP(C3736,Referência!$F$2:$G$21,2,FALSE)</f>
        <v>longo</v>
      </c>
      <c r="L3736" t="str">
        <f>VLOOKUP(A3736,Referência!$I$2:$K$10,2,FALSE)</f>
        <v>não linear</v>
      </c>
      <c r="M3736" t="str">
        <f>VLOOKUP(A3736,Referência!$I$2:$K$10,3,FALSE)</f>
        <v>multivariado</v>
      </c>
    </row>
    <row r="3737" spans="1:13" x14ac:dyDescent="0.25">
      <c r="A3737" t="s">
        <v>39</v>
      </c>
      <c r="B3737" t="s">
        <v>7</v>
      </c>
      <c r="C3737">
        <v>16</v>
      </c>
      <c r="D3737" t="s">
        <v>32</v>
      </c>
      <c r="E3737" s="1">
        <v>519210822.08025324</v>
      </c>
      <c r="F3737" s="1">
        <v>498112860</v>
      </c>
      <c r="G3737">
        <f t="shared" si="58"/>
        <v>445124003939803.75</v>
      </c>
      <c r="H3737" t="str">
        <f>VLOOKUP(D3737,Referência!$A$2:$D$28,2,FALSE)</f>
        <v>NE</v>
      </c>
      <c r="I3737" t="str">
        <f>VLOOKUP(D3737,Referência!$A$2:$D$28,3,FALSE)</f>
        <v>transferência</v>
      </c>
      <c r="J3737" t="str">
        <f>VLOOKUP(D3737,Referência!$A$2:$D$28,4,FALSE)</f>
        <v>baixo</v>
      </c>
      <c r="K3737" t="str">
        <f>VLOOKUP(C3737,Referência!$F$2:$G$21,2,FALSE)</f>
        <v>longo</v>
      </c>
      <c r="L3737" t="str">
        <f>VLOOKUP(A3737,Referência!$I$2:$K$10,2,FALSE)</f>
        <v>não linear</v>
      </c>
      <c r="M3737" t="str">
        <f>VLOOKUP(A3737,Referência!$I$2:$K$10,3,FALSE)</f>
        <v>multivariado</v>
      </c>
    </row>
    <row r="3738" spans="1:13" x14ac:dyDescent="0.25">
      <c r="A3738" t="s">
        <v>39</v>
      </c>
      <c r="B3738" t="s">
        <v>7</v>
      </c>
      <c r="C3738">
        <v>17</v>
      </c>
      <c r="D3738" t="s">
        <v>32</v>
      </c>
      <c r="E3738" s="1">
        <v>581884445.34706295</v>
      </c>
      <c r="F3738" s="1">
        <v>472545182</v>
      </c>
      <c r="G3738">
        <f t="shared" si="58"/>
        <v>1.1955074509278382E+16</v>
      </c>
      <c r="H3738" t="str">
        <f>VLOOKUP(D3738,Referência!$A$2:$D$28,2,FALSE)</f>
        <v>NE</v>
      </c>
      <c r="I3738" t="str">
        <f>VLOOKUP(D3738,Referência!$A$2:$D$28,3,FALSE)</f>
        <v>transferência</v>
      </c>
      <c r="J3738" t="str">
        <f>VLOOKUP(D3738,Referência!$A$2:$D$28,4,FALSE)</f>
        <v>baixo</v>
      </c>
      <c r="K3738" t="str">
        <f>VLOOKUP(C3738,Referência!$F$2:$G$21,2,FALSE)</f>
        <v>longo</v>
      </c>
      <c r="L3738" t="str">
        <f>VLOOKUP(A3738,Referência!$I$2:$K$10,2,FALSE)</f>
        <v>não linear</v>
      </c>
      <c r="M3738" t="str">
        <f>VLOOKUP(A3738,Referência!$I$2:$K$10,3,FALSE)</f>
        <v>multivariado</v>
      </c>
    </row>
    <row r="3739" spans="1:13" x14ac:dyDescent="0.25">
      <c r="A3739" t="s">
        <v>39</v>
      </c>
      <c r="B3739" t="s">
        <v>7</v>
      </c>
      <c r="C3739">
        <v>18</v>
      </c>
      <c r="D3739" t="s">
        <v>32</v>
      </c>
      <c r="E3739" s="1">
        <v>632379995.06887043</v>
      </c>
      <c r="F3739" s="1">
        <v>470666825</v>
      </c>
      <c r="G3739">
        <f t="shared" si="58"/>
        <v>2.6151149373723408E+16</v>
      </c>
      <c r="H3739" t="str">
        <f>VLOOKUP(D3739,Referência!$A$2:$D$28,2,FALSE)</f>
        <v>NE</v>
      </c>
      <c r="I3739" t="str">
        <f>VLOOKUP(D3739,Referência!$A$2:$D$28,3,FALSE)</f>
        <v>transferência</v>
      </c>
      <c r="J3739" t="str">
        <f>VLOOKUP(D3739,Referência!$A$2:$D$28,4,FALSE)</f>
        <v>baixo</v>
      </c>
      <c r="K3739" t="str">
        <f>VLOOKUP(C3739,Referência!$F$2:$G$21,2,FALSE)</f>
        <v>longo</v>
      </c>
      <c r="L3739" t="str">
        <f>VLOOKUP(A3739,Referência!$I$2:$K$10,2,FALSE)</f>
        <v>não linear</v>
      </c>
      <c r="M3739" t="str">
        <f>VLOOKUP(A3739,Referência!$I$2:$K$10,3,FALSE)</f>
        <v>multivariado</v>
      </c>
    </row>
    <row r="3740" spans="1:13" x14ac:dyDescent="0.25">
      <c r="A3740" t="s">
        <v>39</v>
      </c>
      <c r="B3740" t="s">
        <v>7</v>
      </c>
      <c r="C3740">
        <v>19</v>
      </c>
      <c r="D3740" t="s">
        <v>32</v>
      </c>
      <c r="E3740" s="1">
        <v>843438436.13103044</v>
      </c>
      <c r="F3740" s="1">
        <v>536303667</v>
      </c>
      <c r="G3740">
        <f t="shared" si="58"/>
        <v>9.4331766409171376E+16</v>
      </c>
      <c r="H3740" t="str">
        <f>VLOOKUP(D3740,Referência!$A$2:$D$28,2,FALSE)</f>
        <v>NE</v>
      </c>
      <c r="I3740" t="str">
        <f>VLOOKUP(D3740,Referência!$A$2:$D$28,3,FALSE)</f>
        <v>transferência</v>
      </c>
      <c r="J3740" t="str">
        <f>VLOOKUP(D3740,Referência!$A$2:$D$28,4,FALSE)</f>
        <v>baixo</v>
      </c>
      <c r="K3740" t="str">
        <f>VLOOKUP(C3740,Referência!$F$2:$G$21,2,FALSE)</f>
        <v>longo</v>
      </c>
      <c r="L3740" t="str">
        <f>VLOOKUP(A3740,Referência!$I$2:$K$10,2,FALSE)</f>
        <v>não linear</v>
      </c>
      <c r="M3740" t="str">
        <f>VLOOKUP(A3740,Referência!$I$2:$K$10,3,FALSE)</f>
        <v>multivariado</v>
      </c>
    </row>
    <row r="3741" spans="1:13" x14ac:dyDescent="0.25">
      <c r="A3741" t="s">
        <v>39</v>
      </c>
      <c r="B3741" t="s">
        <v>7</v>
      </c>
      <c r="C3741">
        <v>20</v>
      </c>
      <c r="D3741" t="s">
        <v>32</v>
      </c>
      <c r="E3741" s="1">
        <v>661183407.15459931</v>
      </c>
      <c r="F3741" s="1">
        <v>567694266</v>
      </c>
      <c r="G3741">
        <f t="shared" si="58"/>
        <v>8740219513824594</v>
      </c>
      <c r="H3741" t="str">
        <f>VLOOKUP(D3741,Referência!$A$2:$D$28,2,FALSE)</f>
        <v>NE</v>
      </c>
      <c r="I3741" t="str">
        <f>VLOOKUP(D3741,Referência!$A$2:$D$28,3,FALSE)</f>
        <v>transferência</v>
      </c>
      <c r="J3741" t="str">
        <f>VLOOKUP(D3741,Referência!$A$2:$D$28,4,FALSE)</f>
        <v>baixo</v>
      </c>
      <c r="K3741" t="str">
        <f>VLOOKUP(C3741,Referência!$F$2:$G$21,2,FALSE)</f>
        <v>longo</v>
      </c>
      <c r="L3741" t="str">
        <f>VLOOKUP(A3741,Referência!$I$2:$K$10,2,FALSE)</f>
        <v>não linear</v>
      </c>
      <c r="M3741" t="str">
        <f>VLOOKUP(A3741,Referência!$I$2:$K$10,3,FALSE)</f>
        <v>multivariado</v>
      </c>
    </row>
    <row r="3742" spans="1:13" x14ac:dyDescent="0.25">
      <c r="A3742" t="s">
        <v>39</v>
      </c>
      <c r="B3742" t="s">
        <v>7</v>
      </c>
      <c r="C3742">
        <v>1</v>
      </c>
      <c r="D3742" t="s">
        <v>79</v>
      </c>
      <c r="E3742" s="1">
        <v>585426174.79507554</v>
      </c>
      <c r="F3742" s="1">
        <v>569259565</v>
      </c>
      <c r="G3742">
        <f t="shared" si="58"/>
        <v>261359272266232.25</v>
      </c>
      <c r="H3742" t="str">
        <f>VLOOKUP(D3742,Referência!$A$2:$D$28,2,FALSE)</f>
        <v>NE</v>
      </c>
      <c r="I3742" t="str">
        <f>VLOOKUP(D3742,Referência!$A$2:$D$28,3,FALSE)</f>
        <v>transferência</v>
      </c>
      <c r="J3742" t="str">
        <f>VLOOKUP(D3742,Referência!$A$2:$D$28,4,FALSE)</f>
        <v>baixo</v>
      </c>
      <c r="K3742" t="str">
        <f>VLOOKUP(C3742,Referência!$F$2:$G$21,2,FALSE)</f>
        <v>curto</v>
      </c>
      <c r="L3742" t="str">
        <f>VLOOKUP(A3742,Referência!$I$2:$K$10,2,FALSE)</f>
        <v>não linear</v>
      </c>
      <c r="M3742" t="str">
        <f>VLOOKUP(A3742,Referência!$I$2:$K$10,3,FALSE)</f>
        <v>multivariado</v>
      </c>
    </row>
    <row r="3743" spans="1:13" x14ac:dyDescent="0.25">
      <c r="A3743" t="s">
        <v>39</v>
      </c>
      <c r="B3743" t="s">
        <v>7</v>
      </c>
      <c r="C3743">
        <v>2</v>
      </c>
      <c r="D3743" t="s">
        <v>79</v>
      </c>
      <c r="E3743" s="1">
        <v>615460764.69487154</v>
      </c>
      <c r="F3743" s="1">
        <v>668645393</v>
      </c>
      <c r="G3743">
        <f t="shared" si="58"/>
        <v>2828604687954671</v>
      </c>
      <c r="H3743" t="str">
        <f>VLOOKUP(D3743,Referência!$A$2:$D$28,2,FALSE)</f>
        <v>NE</v>
      </c>
      <c r="I3743" t="str">
        <f>VLOOKUP(D3743,Referência!$A$2:$D$28,3,FALSE)</f>
        <v>transferência</v>
      </c>
      <c r="J3743" t="str">
        <f>VLOOKUP(D3743,Referência!$A$2:$D$28,4,FALSE)</f>
        <v>baixo</v>
      </c>
      <c r="K3743" t="str">
        <f>VLOOKUP(C3743,Referência!$F$2:$G$21,2,FALSE)</f>
        <v>curto</v>
      </c>
      <c r="L3743" t="str">
        <f>VLOOKUP(A3743,Referência!$I$2:$K$10,2,FALSE)</f>
        <v>não linear</v>
      </c>
      <c r="M3743" t="str">
        <f>VLOOKUP(A3743,Referência!$I$2:$K$10,3,FALSE)</f>
        <v>multivariado</v>
      </c>
    </row>
    <row r="3744" spans="1:13" x14ac:dyDescent="0.25">
      <c r="A3744" t="s">
        <v>39</v>
      </c>
      <c r="B3744" t="s">
        <v>7</v>
      </c>
      <c r="C3744">
        <v>3</v>
      </c>
      <c r="D3744" t="s">
        <v>79</v>
      </c>
      <c r="E3744" s="1">
        <v>601829132.9110359</v>
      </c>
      <c r="F3744" s="1">
        <v>609265972</v>
      </c>
      <c r="G3744">
        <f t="shared" si="58"/>
        <v>55306575635144.453</v>
      </c>
      <c r="H3744" t="str">
        <f>VLOOKUP(D3744,Referência!$A$2:$D$28,2,FALSE)</f>
        <v>NE</v>
      </c>
      <c r="I3744" t="str">
        <f>VLOOKUP(D3744,Referência!$A$2:$D$28,3,FALSE)</f>
        <v>transferência</v>
      </c>
      <c r="J3744" t="str">
        <f>VLOOKUP(D3744,Referência!$A$2:$D$28,4,FALSE)</f>
        <v>baixo</v>
      </c>
      <c r="K3744" t="str">
        <f>VLOOKUP(C3744,Referência!$F$2:$G$21,2,FALSE)</f>
        <v>curto</v>
      </c>
      <c r="L3744" t="str">
        <f>VLOOKUP(A3744,Referência!$I$2:$K$10,2,FALSE)</f>
        <v>não linear</v>
      </c>
      <c r="M3744" t="str">
        <f>VLOOKUP(A3744,Referência!$I$2:$K$10,3,FALSE)</f>
        <v>multivariado</v>
      </c>
    </row>
    <row r="3745" spans="1:13" x14ac:dyDescent="0.25">
      <c r="A3745" t="s">
        <v>39</v>
      </c>
      <c r="B3745" t="s">
        <v>7</v>
      </c>
      <c r="C3745">
        <v>4</v>
      </c>
      <c r="D3745" t="s">
        <v>79</v>
      </c>
      <c r="E3745" s="1">
        <v>569115962.42530227</v>
      </c>
      <c r="F3745" s="1">
        <v>525215485</v>
      </c>
      <c r="G3745">
        <f t="shared" si="58"/>
        <v>1927251918169474</v>
      </c>
      <c r="H3745" t="str">
        <f>VLOOKUP(D3745,Referência!$A$2:$D$28,2,FALSE)</f>
        <v>NE</v>
      </c>
      <c r="I3745" t="str">
        <f>VLOOKUP(D3745,Referência!$A$2:$D$28,3,FALSE)</f>
        <v>transferência</v>
      </c>
      <c r="J3745" t="str">
        <f>VLOOKUP(D3745,Referência!$A$2:$D$28,4,FALSE)</f>
        <v>baixo</v>
      </c>
      <c r="K3745" t="str">
        <f>VLOOKUP(C3745,Referência!$F$2:$G$21,2,FALSE)</f>
        <v>curto</v>
      </c>
      <c r="L3745" t="str">
        <f>VLOOKUP(A3745,Referência!$I$2:$K$10,2,FALSE)</f>
        <v>não linear</v>
      </c>
      <c r="M3745" t="str">
        <f>VLOOKUP(A3745,Referência!$I$2:$K$10,3,FALSE)</f>
        <v>multivariado</v>
      </c>
    </row>
    <row r="3746" spans="1:13" x14ac:dyDescent="0.25">
      <c r="A3746" t="s">
        <v>39</v>
      </c>
      <c r="B3746" t="s">
        <v>7</v>
      </c>
      <c r="C3746">
        <v>5</v>
      </c>
      <c r="D3746" t="s">
        <v>79</v>
      </c>
      <c r="E3746" s="1">
        <v>592803707.57379901</v>
      </c>
      <c r="F3746" s="1">
        <v>536548033</v>
      </c>
      <c r="G3746">
        <f t="shared" si="58"/>
        <v>3164700921753177</v>
      </c>
      <c r="H3746" t="str">
        <f>VLOOKUP(D3746,Referência!$A$2:$D$28,2,FALSE)</f>
        <v>NE</v>
      </c>
      <c r="I3746" t="str">
        <f>VLOOKUP(D3746,Referência!$A$2:$D$28,3,FALSE)</f>
        <v>transferência</v>
      </c>
      <c r="J3746" t="str">
        <f>VLOOKUP(D3746,Referência!$A$2:$D$28,4,FALSE)</f>
        <v>baixo</v>
      </c>
      <c r="K3746" t="str">
        <f>VLOOKUP(C3746,Referência!$F$2:$G$21,2,FALSE)</f>
        <v>médio</v>
      </c>
      <c r="L3746" t="str">
        <f>VLOOKUP(A3746,Referência!$I$2:$K$10,2,FALSE)</f>
        <v>não linear</v>
      </c>
      <c r="M3746" t="str">
        <f>VLOOKUP(A3746,Referência!$I$2:$K$10,3,FALSE)</f>
        <v>multivariado</v>
      </c>
    </row>
    <row r="3747" spans="1:13" x14ac:dyDescent="0.25">
      <c r="A3747" t="s">
        <v>39</v>
      </c>
      <c r="B3747" t="s">
        <v>7</v>
      </c>
      <c r="C3747">
        <v>6</v>
      </c>
      <c r="D3747" t="s">
        <v>79</v>
      </c>
      <c r="E3747" s="1">
        <v>611930123.47617638</v>
      </c>
      <c r="F3747" s="1">
        <v>604458995</v>
      </c>
      <c r="G3747">
        <f t="shared" si="58"/>
        <v>55817760707533.617</v>
      </c>
      <c r="H3747" t="str">
        <f>VLOOKUP(D3747,Referência!$A$2:$D$28,2,FALSE)</f>
        <v>NE</v>
      </c>
      <c r="I3747" t="str">
        <f>VLOOKUP(D3747,Referência!$A$2:$D$28,3,FALSE)</f>
        <v>transferência</v>
      </c>
      <c r="J3747" t="str">
        <f>VLOOKUP(D3747,Referência!$A$2:$D$28,4,FALSE)</f>
        <v>baixo</v>
      </c>
      <c r="K3747" t="str">
        <f>VLOOKUP(C3747,Referência!$F$2:$G$21,2,FALSE)</f>
        <v>médio</v>
      </c>
      <c r="L3747" t="str">
        <f>VLOOKUP(A3747,Referência!$I$2:$K$10,2,FALSE)</f>
        <v>não linear</v>
      </c>
      <c r="M3747" t="str">
        <f>VLOOKUP(A3747,Referência!$I$2:$K$10,3,FALSE)</f>
        <v>multivariado</v>
      </c>
    </row>
    <row r="3748" spans="1:13" x14ac:dyDescent="0.25">
      <c r="A3748" t="s">
        <v>39</v>
      </c>
      <c r="B3748" t="s">
        <v>7</v>
      </c>
      <c r="C3748">
        <v>7</v>
      </c>
      <c r="D3748" t="s">
        <v>79</v>
      </c>
      <c r="E3748" s="1">
        <v>654964657.83799899</v>
      </c>
      <c r="F3748" s="1">
        <v>632556684</v>
      </c>
      <c r="G3748">
        <f t="shared" si="58"/>
        <v>502117291524447</v>
      </c>
      <c r="H3748" t="str">
        <f>VLOOKUP(D3748,Referência!$A$2:$D$28,2,FALSE)</f>
        <v>NE</v>
      </c>
      <c r="I3748" t="str">
        <f>VLOOKUP(D3748,Referência!$A$2:$D$28,3,FALSE)</f>
        <v>transferência</v>
      </c>
      <c r="J3748" t="str">
        <f>VLOOKUP(D3748,Referência!$A$2:$D$28,4,FALSE)</f>
        <v>baixo</v>
      </c>
      <c r="K3748" t="str">
        <f>VLOOKUP(C3748,Referência!$F$2:$G$21,2,FALSE)</f>
        <v>médio</v>
      </c>
      <c r="L3748" t="str">
        <f>VLOOKUP(A3748,Referência!$I$2:$K$10,2,FALSE)</f>
        <v>não linear</v>
      </c>
      <c r="M3748" t="str">
        <f>VLOOKUP(A3748,Referência!$I$2:$K$10,3,FALSE)</f>
        <v>multivariado</v>
      </c>
    </row>
    <row r="3749" spans="1:13" x14ac:dyDescent="0.25">
      <c r="A3749" t="s">
        <v>39</v>
      </c>
      <c r="B3749" t="s">
        <v>7</v>
      </c>
      <c r="C3749">
        <v>8</v>
      </c>
      <c r="D3749" t="s">
        <v>79</v>
      </c>
      <c r="E3749" s="1">
        <v>866427358.32417428</v>
      </c>
      <c r="F3749" s="1">
        <v>713457999</v>
      </c>
      <c r="G3749">
        <f t="shared" si="58"/>
        <v>2.3399624892048348E+16</v>
      </c>
      <c r="H3749" t="str">
        <f>VLOOKUP(D3749,Referência!$A$2:$D$28,2,FALSE)</f>
        <v>NE</v>
      </c>
      <c r="I3749" t="str">
        <f>VLOOKUP(D3749,Referência!$A$2:$D$28,3,FALSE)</f>
        <v>transferência</v>
      </c>
      <c r="J3749" t="str">
        <f>VLOOKUP(D3749,Referência!$A$2:$D$28,4,FALSE)</f>
        <v>baixo</v>
      </c>
      <c r="K3749" t="str">
        <f>VLOOKUP(C3749,Referência!$F$2:$G$21,2,FALSE)</f>
        <v>médio</v>
      </c>
      <c r="L3749" t="str">
        <f>VLOOKUP(A3749,Referência!$I$2:$K$10,2,FALSE)</f>
        <v>não linear</v>
      </c>
      <c r="M3749" t="str">
        <f>VLOOKUP(A3749,Referência!$I$2:$K$10,3,FALSE)</f>
        <v>multivariado</v>
      </c>
    </row>
    <row r="3750" spans="1:13" x14ac:dyDescent="0.25">
      <c r="A3750" t="s">
        <v>39</v>
      </c>
      <c r="B3750" t="s">
        <v>7</v>
      </c>
      <c r="C3750">
        <v>9</v>
      </c>
      <c r="D3750" t="s">
        <v>79</v>
      </c>
      <c r="E3750" s="1">
        <v>756480580.29520917</v>
      </c>
      <c r="F3750" s="1">
        <v>698978149</v>
      </c>
      <c r="G3750">
        <f t="shared" si="58"/>
        <v>3306529604860251</v>
      </c>
      <c r="H3750" t="str">
        <f>VLOOKUP(D3750,Referência!$A$2:$D$28,2,FALSE)</f>
        <v>NE</v>
      </c>
      <c r="I3750" t="str">
        <f>VLOOKUP(D3750,Referência!$A$2:$D$28,3,FALSE)</f>
        <v>transferência</v>
      </c>
      <c r="J3750" t="str">
        <f>VLOOKUP(D3750,Referência!$A$2:$D$28,4,FALSE)</f>
        <v>baixo</v>
      </c>
      <c r="K3750" t="str">
        <f>VLOOKUP(C3750,Referência!$F$2:$G$21,2,FALSE)</f>
        <v>longo</v>
      </c>
      <c r="L3750" t="str">
        <f>VLOOKUP(A3750,Referência!$I$2:$K$10,2,FALSE)</f>
        <v>não linear</v>
      </c>
      <c r="M3750" t="str">
        <f>VLOOKUP(A3750,Referência!$I$2:$K$10,3,FALSE)</f>
        <v>multivariado</v>
      </c>
    </row>
    <row r="3751" spans="1:13" x14ac:dyDescent="0.25">
      <c r="A3751" t="s">
        <v>39</v>
      </c>
      <c r="B3751" t="s">
        <v>7</v>
      </c>
      <c r="C3751">
        <v>10</v>
      </c>
      <c r="D3751" t="s">
        <v>79</v>
      </c>
      <c r="E3751" s="1">
        <v>609950224.32511294</v>
      </c>
      <c r="F3751" s="1">
        <v>571800910</v>
      </c>
      <c r="G3751">
        <f t="shared" si="58"/>
        <v>1455370183476267.2</v>
      </c>
      <c r="H3751" t="str">
        <f>VLOOKUP(D3751,Referência!$A$2:$D$28,2,FALSE)</f>
        <v>NE</v>
      </c>
      <c r="I3751" t="str">
        <f>VLOOKUP(D3751,Referência!$A$2:$D$28,3,FALSE)</f>
        <v>transferência</v>
      </c>
      <c r="J3751" t="str">
        <f>VLOOKUP(D3751,Referência!$A$2:$D$28,4,FALSE)</f>
        <v>baixo</v>
      </c>
      <c r="K3751" t="str">
        <f>VLOOKUP(C3751,Referência!$F$2:$G$21,2,FALSE)</f>
        <v>longo</v>
      </c>
      <c r="L3751" t="str">
        <f>VLOOKUP(A3751,Referência!$I$2:$K$10,2,FALSE)</f>
        <v>não linear</v>
      </c>
      <c r="M3751" t="str">
        <f>VLOOKUP(A3751,Referência!$I$2:$K$10,3,FALSE)</f>
        <v>multivariado</v>
      </c>
    </row>
    <row r="3752" spans="1:13" x14ac:dyDescent="0.25">
      <c r="A3752" t="s">
        <v>39</v>
      </c>
      <c r="B3752" t="s">
        <v>7</v>
      </c>
      <c r="C3752">
        <v>11</v>
      </c>
      <c r="D3752" t="s">
        <v>79</v>
      </c>
      <c r="E3752" s="1">
        <v>624139314.78572989</v>
      </c>
      <c r="F3752" s="1">
        <v>565640842</v>
      </c>
      <c r="G3752">
        <f t="shared" si="58"/>
        <v>3422071318262780</v>
      </c>
      <c r="H3752" t="str">
        <f>VLOOKUP(D3752,Referência!$A$2:$D$28,2,FALSE)</f>
        <v>NE</v>
      </c>
      <c r="I3752" t="str">
        <f>VLOOKUP(D3752,Referência!$A$2:$D$28,3,FALSE)</f>
        <v>transferência</v>
      </c>
      <c r="J3752" t="str">
        <f>VLOOKUP(D3752,Referência!$A$2:$D$28,4,FALSE)</f>
        <v>baixo</v>
      </c>
      <c r="K3752" t="str">
        <f>VLOOKUP(C3752,Referência!$F$2:$G$21,2,FALSE)</f>
        <v>longo</v>
      </c>
      <c r="L3752" t="str">
        <f>VLOOKUP(A3752,Referência!$I$2:$K$10,2,FALSE)</f>
        <v>não linear</v>
      </c>
      <c r="M3752" t="str">
        <f>VLOOKUP(A3752,Referência!$I$2:$K$10,3,FALSE)</f>
        <v>multivariado</v>
      </c>
    </row>
    <row r="3753" spans="1:13" x14ac:dyDescent="0.25">
      <c r="A3753" t="s">
        <v>39</v>
      </c>
      <c r="B3753" t="s">
        <v>7</v>
      </c>
      <c r="C3753">
        <v>12</v>
      </c>
      <c r="D3753" t="s">
        <v>79</v>
      </c>
      <c r="E3753" s="1">
        <v>726955810.65237272</v>
      </c>
      <c r="F3753" s="1">
        <v>695082129</v>
      </c>
      <c r="G3753">
        <f t="shared" si="58"/>
        <v>1015931582076801.2</v>
      </c>
      <c r="H3753" t="str">
        <f>VLOOKUP(D3753,Referência!$A$2:$D$28,2,FALSE)</f>
        <v>NE</v>
      </c>
      <c r="I3753" t="str">
        <f>VLOOKUP(D3753,Referência!$A$2:$D$28,3,FALSE)</f>
        <v>transferência</v>
      </c>
      <c r="J3753" t="str">
        <f>VLOOKUP(D3753,Referência!$A$2:$D$28,4,FALSE)</f>
        <v>baixo</v>
      </c>
      <c r="K3753" t="str">
        <f>VLOOKUP(C3753,Referência!$F$2:$G$21,2,FALSE)</f>
        <v>longo</v>
      </c>
      <c r="L3753" t="str">
        <f>VLOOKUP(A3753,Referência!$I$2:$K$10,2,FALSE)</f>
        <v>não linear</v>
      </c>
      <c r="M3753" t="str">
        <f>VLOOKUP(A3753,Referência!$I$2:$K$10,3,FALSE)</f>
        <v>multivariado</v>
      </c>
    </row>
    <row r="3754" spans="1:13" x14ac:dyDescent="0.25">
      <c r="A3754" t="s">
        <v>39</v>
      </c>
      <c r="B3754" t="s">
        <v>7</v>
      </c>
      <c r="C3754">
        <v>13</v>
      </c>
      <c r="D3754" t="s">
        <v>79</v>
      </c>
      <c r="E3754" s="1">
        <v>720265284.37310767</v>
      </c>
      <c r="F3754" s="1">
        <v>590693729</v>
      </c>
      <c r="G3754">
        <f t="shared" si="58"/>
        <v>1.6788787961806308E+16</v>
      </c>
      <c r="H3754" t="str">
        <f>VLOOKUP(D3754,Referência!$A$2:$D$28,2,FALSE)</f>
        <v>NE</v>
      </c>
      <c r="I3754" t="str">
        <f>VLOOKUP(D3754,Referência!$A$2:$D$28,3,FALSE)</f>
        <v>transferência</v>
      </c>
      <c r="J3754" t="str">
        <f>VLOOKUP(D3754,Referência!$A$2:$D$28,4,FALSE)</f>
        <v>baixo</v>
      </c>
      <c r="K3754" t="str">
        <f>VLOOKUP(C3754,Referência!$F$2:$G$21,2,FALSE)</f>
        <v>longo</v>
      </c>
      <c r="L3754" t="str">
        <f>VLOOKUP(A3754,Referência!$I$2:$K$10,2,FALSE)</f>
        <v>não linear</v>
      </c>
      <c r="M3754" t="str">
        <f>VLOOKUP(A3754,Referência!$I$2:$K$10,3,FALSE)</f>
        <v>multivariado</v>
      </c>
    </row>
    <row r="3755" spans="1:13" x14ac:dyDescent="0.25">
      <c r="A3755" t="s">
        <v>39</v>
      </c>
      <c r="B3755" t="s">
        <v>7</v>
      </c>
      <c r="C3755">
        <v>14</v>
      </c>
      <c r="D3755" t="s">
        <v>79</v>
      </c>
      <c r="E3755" s="1">
        <v>702846948.10947549</v>
      </c>
      <c r="F3755" s="1">
        <v>579889002</v>
      </c>
      <c r="G3755">
        <f t="shared" si="58"/>
        <v>1.511865651146068E+16</v>
      </c>
      <c r="H3755" t="str">
        <f>VLOOKUP(D3755,Referência!$A$2:$D$28,2,FALSE)</f>
        <v>NE</v>
      </c>
      <c r="I3755" t="str">
        <f>VLOOKUP(D3755,Referência!$A$2:$D$28,3,FALSE)</f>
        <v>transferência</v>
      </c>
      <c r="J3755" t="str">
        <f>VLOOKUP(D3755,Referência!$A$2:$D$28,4,FALSE)</f>
        <v>baixo</v>
      </c>
      <c r="K3755" t="str">
        <f>VLOOKUP(C3755,Referência!$F$2:$G$21,2,FALSE)</f>
        <v>longo</v>
      </c>
      <c r="L3755" t="str">
        <f>VLOOKUP(A3755,Referência!$I$2:$K$10,2,FALSE)</f>
        <v>não linear</v>
      </c>
      <c r="M3755" t="str">
        <f>VLOOKUP(A3755,Referência!$I$2:$K$10,3,FALSE)</f>
        <v>multivariado</v>
      </c>
    </row>
    <row r="3756" spans="1:13" x14ac:dyDescent="0.25">
      <c r="A3756" t="s">
        <v>39</v>
      </c>
      <c r="B3756" t="s">
        <v>7</v>
      </c>
      <c r="C3756">
        <v>15</v>
      </c>
      <c r="D3756" t="s">
        <v>79</v>
      </c>
      <c r="E3756" s="1">
        <v>726049529.63174784</v>
      </c>
      <c r="F3756" s="1">
        <v>598979625</v>
      </c>
      <c r="G3756">
        <f t="shared" si="58"/>
        <v>1.6146760663121492E+16</v>
      </c>
      <c r="H3756" t="str">
        <f>VLOOKUP(D3756,Referência!$A$2:$D$28,2,FALSE)</f>
        <v>NE</v>
      </c>
      <c r="I3756" t="str">
        <f>VLOOKUP(D3756,Referência!$A$2:$D$28,3,FALSE)</f>
        <v>transferência</v>
      </c>
      <c r="J3756" t="str">
        <f>VLOOKUP(D3756,Referência!$A$2:$D$28,4,FALSE)</f>
        <v>baixo</v>
      </c>
      <c r="K3756" t="str">
        <f>VLOOKUP(C3756,Referência!$F$2:$G$21,2,FALSE)</f>
        <v>longo</v>
      </c>
      <c r="L3756" t="str">
        <f>VLOOKUP(A3756,Referência!$I$2:$K$10,2,FALSE)</f>
        <v>não linear</v>
      </c>
      <c r="M3756" t="str">
        <f>VLOOKUP(A3756,Referência!$I$2:$K$10,3,FALSE)</f>
        <v>multivariado</v>
      </c>
    </row>
    <row r="3757" spans="1:13" x14ac:dyDescent="0.25">
      <c r="A3757" t="s">
        <v>39</v>
      </c>
      <c r="B3757" t="s">
        <v>7</v>
      </c>
      <c r="C3757">
        <v>16</v>
      </c>
      <c r="D3757" t="s">
        <v>79</v>
      </c>
      <c r="E3757" s="1">
        <v>678823328.67393088</v>
      </c>
      <c r="F3757" s="1">
        <v>596415968</v>
      </c>
      <c r="G3757">
        <f t="shared" si="58"/>
        <v>6790973093243330</v>
      </c>
      <c r="H3757" t="str">
        <f>VLOOKUP(D3757,Referência!$A$2:$D$28,2,FALSE)</f>
        <v>NE</v>
      </c>
      <c r="I3757" t="str">
        <f>VLOOKUP(D3757,Referência!$A$2:$D$28,3,FALSE)</f>
        <v>transferência</v>
      </c>
      <c r="J3757" t="str">
        <f>VLOOKUP(D3757,Referência!$A$2:$D$28,4,FALSE)</f>
        <v>baixo</v>
      </c>
      <c r="K3757" t="str">
        <f>VLOOKUP(C3757,Referência!$F$2:$G$21,2,FALSE)</f>
        <v>longo</v>
      </c>
      <c r="L3757" t="str">
        <f>VLOOKUP(A3757,Referência!$I$2:$K$10,2,FALSE)</f>
        <v>não linear</v>
      </c>
      <c r="M3757" t="str">
        <f>VLOOKUP(A3757,Referência!$I$2:$K$10,3,FALSE)</f>
        <v>multivariado</v>
      </c>
    </row>
    <row r="3758" spans="1:13" x14ac:dyDescent="0.25">
      <c r="A3758" t="s">
        <v>39</v>
      </c>
      <c r="B3758" t="s">
        <v>7</v>
      </c>
      <c r="C3758">
        <v>17</v>
      </c>
      <c r="D3758" t="s">
        <v>79</v>
      </c>
      <c r="E3758" s="1">
        <v>711701743.07231152</v>
      </c>
      <c r="F3758" s="1">
        <v>558788649</v>
      </c>
      <c r="G3758">
        <f t="shared" si="58"/>
        <v>2.3382414338767592E+16</v>
      </c>
      <c r="H3758" t="str">
        <f>VLOOKUP(D3758,Referência!$A$2:$D$28,2,FALSE)</f>
        <v>NE</v>
      </c>
      <c r="I3758" t="str">
        <f>VLOOKUP(D3758,Referência!$A$2:$D$28,3,FALSE)</f>
        <v>transferência</v>
      </c>
      <c r="J3758" t="str">
        <f>VLOOKUP(D3758,Referência!$A$2:$D$28,4,FALSE)</f>
        <v>baixo</v>
      </c>
      <c r="K3758" t="str">
        <f>VLOOKUP(C3758,Referência!$F$2:$G$21,2,FALSE)</f>
        <v>longo</v>
      </c>
      <c r="L3758" t="str">
        <f>VLOOKUP(A3758,Referência!$I$2:$K$10,2,FALSE)</f>
        <v>não linear</v>
      </c>
      <c r="M3758" t="str">
        <f>VLOOKUP(A3758,Referência!$I$2:$K$10,3,FALSE)</f>
        <v>multivariado</v>
      </c>
    </row>
    <row r="3759" spans="1:13" x14ac:dyDescent="0.25">
      <c r="A3759" t="s">
        <v>39</v>
      </c>
      <c r="B3759" t="s">
        <v>7</v>
      </c>
      <c r="C3759">
        <v>18</v>
      </c>
      <c r="D3759" t="s">
        <v>79</v>
      </c>
      <c r="E3759" s="1">
        <v>725612409.29790163</v>
      </c>
      <c r="F3759" s="1">
        <v>603253212</v>
      </c>
      <c r="G3759">
        <f t="shared" si="58"/>
        <v>1.4971773163386818E+16</v>
      </c>
      <c r="H3759" t="str">
        <f>VLOOKUP(D3759,Referência!$A$2:$D$28,2,FALSE)</f>
        <v>NE</v>
      </c>
      <c r="I3759" t="str">
        <f>VLOOKUP(D3759,Referência!$A$2:$D$28,3,FALSE)</f>
        <v>transferência</v>
      </c>
      <c r="J3759" t="str">
        <f>VLOOKUP(D3759,Referência!$A$2:$D$28,4,FALSE)</f>
        <v>baixo</v>
      </c>
      <c r="K3759" t="str">
        <f>VLOOKUP(C3759,Referência!$F$2:$G$21,2,FALSE)</f>
        <v>longo</v>
      </c>
      <c r="L3759" t="str">
        <f>VLOOKUP(A3759,Referência!$I$2:$K$10,2,FALSE)</f>
        <v>não linear</v>
      </c>
      <c r="M3759" t="str">
        <f>VLOOKUP(A3759,Referência!$I$2:$K$10,3,FALSE)</f>
        <v>multivariado</v>
      </c>
    </row>
    <row r="3760" spans="1:13" x14ac:dyDescent="0.25">
      <c r="A3760" t="s">
        <v>39</v>
      </c>
      <c r="B3760" t="s">
        <v>7</v>
      </c>
      <c r="C3760">
        <v>19</v>
      </c>
      <c r="D3760" t="s">
        <v>79</v>
      </c>
      <c r="E3760" s="1">
        <v>780879698.45046043</v>
      </c>
      <c r="F3760" s="1">
        <v>595828239</v>
      </c>
      <c r="G3760">
        <f t="shared" si="58"/>
        <v>3.4244042644745404E+16</v>
      </c>
      <c r="H3760" t="str">
        <f>VLOOKUP(D3760,Referência!$A$2:$D$28,2,FALSE)</f>
        <v>NE</v>
      </c>
      <c r="I3760" t="str">
        <f>VLOOKUP(D3760,Referência!$A$2:$D$28,3,FALSE)</f>
        <v>transferência</v>
      </c>
      <c r="J3760" t="str">
        <f>VLOOKUP(D3760,Referência!$A$2:$D$28,4,FALSE)</f>
        <v>baixo</v>
      </c>
      <c r="K3760" t="str">
        <f>VLOOKUP(C3760,Referência!$F$2:$G$21,2,FALSE)</f>
        <v>longo</v>
      </c>
      <c r="L3760" t="str">
        <f>VLOOKUP(A3760,Referência!$I$2:$K$10,2,FALSE)</f>
        <v>não linear</v>
      </c>
      <c r="M3760" t="str">
        <f>VLOOKUP(A3760,Referência!$I$2:$K$10,3,FALSE)</f>
        <v>multivariado</v>
      </c>
    </row>
    <row r="3761" spans="1:13" x14ac:dyDescent="0.25">
      <c r="A3761" t="s">
        <v>39</v>
      </c>
      <c r="B3761" t="s">
        <v>7</v>
      </c>
      <c r="C3761">
        <v>20</v>
      </c>
      <c r="D3761" t="s">
        <v>79</v>
      </c>
      <c r="E3761" s="1">
        <v>1023174828.6249895</v>
      </c>
      <c r="F3761" s="1">
        <v>730794790</v>
      </c>
      <c r="G3761">
        <f t="shared" si="58"/>
        <v>8.5486086986350352E+16</v>
      </c>
      <c r="H3761" t="str">
        <f>VLOOKUP(D3761,Referência!$A$2:$D$28,2,FALSE)</f>
        <v>NE</v>
      </c>
      <c r="I3761" t="str">
        <f>VLOOKUP(D3761,Referência!$A$2:$D$28,3,FALSE)</f>
        <v>transferência</v>
      </c>
      <c r="J3761" t="str">
        <f>VLOOKUP(D3761,Referência!$A$2:$D$28,4,FALSE)</f>
        <v>baixo</v>
      </c>
      <c r="K3761" t="str">
        <f>VLOOKUP(C3761,Referência!$F$2:$G$21,2,FALSE)</f>
        <v>longo</v>
      </c>
      <c r="L3761" t="str">
        <f>VLOOKUP(A3761,Referência!$I$2:$K$10,2,FALSE)</f>
        <v>não linear</v>
      </c>
      <c r="M3761" t="str">
        <f>VLOOKUP(A3761,Referência!$I$2:$K$10,3,FALSE)</f>
        <v>multivariado</v>
      </c>
    </row>
    <row r="3762" spans="1:13" x14ac:dyDescent="0.25">
      <c r="A3762" t="s">
        <v>39</v>
      </c>
      <c r="B3762" t="s">
        <v>7</v>
      </c>
      <c r="C3762">
        <v>1</v>
      </c>
      <c r="D3762" t="s">
        <v>33</v>
      </c>
      <c r="E3762" s="1">
        <v>465918874.15811884</v>
      </c>
      <c r="F3762" s="1">
        <v>508716451.88999999</v>
      </c>
      <c r="G3762">
        <f t="shared" si="58"/>
        <v>1831632659716408.5</v>
      </c>
      <c r="H3762" t="str">
        <f>VLOOKUP(D3762,Referência!$A$2:$D$28,2,FALSE)</f>
        <v>NE</v>
      </c>
      <c r="I3762" t="str">
        <f>VLOOKUP(D3762,Referência!$A$2:$D$28,3,FALSE)</f>
        <v>transferência</v>
      </c>
      <c r="J3762" t="str">
        <f>VLOOKUP(D3762,Referência!$A$2:$D$28,4,FALSE)</f>
        <v>baixo</v>
      </c>
      <c r="K3762" t="str">
        <f>VLOOKUP(C3762,Referência!$F$2:$G$21,2,FALSE)</f>
        <v>curto</v>
      </c>
      <c r="L3762" t="str">
        <f>VLOOKUP(A3762,Referência!$I$2:$K$10,2,FALSE)</f>
        <v>não linear</v>
      </c>
      <c r="M3762" t="str">
        <f>VLOOKUP(A3762,Referência!$I$2:$K$10,3,FALSE)</f>
        <v>multivariado</v>
      </c>
    </row>
    <row r="3763" spans="1:13" x14ac:dyDescent="0.25">
      <c r="A3763" t="s">
        <v>39</v>
      </c>
      <c r="B3763" t="s">
        <v>7</v>
      </c>
      <c r="C3763">
        <v>2</v>
      </c>
      <c r="D3763" t="s">
        <v>33</v>
      </c>
      <c r="E3763" s="1">
        <v>431984648.26812482</v>
      </c>
      <c r="F3763" s="1">
        <v>446639896.39999998</v>
      </c>
      <c r="G3763">
        <f t="shared" si="58"/>
        <v>214776297806830.28</v>
      </c>
      <c r="H3763" t="str">
        <f>VLOOKUP(D3763,Referência!$A$2:$D$28,2,FALSE)</f>
        <v>NE</v>
      </c>
      <c r="I3763" t="str">
        <f>VLOOKUP(D3763,Referência!$A$2:$D$28,3,FALSE)</f>
        <v>transferência</v>
      </c>
      <c r="J3763" t="str">
        <f>VLOOKUP(D3763,Referência!$A$2:$D$28,4,FALSE)</f>
        <v>baixo</v>
      </c>
      <c r="K3763" t="str">
        <f>VLOOKUP(C3763,Referência!$F$2:$G$21,2,FALSE)</f>
        <v>curto</v>
      </c>
      <c r="L3763" t="str">
        <f>VLOOKUP(A3763,Referência!$I$2:$K$10,2,FALSE)</f>
        <v>não linear</v>
      </c>
      <c r="M3763" t="str">
        <f>VLOOKUP(A3763,Referência!$I$2:$K$10,3,FALSE)</f>
        <v>multivariado</v>
      </c>
    </row>
    <row r="3764" spans="1:13" x14ac:dyDescent="0.25">
      <c r="A3764" t="s">
        <v>39</v>
      </c>
      <c r="B3764" t="s">
        <v>7</v>
      </c>
      <c r="C3764">
        <v>3</v>
      </c>
      <c r="D3764" t="s">
        <v>33</v>
      </c>
      <c r="E3764" s="1">
        <v>421625473.4908784</v>
      </c>
      <c r="F3764" s="1">
        <v>395251304.99000001</v>
      </c>
      <c r="G3764">
        <f t="shared" si="58"/>
        <v>695596764112726</v>
      </c>
      <c r="H3764" t="str">
        <f>VLOOKUP(D3764,Referência!$A$2:$D$28,2,FALSE)</f>
        <v>NE</v>
      </c>
      <c r="I3764" t="str">
        <f>VLOOKUP(D3764,Referência!$A$2:$D$28,3,FALSE)</f>
        <v>transferência</v>
      </c>
      <c r="J3764" t="str">
        <f>VLOOKUP(D3764,Referência!$A$2:$D$28,4,FALSE)</f>
        <v>baixo</v>
      </c>
      <c r="K3764" t="str">
        <f>VLOOKUP(C3764,Referência!$F$2:$G$21,2,FALSE)</f>
        <v>curto</v>
      </c>
      <c r="L3764" t="str">
        <f>VLOOKUP(A3764,Referência!$I$2:$K$10,2,FALSE)</f>
        <v>não linear</v>
      </c>
      <c r="M3764" t="str">
        <f>VLOOKUP(A3764,Referência!$I$2:$K$10,3,FALSE)</f>
        <v>multivariado</v>
      </c>
    </row>
    <row r="3765" spans="1:13" x14ac:dyDescent="0.25">
      <c r="A3765" t="s">
        <v>39</v>
      </c>
      <c r="B3765" t="s">
        <v>7</v>
      </c>
      <c r="C3765">
        <v>4</v>
      </c>
      <c r="D3765" t="s">
        <v>33</v>
      </c>
      <c r="E3765" s="1">
        <v>422644183.15797931</v>
      </c>
      <c r="F3765" s="1">
        <v>455078068.88999999</v>
      </c>
      <c r="G3765">
        <f t="shared" si="58"/>
        <v>1051956943677774.4</v>
      </c>
      <c r="H3765" t="str">
        <f>VLOOKUP(D3765,Referência!$A$2:$D$28,2,FALSE)</f>
        <v>NE</v>
      </c>
      <c r="I3765" t="str">
        <f>VLOOKUP(D3765,Referência!$A$2:$D$28,3,FALSE)</f>
        <v>transferência</v>
      </c>
      <c r="J3765" t="str">
        <f>VLOOKUP(D3765,Referência!$A$2:$D$28,4,FALSE)</f>
        <v>baixo</v>
      </c>
      <c r="K3765" t="str">
        <f>VLOOKUP(C3765,Referência!$F$2:$G$21,2,FALSE)</f>
        <v>curto</v>
      </c>
      <c r="L3765" t="str">
        <f>VLOOKUP(A3765,Referência!$I$2:$K$10,2,FALSE)</f>
        <v>não linear</v>
      </c>
      <c r="M3765" t="str">
        <f>VLOOKUP(A3765,Referência!$I$2:$K$10,3,FALSE)</f>
        <v>multivariado</v>
      </c>
    </row>
    <row r="3766" spans="1:13" x14ac:dyDescent="0.25">
      <c r="A3766" t="s">
        <v>39</v>
      </c>
      <c r="B3766" t="s">
        <v>7</v>
      </c>
      <c r="C3766">
        <v>5</v>
      </c>
      <c r="D3766" t="s">
        <v>33</v>
      </c>
      <c r="E3766" s="1">
        <v>414217906.80313987</v>
      </c>
      <c r="F3766" s="1">
        <v>413759547.10000002</v>
      </c>
      <c r="G3766">
        <f t="shared" si="58"/>
        <v>210093617462.44366</v>
      </c>
      <c r="H3766" t="str">
        <f>VLOOKUP(D3766,Referência!$A$2:$D$28,2,FALSE)</f>
        <v>NE</v>
      </c>
      <c r="I3766" t="str">
        <f>VLOOKUP(D3766,Referência!$A$2:$D$28,3,FALSE)</f>
        <v>transferência</v>
      </c>
      <c r="J3766" t="str">
        <f>VLOOKUP(D3766,Referência!$A$2:$D$28,4,FALSE)</f>
        <v>baixo</v>
      </c>
      <c r="K3766" t="str">
        <f>VLOOKUP(C3766,Referência!$F$2:$G$21,2,FALSE)</f>
        <v>médio</v>
      </c>
      <c r="L3766" t="str">
        <f>VLOOKUP(A3766,Referência!$I$2:$K$10,2,FALSE)</f>
        <v>não linear</v>
      </c>
      <c r="M3766" t="str">
        <f>VLOOKUP(A3766,Referência!$I$2:$K$10,3,FALSE)</f>
        <v>multivariado</v>
      </c>
    </row>
    <row r="3767" spans="1:13" x14ac:dyDescent="0.25">
      <c r="A3767" t="s">
        <v>39</v>
      </c>
      <c r="B3767" t="s">
        <v>7</v>
      </c>
      <c r="C3767">
        <v>6</v>
      </c>
      <c r="D3767" t="s">
        <v>33</v>
      </c>
      <c r="E3767" s="1">
        <v>439738048.76658201</v>
      </c>
      <c r="F3767" s="1">
        <v>420006050.22000003</v>
      </c>
      <c r="G3767">
        <f t="shared" si="58"/>
        <v>389351766642313.5</v>
      </c>
      <c r="H3767" t="str">
        <f>VLOOKUP(D3767,Referência!$A$2:$D$28,2,FALSE)</f>
        <v>NE</v>
      </c>
      <c r="I3767" t="str">
        <f>VLOOKUP(D3767,Referência!$A$2:$D$28,3,FALSE)</f>
        <v>transferência</v>
      </c>
      <c r="J3767" t="str">
        <f>VLOOKUP(D3767,Referência!$A$2:$D$28,4,FALSE)</f>
        <v>baixo</v>
      </c>
      <c r="K3767" t="str">
        <f>VLOOKUP(C3767,Referência!$F$2:$G$21,2,FALSE)</f>
        <v>médio</v>
      </c>
      <c r="L3767" t="str">
        <f>VLOOKUP(A3767,Referência!$I$2:$K$10,2,FALSE)</f>
        <v>não linear</v>
      </c>
      <c r="M3767" t="str">
        <f>VLOOKUP(A3767,Referência!$I$2:$K$10,3,FALSE)</f>
        <v>multivariado</v>
      </c>
    </row>
    <row r="3768" spans="1:13" x14ac:dyDescent="0.25">
      <c r="A3768" t="s">
        <v>39</v>
      </c>
      <c r="B3768" t="s">
        <v>7</v>
      </c>
      <c r="C3768">
        <v>7</v>
      </c>
      <c r="D3768" t="s">
        <v>33</v>
      </c>
      <c r="E3768" s="1">
        <v>470532082.25385571</v>
      </c>
      <c r="F3768" s="1">
        <v>503106109.04000002</v>
      </c>
      <c r="G3768">
        <f t="shared" si="58"/>
        <v>1061067221064447.4</v>
      </c>
      <c r="H3768" t="str">
        <f>VLOOKUP(D3768,Referência!$A$2:$D$28,2,FALSE)</f>
        <v>NE</v>
      </c>
      <c r="I3768" t="str">
        <f>VLOOKUP(D3768,Referência!$A$2:$D$28,3,FALSE)</f>
        <v>transferência</v>
      </c>
      <c r="J3768" t="str">
        <f>VLOOKUP(D3768,Referência!$A$2:$D$28,4,FALSE)</f>
        <v>baixo</v>
      </c>
      <c r="K3768" t="str">
        <f>VLOOKUP(C3768,Referência!$F$2:$G$21,2,FALSE)</f>
        <v>médio</v>
      </c>
      <c r="L3768" t="str">
        <f>VLOOKUP(A3768,Referência!$I$2:$K$10,2,FALSE)</f>
        <v>não linear</v>
      </c>
      <c r="M3768" t="str">
        <f>VLOOKUP(A3768,Referência!$I$2:$K$10,3,FALSE)</f>
        <v>multivariado</v>
      </c>
    </row>
    <row r="3769" spans="1:13" x14ac:dyDescent="0.25">
      <c r="A3769" t="s">
        <v>39</v>
      </c>
      <c r="B3769" t="s">
        <v>7</v>
      </c>
      <c r="C3769">
        <v>8</v>
      </c>
      <c r="D3769" t="s">
        <v>33</v>
      </c>
      <c r="E3769" s="1">
        <v>571752628.63155329</v>
      </c>
      <c r="F3769" s="1">
        <v>523931555.00999999</v>
      </c>
      <c r="G3769">
        <f t="shared" si="58"/>
        <v>2286855082318021</v>
      </c>
      <c r="H3769" t="str">
        <f>VLOOKUP(D3769,Referência!$A$2:$D$28,2,FALSE)</f>
        <v>NE</v>
      </c>
      <c r="I3769" t="str">
        <f>VLOOKUP(D3769,Referência!$A$2:$D$28,3,FALSE)</f>
        <v>transferência</v>
      </c>
      <c r="J3769" t="str">
        <f>VLOOKUP(D3769,Referência!$A$2:$D$28,4,FALSE)</f>
        <v>baixo</v>
      </c>
      <c r="K3769" t="str">
        <f>VLOOKUP(C3769,Referência!$F$2:$G$21,2,FALSE)</f>
        <v>médio</v>
      </c>
      <c r="L3769" t="str">
        <f>VLOOKUP(A3769,Referência!$I$2:$K$10,2,FALSE)</f>
        <v>não linear</v>
      </c>
      <c r="M3769" t="str">
        <f>VLOOKUP(A3769,Referência!$I$2:$K$10,3,FALSE)</f>
        <v>multivariado</v>
      </c>
    </row>
    <row r="3770" spans="1:13" x14ac:dyDescent="0.25">
      <c r="A3770" t="s">
        <v>39</v>
      </c>
      <c r="B3770" t="s">
        <v>7</v>
      </c>
      <c r="C3770">
        <v>9</v>
      </c>
      <c r="D3770" t="s">
        <v>33</v>
      </c>
      <c r="E3770" s="1">
        <v>493828605.42311585</v>
      </c>
      <c r="F3770" s="1">
        <v>570856604.17999995</v>
      </c>
      <c r="G3770">
        <f t="shared" si="58"/>
        <v>5933312592490538</v>
      </c>
      <c r="H3770" t="str">
        <f>VLOOKUP(D3770,Referência!$A$2:$D$28,2,FALSE)</f>
        <v>NE</v>
      </c>
      <c r="I3770" t="str">
        <f>VLOOKUP(D3770,Referência!$A$2:$D$28,3,FALSE)</f>
        <v>transferência</v>
      </c>
      <c r="J3770" t="str">
        <f>VLOOKUP(D3770,Referência!$A$2:$D$28,4,FALSE)</f>
        <v>baixo</v>
      </c>
      <c r="K3770" t="str">
        <f>VLOOKUP(C3770,Referência!$F$2:$G$21,2,FALSE)</f>
        <v>longo</v>
      </c>
      <c r="L3770" t="str">
        <f>VLOOKUP(A3770,Referência!$I$2:$K$10,2,FALSE)</f>
        <v>não linear</v>
      </c>
      <c r="M3770" t="str">
        <f>VLOOKUP(A3770,Referência!$I$2:$K$10,3,FALSE)</f>
        <v>multivariado</v>
      </c>
    </row>
    <row r="3771" spans="1:13" x14ac:dyDescent="0.25">
      <c r="A3771" t="s">
        <v>39</v>
      </c>
      <c r="B3771" t="s">
        <v>7</v>
      </c>
      <c r="C3771">
        <v>10</v>
      </c>
      <c r="D3771" t="s">
        <v>33</v>
      </c>
      <c r="E3771" s="1">
        <v>478199468.20632327</v>
      </c>
      <c r="F3771" s="1">
        <v>582933694.88999999</v>
      </c>
      <c r="G3771">
        <f t="shared" si="58"/>
        <v>1.096925823902778E+16</v>
      </c>
      <c r="H3771" t="str">
        <f>VLOOKUP(D3771,Referência!$A$2:$D$28,2,FALSE)</f>
        <v>NE</v>
      </c>
      <c r="I3771" t="str">
        <f>VLOOKUP(D3771,Referência!$A$2:$D$28,3,FALSE)</f>
        <v>transferência</v>
      </c>
      <c r="J3771" t="str">
        <f>VLOOKUP(D3771,Referência!$A$2:$D$28,4,FALSE)</f>
        <v>baixo</v>
      </c>
      <c r="K3771" t="str">
        <f>VLOOKUP(C3771,Referência!$F$2:$G$21,2,FALSE)</f>
        <v>longo</v>
      </c>
      <c r="L3771" t="str">
        <f>VLOOKUP(A3771,Referência!$I$2:$K$10,2,FALSE)</f>
        <v>não linear</v>
      </c>
      <c r="M3771" t="str">
        <f>VLOOKUP(A3771,Referência!$I$2:$K$10,3,FALSE)</f>
        <v>multivariado</v>
      </c>
    </row>
    <row r="3772" spans="1:13" x14ac:dyDescent="0.25">
      <c r="A3772" t="s">
        <v>39</v>
      </c>
      <c r="B3772" t="s">
        <v>7</v>
      </c>
      <c r="C3772">
        <v>11</v>
      </c>
      <c r="D3772" t="s">
        <v>33</v>
      </c>
      <c r="E3772" s="1">
        <v>424810423.66718853</v>
      </c>
      <c r="F3772" s="1">
        <v>434674925.68000001</v>
      </c>
      <c r="G3772">
        <f t="shared" si="58"/>
        <v>97308399960761.781</v>
      </c>
      <c r="H3772" t="str">
        <f>VLOOKUP(D3772,Referência!$A$2:$D$28,2,FALSE)</f>
        <v>NE</v>
      </c>
      <c r="I3772" t="str">
        <f>VLOOKUP(D3772,Referência!$A$2:$D$28,3,FALSE)</f>
        <v>transferência</v>
      </c>
      <c r="J3772" t="str">
        <f>VLOOKUP(D3772,Referência!$A$2:$D$28,4,FALSE)</f>
        <v>baixo</v>
      </c>
      <c r="K3772" t="str">
        <f>VLOOKUP(C3772,Referência!$F$2:$G$21,2,FALSE)</f>
        <v>longo</v>
      </c>
      <c r="L3772" t="str">
        <f>VLOOKUP(A3772,Referência!$I$2:$K$10,2,FALSE)</f>
        <v>não linear</v>
      </c>
      <c r="M3772" t="str">
        <f>VLOOKUP(A3772,Referência!$I$2:$K$10,3,FALSE)</f>
        <v>multivariado</v>
      </c>
    </row>
    <row r="3773" spans="1:13" x14ac:dyDescent="0.25">
      <c r="A3773" t="s">
        <v>39</v>
      </c>
      <c r="B3773" t="s">
        <v>7</v>
      </c>
      <c r="C3773">
        <v>12</v>
      </c>
      <c r="D3773" t="s">
        <v>33</v>
      </c>
      <c r="E3773" s="1">
        <v>487296274.19272923</v>
      </c>
      <c r="F3773" s="1">
        <v>466732432.75</v>
      </c>
      <c r="G3773">
        <f t="shared" si="58"/>
        <v>422871574881708.37</v>
      </c>
      <c r="H3773" t="str">
        <f>VLOOKUP(D3773,Referência!$A$2:$D$28,2,FALSE)</f>
        <v>NE</v>
      </c>
      <c r="I3773" t="str">
        <f>VLOOKUP(D3773,Referência!$A$2:$D$28,3,FALSE)</f>
        <v>transferência</v>
      </c>
      <c r="J3773" t="str">
        <f>VLOOKUP(D3773,Referência!$A$2:$D$28,4,FALSE)</f>
        <v>baixo</v>
      </c>
      <c r="K3773" t="str">
        <f>VLOOKUP(C3773,Referência!$F$2:$G$21,2,FALSE)</f>
        <v>longo</v>
      </c>
      <c r="L3773" t="str">
        <f>VLOOKUP(A3773,Referência!$I$2:$K$10,2,FALSE)</f>
        <v>não linear</v>
      </c>
      <c r="M3773" t="str">
        <f>VLOOKUP(A3773,Referência!$I$2:$K$10,3,FALSE)</f>
        <v>multivariado</v>
      </c>
    </row>
    <row r="3774" spans="1:13" x14ac:dyDescent="0.25">
      <c r="A3774" t="s">
        <v>39</v>
      </c>
      <c r="B3774" t="s">
        <v>7</v>
      </c>
      <c r="C3774">
        <v>13</v>
      </c>
      <c r="D3774" t="s">
        <v>33</v>
      </c>
      <c r="E3774" s="1">
        <v>502491836.58959997</v>
      </c>
      <c r="F3774" s="1">
        <v>525072922.32999998</v>
      </c>
      <c r="G3774">
        <f t="shared" si="58"/>
        <v>509905433215296.94</v>
      </c>
      <c r="H3774" t="str">
        <f>VLOOKUP(D3774,Referência!$A$2:$D$28,2,FALSE)</f>
        <v>NE</v>
      </c>
      <c r="I3774" t="str">
        <f>VLOOKUP(D3774,Referência!$A$2:$D$28,3,FALSE)</f>
        <v>transferência</v>
      </c>
      <c r="J3774" t="str">
        <f>VLOOKUP(D3774,Referência!$A$2:$D$28,4,FALSE)</f>
        <v>baixo</v>
      </c>
      <c r="K3774" t="str">
        <f>VLOOKUP(C3774,Referência!$F$2:$G$21,2,FALSE)</f>
        <v>longo</v>
      </c>
      <c r="L3774" t="str">
        <f>VLOOKUP(A3774,Referência!$I$2:$K$10,2,FALSE)</f>
        <v>não linear</v>
      </c>
      <c r="M3774" t="str">
        <f>VLOOKUP(A3774,Referência!$I$2:$K$10,3,FALSE)</f>
        <v>multivariado</v>
      </c>
    </row>
    <row r="3775" spans="1:13" x14ac:dyDescent="0.25">
      <c r="A3775" t="s">
        <v>39</v>
      </c>
      <c r="B3775" t="s">
        <v>7</v>
      </c>
      <c r="C3775">
        <v>14</v>
      </c>
      <c r="D3775" t="s">
        <v>33</v>
      </c>
      <c r="E3775" s="1">
        <v>474448801.7227087</v>
      </c>
      <c r="F3775" s="1">
        <v>472716071.89999998</v>
      </c>
      <c r="G3775">
        <f t="shared" si="58"/>
        <v>3002352638504.2129</v>
      </c>
      <c r="H3775" t="str">
        <f>VLOOKUP(D3775,Referência!$A$2:$D$28,2,FALSE)</f>
        <v>NE</v>
      </c>
      <c r="I3775" t="str">
        <f>VLOOKUP(D3775,Referência!$A$2:$D$28,3,FALSE)</f>
        <v>transferência</v>
      </c>
      <c r="J3775" t="str">
        <f>VLOOKUP(D3775,Referência!$A$2:$D$28,4,FALSE)</f>
        <v>baixo</v>
      </c>
      <c r="K3775" t="str">
        <f>VLOOKUP(C3775,Referência!$F$2:$G$21,2,FALSE)</f>
        <v>longo</v>
      </c>
      <c r="L3775" t="str">
        <f>VLOOKUP(A3775,Referência!$I$2:$K$10,2,FALSE)</f>
        <v>não linear</v>
      </c>
      <c r="M3775" t="str">
        <f>VLOOKUP(A3775,Referência!$I$2:$K$10,3,FALSE)</f>
        <v>multivariado</v>
      </c>
    </row>
    <row r="3776" spans="1:13" x14ac:dyDescent="0.25">
      <c r="A3776" t="s">
        <v>39</v>
      </c>
      <c r="B3776" t="s">
        <v>7</v>
      </c>
      <c r="C3776">
        <v>15</v>
      </c>
      <c r="D3776" t="s">
        <v>33</v>
      </c>
      <c r="E3776" s="1">
        <v>461337863.97816151</v>
      </c>
      <c r="F3776" s="1">
        <v>441156193.94999999</v>
      </c>
      <c r="G3776">
        <f t="shared" si="58"/>
        <v>407299805125593.25</v>
      </c>
      <c r="H3776" t="str">
        <f>VLOOKUP(D3776,Referência!$A$2:$D$28,2,FALSE)</f>
        <v>NE</v>
      </c>
      <c r="I3776" t="str">
        <f>VLOOKUP(D3776,Referência!$A$2:$D$28,3,FALSE)</f>
        <v>transferência</v>
      </c>
      <c r="J3776" t="str">
        <f>VLOOKUP(D3776,Referência!$A$2:$D$28,4,FALSE)</f>
        <v>baixo</v>
      </c>
      <c r="K3776" t="str">
        <f>VLOOKUP(C3776,Referência!$F$2:$G$21,2,FALSE)</f>
        <v>longo</v>
      </c>
      <c r="L3776" t="str">
        <f>VLOOKUP(A3776,Referência!$I$2:$K$10,2,FALSE)</f>
        <v>não linear</v>
      </c>
      <c r="M3776" t="str">
        <f>VLOOKUP(A3776,Referência!$I$2:$K$10,3,FALSE)</f>
        <v>multivariado</v>
      </c>
    </row>
    <row r="3777" spans="1:13" x14ac:dyDescent="0.25">
      <c r="A3777" t="s">
        <v>39</v>
      </c>
      <c r="B3777" t="s">
        <v>7</v>
      </c>
      <c r="C3777">
        <v>16</v>
      </c>
      <c r="D3777" t="s">
        <v>33</v>
      </c>
      <c r="E3777" s="1">
        <v>463358980.70002604</v>
      </c>
      <c r="F3777" s="1">
        <v>484929393.25999999</v>
      </c>
      <c r="G3777">
        <f t="shared" si="58"/>
        <v>465282698007482.19</v>
      </c>
      <c r="H3777" t="str">
        <f>VLOOKUP(D3777,Referência!$A$2:$D$28,2,FALSE)</f>
        <v>NE</v>
      </c>
      <c r="I3777" t="str">
        <f>VLOOKUP(D3777,Referência!$A$2:$D$28,3,FALSE)</f>
        <v>transferência</v>
      </c>
      <c r="J3777" t="str">
        <f>VLOOKUP(D3777,Referência!$A$2:$D$28,4,FALSE)</f>
        <v>baixo</v>
      </c>
      <c r="K3777" t="str">
        <f>VLOOKUP(C3777,Referência!$F$2:$G$21,2,FALSE)</f>
        <v>longo</v>
      </c>
      <c r="L3777" t="str">
        <f>VLOOKUP(A3777,Referência!$I$2:$K$10,2,FALSE)</f>
        <v>não linear</v>
      </c>
      <c r="M3777" t="str">
        <f>VLOOKUP(A3777,Referência!$I$2:$K$10,3,FALSE)</f>
        <v>multivariado</v>
      </c>
    </row>
    <row r="3778" spans="1:13" x14ac:dyDescent="0.25">
      <c r="A3778" t="s">
        <v>39</v>
      </c>
      <c r="B3778" t="s">
        <v>7</v>
      </c>
      <c r="C3778">
        <v>17</v>
      </c>
      <c r="D3778" t="s">
        <v>33</v>
      </c>
      <c r="E3778" s="1">
        <v>454169926.18859881</v>
      </c>
      <c r="F3778" s="1">
        <v>443655970.38</v>
      </c>
      <c r="G3778">
        <f t="shared" si="58"/>
        <v>110543266745168.8</v>
      </c>
      <c r="H3778" t="str">
        <f>VLOOKUP(D3778,Referência!$A$2:$D$28,2,FALSE)</f>
        <v>NE</v>
      </c>
      <c r="I3778" t="str">
        <f>VLOOKUP(D3778,Referência!$A$2:$D$28,3,FALSE)</f>
        <v>transferência</v>
      </c>
      <c r="J3778" t="str">
        <f>VLOOKUP(D3778,Referência!$A$2:$D$28,4,FALSE)</f>
        <v>baixo</v>
      </c>
      <c r="K3778" t="str">
        <f>VLOOKUP(C3778,Referência!$F$2:$G$21,2,FALSE)</f>
        <v>longo</v>
      </c>
      <c r="L3778" t="str">
        <f>VLOOKUP(A3778,Referência!$I$2:$K$10,2,FALSE)</f>
        <v>não linear</v>
      </c>
      <c r="M3778" t="str">
        <f>VLOOKUP(A3778,Referência!$I$2:$K$10,3,FALSE)</f>
        <v>multivariado</v>
      </c>
    </row>
    <row r="3779" spans="1:13" x14ac:dyDescent="0.25">
      <c r="A3779" t="s">
        <v>39</v>
      </c>
      <c r="B3779" t="s">
        <v>7</v>
      </c>
      <c r="C3779">
        <v>18</v>
      </c>
      <c r="D3779" t="s">
        <v>33</v>
      </c>
      <c r="E3779" s="1">
        <v>482579125.13124341</v>
      </c>
      <c r="F3779" s="1">
        <v>450217340.32999998</v>
      </c>
      <c r="G3779">
        <f t="shared" ref="G3779:G3842" si="59">(F3779-E3779)^2</f>
        <v>1047285115521989.9</v>
      </c>
      <c r="H3779" t="str">
        <f>VLOOKUP(D3779,Referência!$A$2:$D$28,2,FALSE)</f>
        <v>NE</v>
      </c>
      <c r="I3779" t="str">
        <f>VLOOKUP(D3779,Referência!$A$2:$D$28,3,FALSE)</f>
        <v>transferência</v>
      </c>
      <c r="J3779" t="str">
        <f>VLOOKUP(D3779,Referência!$A$2:$D$28,4,FALSE)</f>
        <v>baixo</v>
      </c>
      <c r="K3779" t="str">
        <f>VLOOKUP(C3779,Referência!$F$2:$G$21,2,FALSE)</f>
        <v>longo</v>
      </c>
      <c r="L3779" t="str">
        <f>VLOOKUP(A3779,Referência!$I$2:$K$10,2,FALSE)</f>
        <v>não linear</v>
      </c>
      <c r="M3779" t="str">
        <f>VLOOKUP(A3779,Referência!$I$2:$K$10,3,FALSE)</f>
        <v>multivariado</v>
      </c>
    </row>
    <row r="3780" spans="1:13" x14ac:dyDescent="0.25">
      <c r="A3780" t="s">
        <v>39</v>
      </c>
      <c r="B3780" t="s">
        <v>7</v>
      </c>
      <c r="C3780">
        <v>19</v>
      </c>
      <c r="D3780" t="s">
        <v>33</v>
      </c>
      <c r="E3780" s="1">
        <v>516437338.19974136</v>
      </c>
      <c r="F3780" s="1">
        <v>529005871.36000001</v>
      </c>
      <c r="G3780">
        <f t="shared" si="59"/>
        <v>157968025800521.31</v>
      </c>
      <c r="H3780" t="str">
        <f>VLOOKUP(D3780,Referência!$A$2:$D$28,2,FALSE)</f>
        <v>NE</v>
      </c>
      <c r="I3780" t="str">
        <f>VLOOKUP(D3780,Referência!$A$2:$D$28,3,FALSE)</f>
        <v>transferência</v>
      </c>
      <c r="J3780" t="str">
        <f>VLOOKUP(D3780,Referência!$A$2:$D$28,4,FALSE)</f>
        <v>baixo</v>
      </c>
      <c r="K3780" t="str">
        <f>VLOOKUP(C3780,Referência!$F$2:$G$21,2,FALSE)</f>
        <v>longo</v>
      </c>
      <c r="L3780" t="str">
        <f>VLOOKUP(A3780,Referência!$I$2:$K$10,2,FALSE)</f>
        <v>não linear</v>
      </c>
      <c r="M3780" t="str">
        <f>VLOOKUP(A3780,Referência!$I$2:$K$10,3,FALSE)</f>
        <v>multivariado</v>
      </c>
    </row>
    <row r="3781" spans="1:13" x14ac:dyDescent="0.25">
      <c r="A3781" t="s">
        <v>39</v>
      </c>
      <c r="B3781" t="s">
        <v>7</v>
      </c>
      <c r="C3781">
        <v>20</v>
      </c>
      <c r="D3781" t="s">
        <v>33</v>
      </c>
      <c r="E3781" s="1">
        <v>627014276.53571463</v>
      </c>
      <c r="F3781" s="1">
        <v>580533928.92999995</v>
      </c>
      <c r="G3781">
        <f t="shared" si="59"/>
        <v>2160422713548066.2</v>
      </c>
      <c r="H3781" t="str">
        <f>VLOOKUP(D3781,Referência!$A$2:$D$28,2,FALSE)</f>
        <v>NE</v>
      </c>
      <c r="I3781" t="str">
        <f>VLOOKUP(D3781,Referência!$A$2:$D$28,3,FALSE)</f>
        <v>transferência</v>
      </c>
      <c r="J3781" t="str">
        <f>VLOOKUP(D3781,Referência!$A$2:$D$28,4,FALSE)</f>
        <v>baixo</v>
      </c>
      <c r="K3781" t="str">
        <f>VLOOKUP(C3781,Referência!$F$2:$G$21,2,FALSE)</f>
        <v>longo</v>
      </c>
      <c r="L3781" t="str">
        <f>VLOOKUP(A3781,Referência!$I$2:$K$10,2,FALSE)</f>
        <v>não linear</v>
      </c>
      <c r="M3781" t="str">
        <f>VLOOKUP(A3781,Referência!$I$2:$K$10,3,FALSE)</f>
        <v>multivariado</v>
      </c>
    </row>
    <row r="3782" spans="1:13" x14ac:dyDescent="0.25">
      <c r="A3782" t="s">
        <v>40</v>
      </c>
      <c r="B3782" t="s">
        <v>7</v>
      </c>
      <c r="C3782">
        <v>1</v>
      </c>
      <c r="D3782" t="s">
        <v>8</v>
      </c>
      <c r="E3782" s="1">
        <v>9987747562.7007656</v>
      </c>
      <c r="F3782" s="1">
        <v>10473996000</v>
      </c>
      <c r="G3782">
        <f t="shared" si="59"/>
        <v>2.3643754277594749E+17</v>
      </c>
      <c r="H3782" t="str">
        <f>VLOOKUP(D3782,Referência!$A$2:$D$28,2,FALSE)</f>
        <v>SE</v>
      </c>
      <c r="I3782" t="str">
        <f>VLOOKUP(D3782,Referência!$A$2:$D$28,3,FALSE)</f>
        <v>imposto</v>
      </c>
      <c r="J3782" t="str">
        <f>VLOOKUP(D3782,Referência!$A$2:$D$28,4,FALSE)</f>
        <v>alto</v>
      </c>
      <c r="K3782" t="str">
        <f>VLOOKUP(C3782,Referência!$F$2:$G$21,2,FALSE)</f>
        <v>curto</v>
      </c>
      <c r="L3782" t="str">
        <f>VLOOKUP(A3782,Referência!$I$2:$K$10,2,FALSE)</f>
        <v>composição</v>
      </c>
      <c r="M3782" t="str">
        <f>VLOOKUP(A3782,Referência!$I$2:$K$10,3,FALSE)</f>
        <v>composição</v>
      </c>
    </row>
    <row r="3783" spans="1:13" x14ac:dyDescent="0.25">
      <c r="A3783" t="s">
        <v>40</v>
      </c>
      <c r="B3783" t="s">
        <v>7</v>
      </c>
      <c r="C3783">
        <v>2</v>
      </c>
      <c r="D3783" t="s">
        <v>8</v>
      </c>
      <c r="E3783" s="1">
        <v>10448830448.053263</v>
      </c>
      <c r="F3783" s="1">
        <v>12475206000</v>
      </c>
      <c r="G3783">
        <f t="shared" si="59"/>
        <v>4.106197877527444E+18</v>
      </c>
      <c r="H3783" t="str">
        <f>VLOOKUP(D3783,Referência!$A$2:$D$28,2,FALSE)</f>
        <v>SE</v>
      </c>
      <c r="I3783" t="str">
        <f>VLOOKUP(D3783,Referência!$A$2:$D$28,3,FALSE)</f>
        <v>imposto</v>
      </c>
      <c r="J3783" t="str">
        <f>VLOOKUP(D3783,Referência!$A$2:$D$28,4,FALSE)</f>
        <v>alto</v>
      </c>
      <c r="K3783" t="str">
        <f>VLOOKUP(C3783,Referência!$F$2:$G$21,2,FALSE)</f>
        <v>curto</v>
      </c>
      <c r="L3783" t="str">
        <f>VLOOKUP(A3783,Referência!$I$2:$K$10,2,FALSE)</f>
        <v>composição</v>
      </c>
      <c r="M3783" t="str">
        <f>VLOOKUP(A3783,Referência!$I$2:$K$10,3,FALSE)</f>
        <v>composição</v>
      </c>
    </row>
    <row r="3784" spans="1:13" x14ac:dyDescent="0.25">
      <c r="A3784" t="s">
        <v>40</v>
      </c>
      <c r="B3784" t="s">
        <v>7</v>
      </c>
      <c r="C3784">
        <v>3</v>
      </c>
      <c r="D3784" t="s">
        <v>8</v>
      </c>
      <c r="E3784" s="1">
        <v>10618719538.400942</v>
      </c>
      <c r="F3784" s="1">
        <v>10329314000</v>
      </c>
      <c r="G3784">
        <f t="shared" si="59"/>
        <v>8.3755565657139024E+16</v>
      </c>
      <c r="H3784" t="str">
        <f>VLOOKUP(D3784,Referência!$A$2:$D$28,2,FALSE)</f>
        <v>SE</v>
      </c>
      <c r="I3784" t="str">
        <f>VLOOKUP(D3784,Referência!$A$2:$D$28,3,FALSE)</f>
        <v>imposto</v>
      </c>
      <c r="J3784" t="str">
        <f>VLOOKUP(D3784,Referência!$A$2:$D$28,4,FALSE)</f>
        <v>alto</v>
      </c>
      <c r="K3784" t="str">
        <f>VLOOKUP(C3784,Referência!$F$2:$G$21,2,FALSE)</f>
        <v>curto</v>
      </c>
      <c r="L3784" t="str">
        <f>VLOOKUP(A3784,Referência!$I$2:$K$10,2,FALSE)</f>
        <v>composição</v>
      </c>
      <c r="M3784" t="str">
        <f>VLOOKUP(A3784,Referência!$I$2:$K$10,3,FALSE)</f>
        <v>composição</v>
      </c>
    </row>
    <row r="3785" spans="1:13" x14ac:dyDescent="0.25">
      <c r="A3785" t="s">
        <v>40</v>
      </c>
      <c r="B3785" t="s">
        <v>7</v>
      </c>
      <c r="C3785">
        <v>4</v>
      </c>
      <c r="D3785" t="s">
        <v>8</v>
      </c>
      <c r="E3785" s="1">
        <v>10552036697.553793</v>
      </c>
      <c r="F3785" s="1">
        <v>10317026000</v>
      </c>
      <c r="G3785">
        <f t="shared" si="59"/>
        <v>5.5230027964720344E+16</v>
      </c>
      <c r="H3785" t="str">
        <f>VLOOKUP(D3785,Referência!$A$2:$D$28,2,FALSE)</f>
        <v>SE</v>
      </c>
      <c r="I3785" t="str">
        <f>VLOOKUP(D3785,Referência!$A$2:$D$28,3,FALSE)</f>
        <v>imposto</v>
      </c>
      <c r="J3785" t="str">
        <f>VLOOKUP(D3785,Referência!$A$2:$D$28,4,FALSE)</f>
        <v>alto</v>
      </c>
      <c r="K3785" t="str">
        <f>VLOOKUP(C3785,Referência!$F$2:$G$21,2,FALSE)</f>
        <v>curto</v>
      </c>
      <c r="L3785" t="str">
        <f>VLOOKUP(A3785,Referência!$I$2:$K$10,2,FALSE)</f>
        <v>composição</v>
      </c>
      <c r="M3785" t="str">
        <f>VLOOKUP(A3785,Referência!$I$2:$K$10,3,FALSE)</f>
        <v>composição</v>
      </c>
    </row>
    <row r="3786" spans="1:13" x14ac:dyDescent="0.25">
      <c r="A3786" t="s">
        <v>40</v>
      </c>
      <c r="B3786" t="s">
        <v>7</v>
      </c>
      <c r="C3786">
        <v>5</v>
      </c>
      <c r="D3786" t="s">
        <v>8</v>
      </c>
      <c r="E3786" s="1">
        <v>10752331218.471771</v>
      </c>
      <c r="F3786" s="1">
        <v>11011940000</v>
      </c>
      <c r="G3786">
        <f t="shared" si="59"/>
        <v>6.7396719446571608E+16</v>
      </c>
      <c r="H3786" t="str">
        <f>VLOOKUP(D3786,Referência!$A$2:$D$28,2,FALSE)</f>
        <v>SE</v>
      </c>
      <c r="I3786" t="str">
        <f>VLOOKUP(D3786,Referência!$A$2:$D$28,3,FALSE)</f>
        <v>imposto</v>
      </c>
      <c r="J3786" t="str">
        <f>VLOOKUP(D3786,Referência!$A$2:$D$28,4,FALSE)</f>
        <v>alto</v>
      </c>
      <c r="K3786" t="str">
        <f>VLOOKUP(C3786,Referência!$F$2:$G$21,2,FALSE)</f>
        <v>médio</v>
      </c>
      <c r="L3786" t="str">
        <f>VLOOKUP(A3786,Referência!$I$2:$K$10,2,FALSE)</f>
        <v>composição</v>
      </c>
      <c r="M3786" t="str">
        <f>VLOOKUP(A3786,Referência!$I$2:$K$10,3,FALSE)</f>
        <v>composição</v>
      </c>
    </row>
    <row r="3787" spans="1:13" x14ac:dyDescent="0.25">
      <c r="A3787" t="s">
        <v>40</v>
      </c>
      <c r="B3787" t="s">
        <v>7</v>
      </c>
      <c r="C3787">
        <v>6</v>
      </c>
      <c r="D3787" t="s">
        <v>8</v>
      </c>
      <c r="E3787" s="1">
        <v>11002124194.733276</v>
      </c>
      <c r="F3787" s="1">
        <v>10780925000</v>
      </c>
      <c r="G3787">
        <f t="shared" si="59"/>
        <v>4.892908375064992E+16</v>
      </c>
      <c r="H3787" t="str">
        <f>VLOOKUP(D3787,Referência!$A$2:$D$28,2,FALSE)</f>
        <v>SE</v>
      </c>
      <c r="I3787" t="str">
        <f>VLOOKUP(D3787,Referência!$A$2:$D$28,3,FALSE)</f>
        <v>imposto</v>
      </c>
      <c r="J3787" t="str">
        <f>VLOOKUP(D3787,Referência!$A$2:$D$28,4,FALSE)</f>
        <v>alto</v>
      </c>
      <c r="K3787" t="str">
        <f>VLOOKUP(C3787,Referência!$F$2:$G$21,2,FALSE)</f>
        <v>médio</v>
      </c>
      <c r="L3787" t="str">
        <f>VLOOKUP(A3787,Referência!$I$2:$K$10,2,FALSE)</f>
        <v>composição</v>
      </c>
      <c r="M3787" t="str">
        <f>VLOOKUP(A3787,Referência!$I$2:$K$10,3,FALSE)</f>
        <v>composição</v>
      </c>
    </row>
    <row r="3788" spans="1:13" x14ac:dyDescent="0.25">
      <c r="A3788" t="s">
        <v>40</v>
      </c>
      <c r="B3788" t="s">
        <v>7</v>
      </c>
      <c r="C3788">
        <v>7</v>
      </c>
      <c r="D3788" t="s">
        <v>8</v>
      </c>
      <c r="E3788" s="1">
        <v>10945756001.717876</v>
      </c>
      <c r="F3788" s="1">
        <v>10588195000</v>
      </c>
      <c r="G3788">
        <f t="shared" si="59"/>
        <v>1.2784986994949123E+17</v>
      </c>
      <c r="H3788" t="str">
        <f>VLOOKUP(D3788,Referência!$A$2:$D$28,2,FALSE)</f>
        <v>SE</v>
      </c>
      <c r="I3788" t="str">
        <f>VLOOKUP(D3788,Referência!$A$2:$D$28,3,FALSE)</f>
        <v>imposto</v>
      </c>
      <c r="J3788" t="str">
        <f>VLOOKUP(D3788,Referência!$A$2:$D$28,4,FALSE)</f>
        <v>alto</v>
      </c>
      <c r="K3788" t="str">
        <f>VLOOKUP(C3788,Referência!$F$2:$G$21,2,FALSE)</f>
        <v>médio</v>
      </c>
      <c r="L3788" t="str">
        <f>VLOOKUP(A3788,Referência!$I$2:$K$10,2,FALSE)</f>
        <v>composição</v>
      </c>
      <c r="M3788" t="str">
        <f>VLOOKUP(A3788,Referência!$I$2:$K$10,3,FALSE)</f>
        <v>composição</v>
      </c>
    </row>
    <row r="3789" spans="1:13" x14ac:dyDescent="0.25">
      <c r="A3789" t="s">
        <v>40</v>
      </c>
      <c r="B3789" t="s">
        <v>7</v>
      </c>
      <c r="C3789">
        <v>8</v>
      </c>
      <c r="D3789" t="s">
        <v>8</v>
      </c>
      <c r="E3789" s="1">
        <v>8677156202.0775394</v>
      </c>
      <c r="F3789" s="1">
        <v>12031927000</v>
      </c>
      <c r="G3789">
        <f t="shared" si="59"/>
        <v>1.1254487106593303E+19</v>
      </c>
      <c r="H3789" t="str">
        <f>VLOOKUP(D3789,Referência!$A$2:$D$28,2,FALSE)</f>
        <v>SE</v>
      </c>
      <c r="I3789" t="str">
        <f>VLOOKUP(D3789,Referência!$A$2:$D$28,3,FALSE)</f>
        <v>imposto</v>
      </c>
      <c r="J3789" t="str">
        <f>VLOOKUP(D3789,Referência!$A$2:$D$28,4,FALSE)</f>
        <v>alto</v>
      </c>
      <c r="K3789" t="str">
        <f>VLOOKUP(C3789,Referência!$F$2:$G$21,2,FALSE)</f>
        <v>médio</v>
      </c>
      <c r="L3789" t="str">
        <f>VLOOKUP(A3789,Referência!$I$2:$K$10,2,FALSE)</f>
        <v>composição</v>
      </c>
      <c r="M3789" t="str">
        <f>VLOOKUP(A3789,Referência!$I$2:$K$10,3,FALSE)</f>
        <v>composição</v>
      </c>
    </row>
    <row r="3790" spans="1:13" x14ac:dyDescent="0.25">
      <c r="A3790" t="s">
        <v>40</v>
      </c>
      <c r="B3790" t="s">
        <v>7</v>
      </c>
      <c r="C3790">
        <v>9</v>
      </c>
      <c r="D3790" t="s">
        <v>8</v>
      </c>
      <c r="E3790" s="1">
        <v>13146852657.927916</v>
      </c>
      <c r="F3790" s="1">
        <v>13126083000</v>
      </c>
      <c r="G3790">
        <f t="shared" si="59"/>
        <v>431378690442626.19</v>
      </c>
      <c r="H3790" t="str">
        <f>VLOOKUP(D3790,Referência!$A$2:$D$28,2,FALSE)</f>
        <v>SE</v>
      </c>
      <c r="I3790" t="str">
        <f>VLOOKUP(D3790,Referência!$A$2:$D$28,3,FALSE)</f>
        <v>imposto</v>
      </c>
      <c r="J3790" t="str">
        <f>VLOOKUP(D3790,Referência!$A$2:$D$28,4,FALSE)</f>
        <v>alto</v>
      </c>
      <c r="K3790" t="str">
        <f>VLOOKUP(C3790,Referência!$F$2:$G$21,2,FALSE)</f>
        <v>longo</v>
      </c>
      <c r="L3790" t="str">
        <f>VLOOKUP(A3790,Referência!$I$2:$K$10,2,FALSE)</f>
        <v>composição</v>
      </c>
      <c r="M3790" t="str">
        <f>VLOOKUP(A3790,Referência!$I$2:$K$10,3,FALSE)</f>
        <v>composição</v>
      </c>
    </row>
    <row r="3791" spans="1:13" x14ac:dyDescent="0.25">
      <c r="A3791" t="s">
        <v>40</v>
      </c>
      <c r="B3791" t="s">
        <v>7</v>
      </c>
      <c r="C3791">
        <v>10</v>
      </c>
      <c r="D3791" t="s">
        <v>8</v>
      </c>
      <c r="E3791" s="1">
        <v>11150946406.282484</v>
      </c>
      <c r="F3791" s="1">
        <v>10973402000</v>
      </c>
      <c r="G3791">
        <f t="shared" si="59"/>
        <v>3.1522016202199764E+16</v>
      </c>
      <c r="H3791" t="str">
        <f>VLOOKUP(D3791,Referência!$A$2:$D$28,2,FALSE)</f>
        <v>SE</v>
      </c>
      <c r="I3791" t="str">
        <f>VLOOKUP(D3791,Referência!$A$2:$D$28,3,FALSE)</f>
        <v>imposto</v>
      </c>
      <c r="J3791" t="str">
        <f>VLOOKUP(D3791,Referência!$A$2:$D$28,4,FALSE)</f>
        <v>alto</v>
      </c>
      <c r="K3791" t="str">
        <f>VLOOKUP(C3791,Referência!$F$2:$G$21,2,FALSE)</f>
        <v>longo</v>
      </c>
      <c r="L3791" t="str">
        <f>VLOOKUP(A3791,Referência!$I$2:$K$10,2,FALSE)</f>
        <v>composição</v>
      </c>
      <c r="M3791" t="str">
        <f>VLOOKUP(A3791,Referência!$I$2:$K$10,3,FALSE)</f>
        <v>composição</v>
      </c>
    </row>
    <row r="3792" spans="1:13" x14ac:dyDescent="0.25">
      <c r="A3792" t="s">
        <v>40</v>
      </c>
      <c r="B3792" t="s">
        <v>7</v>
      </c>
      <c r="C3792">
        <v>11</v>
      </c>
      <c r="D3792" t="s">
        <v>8</v>
      </c>
      <c r="E3792" s="1">
        <v>11715145117.576506</v>
      </c>
      <c r="F3792" s="1">
        <v>11346223000</v>
      </c>
      <c r="G3792">
        <f t="shared" si="59"/>
        <v>1.3610352883713307E+17</v>
      </c>
      <c r="H3792" t="str">
        <f>VLOOKUP(D3792,Referência!$A$2:$D$28,2,FALSE)</f>
        <v>SE</v>
      </c>
      <c r="I3792" t="str">
        <f>VLOOKUP(D3792,Referência!$A$2:$D$28,3,FALSE)</f>
        <v>imposto</v>
      </c>
      <c r="J3792" t="str">
        <f>VLOOKUP(D3792,Referência!$A$2:$D$28,4,FALSE)</f>
        <v>alto</v>
      </c>
      <c r="K3792" t="str">
        <f>VLOOKUP(C3792,Referência!$F$2:$G$21,2,FALSE)</f>
        <v>longo</v>
      </c>
      <c r="L3792" t="str">
        <f>VLOOKUP(A3792,Referência!$I$2:$K$10,2,FALSE)</f>
        <v>composição</v>
      </c>
      <c r="M3792" t="str">
        <f>VLOOKUP(A3792,Referência!$I$2:$K$10,3,FALSE)</f>
        <v>composição</v>
      </c>
    </row>
    <row r="3793" spans="1:13" x14ac:dyDescent="0.25">
      <c r="A3793" t="s">
        <v>40</v>
      </c>
      <c r="B3793" t="s">
        <v>7</v>
      </c>
      <c r="C3793">
        <v>12</v>
      </c>
      <c r="D3793" t="s">
        <v>8</v>
      </c>
      <c r="E3793" s="1">
        <v>10784344423.00931</v>
      </c>
      <c r="F3793" s="1">
        <v>10501480000</v>
      </c>
      <c r="G3793">
        <f t="shared" si="59"/>
        <v>8.0012281804389728E+16</v>
      </c>
      <c r="H3793" t="str">
        <f>VLOOKUP(D3793,Referência!$A$2:$D$28,2,FALSE)</f>
        <v>SE</v>
      </c>
      <c r="I3793" t="str">
        <f>VLOOKUP(D3793,Referência!$A$2:$D$28,3,FALSE)</f>
        <v>imposto</v>
      </c>
      <c r="J3793" t="str">
        <f>VLOOKUP(D3793,Referência!$A$2:$D$28,4,FALSE)</f>
        <v>alto</v>
      </c>
      <c r="K3793" t="str">
        <f>VLOOKUP(C3793,Referência!$F$2:$G$21,2,FALSE)</f>
        <v>longo</v>
      </c>
      <c r="L3793" t="str">
        <f>VLOOKUP(A3793,Referência!$I$2:$K$10,2,FALSE)</f>
        <v>composição</v>
      </c>
      <c r="M3793" t="str">
        <f>VLOOKUP(A3793,Referência!$I$2:$K$10,3,FALSE)</f>
        <v>composição</v>
      </c>
    </row>
    <row r="3794" spans="1:13" x14ac:dyDescent="0.25">
      <c r="A3794" t="s">
        <v>40</v>
      </c>
      <c r="B3794" t="s">
        <v>7</v>
      </c>
      <c r="C3794">
        <v>13</v>
      </c>
      <c r="D3794" t="s">
        <v>8</v>
      </c>
      <c r="E3794" s="1">
        <v>11209691652.80126</v>
      </c>
      <c r="F3794" s="1">
        <v>10719252016</v>
      </c>
      <c r="G3794">
        <f t="shared" si="59"/>
        <v>2.4053103734575181E+17</v>
      </c>
      <c r="H3794" t="str">
        <f>VLOOKUP(D3794,Referência!$A$2:$D$28,2,FALSE)</f>
        <v>SE</v>
      </c>
      <c r="I3794" t="str">
        <f>VLOOKUP(D3794,Referência!$A$2:$D$28,3,FALSE)</f>
        <v>imposto</v>
      </c>
      <c r="J3794" t="str">
        <f>VLOOKUP(D3794,Referência!$A$2:$D$28,4,FALSE)</f>
        <v>alto</v>
      </c>
      <c r="K3794" t="str">
        <f>VLOOKUP(C3794,Referência!$F$2:$G$21,2,FALSE)</f>
        <v>longo</v>
      </c>
      <c r="L3794" t="str">
        <f>VLOOKUP(A3794,Referência!$I$2:$K$10,2,FALSE)</f>
        <v>composição</v>
      </c>
      <c r="M3794" t="str">
        <f>VLOOKUP(A3794,Referência!$I$2:$K$10,3,FALSE)</f>
        <v>composição</v>
      </c>
    </row>
    <row r="3795" spans="1:13" x14ac:dyDescent="0.25">
      <c r="A3795" t="s">
        <v>40</v>
      </c>
      <c r="B3795" t="s">
        <v>7</v>
      </c>
      <c r="C3795">
        <v>14</v>
      </c>
      <c r="D3795" t="s">
        <v>8</v>
      </c>
      <c r="E3795" s="1">
        <v>11635353758.413162</v>
      </c>
      <c r="F3795" s="1">
        <v>11098115727</v>
      </c>
      <c r="G3795">
        <f t="shared" si="59"/>
        <v>2.8862470239668992E+17</v>
      </c>
      <c r="H3795" t="str">
        <f>VLOOKUP(D3795,Referência!$A$2:$D$28,2,FALSE)</f>
        <v>SE</v>
      </c>
      <c r="I3795" t="str">
        <f>VLOOKUP(D3795,Referência!$A$2:$D$28,3,FALSE)</f>
        <v>imposto</v>
      </c>
      <c r="J3795" t="str">
        <f>VLOOKUP(D3795,Referência!$A$2:$D$28,4,FALSE)</f>
        <v>alto</v>
      </c>
      <c r="K3795" t="str">
        <f>VLOOKUP(C3795,Referência!$F$2:$G$21,2,FALSE)</f>
        <v>longo</v>
      </c>
      <c r="L3795" t="str">
        <f>VLOOKUP(A3795,Referência!$I$2:$K$10,2,FALSE)</f>
        <v>composição</v>
      </c>
      <c r="M3795" t="str">
        <f>VLOOKUP(A3795,Referência!$I$2:$K$10,3,FALSE)</f>
        <v>composição</v>
      </c>
    </row>
    <row r="3796" spans="1:13" x14ac:dyDescent="0.25">
      <c r="A3796" t="s">
        <v>40</v>
      </c>
      <c r="B3796" t="s">
        <v>7</v>
      </c>
      <c r="C3796">
        <v>15</v>
      </c>
      <c r="D3796" t="s">
        <v>8</v>
      </c>
      <c r="E3796" s="1">
        <v>11813945896.959284</v>
      </c>
      <c r="F3796" s="1">
        <v>11170238303</v>
      </c>
      <c r="G3796">
        <f t="shared" si="59"/>
        <v>4.1435946652085024E+17</v>
      </c>
      <c r="H3796" t="str">
        <f>VLOOKUP(D3796,Referência!$A$2:$D$28,2,FALSE)</f>
        <v>SE</v>
      </c>
      <c r="I3796" t="str">
        <f>VLOOKUP(D3796,Referência!$A$2:$D$28,3,FALSE)</f>
        <v>imposto</v>
      </c>
      <c r="J3796" t="str">
        <f>VLOOKUP(D3796,Referência!$A$2:$D$28,4,FALSE)</f>
        <v>alto</v>
      </c>
      <c r="K3796" t="str">
        <f>VLOOKUP(C3796,Referência!$F$2:$G$21,2,FALSE)</f>
        <v>longo</v>
      </c>
      <c r="L3796" t="str">
        <f>VLOOKUP(A3796,Referência!$I$2:$K$10,2,FALSE)</f>
        <v>composição</v>
      </c>
      <c r="M3796" t="str">
        <f>VLOOKUP(A3796,Referência!$I$2:$K$10,3,FALSE)</f>
        <v>composição</v>
      </c>
    </row>
    <row r="3797" spans="1:13" x14ac:dyDescent="0.25">
      <c r="A3797" t="s">
        <v>40</v>
      </c>
      <c r="B3797" t="s">
        <v>7</v>
      </c>
      <c r="C3797">
        <v>16</v>
      </c>
      <c r="D3797" t="s">
        <v>8</v>
      </c>
      <c r="E3797" s="1">
        <v>11758931904.28652</v>
      </c>
      <c r="F3797" s="1">
        <v>10781428079</v>
      </c>
      <c r="G3797">
        <f t="shared" si="59"/>
        <v>9.5551372844977946E+17</v>
      </c>
      <c r="H3797" t="str">
        <f>VLOOKUP(D3797,Referência!$A$2:$D$28,2,FALSE)</f>
        <v>SE</v>
      </c>
      <c r="I3797" t="str">
        <f>VLOOKUP(D3797,Referência!$A$2:$D$28,3,FALSE)</f>
        <v>imposto</v>
      </c>
      <c r="J3797" t="str">
        <f>VLOOKUP(D3797,Referência!$A$2:$D$28,4,FALSE)</f>
        <v>alto</v>
      </c>
      <c r="K3797" t="str">
        <f>VLOOKUP(C3797,Referência!$F$2:$G$21,2,FALSE)</f>
        <v>longo</v>
      </c>
      <c r="L3797" t="str">
        <f>VLOOKUP(A3797,Referência!$I$2:$K$10,2,FALSE)</f>
        <v>composição</v>
      </c>
      <c r="M3797" t="str">
        <f>VLOOKUP(A3797,Referência!$I$2:$K$10,3,FALSE)</f>
        <v>composição</v>
      </c>
    </row>
    <row r="3798" spans="1:13" x14ac:dyDescent="0.25">
      <c r="A3798" t="s">
        <v>40</v>
      </c>
      <c r="B3798" t="s">
        <v>7</v>
      </c>
      <c r="C3798">
        <v>17</v>
      </c>
      <c r="D3798" t="s">
        <v>8</v>
      </c>
      <c r="E3798" s="1">
        <v>11980014291.015909</v>
      </c>
      <c r="F3798" s="1">
        <v>11873733058</v>
      </c>
      <c r="G3798">
        <f t="shared" si="59"/>
        <v>1.1295700491381986E+16</v>
      </c>
      <c r="H3798" t="str">
        <f>VLOOKUP(D3798,Referência!$A$2:$D$28,2,FALSE)</f>
        <v>SE</v>
      </c>
      <c r="I3798" t="str">
        <f>VLOOKUP(D3798,Referência!$A$2:$D$28,3,FALSE)</f>
        <v>imposto</v>
      </c>
      <c r="J3798" t="str">
        <f>VLOOKUP(D3798,Referência!$A$2:$D$28,4,FALSE)</f>
        <v>alto</v>
      </c>
      <c r="K3798" t="str">
        <f>VLOOKUP(C3798,Referência!$F$2:$G$21,2,FALSE)</f>
        <v>longo</v>
      </c>
      <c r="L3798" t="str">
        <f>VLOOKUP(A3798,Referência!$I$2:$K$10,2,FALSE)</f>
        <v>composição</v>
      </c>
      <c r="M3798" t="str">
        <f>VLOOKUP(A3798,Referência!$I$2:$K$10,3,FALSE)</f>
        <v>composição</v>
      </c>
    </row>
    <row r="3799" spans="1:13" x14ac:dyDescent="0.25">
      <c r="A3799" t="s">
        <v>40</v>
      </c>
      <c r="B3799" t="s">
        <v>7</v>
      </c>
      <c r="C3799">
        <v>18</v>
      </c>
      <c r="D3799" t="s">
        <v>8</v>
      </c>
      <c r="E3799" s="1">
        <v>12244615075.414429</v>
      </c>
      <c r="F3799" s="1">
        <v>11476678584</v>
      </c>
      <c r="G3799">
        <f t="shared" si="59"/>
        <v>5.8972645484590298E+17</v>
      </c>
      <c r="H3799" t="str">
        <f>VLOOKUP(D3799,Referência!$A$2:$D$28,2,FALSE)</f>
        <v>SE</v>
      </c>
      <c r="I3799" t="str">
        <f>VLOOKUP(D3799,Referência!$A$2:$D$28,3,FALSE)</f>
        <v>imposto</v>
      </c>
      <c r="J3799" t="str">
        <f>VLOOKUP(D3799,Referência!$A$2:$D$28,4,FALSE)</f>
        <v>alto</v>
      </c>
      <c r="K3799" t="str">
        <f>VLOOKUP(C3799,Referência!$F$2:$G$21,2,FALSE)</f>
        <v>longo</v>
      </c>
      <c r="L3799" t="str">
        <f>VLOOKUP(A3799,Referência!$I$2:$K$10,2,FALSE)</f>
        <v>composição</v>
      </c>
      <c r="M3799" t="str">
        <f>VLOOKUP(A3799,Referência!$I$2:$K$10,3,FALSE)</f>
        <v>composição</v>
      </c>
    </row>
    <row r="3800" spans="1:13" x14ac:dyDescent="0.25">
      <c r="A3800" t="s">
        <v>40</v>
      </c>
      <c r="B3800" t="s">
        <v>7</v>
      </c>
      <c r="C3800">
        <v>19</v>
      </c>
      <c r="D3800" t="s">
        <v>8</v>
      </c>
      <c r="E3800" s="1">
        <v>12174377432.604601</v>
      </c>
      <c r="F3800" s="1">
        <v>11248460267</v>
      </c>
      <c r="G3800">
        <f t="shared" si="59"/>
        <v>8.5732259756125798E+17</v>
      </c>
      <c r="H3800" t="str">
        <f>VLOOKUP(D3800,Referência!$A$2:$D$28,2,FALSE)</f>
        <v>SE</v>
      </c>
      <c r="I3800" t="str">
        <f>VLOOKUP(D3800,Referência!$A$2:$D$28,3,FALSE)</f>
        <v>imposto</v>
      </c>
      <c r="J3800" t="str">
        <f>VLOOKUP(D3800,Referência!$A$2:$D$28,4,FALSE)</f>
        <v>alto</v>
      </c>
      <c r="K3800" t="str">
        <f>VLOOKUP(C3800,Referência!$F$2:$G$21,2,FALSE)</f>
        <v>longo</v>
      </c>
      <c r="L3800" t="str">
        <f>VLOOKUP(A3800,Referência!$I$2:$K$10,2,FALSE)</f>
        <v>composição</v>
      </c>
      <c r="M3800" t="str">
        <f>VLOOKUP(A3800,Referência!$I$2:$K$10,3,FALSE)</f>
        <v>composição</v>
      </c>
    </row>
    <row r="3801" spans="1:13" x14ac:dyDescent="0.25">
      <c r="A3801" t="s">
        <v>40</v>
      </c>
      <c r="B3801" t="s">
        <v>7</v>
      </c>
      <c r="C3801">
        <v>20</v>
      </c>
      <c r="D3801" t="s">
        <v>8</v>
      </c>
      <c r="E3801" s="1">
        <v>9712412597.5371361</v>
      </c>
      <c r="F3801" s="1">
        <v>11315071889</v>
      </c>
      <c r="G3801">
        <f t="shared" si="59"/>
        <v>2.5685168045122488E+18</v>
      </c>
      <c r="H3801" t="str">
        <f>VLOOKUP(D3801,Referência!$A$2:$D$28,2,FALSE)</f>
        <v>SE</v>
      </c>
      <c r="I3801" t="str">
        <f>VLOOKUP(D3801,Referência!$A$2:$D$28,3,FALSE)</f>
        <v>imposto</v>
      </c>
      <c r="J3801" t="str">
        <f>VLOOKUP(D3801,Referência!$A$2:$D$28,4,FALSE)</f>
        <v>alto</v>
      </c>
      <c r="K3801" t="str">
        <f>VLOOKUP(C3801,Referência!$F$2:$G$21,2,FALSE)</f>
        <v>longo</v>
      </c>
      <c r="L3801" t="str">
        <f>VLOOKUP(A3801,Referência!$I$2:$K$10,2,FALSE)</f>
        <v>composição</v>
      </c>
      <c r="M3801" t="str">
        <f>VLOOKUP(A3801,Referência!$I$2:$K$10,3,FALSE)</f>
        <v>composição</v>
      </c>
    </row>
    <row r="3802" spans="1:13" x14ac:dyDescent="0.25">
      <c r="A3802" t="s">
        <v>40</v>
      </c>
      <c r="B3802" t="s">
        <v>7</v>
      </c>
      <c r="C3802">
        <v>1</v>
      </c>
      <c r="D3802" t="s">
        <v>9</v>
      </c>
      <c r="E3802" s="1">
        <v>3487629234.0650849</v>
      </c>
      <c r="F3802" s="1">
        <v>3357028355</v>
      </c>
      <c r="G3802">
        <f t="shared" si="59"/>
        <v>1.705658961257294E+16</v>
      </c>
      <c r="H3802" t="str">
        <f>VLOOKUP(D3802,Referência!$A$2:$D$28,2,FALSE)</f>
        <v>SE</v>
      </c>
      <c r="I3802" t="str">
        <f>VLOOKUP(D3802,Referência!$A$2:$D$28,3,FALSE)</f>
        <v>imposto</v>
      </c>
      <c r="J3802" t="str">
        <f>VLOOKUP(D3802,Referência!$A$2:$D$28,4,FALSE)</f>
        <v>alto</v>
      </c>
      <c r="K3802" t="str">
        <f>VLOOKUP(C3802,Referência!$F$2:$G$21,2,FALSE)</f>
        <v>curto</v>
      </c>
      <c r="L3802" t="str">
        <f>VLOOKUP(A3802,Referência!$I$2:$K$10,2,FALSE)</f>
        <v>composição</v>
      </c>
      <c r="M3802" t="str">
        <f>VLOOKUP(A3802,Referência!$I$2:$K$10,3,FALSE)</f>
        <v>composição</v>
      </c>
    </row>
    <row r="3803" spans="1:13" x14ac:dyDescent="0.25">
      <c r="A3803" t="s">
        <v>40</v>
      </c>
      <c r="B3803" t="s">
        <v>7</v>
      </c>
      <c r="C3803">
        <v>2</v>
      </c>
      <c r="D3803" t="s">
        <v>9</v>
      </c>
      <c r="E3803" s="1">
        <v>3630971948.7763724</v>
      </c>
      <c r="F3803" s="1">
        <v>3716649604</v>
      </c>
      <c r="G3803">
        <f t="shared" si="59"/>
        <v>7340660604618796</v>
      </c>
      <c r="H3803" t="str">
        <f>VLOOKUP(D3803,Referência!$A$2:$D$28,2,FALSE)</f>
        <v>SE</v>
      </c>
      <c r="I3803" t="str">
        <f>VLOOKUP(D3803,Referência!$A$2:$D$28,3,FALSE)</f>
        <v>imposto</v>
      </c>
      <c r="J3803" t="str">
        <f>VLOOKUP(D3803,Referência!$A$2:$D$28,4,FALSE)</f>
        <v>alto</v>
      </c>
      <c r="K3803" t="str">
        <f>VLOOKUP(C3803,Referência!$F$2:$G$21,2,FALSE)</f>
        <v>curto</v>
      </c>
      <c r="L3803" t="str">
        <f>VLOOKUP(A3803,Referência!$I$2:$K$10,2,FALSE)</f>
        <v>composição</v>
      </c>
      <c r="M3803" t="str">
        <f>VLOOKUP(A3803,Referência!$I$2:$K$10,3,FALSE)</f>
        <v>composição</v>
      </c>
    </row>
    <row r="3804" spans="1:13" x14ac:dyDescent="0.25">
      <c r="A3804" t="s">
        <v>40</v>
      </c>
      <c r="B3804" t="s">
        <v>7</v>
      </c>
      <c r="C3804">
        <v>3</v>
      </c>
      <c r="D3804" t="s">
        <v>9</v>
      </c>
      <c r="E3804" s="1">
        <v>3609916219.3677516</v>
      </c>
      <c r="F3804" s="1">
        <v>3220668113</v>
      </c>
      <c r="G3804">
        <f t="shared" si="59"/>
        <v>1.5151408831088045E+17</v>
      </c>
      <c r="H3804" t="str">
        <f>VLOOKUP(D3804,Referência!$A$2:$D$28,2,FALSE)</f>
        <v>SE</v>
      </c>
      <c r="I3804" t="str">
        <f>VLOOKUP(D3804,Referência!$A$2:$D$28,3,FALSE)</f>
        <v>imposto</v>
      </c>
      <c r="J3804" t="str">
        <f>VLOOKUP(D3804,Referência!$A$2:$D$28,4,FALSE)</f>
        <v>alto</v>
      </c>
      <c r="K3804" t="str">
        <f>VLOOKUP(C3804,Referência!$F$2:$G$21,2,FALSE)</f>
        <v>curto</v>
      </c>
      <c r="L3804" t="str">
        <f>VLOOKUP(A3804,Referência!$I$2:$K$10,2,FALSE)</f>
        <v>composição</v>
      </c>
      <c r="M3804" t="str">
        <f>VLOOKUP(A3804,Referência!$I$2:$K$10,3,FALSE)</f>
        <v>composição</v>
      </c>
    </row>
    <row r="3805" spans="1:13" x14ac:dyDescent="0.25">
      <c r="A3805" t="s">
        <v>40</v>
      </c>
      <c r="B3805" t="s">
        <v>7</v>
      </c>
      <c r="C3805">
        <v>4</v>
      </c>
      <c r="D3805" t="s">
        <v>9</v>
      </c>
      <c r="E3805" s="1">
        <v>3681770237.5303354</v>
      </c>
      <c r="F3805" s="1">
        <v>3370762046</v>
      </c>
      <c r="G3805">
        <f t="shared" si="59"/>
        <v>9.6726095198969808E+16</v>
      </c>
      <c r="H3805" t="str">
        <f>VLOOKUP(D3805,Referência!$A$2:$D$28,2,FALSE)</f>
        <v>SE</v>
      </c>
      <c r="I3805" t="str">
        <f>VLOOKUP(D3805,Referência!$A$2:$D$28,3,FALSE)</f>
        <v>imposto</v>
      </c>
      <c r="J3805" t="str">
        <f>VLOOKUP(D3805,Referência!$A$2:$D$28,4,FALSE)</f>
        <v>alto</v>
      </c>
      <c r="K3805" t="str">
        <f>VLOOKUP(C3805,Referência!$F$2:$G$21,2,FALSE)</f>
        <v>curto</v>
      </c>
      <c r="L3805" t="str">
        <f>VLOOKUP(A3805,Referência!$I$2:$K$10,2,FALSE)</f>
        <v>composição</v>
      </c>
      <c r="M3805" t="str">
        <f>VLOOKUP(A3805,Referência!$I$2:$K$10,3,FALSE)</f>
        <v>composição</v>
      </c>
    </row>
    <row r="3806" spans="1:13" x14ac:dyDescent="0.25">
      <c r="A3806" t="s">
        <v>40</v>
      </c>
      <c r="B3806" t="s">
        <v>7</v>
      </c>
      <c r="C3806">
        <v>5</v>
      </c>
      <c r="D3806" t="s">
        <v>9</v>
      </c>
      <c r="E3806" s="1">
        <v>3573136664.0026078</v>
      </c>
      <c r="F3806" s="1">
        <v>3391327371</v>
      </c>
      <c r="G3806">
        <f t="shared" si="59"/>
        <v>3.30546190221081E+16</v>
      </c>
      <c r="H3806" t="str">
        <f>VLOOKUP(D3806,Referência!$A$2:$D$28,2,FALSE)</f>
        <v>SE</v>
      </c>
      <c r="I3806" t="str">
        <f>VLOOKUP(D3806,Referência!$A$2:$D$28,3,FALSE)</f>
        <v>imposto</v>
      </c>
      <c r="J3806" t="str">
        <f>VLOOKUP(D3806,Referência!$A$2:$D$28,4,FALSE)</f>
        <v>alto</v>
      </c>
      <c r="K3806" t="str">
        <f>VLOOKUP(C3806,Referência!$F$2:$G$21,2,FALSE)</f>
        <v>médio</v>
      </c>
      <c r="L3806" t="str">
        <f>VLOOKUP(A3806,Referência!$I$2:$K$10,2,FALSE)</f>
        <v>composição</v>
      </c>
      <c r="M3806" t="str">
        <f>VLOOKUP(A3806,Referência!$I$2:$K$10,3,FALSE)</f>
        <v>composição</v>
      </c>
    </row>
    <row r="3807" spans="1:13" x14ac:dyDescent="0.25">
      <c r="A3807" t="s">
        <v>40</v>
      </c>
      <c r="B3807" t="s">
        <v>7</v>
      </c>
      <c r="C3807">
        <v>6</v>
      </c>
      <c r="D3807" t="s">
        <v>9</v>
      </c>
      <c r="E3807" s="1">
        <v>3649271318.0756187</v>
      </c>
      <c r="F3807" s="1">
        <v>3683527657</v>
      </c>
      <c r="G3807">
        <f t="shared" si="59"/>
        <v>1173496756502078.2</v>
      </c>
      <c r="H3807" t="str">
        <f>VLOOKUP(D3807,Referência!$A$2:$D$28,2,FALSE)</f>
        <v>SE</v>
      </c>
      <c r="I3807" t="str">
        <f>VLOOKUP(D3807,Referência!$A$2:$D$28,3,FALSE)</f>
        <v>imposto</v>
      </c>
      <c r="J3807" t="str">
        <f>VLOOKUP(D3807,Referência!$A$2:$D$28,4,FALSE)</f>
        <v>alto</v>
      </c>
      <c r="K3807" t="str">
        <f>VLOOKUP(C3807,Referência!$F$2:$G$21,2,FALSE)</f>
        <v>médio</v>
      </c>
      <c r="L3807" t="str">
        <f>VLOOKUP(A3807,Referência!$I$2:$K$10,2,FALSE)</f>
        <v>composição</v>
      </c>
      <c r="M3807" t="str">
        <f>VLOOKUP(A3807,Referência!$I$2:$K$10,3,FALSE)</f>
        <v>composição</v>
      </c>
    </row>
    <row r="3808" spans="1:13" x14ac:dyDescent="0.25">
      <c r="A3808" t="s">
        <v>40</v>
      </c>
      <c r="B3808" t="s">
        <v>7</v>
      </c>
      <c r="C3808">
        <v>7</v>
      </c>
      <c r="D3808" t="s">
        <v>9</v>
      </c>
      <c r="E3808" s="1">
        <v>3972429393.2978921</v>
      </c>
      <c r="F3808" s="1">
        <v>3522385481</v>
      </c>
      <c r="G3808">
        <f t="shared" si="59"/>
        <v>2.025395229963928E+17</v>
      </c>
      <c r="H3808" t="str">
        <f>VLOOKUP(D3808,Referência!$A$2:$D$28,2,FALSE)</f>
        <v>SE</v>
      </c>
      <c r="I3808" t="str">
        <f>VLOOKUP(D3808,Referência!$A$2:$D$28,3,FALSE)</f>
        <v>imposto</v>
      </c>
      <c r="J3808" t="str">
        <f>VLOOKUP(D3808,Referência!$A$2:$D$28,4,FALSE)</f>
        <v>alto</v>
      </c>
      <c r="K3808" t="str">
        <f>VLOOKUP(C3808,Referência!$F$2:$G$21,2,FALSE)</f>
        <v>médio</v>
      </c>
      <c r="L3808" t="str">
        <f>VLOOKUP(A3808,Referência!$I$2:$K$10,2,FALSE)</f>
        <v>composição</v>
      </c>
      <c r="M3808" t="str">
        <f>VLOOKUP(A3808,Referência!$I$2:$K$10,3,FALSE)</f>
        <v>composição</v>
      </c>
    </row>
    <row r="3809" spans="1:13" x14ac:dyDescent="0.25">
      <c r="A3809" t="s">
        <v>40</v>
      </c>
      <c r="B3809" t="s">
        <v>7</v>
      </c>
      <c r="C3809">
        <v>8</v>
      </c>
      <c r="D3809" t="s">
        <v>9</v>
      </c>
      <c r="E3809" s="1">
        <v>4725973651.0959301</v>
      </c>
      <c r="F3809" s="1">
        <v>4426157172</v>
      </c>
      <c r="G3809">
        <f t="shared" si="59"/>
        <v>8.9889921137480288E+16</v>
      </c>
      <c r="H3809" t="str">
        <f>VLOOKUP(D3809,Referência!$A$2:$D$28,2,FALSE)</f>
        <v>SE</v>
      </c>
      <c r="I3809" t="str">
        <f>VLOOKUP(D3809,Referência!$A$2:$D$28,3,FALSE)</f>
        <v>imposto</v>
      </c>
      <c r="J3809" t="str">
        <f>VLOOKUP(D3809,Referência!$A$2:$D$28,4,FALSE)</f>
        <v>alto</v>
      </c>
      <c r="K3809" t="str">
        <f>VLOOKUP(C3809,Referência!$F$2:$G$21,2,FALSE)</f>
        <v>médio</v>
      </c>
      <c r="L3809" t="str">
        <f>VLOOKUP(A3809,Referência!$I$2:$K$10,2,FALSE)</f>
        <v>composição</v>
      </c>
      <c r="M3809" t="str">
        <f>VLOOKUP(A3809,Referência!$I$2:$K$10,3,FALSE)</f>
        <v>composição</v>
      </c>
    </row>
    <row r="3810" spans="1:13" x14ac:dyDescent="0.25">
      <c r="A3810" t="s">
        <v>40</v>
      </c>
      <c r="B3810" t="s">
        <v>7</v>
      </c>
      <c r="C3810">
        <v>9</v>
      </c>
      <c r="D3810" t="s">
        <v>9</v>
      </c>
      <c r="E3810" s="1">
        <v>4584792967.2061777</v>
      </c>
      <c r="F3810" s="1">
        <v>4952785236</v>
      </c>
      <c r="G3810">
        <f t="shared" si="59"/>
        <v>1.3541830989202475E+17</v>
      </c>
      <c r="H3810" t="str">
        <f>VLOOKUP(D3810,Referência!$A$2:$D$28,2,FALSE)</f>
        <v>SE</v>
      </c>
      <c r="I3810" t="str">
        <f>VLOOKUP(D3810,Referência!$A$2:$D$28,3,FALSE)</f>
        <v>imposto</v>
      </c>
      <c r="J3810" t="str">
        <f>VLOOKUP(D3810,Referência!$A$2:$D$28,4,FALSE)</f>
        <v>alto</v>
      </c>
      <c r="K3810" t="str">
        <f>VLOOKUP(C3810,Referência!$F$2:$G$21,2,FALSE)</f>
        <v>longo</v>
      </c>
      <c r="L3810" t="str">
        <f>VLOOKUP(A3810,Referência!$I$2:$K$10,2,FALSE)</f>
        <v>composição</v>
      </c>
      <c r="M3810" t="str">
        <f>VLOOKUP(A3810,Referência!$I$2:$K$10,3,FALSE)</f>
        <v>composição</v>
      </c>
    </row>
    <row r="3811" spans="1:13" x14ac:dyDescent="0.25">
      <c r="A3811" t="s">
        <v>40</v>
      </c>
      <c r="B3811" t="s">
        <v>7</v>
      </c>
      <c r="C3811">
        <v>10</v>
      </c>
      <c r="D3811" t="s">
        <v>9</v>
      </c>
      <c r="E3811" s="1">
        <v>3640752954.8047071</v>
      </c>
      <c r="F3811" s="1">
        <v>3870532712</v>
      </c>
      <c r="G3811">
        <f t="shared" si="59"/>
        <v>5.2798736816727784E+16</v>
      </c>
      <c r="H3811" t="str">
        <f>VLOOKUP(D3811,Referência!$A$2:$D$28,2,FALSE)</f>
        <v>SE</v>
      </c>
      <c r="I3811" t="str">
        <f>VLOOKUP(D3811,Referência!$A$2:$D$28,3,FALSE)</f>
        <v>imposto</v>
      </c>
      <c r="J3811" t="str">
        <f>VLOOKUP(D3811,Referência!$A$2:$D$28,4,FALSE)</f>
        <v>alto</v>
      </c>
      <c r="K3811" t="str">
        <f>VLOOKUP(C3811,Referência!$F$2:$G$21,2,FALSE)</f>
        <v>longo</v>
      </c>
      <c r="L3811" t="str">
        <f>VLOOKUP(A3811,Referência!$I$2:$K$10,2,FALSE)</f>
        <v>composição</v>
      </c>
      <c r="M3811" t="str">
        <f>VLOOKUP(A3811,Referência!$I$2:$K$10,3,FALSE)</f>
        <v>composição</v>
      </c>
    </row>
    <row r="3812" spans="1:13" x14ac:dyDescent="0.25">
      <c r="A3812" t="s">
        <v>40</v>
      </c>
      <c r="B3812" t="s">
        <v>7</v>
      </c>
      <c r="C3812">
        <v>11</v>
      </c>
      <c r="D3812" t="s">
        <v>9</v>
      </c>
      <c r="E3812" s="1">
        <v>3906904873.9749522</v>
      </c>
      <c r="F3812" s="1">
        <v>3704057113</v>
      </c>
      <c r="G3812">
        <f t="shared" si="59"/>
        <v>4.1147214132551352E+16</v>
      </c>
      <c r="H3812" t="str">
        <f>VLOOKUP(D3812,Referência!$A$2:$D$28,2,FALSE)</f>
        <v>SE</v>
      </c>
      <c r="I3812" t="str">
        <f>VLOOKUP(D3812,Referência!$A$2:$D$28,3,FALSE)</f>
        <v>imposto</v>
      </c>
      <c r="J3812" t="str">
        <f>VLOOKUP(D3812,Referência!$A$2:$D$28,4,FALSE)</f>
        <v>alto</v>
      </c>
      <c r="K3812" t="str">
        <f>VLOOKUP(C3812,Referência!$F$2:$G$21,2,FALSE)</f>
        <v>longo</v>
      </c>
      <c r="L3812" t="str">
        <f>VLOOKUP(A3812,Referência!$I$2:$K$10,2,FALSE)</f>
        <v>composição</v>
      </c>
      <c r="M3812" t="str">
        <f>VLOOKUP(A3812,Referência!$I$2:$K$10,3,FALSE)</f>
        <v>composição</v>
      </c>
    </row>
    <row r="3813" spans="1:13" x14ac:dyDescent="0.25">
      <c r="A3813" t="s">
        <v>40</v>
      </c>
      <c r="B3813" t="s">
        <v>7</v>
      </c>
      <c r="C3813">
        <v>12</v>
      </c>
      <c r="D3813" t="s">
        <v>9</v>
      </c>
      <c r="E3813" s="1">
        <v>4031903334.5743246</v>
      </c>
      <c r="F3813" s="1">
        <v>3601189526</v>
      </c>
      <c r="G3813">
        <f t="shared" si="59"/>
        <v>1.8551438489659994E+17</v>
      </c>
      <c r="H3813" t="str">
        <f>VLOOKUP(D3813,Referência!$A$2:$D$28,2,FALSE)</f>
        <v>SE</v>
      </c>
      <c r="I3813" t="str">
        <f>VLOOKUP(D3813,Referência!$A$2:$D$28,3,FALSE)</f>
        <v>imposto</v>
      </c>
      <c r="J3813" t="str">
        <f>VLOOKUP(D3813,Referência!$A$2:$D$28,4,FALSE)</f>
        <v>alto</v>
      </c>
      <c r="K3813" t="str">
        <f>VLOOKUP(C3813,Referência!$F$2:$G$21,2,FALSE)</f>
        <v>longo</v>
      </c>
      <c r="L3813" t="str">
        <f>VLOOKUP(A3813,Referência!$I$2:$K$10,2,FALSE)</f>
        <v>composição</v>
      </c>
      <c r="M3813" t="str">
        <f>VLOOKUP(A3813,Referência!$I$2:$K$10,3,FALSE)</f>
        <v>composição</v>
      </c>
    </row>
    <row r="3814" spans="1:13" x14ac:dyDescent="0.25">
      <c r="A3814" t="s">
        <v>40</v>
      </c>
      <c r="B3814" t="s">
        <v>7</v>
      </c>
      <c r="C3814">
        <v>13</v>
      </c>
      <c r="D3814" t="s">
        <v>9</v>
      </c>
      <c r="E3814" s="1">
        <v>3813370436.1317391</v>
      </c>
      <c r="F3814" s="1">
        <v>3463474590</v>
      </c>
      <c r="G3814">
        <f t="shared" si="59"/>
        <v>1.2242710314024566E+17</v>
      </c>
      <c r="H3814" t="str">
        <f>VLOOKUP(D3814,Referência!$A$2:$D$28,2,FALSE)</f>
        <v>SE</v>
      </c>
      <c r="I3814" t="str">
        <f>VLOOKUP(D3814,Referência!$A$2:$D$28,3,FALSE)</f>
        <v>imposto</v>
      </c>
      <c r="J3814" t="str">
        <f>VLOOKUP(D3814,Referência!$A$2:$D$28,4,FALSE)</f>
        <v>alto</v>
      </c>
      <c r="K3814" t="str">
        <f>VLOOKUP(C3814,Referência!$F$2:$G$21,2,FALSE)</f>
        <v>longo</v>
      </c>
      <c r="L3814" t="str">
        <f>VLOOKUP(A3814,Referência!$I$2:$K$10,2,FALSE)</f>
        <v>composição</v>
      </c>
      <c r="M3814" t="str">
        <f>VLOOKUP(A3814,Referência!$I$2:$K$10,3,FALSE)</f>
        <v>composição</v>
      </c>
    </row>
    <row r="3815" spans="1:13" x14ac:dyDescent="0.25">
      <c r="A3815" t="s">
        <v>40</v>
      </c>
      <c r="B3815" t="s">
        <v>7</v>
      </c>
      <c r="C3815">
        <v>14</v>
      </c>
      <c r="D3815" t="s">
        <v>9</v>
      </c>
      <c r="E3815" s="1">
        <v>4083336608.479146</v>
      </c>
      <c r="F3815" s="1">
        <v>4292643883</v>
      </c>
      <c r="G3815">
        <f t="shared" si="59"/>
        <v>4.3809535167348136E+16</v>
      </c>
      <c r="H3815" t="str">
        <f>VLOOKUP(D3815,Referência!$A$2:$D$28,2,FALSE)</f>
        <v>SE</v>
      </c>
      <c r="I3815" t="str">
        <f>VLOOKUP(D3815,Referência!$A$2:$D$28,3,FALSE)</f>
        <v>imposto</v>
      </c>
      <c r="J3815" t="str">
        <f>VLOOKUP(D3815,Referência!$A$2:$D$28,4,FALSE)</f>
        <v>alto</v>
      </c>
      <c r="K3815" t="str">
        <f>VLOOKUP(C3815,Referência!$F$2:$G$21,2,FALSE)</f>
        <v>longo</v>
      </c>
      <c r="L3815" t="str">
        <f>VLOOKUP(A3815,Referência!$I$2:$K$10,2,FALSE)</f>
        <v>composição</v>
      </c>
      <c r="M3815" t="str">
        <f>VLOOKUP(A3815,Referência!$I$2:$K$10,3,FALSE)</f>
        <v>composição</v>
      </c>
    </row>
    <row r="3816" spans="1:13" x14ac:dyDescent="0.25">
      <c r="A3816" t="s">
        <v>40</v>
      </c>
      <c r="B3816" t="s">
        <v>7</v>
      </c>
      <c r="C3816">
        <v>15</v>
      </c>
      <c r="D3816" t="s">
        <v>9</v>
      </c>
      <c r="E3816" s="1">
        <v>3992786118.6532283</v>
      </c>
      <c r="F3816" s="1">
        <v>3562734178</v>
      </c>
      <c r="G3816">
        <f t="shared" si="59"/>
        <v>1.8494467165960778E+17</v>
      </c>
      <c r="H3816" t="str">
        <f>VLOOKUP(D3816,Referência!$A$2:$D$28,2,FALSE)</f>
        <v>SE</v>
      </c>
      <c r="I3816" t="str">
        <f>VLOOKUP(D3816,Referência!$A$2:$D$28,3,FALSE)</f>
        <v>imposto</v>
      </c>
      <c r="J3816" t="str">
        <f>VLOOKUP(D3816,Referência!$A$2:$D$28,4,FALSE)</f>
        <v>alto</v>
      </c>
      <c r="K3816" t="str">
        <f>VLOOKUP(C3816,Referência!$F$2:$G$21,2,FALSE)</f>
        <v>longo</v>
      </c>
      <c r="L3816" t="str">
        <f>VLOOKUP(A3816,Referência!$I$2:$K$10,2,FALSE)</f>
        <v>composição</v>
      </c>
      <c r="M3816" t="str">
        <f>VLOOKUP(A3816,Referência!$I$2:$K$10,3,FALSE)</f>
        <v>composição</v>
      </c>
    </row>
    <row r="3817" spans="1:13" x14ac:dyDescent="0.25">
      <c r="A3817" t="s">
        <v>40</v>
      </c>
      <c r="B3817" t="s">
        <v>7</v>
      </c>
      <c r="C3817">
        <v>16</v>
      </c>
      <c r="D3817" t="s">
        <v>9</v>
      </c>
      <c r="E3817" s="1">
        <v>4122067709.3160539</v>
      </c>
      <c r="F3817" s="1">
        <v>3696401761</v>
      </c>
      <c r="G3817">
        <f t="shared" si="59"/>
        <v>1.8119149955580544E+17</v>
      </c>
      <c r="H3817" t="str">
        <f>VLOOKUP(D3817,Referência!$A$2:$D$28,2,FALSE)</f>
        <v>SE</v>
      </c>
      <c r="I3817" t="str">
        <f>VLOOKUP(D3817,Referência!$A$2:$D$28,3,FALSE)</f>
        <v>imposto</v>
      </c>
      <c r="J3817" t="str">
        <f>VLOOKUP(D3817,Referência!$A$2:$D$28,4,FALSE)</f>
        <v>alto</v>
      </c>
      <c r="K3817" t="str">
        <f>VLOOKUP(C3817,Referência!$F$2:$G$21,2,FALSE)</f>
        <v>longo</v>
      </c>
      <c r="L3817" t="str">
        <f>VLOOKUP(A3817,Referência!$I$2:$K$10,2,FALSE)</f>
        <v>composição</v>
      </c>
      <c r="M3817" t="str">
        <f>VLOOKUP(A3817,Referência!$I$2:$K$10,3,FALSE)</f>
        <v>composição</v>
      </c>
    </row>
    <row r="3818" spans="1:13" x14ac:dyDescent="0.25">
      <c r="A3818" t="s">
        <v>40</v>
      </c>
      <c r="B3818" t="s">
        <v>7</v>
      </c>
      <c r="C3818">
        <v>17</v>
      </c>
      <c r="D3818" t="s">
        <v>9</v>
      </c>
      <c r="E3818" s="1">
        <v>3983459134.1010351</v>
      </c>
      <c r="F3818" s="1">
        <v>3678873314</v>
      </c>
      <c r="G3818">
        <f t="shared" si="59"/>
        <v>9.2772521806620128E+16</v>
      </c>
      <c r="H3818" t="str">
        <f>VLOOKUP(D3818,Referência!$A$2:$D$28,2,FALSE)</f>
        <v>SE</v>
      </c>
      <c r="I3818" t="str">
        <f>VLOOKUP(D3818,Referência!$A$2:$D$28,3,FALSE)</f>
        <v>imposto</v>
      </c>
      <c r="J3818" t="str">
        <f>VLOOKUP(D3818,Referência!$A$2:$D$28,4,FALSE)</f>
        <v>alto</v>
      </c>
      <c r="K3818" t="str">
        <f>VLOOKUP(C3818,Referência!$F$2:$G$21,2,FALSE)</f>
        <v>longo</v>
      </c>
      <c r="L3818" t="str">
        <f>VLOOKUP(A3818,Referência!$I$2:$K$10,2,FALSE)</f>
        <v>composição</v>
      </c>
      <c r="M3818" t="str">
        <f>VLOOKUP(A3818,Referência!$I$2:$K$10,3,FALSE)</f>
        <v>composição</v>
      </c>
    </row>
    <row r="3819" spans="1:13" x14ac:dyDescent="0.25">
      <c r="A3819" t="s">
        <v>40</v>
      </c>
      <c r="B3819" t="s">
        <v>7</v>
      </c>
      <c r="C3819">
        <v>18</v>
      </c>
      <c r="D3819" t="s">
        <v>9</v>
      </c>
      <c r="E3819" s="1">
        <v>4084423625.1055107</v>
      </c>
      <c r="F3819" s="1">
        <v>3887113544</v>
      </c>
      <c r="G3819">
        <f t="shared" si="59"/>
        <v>3.8931268105863216E+16</v>
      </c>
      <c r="H3819" t="str">
        <f>VLOOKUP(D3819,Referência!$A$2:$D$28,2,FALSE)</f>
        <v>SE</v>
      </c>
      <c r="I3819" t="str">
        <f>VLOOKUP(D3819,Referência!$A$2:$D$28,3,FALSE)</f>
        <v>imposto</v>
      </c>
      <c r="J3819" t="str">
        <f>VLOOKUP(D3819,Referência!$A$2:$D$28,4,FALSE)</f>
        <v>alto</v>
      </c>
      <c r="K3819" t="str">
        <f>VLOOKUP(C3819,Referência!$F$2:$G$21,2,FALSE)</f>
        <v>longo</v>
      </c>
      <c r="L3819" t="str">
        <f>VLOOKUP(A3819,Referência!$I$2:$K$10,2,FALSE)</f>
        <v>composição</v>
      </c>
      <c r="M3819" t="str">
        <f>VLOOKUP(A3819,Referência!$I$2:$K$10,3,FALSE)</f>
        <v>composição</v>
      </c>
    </row>
    <row r="3820" spans="1:13" x14ac:dyDescent="0.25">
      <c r="A3820" t="s">
        <v>40</v>
      </c>
      <c r="B3820" t="s">
        <v>7</v>
      </c>
      <c r="C3820">
        <v>19</v>
      </c>
      <c r="D3820" t="s">
        <v>9</v>
      </c>
      <c r="E3820" s="1">
        <v>4425656798.4326191</v>
      </c>
      <c r="F3820" s="1">
        <v>3979902304</v>
      </c>
      <c r="G3820">
        <f t="shared" si="59"/>
        <v>1.9869706930687984E+17</v>
      </c>
      <c r="H3820" t="str">
        <f>VLOOKUP(D3820,Referência!$A$2:$D$28,2,FALSE)</f>
        <v>SE</v>
      </c>
      <c r="I3820" t="str">
        <f>VLOOKUP(D3820,Referência!$A$2:$D$28,3,FALSE)</f>
        <v>imposto</v>
      </c>
      <c r="J3820" t="str">
        <f>VLOOKUP(D3820,Referência!$A$2:$D$28,4,FALSE)</f>
        <v>alto</v>
      </c>
      <c r="K3820" t="str">
        <f>VLOOKUP(C3820,Referência!$F$2:$G$21,2,FALSE)</f>
        <v>longo</v>
      </c>
      <c r="L3820" t="str">
        <f>VLOOKUP(A3820,Referência!$I$2:$K$10,2,FALSE)</f>
        <v>composição</v>
      </c>
      <c r="M3820" t="str">
        <f>VLOOKUP(A3820,Referência!$I$2:$K$10,3,FALSE)</f>
        <v>composição</v>
      </c>
    </row>
    <row r="3821" spans="1:13" x14ac:dyDescent="0.25">
      <c r="A3821" t="s">
        <v>40</v>
      </c>
      <c r="B3821" t="s">
        <v>7</v>
      </c>
      <c r="C3821">
        <v>20</v>
      </c>
      <c r="D3821" t="s">
        <v>9</v>
      </c>
      <c r="E3821" s="1">
        <v>5267689106.3123245</v>
      </c>
      <c r="F3821" s="1">
        <v>4954527274</v>
      </c>
      <c r="G3821">
        <f t="shared" si="59"/>
        <v>9.8070333217212464E+16</v>
      </c>
      <c r="H3821" t="str">
        <f>VLOOKUP(D3821,Referência!$A$2:$D$28,2,FALSE)</f>
        <v>SE</v>
      </c>
      <c r="I3821" t="str">
        <f>VLOOKUP(D3821,Referência!$A$2:$D$28,3,FALSE)</f>
        <v>imposto</v>
      </c>
      <c r="J3821" t="str">
        <f>VLOOKUP(D3821,Referência!$A$2:$D$28,4,FALSE)</f>
        <v>alto</v>
      </c>
      <c r="K3821" t="str">
        <f>VLOOKUP(C3821,Referência!$F$2:$G$21,2,FALSE)</f>
        <v>longo</v>
      </c>
      <c r="L3821" t="str">
        <f>VLOOKUP(A3821,Referência!$I$2:$K$10,2,FALSE)</f>
        <v>composição</v>
      </c>
      <c r="M3821" t="str">
        <f>VLOOKUP(A3821,Referência!$I$2:$K$10,3,FALSE)</f>
        <v>composição</v>
      </c>
    </row>
    <row r="3822" spans="1:13" x14ac:dyDescent="0.25">
      <c r="A3822" t="s">
        <v>40</v>
      </c>
      <c r="B3822" t="s">
        <v>7</v>
      </c>
      <c r="C3822">
        <v>1</v>
      </c>
      <c r="D3822" t="s">
        <v>10</v>
      </c>
      <c r="E3822" s="1">
        <v>4225592752.012352</v>
      </c>
      <c r="F3822" s="1">
        <v>4610705783</v>
      </c>
      <c r="G3822">
        <f t="shared" si="59"/>
        <v>1.4831204663649315E+17</v>
      </c>
      <c r="H3822" t="str">
        <f>VLOOKUP(D3822,Referência!$A$2:$D$28,2,FALSE)</f>
        <v>SE</v>
      </c>
      <c r="I3822" t="str">
        <f>VLOOKUP(D3822,Referência!$A$2:$D$28,3,FALSE)</f>
        <v>imposto</v>
      </c>
      <c r="J3822" t="str">
        <f>VLOOKUP(D3822,Referência!$A$2:$D$28,4,FALSE)</f>
        <v>alto</v>
      </c>
      <c r="K3822" t="str">
        <f>VLOOKUP(C3822,Referência!$F$2:$G$21,2,FALSE)</f>
        <v>curto</v>
      </c>
      <c r="L3822" t="str">
        <f>VLOOKUP(A3822,Referência!$I$2:$K$10,2,FALSE)</f>
        <v>composição</v>
      </c>
      <c r="M3822" t="str">
        <f>VLOOKUP(A3822,Referência!$I$2:$K$10,3,FALSE)</f>
        <v>composição</v>
      </c>
    </row>
    <row r="3823" spans="1:13" x14ac:dyDescent="0.25">
      <c r="A3823" t="s">
        <v>40</v>
      </c>
      <c r="B3823" t="s">
        <v>7</v>
      </c>
      <c r="C3823">
        <v>2</v>
      </c>
      <c r="D3823" t="s">
        <v>10</v>
      </c>
      <c r="E3823" s="1">
        <v>3062809393.9227748</v>
      </c>
      <c r="F3823" s="1">
        <v>3530842329</v>
      </c>
      <c r="G3823">
        <f t="shared" si="59"/>
        <v>2.1905482831700211E+17</v>
      </c>
      <c r="H3823" t="str">
        <f>VLOOKUP(D3823,Referência!$A$2:$D$28,2,FALSE)</f>
        <v>SE</v>
      </c>
      <c r="I3823" t="str">
        <f>VLOOKUP(D3823,Referência!$A$2:$D$28,3,FALSE)</f>
        <v>imposto</v>
      </c>
      <c r="J3823" t="str">
        <f>VLOOKUP(D3823,Referência!$A$2:$D$28,4,FALSE)</f>
        <v>alto</v>
      </c>
      <c r="K3823" t="str">
        <f>VLOOKUP(C3823,Referência!$F$2:$G$21,2,FALSE)</f>
        <v>curto</v>
      </c>
      <c r="L3823" t="str">
        <f>VLOOKUP(A3823,Referência!$I$2:$K$10,2,FALSE)</f>
        <v>composição</v>
      </c>
      <c r="M3823" t="str">
        <f>VLOOKUP(A3823,Referência!$I$2:$K$10,3,FALSE)</f>
        <v>composição</v>
      </c>
    </row>
    <row r="3824" spans="1:13" x14ac:dyDescent="0.25">
      <c r="A3824" t="s">
        <v>40</v>
      </c>
      <c r="B3824" t="s">
        <v>7</v>
      </c>
      <c r="C3824">
        <v>3</v>
      </c>
      <c r="D3824" t="s">
        <v>10</v>
      </c>
      <c r="E3824" s="1">
        <v>3116890985.836627</v>
      </c>
      <c r="F3824" s="1">
        <v>2928472816</v>
      </c>
      <c r="G3824">
        <f t="shared" si="59"/>
        <v>3.550140672458402E+16</v>
      </c>
      <c r="H3824" t="str">
        <f>VLOOKUP(D3824,Referência!$A$2:$D$28,2,FALSE)</f>
        <v>SE</v>
      </c>
      <c r="I3824" t="str">
        <f>VLOOKUP(D3824,Referência!$A$2:$D$28,3,FALSE)</f>
        <v>imposto</v>
      </c>
      <c r="J3824" t="str">
        <f>VLOOKUP(D3824,Referência!$A$2:$D$28,4,FALSE)</f>
        <v>alto</v>
      </c>
      <c r="K3824" t="str">
        <f>VLOOKUP(C3824,Referência!$F$2:$G$21,2,FALSE)</f>
        <v>curto</v>
      </c>
      <c r="L3824" t="str">
        <f>VLOOKUP(A3824,Referência!$I$2:$K$10,2,FALSE)</f>
        <v>composição</v>
      </c>
      <c r="M3824" t="str">
        <f>VLOOKUP(A3824,Referência!$I$2:$K$10,3,FALSE)</f>
        <v>composição</v>
      </c>
    </row>
    <row r="3825" spans="1:13" x14ac:dyDescent="0.25">
      <c r="A3825" t="s">
        <v>40</v>
      </c>
      <c r="B3825" t="s">
        <v>7</v>
      </c>
      <c r="C3825">
        <v>4</v>
      </c>
      <c r="D3825" t="s">
        <v>10</v>
      </c>
      <c r="E3825" s="1">
        <v>4375716477.1497984</v>
      </c>
      <c r="F3825" s="1">
        <v>3906673696</v>
      </c>
      <c r="G3825">
        <f t="shared" si="59"/>
        <v>2.2000113054873766E+17</v>
      </c>
      <c r="H3825" t="str">
        <f>VLOOKUP(D3825,Referência!$A$2:$D$28,2,FALSE)</f>
        <v>SE</v>
      </c>
      <c r="I3825" t="str">
        <f>VLOOKUP(D3825,Referência!$A$2:$D$28,3,FALSE)</f>
        <v>imposto</v>
      </c>
      <c r="J3825" t="str">
        <f>VLOOKUP(D3825,Referência!$A$2:$D$28,4,FALSE)</f>
        <v>alto</v>
      </c>
      <c r="K3825" t="str">
        <f>VLOOKUP(C3825,Referência!$F$2:$G$21,2,FALSE)</f>
        <v>curto</v>
      </c>
      <c r="L3825" t="str">
        <f>VLOOKUP(A3825,Referência!$I$2:$K$10,2,FALSE)</f>
        <v>composição</v>
      </c>
      <c r="M3825" t="str">
        <f>VLOOKUP(A3825,Referência!$I$2:$K$10,3,FALSE)</f>
        <v>composição</v>
      </c>
    </row>
    <row r="3826" spans="1:13" x14ac:dyDescent="0.25">
      <c r="A3826" t="s">
        <v>40</v>
      </c>
      <c r="B3826" t="s">
        <v>7</v>
      </c>
      <c r="C3826">
        <v>5</v>
      </c>
      <c r="D3826" t="s">
        <v>10</v>
      </c>
      <c r="E3826" s="1">
        <v>2925556659.1461782</v>
      </c>
      <c r="F3826" s="1">
        <v>3130956951</v>
      </c>
      <c r="G3826">
        <f t="shared" si="59"/>
        <v>4.2189279893635152E+16</v>
      </c>
      <c r="H3826" t="str">
        <f>VLOOKUP(D3826,Referência!$A$2:$D$28,2,FALSE)</f>
        <v>SE</v>
      </c>
      <c r="I3826" t="str">
        <f>VLOOKUP(D3826,Referência!$A$2:$D$28,3,FALSE)</f>
        <v>imposto</v>
      </c>
      <c r="J3826" t="str">
        <f>VLOOKUP(D3826,Referência!$A$2:$D$28,4,FALSE)</f>
        <v>alto</v>
      </c>
      <c r="K3826" t="str">
        <f>VLOOKUP(C3826,Referência!$F$2:$G$21,2,FALSE)</f>
        <v>médio</v>
      </c>
      <c r="L3826" t="str">
        <f>VLOOKUP(A3826,Referência!$I$2:$K$10,2,FALSE)</f>
        <v>composição</v>
      </c>
      <c r="M3826" t="str">
        <f>VLOOKUP(A3826,Referência!$I$2:$K$10,3,FALSE)</f>
        <v>composição</v>
      </c>
    </row>
    <row r="3827" spans="1:13" x14ac:dyDescent="0.25">
      <c r="A3827" t="s">
        <v>40</v>
      </c>
      <c r="B3827" t="s">
        <v>7</v>
      </c>
      <c r="C3827">
        <v>6</v>
      </c>
      <c r="D3827" t="s">
        <v>10</v>
      </c>
      <c r="E3827" s="1">
        <v>3437143484.8024325</v>
      </c>
      <c r="F3827" s="1">
        <v>3425222901</v>
      </c>
      <c r="G3827">
        <f t="shared" si="59"/>
        <v>142100318190816.97</v>
      </c>
      <c r="H3827" t="str">
        <f>VLOOKUP(D3827,Referência!$A$2:$D$28,2,FALSE)</f>
        <v>SE</v>
      </c>
      <c r="I3827" t="str">
        <f>VLOOKUP(D3827,Referência!$A$2:$D$28,3,FALSE)</f>
        <v>imposto</v>
      </c>
      <c r="J3827" t="str">
        <f>VLOOKUP(D3827,Referência!$A$2:$D$28,4,FALSE)</f>
        <v>alto</v>
      </c>
      <c r="K3827" t="str">
        <f>VLOOKUP(C3827,Referência!$F$2:$G$21,2,FALSE)</f>
        <v>médio</v>
      </c>
      <c r="L3827" t="str">
        <f>VLOOKUP(A3827,Referência!$I$2:$K$10,2,FALSE)</f>
        <v>composição</v>
      </c>
      <c r="M3827" t="str">
        <f>VLOOKUP(A3827,Referência!$I$2:$K$10,3,FALSE)</f>
        <v>composição</v>
      </c>
    </row>
    <row r="3828" spans="1:13" x14ac:dyDescent="0.25">
      <c r="A3828" t="s">
        <v>40</v>
      </c>
      <c r="B3828" t="s">
        <v>7</v>
      </c>
      <c r="C3828">
        <v>7</v>
      </c>
      <c r="D3828" t="s">
        <v>10</v>
      </c>
      <c r="E3828" s="1">
        <v>4873047644.7104197</v>
      </c>
      <c r="F3828" s="1">
        <v>4657448056</v>
      </c>
      <c r="G3828">
        <f t="shared" si="59"/>
        <v>4.6483182652102112E+16</v>
      </c>
      <c r="H3828" t="str">
        <f>VLOOKUP(D3828,Referência!$A$2:$D$28,2,FALSE)</f>
        <v>SE</v>
      </c>
      <c r="I3828" t="str">
        <f>VLOOKUP(D3828,Referência!$A$2:$D$28,3,FALSE)</f>
        <v>imposto</v>
      </c>
      <c r="J3828" t="str">
        <f>VLOOKUP(D3828,Referência!$A$2:$D$28,4,FALSE)</f>
        <v>alto</v>
      </c>
      <c r="K3828" t="str">
        <f>VLOOKUP(C3828,Referência!$F$2:$G$21,2,FALSE)</f>
        <v>médio</v>
      </c>
      <c r="L3828" t="str">
        <f>VLOOKUP(A3828,Referência!$I$2:$K$10,2,FALSE)</f>
        <v>composição</v>
      </c>
      <c r="M3828" t="str">
        <f>VLOOKUP(A3828,Referência!$I$2:$K$10,3,FALSE)</f>
        <v>composição</v>
      </c>
    </row>
    <row r="3829" spans="1:13" x14ac:dyDescent="0.25">
      <c r="A3829" t="s">
        <v>40</v>
      </c>
      <c r="B3829" t="s">
        <v>7</v>
      </c>
      <c r="C3829">
        <v>8</v>
      </c>
      <c r="D3829" t="s">
        <v>10</v>
      </c>
      <c r="E3829" s="1">
        <v>3654048031.1199789</v>
      </c>
      <c r="F3829" s="1">
        <v>6789650541</v>
      </c>
      <c r="G3829">
        <f t="shared" si="59"/>
        <v>9.8320030999658885E+18</v>
      </c>
      <c r="H3829" t="str">
        <f>VLOOKUP(D3829,Referência!$A$2:$D$28,2,FALSE)</f>
        <v>SE</v>
      </c>
      <c r="I3829" t="str">
        <f>VLOOKUP(D3829,Referência!$A$2:$D$28,3,FALSE)</f>
        <v>imposto</v>
      </c>
      <c r="J3829" t="str">
        <f>VLOOKUP(D3829,Referência!$A$2:$D$28,4,FALSE)</f>
        <v>alto</v>
      </c>
      <c r="K3829" t="str">
        <f>VLOOKUP(C3829,Referência!$F$2:$G$21,2,FALSE)</f>
        <v>médio</v>
      </c>
      <c r="L3829" t="str">
        <f>VLOOKUP(A3829,Referência!$I$2:$K$10,2,FALSE)</f>
        <v>composição</v>
      </c>
      <c r="M3829" t="str">
        <f>VLOOKUP(A3829,Referência!$I$2:$K$10,3,FALSE)</f>
        <v>composição</v>
      </c>
    </row>
    <row r="3830" spans="1:13" x14ac:dyDescent="0.25">
      <c r="A3830" t="s">
        <v>40</v>
      </c>
      <c r="B3830" t="s">
        <v>7</v>
      </c>
      <c r="C3830">
        <v>9</v>
      </c>
      <c r="D3830" t="s">
        <v>10</v>
      </c>
      <c r="E3830" s="1">
        <v>3668526679.1863127</v>
      </c>
      <c r="F3830" s="1">
        <v>3804725671</v>
      </c>
      <c r="G3830">
        <f t="shared" si="59"/>
        <v>1.8550165371064868E+16</v>
      </c>
      <c r="H3830" t="str">
        <f>VLOOKUP(D3830,Referência!$A$2:$D$28,2,FALSE)</f>
        <v>SE</v>
      </c>
      <c r="I3830" t="str">
        <f>VLOOKUP(D3830,Referência!$A$2:$D$28,3,FALSE)</f>
        <v>imposto</v>
      </c>
      <c r="J3830" t="str">
        <f>VLOOKUP(D3830,Referência!$A$2:$D$28,4,FALSE)</f>
        <v>alto</v>
      </c>
      <c r="K3830" t="str">
        <f>VLOOKUP(C3830,Referência!$F$2:$G$21,2,FALSE)</f>
        <v>longo</v>
      </c>
      <c r="L3830" t="str">
        <f>VLOOKUP(A3830,Referência!$I$2:$K$10,2,FALSE)</f>
        <v>composição</v>
      </c>
      <c r="M3830" t="str">
        <f>VLOOKUP(A3830,Referência!$I$2:$K$10,3,FALSE)</f>
        <v>composição</v>
      </c>
    </row>
    <row r="3831" spans="1:13" x14ac:dyDescent="0.25">
      <c r="A3831" t="s">
        <v>40</v>
      </c>
      <c r="B3831" t="s">
        <v>7</v>
      </c>
      <c r="C3831">
        <v>10</v>
      </c>
      <c r="D3831" t="s">
        <v>10</v>
      </c>
      <c r="E3831" s="1">
        <v>4503335340.886569</v>
      </c>
      <c r="F3831" s="1">
        <v>4517788946</v>
      </c>
      <c r="G3831">
        <f t="shared" si="59"/>
        <v>208906700774998.09</v>
      </c>
      <c r="H3831" t="str">
        <f>VLOOKUP(D3831,Referência!$A$2:$D$28,2,FALSE)</f>
        <v>SE</v>
      </c>
      <c r="I3831" t="str">
        <f>VLOOKUP(D3831,Referência!$A$2:$D$28,3,FALSE)</f>
        <v>imposto</v>
      </c>
      <c r="J3831" t="str">
        <f>VLOOKUP(D3831,Referência!$A$2:$D$28,4,FALSE)</f>
        <v>alto</v>
      </c>
      <c r="K3831" t="str">
        <f>VLOOKUP(C3831,Referência!$F$2:$G$21,2,FALSE)</f>
        <v>longo</v>
      </c>
      <c r="L3831" t="str">
        <f>VLOOKUP(A3831,Referência!$I$2:$K$10,2,FALSE)</f>
        <v>composição</v>
      </c>
      <c r="M3831" t="str">
        <f>VLOOKUP(A3831,Referência!$I$2:$K$10,3,FALSE)</f>
        <v>composição</v>
      </c>
    </row>
    <row r="3832" spans="1:13" x14ac:dyDescent="0.25">
      <c r="A3832" t="s">
        <v>40</v>
      </c>
      <c r="B3832" t="s">
        <v>7</v>
      </c>
      <c r="C3832">
        <v>11</v>
      </c>
      <c r="D3832" t="s">
        <v>10</v>
      </c>
      <c r="E3832" s="1">
        <v>3382227217.5587907</v>
      </c>
      <c r="F3832" s="1">
        <v>2943040634</v>
      </c>
      <c r="G3832">
        <f t="shared" si="59"/>
        <v>1.9288485517804262E+17</v>
      </c>
      <c r="H3832" t="str">
        <f>VLOOKUP(D3832,Referência!$A$2:$D$28,2,FALSE)</f>
        <v>SE</v>
      </c>
      <c r="I3832" t="str">
        <f>VLOOKUP(D3832,Referência!$A$2:$D$28,3,FALSE)</f>
        <v>imposto</v>
      </c>
      <c r="J3832" t="str">
        <f>VLOOKUP(D3832,Referência!$A$2:$D$28,4,FALSE)</f>
        <v>alto</v>
      </c>
      <c r="K3832" t="str">
        <f>VLOOKUP(C3832,Referência!$F$2:$G$21,2,FALSE)</f>
        <v>longo</v>
      </c>
      <c r="L3832" t="str">
        <f>VLOOKUP(A3832,Referência!$I$2:$K$10,2,FALSE)</f>
        <v>composição</v>
      </c>
      <c r="M3832" t="str">
        <f>VLOOKUP(A3832,Referência!$I$2:$K$10,3,FALSE)</f>
        <v>composição</v>
      </c>
    </row>
    <row r="3833" spans="1:13" x14ac:dyDescent="0.25">
      <c r="A3833" t="s">
        <v>40</v>
      </c>
      <c r="B3833" t="s">
        <v>7</v>
      </c>
      <c r="C3833">
        <v>12</v>
      </c>
      <c r="D3833" t="s">
        <v>10</v>
      </c>
      <c r="E3833" s="1">
        <v>3400118291.3914342</v>
      </c>
      <c r="F3833" s="1">
        <v>3142812902</v>
      </c>
      <c r="G3833">
        <f t="shared" si="59"/>
        <v>6.6206063409877576E+16</v>
      </c>
      <c r="H3833" t="str">
        <f>VLOOKUP(D3833,Referência!$A$2:$D$28,2,FALSE)</f>
        <v>SE</v>
      </c>
      <c r="I3833" t="str">
        <f>VLOOKUP(D3833,Referência!$A$2:$D$28,3,FALSE)</f>
        <v>imposto</v>
      </c>
      <c r="J3833" t="str">
        <f>VLOOKUP(D3833,Referência!$A$2:$D$28,4,FALSE)</f>
        <v>alto</v>
      </c>
      <c r="K3833" t="str">
        <f>VLOOKUP(C3833,Referência!$F$2:$G$21,2,FALSE)</f>
        <v>longo</v>
      </c>
      <c r="L3833" t="str">
        <f>VLOOKUP(A3833,Referência!$I$2:$K$10,2,FALSE)</f>
        <v>composição</v>
      </c>
      <c r="M3833" t="str">
        <f>VLOOKUP(A3833,Referência!$I$2:$K$10,3,FALSE)</f>
        <v>composição</v>
      </c>
    </row>
    <row r="3834" spans="1:13" x14ac:dyDescent="0.25">
      <c r="A3834" t="s">
        <v>40</v>
      </c>
      <c r="B3834" t="s">
        <v>7</v>
      </c>
      <c r="C3834">
        <v>13</v>
      </c>
      <c r="D3834" t="s">
        <v>10</v>
      </c>
      <c r="E3834" s="1">
        <v>4644355797.8928947</v>
      </c>
      <c r="F3834" s="1">
        <v>4274804384</v>
      </c>
      <c r="G3834">
        <f t="shared" si="59"/>
        <v>1.365682475102376E+17</v>
      </c>
      <c r="H3834" t="str">
        <f>VLOOKUP(D3834,Referência!$A$2:$D$28,2,FALSE)</f>
        <v>SE</v>
      </c>
      <c r="I3834" t="str">
        <f>VLOOKUP(D3834,Referência!$A$2:$D$28,3,FALSE)</f>
        <v>imposto</v>
      </c>
      <c r="J3834" t="str">
        <f>VLOOKUP(D3834,Referência!$A$2:$D$28,4,FALSE)</f>
        <v>alto</v>
      </c>
      <c r="K3834" t="str">
        <f>VLOOKUP(C3834,Referência!$F$2:$G$21,2,FALSE)</f>
        <v>longo</v>
      </c>
      <c r="L3834" t="str">
        <f>VLOOKUP(A3834,Referência!$I$2:$K$10,2,FALSE)</f>
        <v>composição</v>
      </c>
      <c r="M3834" t="str">
        <f>VLOOKUP(A3834,Referência!$I$2:$K$10,3,FALSE)</f>
        <v>composição</v>
      </c>
    </row>
    <row r="3835" spans="1:13" x14ac:dyDescent="0.25">
      <c r="A3835" t="s">
        <v>40</v>
      </c>
      <c r="B3835" t="s">
        <v>7</v>
      </c>
      <c r="C3835">
        <v>14</v>
      </c>
      <c r="D3835" t="s">
        <v>10</v>
      </c>
      <c r="E3835" s="1">
        <v>3365009527.5894532</v>
      </c>
      <c r="F3835" s="1">
        <v>3486952353</v>
      </c>
      <c r="G3835">
        <f t="shared" si="59"/>
        <v>1.4870052669107094E+16</v>
      </c>
      <c r="H3835" t="str">
        <f>VLOOKUP(D3835,Referência!$A$2:$D$28,2,FALSE)</f>
        <v>SE</v>
      </c>
      <c r="I3835" t="str">
        <f>VLOOKUP(D3835,Referência!$A$2:$D$28,3,FALSE)</f>
        <v>imposto</v>
      </c>
      <c r="J3835" t="str">
        <f>VLOOKUP(D3835,Referência!$A$2:$D$28,4,FALSE)</f>
        <v>alto</v>
      </c>
      <c r="K3835" t="str">
        <f>VLOOKUP(C3835,Referência!$F$2:$G$21,2,FALSE)</f>
        <v>longo</v>
      </c>
      <c r="L3835" t="str">
        <f>VLOOKUP(A3835,Referência!$I$2:$K$10,2,FALSE)</f>
        <v>composição</v>
      </c>
      <c r="M3835" t="str">
        <f>VLOOKUP(A3835,Referência!$I$2:$K$10,3,FALSE)</f>
        <v>composição</v>
      </c>
    </row>
    <row r="3836" spans="1:13" x14ac:dyDescent="0.25">
      <c r="A3836" t="s">
        <v>40</v>
      </c>
      <c r="B3836" t="s">
        <v>7</v>
      </c>
      <c r="C3836">
        <v>15</v>
      </c>
      <c r="D3836" t="s">
        <v>10</v>
      </c>
      <c r="E3836" s="1">
        <v>3434027337.4216461</v>
      </c>
      <c r="F3836" s="1">
        <v>2890647325</v>
      </c>
      <c r="G3836">
        <f t="shared" si="59"/>
        <v>2.9526183789934829E+17</v>
      </c>
      <c r="H3836" t="str">
        <f>VLOOKUP(D3836,Referência!$A$2:$D$28,2,FALSE)</f>
        <v>SE</v>
      </c>
      <c r="I3836" t="str">
        <f>VLOOKUP(D3836,Referência!$A$2:$D$28,3,FALSE)</f>
        <v>imposto</v>
      </c>
      <c r="J3836" t="str">
        <f>VLOOKUP(D3836,Referência!$A$2:$D$28,4,FALSE)</f>
        <v>alto</v>
      </c>
      <c r="K3836" t="str">
        <f>VLOOKUP(C3836,Referência!$F$2:$G$21,2,FALSE)</f>
        <v>longo</v>
      </c>
      <c r="L3836" t="str">
        <f>VLOOKUP(A3836,Referência!$I$2:$K$10,2,FALSE)</f>
        <v>composição</v>
      </c>
      <c r="M3836" t="str">
        <f>VLOOKUP(A3836,Referência!$I$2:$K$10,3,FALSE)</f>
        <v>composição</v>
      </c>
    </row>
    <row r="3837" spans="1:13" x14ac:dyDescent="0.25">
      <c r="A3837" t="s">
        <v>40</v>
      </c>
      <c r="B3837" t="s">
        <v>7</v>
      </c>
      <c r="C3837">
        <v>16</v>
      </c>
      <c r="D3837" t="s">
        <v>10</v>
      </c>
      <c r="E3837" s="1">
        <v>4792810618.7271643</v>
      </c>
      <c r="F3837" s="1">
        <v>4832258945</v>
      </c>
      <c r="G3837">
        <f t="shared" si="59"/>
        <v>1556170445728101.7</v>
      </c>
      <c r="H3837" t="str">
        <f>VLOOKUP(D3837,Referência!$A$2:$D$28,2,FALSE)</f>
        <v>SE</v>
      </c>
      <c r="I3837" t="str">
        <f>VLOOKUP(D3837,Referência!$A$2:$D$28,3,FALSE)</f>
        <v>imposto</v>
      </c>
      <c r="J3837" t="str">
        <f>VLOOKUP(D3837,Referência!$A$2:$D$28,4,FALSE)</f>
        <v>alto</v>
      </c>
      <c r="K3837" t="str">
        <f>VLOOKUP(C3837,Referência!$F$2:$G$21,2,FALSE)</f>
        <v>longo</v>
      </c>
      <c r="L3837" t="str">
        <f>VLOOKUP(A3837,Referência!$I$2:$K$10,2,FALSE)</f>
        <v>composição</v>
      </c>
      <c r="M3837" t="str">
        <f>VLOOKUP(A3837,Referência!$I$2:$K$10,3,FALSE)</f>
        <v>composição</v>
      </c>
    </row>
    <row r="3838" spans="1:13" x14ac:dyDescent="0.25">
      <c r="A3838" t="s">
        <v>40</v>
      </c>
      <c r="B3838" t="s">
        <v>7</v>
      </c>
      <c r="C3838">
        <v>17</v>
      </c>
      <c r="D3838" t="s">
        <v>10</v>
      </c>
      <c r="E3838" s="1">
        <v>3226900508.031292</v>
      </c>
      <c r="F3838" s="1">
        <v>3209184458</v>
      </c>
      <c r="G3838">
        <f t="shared" si="59"/>
        <v>313858428711239.94</v>
      </c>
      <c r="H3838" t="str">
        <f>VLOOKUP(D3838,Referência!$A$2:$D$28,2,FALSE)</f>
        <v>SE</v>
      </c>
      <c r="I3838" t="str">
        <f>VLOOKUP(D3838,Referência!$A$2:$D$28,3,FALSE)</f>
        <v>imposto</v>
      </c>
      <c r="J3838" t="str">
        <f>VLOOKUP(D3838,Referência!$A$2:$D$28,4,FALSE)</f>
        <v>alto</v>
      </c>
      <c r="K3838" t="str">
        <f>VLOOKUP(C3838,Referência!$F$2:$G$21,2,FALSE)</f>
        <v>longo</v>
      </c>
      <c r="L3838" t="str">
        <f>VLOOKUP(A3838,Referência!$I$2:$K$10,2,FALSE)</f>
        <v>composição</v>
      </c>
      <c r="M3838" t="str">
        <f>VLOOKUP(A3838,Referência!$I$2:$K$10,3,FALSE)</f>
        <v>composição</v>
      </c>
    </row>
    <row r="3839" spans="1:13" x14ac:dyDescent="0.25">
      <c r="A3839" t="s">
        <v>40</v>
      </c>
      <c r="B3839" t="s">
        <v>7</v>
      </c>
      <c r="C3839">
        <v>18</v>
      </c>
      <c r="D3839" t="s">
        <v>10</v>
      </c>
      <c r="E3839" s="1">
        <v>3752537955.7295852</v>
      </c>
      <c r="F3839" s="1">
        <v>3334791764</v>
      </c>
      <c r="G3839">
        <f t="shared" si="59"/>
        <v>1.7451188070457133E+17</v>
      </c>
      <c r="H3839" t="str">
        <f>VLOOKUP(D3839,Referência!$A$2:$D$28,2,FALSE)</f>
        <v>SE</v>
      </c>
      <c r="I3839" t="str">
        <f>VLOOKUP(D3839,Referência!$A$2:$D$28,3,FALSE)</f>
        <v>imposto</v>
      </c>
      <c r="J3839" t="str">
        <f>VLOOKUP(D3839,Referência!$A$2:$D$28,4,FALSE)</f>
        <v>alto</v>
      </c>
      <c r="K3839" t="str">
        <f>VLOOKUP(C3839,Referência!$F$2:$G$21,2,FALSE)</f>
        <v>longo</v>
      </c>
      <c r="L3839" t="str">
        <f>VLOOKUP(A3839,Referência!$I$2:$K$10,2,FALSE)</f>
        <v>composição</v>
      </c>
      <c r="M3839" t="str">
        <f>VLOOKUP(A3839,Referência!$I$2:$K$10,3,FALSE)</f>
        <v>composição</v>
      </c>
    </row>
    <row r="3840" spans="1:13" x14ac:dyDescent="0.25">
      <c r="A3840" t="s">
        <v>40</v>
      </c>
      <c r="B3840" t="s">
        <v>7</v>
      </c>
      <c r="C3840">
        <v>19</v>
      </c>
      <c r="D3840" t="s">
        <v>10</v>
      </c>
      <c r="E3840" s="1">
        <v>5364367419.9898748</v>
      </c>
      <c r="F3840" s="1">
        <v>4795523111</v>
      </c>
      <c r="G3840">
        <f t="shared" si="59"/>
        <v>3.2358384787016819E+17</v>
      </c>
      <c r="H3840" t="str">
        <f>VLOOKUP(D3840,Referência!$A$2:$D$28,2,FALSE)</f>
        <v>SE</v>
      </c>
      <c r="I3840" t="str">
        <f>VLOOKUP(D3840,Referência!$A$2:$D$28,3,FALSE)</f>
        <v>imposto</v>
      </c>
      <c r="J3840" t="str">
        <f>VLOOKUP(D3840,Referência!$A$2:$D$28,4,FALSE)</f>
        <v>alto</v>
      </c>
      <c r="K3840" t="str">
        <f>VLOOKUP(C3840,Referência!$F$2:$G$21,2,FALSE)</f>
        <v>longo</v>
      </c>
      <c r="L3840" t="str">
        <f>VLOOKUP(A3840,Referência!$I$2:$K$10,2,FALSE)</f>
        <v>composição</v>
      </c>
      <c r="M3840" t="str">
        <f>VLOOKUP(A3840,Referência!$I$2:$K$10,3,FALSE)</f>
        <v>composição</v>
      </c>
    </row>
    <row r="3841" spans="1:13" x14ac:dyDescent="0.25">
      <c r="A3841" t="s">
        <v>40</v>
      </c>
      <c r="B3841" t="s">
        <v>7</v>
      </c>
      <c r="C3841">
        <v>20</v>
      </c>
      <c r="D3841" t="s">
        <v>10</v>
      </c>
      <c r="E3841" s="1">
        <v>4034081894.6089363</v>
      </c>
      <c r="F3841" s="1">
        <v>4812987281</v>
      </c>
      <c r="G3841">
        <f t="shared" si="59"/>
        <v>6.0669360094901222E+17</v>
      </c>
      <c r="H3841" t="str">
        <f>VLOOKUP(D3841,Referência!$A$2:$D$28,2,FALSE)</f>
        <v>SE</v>
      </c>
      <c r="I3841" t="str">
        <f>VLOOKUP(D3841,Referência!$A$2:$D$28,3,FALSE)</f>
        <v>imposto</v>
      </c>
      <c r="J3841" t="str">
        <f>VLOOKUP(D3841,Referência!$A$2:$D$28,4,FALSE)</f>
        <v>alto</v>
      </c>
      <c r="K3841" t="str">
        <f>VLOOKUP(C3841,Referência!$F$2:$G$21,2,FALSE)</f>
        <v>longo</v>
      </c>
      <c r="L3841" t="str">
        <f>VLOOKUP(A3841,Referência!$I$2:$K$10,2,FALSE)</f>
        <v>composição</v>
      </c>
      <c r="M3841" t="str">
        <f>VLOOKUP(A3841,Referência!$I$2:$K$10,3,FALSE)</f>
        <v>composição</v>
      </c>
    </row>
    <row r="3842" spans="1:13" x14ac:dyDescent="0.25">
      <c r="A3842" t="s">
        <v>40</v>
      </c>
      <c r="B3842" t="s">
        <v>7</v>
      </c>
      <c r="C3842">
        <v>1</v>
      </c>
      <c r="D3842" t="s">
        <v>11</v>
      </c>
      <c r="E3842" s="1">
        <v>934254276.70439637</v>
      </c>
      <c r="F3842" s="1">
        <v>1016440051</v>
      </c>
      <c r="G3842">
        <f t="shared" si="59"/>
        <v>6754501496567903</v>
      </c>
      <c r="H3842" t="str">
        <f>VLOOKUP(D3842,Referência!$A$2:$D$28,2,FALSE)</f>
        <v>SE</v>
      </c>
      <c r="I3842" t="str">
        <f>VLOOKUP(D3842,Referência!$A$2:$D$28,3,FALSE)</f>
        <v>imposto</v>
      </c>
      <c r="J3842" t="str">
        <f>VLOOKUP(D3842,Referência!$A$2:$D$28,4,FALSE)</f>
        <v>alto</v>
      </c>
      <c r="K3842" t="str">
        <f>VLOOKUP(C3842,Referência!$F$2:$G$21,2,FALSE)</f>
        <v>curto</v>
      </c>
      <c r="L3842" t="str">
        <f>VLOOKUP(A3842,Referência!$I$2:$K$10,2,FALSE)</f>
        <v>composição</v>
      </c>
      <c r="M3842" t="str">
        <f>VLOOKUP(A3842,Referência!$I$2:$K$10,3,FALSE)</f>
        <v>composição</v>
      </c>
    </row>
    <row r="3843" spans="1:13" x14ac:dyDescent="0.25">
      <c r="A3843" t="s">
        <v>40</v>
      </c>
      <c r="B3843" t="s">
        <v>7</v>
      </c>
      <c r="C3843">
        <v>2</v>
      </c>
      <c r="D3843" t="s">
        <v>11</v>
      </c>
      <c r="E3843" s="1">
        <v>808086037.1510781</v>
      </c>
      <c r="F3843" s="1">
        <v>812026031</v>
      </c>
      <c r="G3843">
        <f t="shared" ref="G3843:G3906" si="60">(F3843-E3843)^2</f>
        <v>15523551529542.369</v>
      </c>
      <c r="H3843" t="str">
        <f>VLOOKUP(D3843,Referência!$A$2:$D$28,2,FALSE)</f>
        <v>SE</v>
      </c>
      <c r="I3843" t="str">
        <f>VLOOKUP(D3843,Referência!$A$2:$D$28,3,FALSE)</f>
        <v>imposto</v>
      </c>
      <c r="J3843" t="str">
        <f>VLOOKUP(D3843,Referência!$A$2:$D$28,4,FALSE)</f>
        <v>alto</v>
      </c>
      <c r="K3843" t="str">
        <f>VLOOKUP(C3843,Referência!$F$2:$G$21,2,FALSE)</f>
        <v>curto</v>
      </c>
      <c r="L3843" t="str">
        <f>VLOOKUP(A3843,Referência!$I$2:$K$10,2,FALSE)</f>
        <v>composição</v>
      </c>
      <c r="M3843" t="str">
        <f>VLOOKUP(A3843,Referência!$I$2:$K$10,3,FALSE)</f>
        <v>composição</v>
      </c>
    </row>
    <row r="3844" spans="1:13" x14ac:dyDescent="0.25">
      <c r="A3844" t="s">
        <v>40</v>
      </c>
      <c r="B3844" t="s">
        <v>7</v>
      </c>
      <c r="C3844">
        <v>3</v>
      </c>
      <c r="D3844" t="s">
        <v>11</v>
      </c>
      <c r="E3844" s="1">
        <v>843910045.32613289</v>
      </c>
      <c r="F3844" s="1">
        <v>755875792</v>
      </c>
      <c r="G3844">
        <f t="shared" si="60"/>
        <v>7750029758689740</v>
      </c>
      <c r="H3844" t="str">
        <f>VLOOKUP(D3844,Referência!$A$2:$D$28,2,FALSE)</f>
        <v>SE</v>
      </c>
      <c r="I3844" t="str">
        <f>VLOOKUP(D3844,Referência!$A$2:$D$28,3,FALSE)</f>
        <v>imposto</v>
      </c>
      <c r="J3844" t="str">
        <f>VLOOKUP(D3844,Referência!$A$2:$D$28,4,FALSE)</f>
        <v>alto</v>
      </c>
      <c r="K3844" t="str">
        <f>VLOOKUP(C3844,Referência!$F$2:$G$21,2,FALSE)</f>
        <v>curto</v>
      </c>
      <c r="L3844" t="str">
        <f>VLOOKUP(A3844,Referência!$I$2:$K$10,2,FALSE)</f>
        <v>composição</v>
      </c>
      <c r="M3844" t="str">
        <f>VLOOKUP(A3844,Referência!$I$2:$K$10,3,FALSE)</f>
        <v>composição</v>
      </c>
    </row>
    <row r="3845" spans="1:13" x14ac:dyDescent="0.25">
      <c r="A3845" t="s">
        <v>40</v>
      </c>
      <c r="B3845" t="s">
        <v>7</v>
      </c>
      <c r="C3845">
        <v>4</v>
      </c>
      <c r="D3845" t="s">
        <v>11</v>
      </c>
      <c r="E3845" s="1">
        <v>955107510.59995353</v>
      </c>
      <c r="F3845" s="1">
        <v>999942436</v>
      </c>
      <c r="G3845">
        <f t="shared" si="60"/>
        <v>2010170535627732</v>
      </c>
      <c r="H3845" t="str">
        <f>VLOOKUP(D3845,Referência!$A$2:$D$28,2,FALSE)</f>
        <v>SE</v>
      </c>
      <c r="I3845" t="str">
        <f>VLOOKUP(D3845,Referência!$A$2:$D$28,3,FALSE)</f>
        <v>imposto</v>
      </c>
      <c r="J3845" t="str">
        <f>VLOOKUP(D3845,Referência!$A$2:$D$28,4,FALSE)</f>
        <v>alto</v>
      </c>
      <c r="K3845" t="str">
        <f>VLOOKUP(C3845,Referência!$F$2:$G$21,2,FALSE)</f>
        <v>curto</v>
      </c>
      <c r="L3845" t="str">
        <f>VLOOKUP(A3845,Referência!$I$2:$K$10,2,FALSE)</f>
        <v>composição</v>
      </c>
      <c r="M3845" t="str">
        <f>VLOOKUP(A3845,Referência!$I$2:$K$10,3,FALSE)</f>
        <v>composição</v>
      </c>
    </row>
    <row r="3846" spans="1:13" x14ac:dyDescent="0.25">
      <c r="A3846" t="s">
        <v>40</v>
      </c>
      <c r="B3846" t="s">
        <v>7</v>
      </c>
      <c r="C3846">
        <v>5</v>
      </c>
      <c r="D3846" t="s">
        <v>11</v>
      </c>
      <c r="E3846" s="1">
        <v>806319839.1250422</v>
      </c>
      <c r="F3846" s="1">
        <v>801040673</v>
      </c>
      <c r="G3846">
        <f t="shared" si="60"/>
        <v>27869594975793.078</v>
      </c>
      <c r="H3846" t="str">
        <f>VLOOKUP(D3846,Referência!$A$2:$D$28,2,FALSE)</f>
        <v>SE</v>
      </c>
      <c r="I3846" t="str">
        <f>VLOOKUP(D3846,Referência!$A$2:$D$28,3,FALSE)</f>
        <v>imposto</v>
      </c>
      <c r="J3846" t="str">
        <f>VLOOKUP(D3846,Referência!$A$2:$D$28,4,FALSE)</f>
        <v>alto</v>
      </c>
      <c r="K3846" t="str">
        <f>VLOOKUP(C3846,Referência!$F$2:$G$21,2,FALSE)</f>
        <v>médio</v>
      </c>
      <c r="L3846" t="str">
        <f>VLOOKUP(A3846,Referência!$I$2:$K$10,2,FALSE)</f>
        <v>composição</v>
      </c>
      <c r="M3846" t="str">
        <f>VLOOKUP(A3846,Referência!$I$2:$K$10,3,FALSE)</f>
        <v>composição</v>
      </c>
    </row>
    <row r="3847" spans="1:13" x14ac:dyDescent="0.25">
      <c r="A3847" t="s">
        <v>40</v>
      </c>
      <c r="B3847" t="s">
        <v>7</v>
      </c>
      <c r="C3847">
        <v>6</v>
      </c>
      <c r="D3847" t="s">
        <v>11</v>
      </c>
      <c r="E3847" s="1">
        <v>872990529.93332124</v>
      </c>
      <c r="F3847" s="1">
        <v>899283821</v>
      </c>
      <c r="G3847">
        <f t="shared" si="60"/>
        <v>691337155117089.25</v>
      </c>
      <c r="H3847" t="str">
        <f>VLOOKUP(D3847,Referência!$A$2:$D$28,2,FALSE)</f>
        <v>SE</v>
      </c>
      <c r="I3847" t="str">
        <f>VLOOKUP(D3847,Referência!$A$2:$D$28,3,FALSE)</f>
        <v>imposto</v>
      </c>
      <c r="J3847" t="str">
        <f>VLOOKUP(D3847,Referência!$A$2:$D$28,4,FALSE)</f>
        <v>alto</v>
      </c>
      <c r="K3847" t="str">
        <f>VLOOKUP(C3847,Referência!$F$2:$G$21,2,FALSE)</f>
        <v>médio</v>
      </c>
      <c r="L3847" t="str">
        <f>VLOOKUP(A3847,Referência!$I$2:$K$10,2,FALSE)</f>
        <v>composição</v>
      </c>
      <c r="M3847" t="str">
        <f>VLOOKUP(A3847,Referência!$I$2:$K$10,3,FALSE)</f>
        <v>composição</v>
      </c>
    </row>
    <row r="3848" spans="1:13" x14ac:dyDescent="0.25">
      <c r="A3848" t="s">
        <v>40</v>
      </c>
      <c r="B3848" t="s">
        <v>7</v>
      </c>
      <c r="C3848">
        <v>7</v>
      </c>
      <c r="D3848" t="s">
        <v>11</v>
      </c>
      <c r="E3848" s="1">
        <v>992949778.06531715</v>
      </c>
      <c r="F3848" s="1">
        <v>1091876574</v>
      </c>
      <c r="G3848">
        <f t="shared" si="60"/>
        <v>9786510953902382</v>
      </c>
      <c r="H3848" t="str">
        <f>VLOOKUP(D3848,Referência!$A$2:$D$28,2,FALSE)</f>
        <v>SE</v>
      </c>
      <c r="I3848" t="str">
        <f>VLOOKUP(D3848,Referência!$A$2:$D$28,3,FALSE)</f>
        <v>imposto</v>
      </c>
      <c r="J3848" t="str">
        <f>VLOOKUP(D3848,Referência!$A$2:$D$28,4,FALSE)</f>
        <v>alto</v>
      </c>
      <c r="K3848" t="str">
        <f>VLOOKUP(C3848,Referência!$F$2:$G$21,2,FALSE)</f>
        <v>médio</v>
      </c>
      <c r="L3848" t="str">
        <f>VLOOKUP(A3848,Referência!$I$2:$K$10,2,FALSE)</f>
        <v>composição</v>
      </c>
      <c r="M3848" t="str">
        <f>VLOOKUP(A3848,Referência!$I$2:$K$10,3,FALSE)</f>
        <v>composição</v>
      </c>
    </row>
    <row r="3849" spans="1:13" x14ac:dyDescent="0.25">
      <c r="A3849" t="s">
        <v>40</v>
      </c>
      <c r="B3849" t="s">
        <v>7</v>
      </c>
      <c r="C3849">
        <v>8</v>
      </c>
      <c r="D3849" t="s">
        <v>11</v>
      </c>
      <c r="E3849" s="1">
        <v>968175213.88731349</v>
      </c>
      <c r="F3849" s="1">
        <v>879383550</v>
      </c>
      <c r="G3849">
        <f t="shared" si="60"/>
        <v>7883959575877650</v>
      </c>
      <c r="H3849" t="str">
        <f>VLOOKUP(D3849,Referência!$A$2:$D$28,2,FALSE)</f>
        <v>SE</v>
      </c>
      <c r="I3849" t="str">
        <f>VLOOKUP(D3849,Referência!$A$2:$D$28,3,FALSE)</f>
        <v>imposto</v>
      </c>
      <c r="J3849" t="str">
        <f>VLOOKUP(D3849,Referência!$A$2:$D$28,4,FALSE)</f>
        <v>alto</v>
      </c>
      <c r="K3849" t="str">
        <f>VLOOKUP(C3849,Referência!$F$2:$G$21,2,FALSE)</f>
        <v>médio</v>
      </c>
      <c r="L3849" t="str">
        <f>VLOOKUP(A3849,Referência!$I$2:$K$10,2,FALSE)</f>
        <v>composição</v>
      </c>
      <c r="M3849" t="str">
        <f>VLOOKUP(A3849,Referência!$I$2:$K$10,3,FALSE)</f>
        <v>composição</v>
      </c>
    </row>
    <row r="3850" spans="1:13" x14ac:dyDescent="0.25">
      <c r="A3850" t="s">
        <v>40</v>
      </c>
      <c r="B3850" t="s">
        <v>7</v>
      </c>
      <c r="C3850">
        <v>9</v>
      </c>
      <c r="D3850" t="s">
        <v>11</v>
      </c>
      <c r="E3850" s="1">
        <v>882288401.26961982</v>
      </c>
      <c r="F3850" s="1">
        <v>962637622</v>
      </c>
      <c r="G3850">
        <f t="shared" si="60"/>
        <v>6455997271979356</v>
      </c>
      <c r="H3850" t="str">
        <f>VLOOKUP(D3850,Referência!$A$2:$D$28,2,FALSE)</f>
        <v>SE</v>
      </c>
      <c r="I3850" t="str">
        <f>VLOOKUP(D3850,Referência!$A$2:$D$28,3,FALSE)</f>
        <v>imposto</v>
      </c>
      <c r="J3850" t="str">
        <f>VLOOKUP(D3850,Referência!$A$2:$D$28,4,FALSE)</f>
        <v>alto</v>
      </c>
      <c r="K3850" t="str">
        <f>VLOOKUP(C3850,Referência!$F$2:$G$21,2,FALSE)</f>
        <v>longo</v>
      </c>
      <c r="L3850" t="str">
        <f>VLOOKUP(A3850,Referência!$I$2:$K$10,2,FALSE)</f>
        <v>composição</v>
      </c>
      <c r="M3850" t="str">
        <f>VLOOKUP(A3850,Referência!$I$2:$K$10,3,FALSE)</f>
        <v>composição</v>
      </c>
    </row>
    <row r="3851" spans="1:13" x14ac:dyDescent="0.25">
      <c r="A3851" t="s">
        <v>40</v>
      </c>
      <c r="B3851" t="s">
        <v>7</v>
      </c>
      <c r="C3851">
        <v>10</v>
      </c>
      <c r="D3851" t="s">
        <v>11</v>
      </c>
      <c r="E3851" s="1">
        <v>921189791.74434006</v>
      </c>
      <c r="F3851" s="1">
        <v>1099672003</v>
      </c>
      <c r="G3851">
        <f t="shared" si="60"/>
        <v>3.1855899734710024E+16</v>
      </c>
      <c r="H3851" t="str">
        <f>VLOOKUP(D3851,Referência!$A$2:$D$28,2,FALSE)</f>
        <v>SE</v>
      </c>
      <c r="I3851" t="str">
        <f>VLOOKUP(D3851,Referência!$A$2:$D$28,3,FALSE)</f>
        <v>imposto</v>
      </c>
      <c r="J3851" t="str">
        <f>VLOOKUP(D3851,Referência!$A$2:$D$28,4,FALSE)</f>
        <v>alto</v>
      </c>
      <c r="K3851" t="str">
        <f>VLOOKUP(C3851,Referência!$F$2:$G$21,2,FALSE)</f>
        <v>longo</v>
      </c>
      <c r="L3851" t="str">
        <f>VLOOKUP(A3851,Referência!$I$2:$K$10,2,FALSE)</f>
        <v>composição</v>
      </c>
      <c r="M3851" t="str">
        <f>VLOOKUP(A3851,Referência!$I$2:$K$10,3,FALSE)</f>
        <v>composição</v>
      </c>
    </row>
    <row r="3852" spans="1:13" x14ac:dyDescent="0.25">
      <c r="A3852" t="s">
        <v>40</v>
      </c>
      <c r="B3852" t="s">
        <v>7</v>
      </c>
      <c r="C3852">
        <v>11</v>
      </c>
      <c r="D3852" t="s">
        <v>11</v>
      </c>
      <c r="E3852" s="1">
        <v>828286539.79475105</v>
      </c>
      <c r="F3852" s="1">
        <v>932422399</v>
      </c>
      <c r="G3852">
        <f t="shared" si="60"/>
        <v>1.0844277172415432E+16</v>
      </c>
      <c r="H3852" t="str">
        <f>VLOOKUP(D3852,Referência!$A$2:$D$28,2,FALSE)</f>
        <v>SE</v>
      </c>
      <c r="I3852" t="str">
        <f>VLOOKUP(D3852,Referência!$A$2:$D$28,3,FALSE)</f>
        <v>imposto</v>
      </c>
      <c r="J3852" t="str">
        <f>VLOOKUP(D3852,Referência!$A$2:$D$28,4,FALSE)</f>
        <v>alto</v>
      </c>
      <c r="K3852" t="str">
        <f>VLOOKUP(C3852,Referência!$F$2:$G$21,2,FALSE)</f>
        <v>longo</v>
      </c>
      <c r="L3852" t="str">
        <f>VLOOKUP(A3852,Referência!$I$2:$K$10,2,FALSE)</f>
        <v>composição</v>
      </c>
      <c r="M3852" t="str">
        <f>VLOOKUP(A3852,Referência!$I$2:$K$10,3,FALSE)</f>
        <v>composição</v>
      </c>
    </row>
    <row r="3853" spans="1:13" x14ac:dyDescent="0.25">
      <c r="A3853" t="s">
        <v>40</v>
      </c>
      <c r="B3853" t="s">
        <v>7</v>
      </c>
      <c r="C3853">
        <v>12</v>
      </c>
      <c r="D3853" t="s">
        <v>11</v>
      </c>
      <c r="E3853" s="1">
        <v>918539039.87292457</v>
      </c>
      <c r="F3853" s="1">
        <v>862951751</v>
      </c>
      <c r="G3853">
        <f t="shared" si="60"/>
        <v>3089946684241963.5</v>
      </c>
      <c r="H3853" t="str">
        <f>VLOOKUP(D3853,Referência!$A$2:$D$28,2,FALSE)</f>
        <v>SE</v>
      </c>
      <c r="I3853" t="str">
        <f>VLOOKUP(D3853,Referência!$A$2:$D$28,3,FALSE)</f>
        <v>imposto</v>
      </c>
      <c r="J3853" t="str">
        <f>VLOOKUP(D3853,Referência!$A$2:$D$28,4,FALSE)</f>
        <v>alto</v>
      </c>
      <c r="K3853" t="str">
        <f>VLOOKUP(C3853,Referência!$F$2:$G$21,2,FALSE)</f>
        <v>longo</v>
      </c>
      <c r="L3853" t="str">
        <f>VLOOKUP(A3853,Referência!$I$2:$K$10,2,FALSE)</f>
        <v>composição</v>
      </c>
      <c r="M3853" t="str">
        <f>VLOOKUP(A3853,Referência!$I$2:$K$10,3,FALSE)</f>
        <v>composição</v>
      </c>
    </row>
    <row r="3854" spans="1:13" x14ac:dyDescent="0.25">
      <c r="A3854" t="s">
        <v>40</v>
      </c>
      <c r="B3854" t="s">
        <v>7</v>
      </c>
      <c r="C3854">
        <v>13</v>
      </c>
      <c r="D3854" t="s">
        <v>11</v>
      </c>
      <c r="E3854" s="1">
        <v>1013484511.6907952</v>
      </c>
      <c r="F3854" s="1">
        <v>1081267218</v>
      </c>
      <c r="G3854">
        <f t="shared" si="60"/>
        <v>4594495274599914</v>
      </c>
      <c r="H3854" t="str">
        <f>VLOOKUP(D3854,Referência!$A$2:$D$28,2,FALSE)</f>
        <v>SE</v>
      </c>
      <c r="I3854" t="str">
        <f>VLOOKUP(D3854,Referência!$A$2:$D$28,3,FALSE)</f>
        <v>imposto</v>
      </c>
      <c r="J3854" t="str">
        <f>VLOOKUP(D3854,Referência!$A$2:$D$28,4,FALSE)</f>
        <v>alto</v>
      </c>
      <c r="K3854" t="str">
        <f>VLOOKUP(C3854,Referência!$F$2:$G$21,2,FALSE)</f>
        <v>longo</v>
      </c>
      <c r="L3854" t="str">
        <f>VLOOKUP(A3854,Referência!$I$2:$K$10,2,FALSE)</f>
        <v>composição</v>
      </c>
      <c r="M3854" t="str">
        <f>VLOOKUP(A3854,Referência!$I$2:$K$10,3,FALSE)</f>
        <v>composição</v>
      </c>
    </row>
    <row r="3855" spans="1:13" x14ac:dyDescent="0.25">
      <c r="A3855" t="s">
        <v>40</v>
      </c>
      <c r="B3855" t="s">
        <v>7</v>
      </c>
      <c r="C3855">
        <v>14</v>
      </c>
      <c r="D3855" t="s">
        <v>11</v>
      </c>
      <c r="E3855" s="1">
        <v>902426010.68930316</v>
      </c>
      <c r="F3855" s="1">
        <v>864027970</v>
      </c>
      <c r="G3855">
        <f t="shared" si="60"/>
        <v>1474409528777381</v>
      </c>
      <c r="H3855" t="str">
        <f>VLOOKUP(D3855,Referência!$A$2:$D$28,2,FALSE)</f>
        <v>SE</v>
      </c>
      <c r="I3855" t="str">
        <f>VLOOKUP(D3855,Referência!$A$2:$D$28,3,FALSE)</f>
        <v>imposto</v>
      </c>
      <c r="J3855" t="str">
        <f>VLOOKUP(D3855,Referência!$A$2:$D$28,4,FALSE)</f>
        <v>alto</v>
      </c>
      <c r="K3855" t="str">
        <f>VLOOKUP(C3855,Referência!$F$2:$G$21,2,FALSE)</f>
        <v>longo</v>
      </c>
      <c r="L3855" t="str">
        <f>VLOOKUP(A3855,Referência!$I$2:$K$10,2,FALSE)</f>
        <v>composição</v>
      </c>
      <c r="M3855" t="str">
        <f>VLOOKUP(A3855,Referência!$I$2:$K$10,3,FALSE)</f>
        <v>composição</v>
      </c>
    </row>
    <row r="3856" spans="1:13" x14ac:dyDescent="0.25">
      <c r="A3856" t="s">
        <v>40</v>
      </c>
      <c r="B3856" t="s">
        <v>7</v>
      </c>
      <c r="C3856">
        <v>15</v>
      </c>
      <c r="D3856" t="s">
        <v>11</v>
      </c>
      <c r="E3856" s="1">
        <v>943349986.46020818</v>
      </c>
      <c r="F3856" s="1">
        <v>869708067</v>
      </c>
      <c r="G3856">
        <f t="shared" si="60"/>
        <v>5423132301783788</v>
      </c>
      <c r="H3856" t="str">
        <f>VLOOKUP(D3856,Referência!$A$2:$D$28,2,FALSE)</f>
        <v>SE</v>
      </c>
      <c r="I3856" t="str">
        <f>VLOOKUP(D3856,Referência!$A$2:$D$28,3,FALSE)</f>
        <v>imposto</v>
      </c>
      <c r="J3856" t="str">
        <f>VLOOKUP(D3856,Referência!$A$2:$D$28,4,FALSE)</f>
        <v>alto</v>
      </c>
      <c r="K3856" t="str">
        <f>VLOOKUP(C3856,Referência!$F$2:$G$21,2,FALSE)</f>
        <v>longo</v>
      </c>
      <c r="L3856" t="str">
        <f>VLOOKUP(A3856,Referência!$I$2:$K$10,2,FALSE)</f>
        <v>composição</v>
      </c>
      <c r="M3856" t="str">
        <f>VLOOKUP(A3856,Referência!$I$2:$K$10,3,FALSE)</f>
        <v>composição</v>
      </c>
    </row>
    <row r="3857" spans="1:13" x14ac:dyDescent="0.25">
      <c r="A3857" t="s">
        <v>40</v>
      </c>
      <c r="B3857" t="s">
        <v>7</v>
      </c>
      <c r="C3857">
        <v>16</v>
      </c>
      <c r="D3857" t="s">
        <v>11</v>
      </c>
      <c r="E3857" s="1">
        <v>1026834132.1188585</v>
      </c>
      <c r="F3857" s="1">
        <v>1201226820</v>
      </c>
      <c r="G3857">
        <f t="shared" si="60"/>
        <v>3.0412809586409252E+16</v>
      </c>
      <c r="H3857" t="str">
        <f>VLOOKUP(D3857,Referência!$A$2:$D$28,2,FALSE)</f>
        <v>SE</v>
      </c>
      <c r="I3857" t="str">
        <f>VLOOKUP(D3857,Referência!$A$2:$D$28,3,FALSE)</f>
        <v>imposto</v>
      </c>
      <c r="J3857" t="str">
        <f>VLOOKUP(D3857,Referência!$A$2:$D$28,4,FALSE)</f>
        <v>alto</v>
      </c>
      <c r="K3857" t="str">
        <f>VLOOKUP(C3857,Referência!$F$2:$G$21,2,FALSE)</f>
        <v>longo</v>
      </c>
      <c r="L3857" t="str">
        <f>VLOOKUP(A3857,Referência!$I$2:$K$10,2,FALSE)</f>
        <v>composição</v>
      </c>
      <c r="M3857" t="str">
        <f>VLOOKUP(A3857,Referência!$I$2:$K$10,3,FALSE)</f>
        <v>composição</v>
      </c>
    </row>
    <row r="3858" spans="1:13" x14ac:dyDescent="0.25">
      <c r="A3858" t="s">
        <v>40</v>
      </c>
      <c r="B3858" t="s">
        <v>7</v>
      </c>
      <c r="C3858">
        <v>17</v>
      </c>
      <c r="D3858" t="s">
        <v>11</v>
      </c>
      <c r="E3858" s="1">
        <v>904362873.12151611</v>
      </c>
      <c r="F3858" s="1">
        <v>832922924</v>
      </c>
      <c r="G3858">
        <f t="shared" si="60"/>
        <v>5103666330484810</v>
      </c>
      <c r="H3858" t="str">
        <f>VLOOKUP(D3858,Referência!$A$2:$D$28,2,FALSE)</f>
        <v>SE</v>
      </c>
      <c r="I3858" t="str">
        <f>VLOOKUP(D3858,Referência!$A$2:$D$28,3,FALSE)</f>
        <v>imposto</v>
      </c>
      <c r="J3858" t="str">
        <f>VLOOKUP(D3858,Referência!$A$2:$D$28,4,FALSE)</f>
        <v>alto</v>
      </c>
      <c r="K3858" t="str">
        <f>VLOOKUP(C3858,Referência!$F$2:$G$21,2,FALSE)</f>
        <v>longo</v>
      </c>
      <c r="L3858" t="str">
        <f>VLOOKUP(A3858,Referência!$I$2:$K$10,2,FALSE)</f>
        <v>composição</v>
      </c>
      <c r="M3858" t="str">
        <f>VLOOKUP(A3858,Referência!$I$2:$K$10,3,FALSE)</f>
        <v>composição</v>
      </c>
    </row>
    <row r="3859" spans="1:13" x14ac:dyDescent="0.25">
      <c r="A3859" t="s">
        <v>40</v>
      </c>
      <c r="B3859" t="s">
        <v>7</v>
      </c>
      <c r="C3859">
        <v>18</v>
      </c>
      <c r="D3859" t="s">
        <v>11</v>
      </c>
      <c r="E3859" s="1">
        <v>972652431.618379</v>
      </c>
      <c r="F3859" s="1">
        <v>904153972</v>
      </c>
      <c r="G3859">
        <f t="shared" si="60"/>
        <v>4692038970090698</v>
      </c>
      <c r="H3859" t="str">
        <f>VLOOKUP(D3859,Referência!$A$2:$D$28,2,FALSE)</f>
        <v>SE</v>
      </c>
      <c r="I3859" t="str">
        <f>VLOOKUP(D3859,Referência!$A$2:$D$28,3,FALSE)</f>
        <v>imposto</v>
      </c>
      <c r="J3859" t="str">
        <f>VLOOKUP(D3859,Referência!$A$2:$D$28,4,FALSE)</f>
        <v>alto</v>
      </c>
      <c r="K3859" t="str">
        <f>VLOOKUP(C3859,Referência!$F$2:$G$21,2,FALSE)</f>
        <v>longo</v>
      </c>
      <c r="L3859" t="str">
        <f>VLOOKUP(A3859,Referência!$I$2:$K$10,2,FALSE)</f>
        <v>composição</v>
      </c>
      <c r="M3859" t="str">
        <f>VLOOKUP(A3859,Referência!$I$2:$K$10,3,FALSE)</f>
        <v>composição</v>
      </c>
    </row>
    <row r="3860" spans="1:13" x14ac:dyDescent="0.25">
      <c r="A3860" t="s">
        <v>40</v>
      </c>
      <c r="B3860" t="s">
        <v>7</v>
      </c>
      <c r="C3860">
        <v>19</v>
      </c>
      <c r="D3860" t="s">
        <v>11</v>
      </c>
      <c r="E3860" s="1">
        <v>1081032282.8145669</v>
      </c>
      <c r="F3860" s="1">
        <v>1152635862</v>
      </c>
      <c r="G3860">
        <f t="shared" si="60"/>
        <v>5127072552164595</v>
      </c>
      <c r="H3860" t="str">
        <f>VLOOKUP(D3860,Referência!$A$2:$D$28,2,FALSE)</f>
        <v>SE</v>
      </c>
      <c r="I3860" t="str">
        <f>VLOOKUP(D3860,Referência!$A$2:$D$28,3,FALSE)</f>
        <v>imposto</v>
      </c>
      <c r="J3860" t="str">
        <f>VLOOKUP(D3860,Referência!$A$2:$D$28,4,FALSE)</f>
        <v>alto</v>
      </c>
      <c r="K3860" t="str">
        <f>VLOOKUP(C3860,Referência!$F$2:$G$21,2,FALSE)</f>
        <v>longo</v>
      </c>
      <c r="L3860" t="str">
        <f>VLOOKUP(A3860,Referência!$I$2:$K$10,2,FALSE)</f>
        <v>composição</v>
      </c>
      <c r="M3860" t="str">
        <f>VLOOKUP(A3860,Referência!$I$2:$K$10,3,FALSE)</f>
        <v>composição</v>
      </c>
    </row>
    <row r="3861" spans="1:13" x14ac:dyDescent="0.25">
      <c r="A3861" t="s">
        <v>40</v>
      </c>
      <c r="B3861" t="s">
        <v>7</v>
      </c>
      <c r="C3861">
        <v>20</v>
      </c>
      <c r="D3861" t="s">
        <v>11</v>
      </c>
      <c r="E3861" s="1">
        <v>1084152307.9833381</v>
      </c>
      <c r="F3861" s="1">
        <v>1034662041</v>
      </c>
      <c r="G3861">
        <f t="shared" si="60"/>
        <v>2449286526082087</v>
      </c>
      <c r="H3861" t="str">
        <f>VLOOKUP(D3861,Referência!$A$2:$D$28,2,FALSE)</f>
        <v>SE</v>
      </c>
      <c r="I3861" t="str">
        <f>VLOOKUP(D3861,Referência!$A$2:$D$28,3,FALSE)</f>
        <v>imposto</v>
      </c>
      <c r="J3861" t="str">
        <f>VLOOKUP(D3861,Referência!$A$2:$D$28,4,FALSE)</f>
        <v>alto</v>
      </c>
      <c r="K3861" t="str">
        <f>VLOOKUP(C3861,Referência!$F$2:$G$21,2,FALSE)</f>
        <v>longo</v>
      </c>
      <c r="L3861" t="str">
        <f>VLOOKUP(A3861,Referência!$I$2:$K$10,2,FALSE)</f>
        <v>composição</v>
      </c>
      <c r="M3861" t="str">
        <f>VLOOKUP(A3861,Referência!$I$2:$K$10,3,FALSE)</f>
        <v>composição</v>
      </c>
    </row>
    <row r="3862" spans="1:13" x14ac:dyDescent="0.25">
      <c r="A3862" t="s">
        <v>40</v>
      </c>
      <c r="B3862" t="s">
        <v>7</v>
      </c>
      <c r="C3862">
        <v>1</v>
      </c>
      <c r="D3862" t="s">
        <v>12</v>
      </c>
      <c r="E3862" s="1">
        <v>2228178481.99682</v>
      </c>
      <c r="F3862" s="1">
        <v>2273713810</v>
      </c>
      <c r="G3862">
        <f t="shared" si="60"/>
        <v>2073466096357191.2</v>
      </c>
      <c r="H3862" t="str">
        <f>VLOOKUP(D3862,Referência!$A$2:$D$28,2,FALSE)</f>
        <v>S</v>
      </c>
      <c r="I3862" t="str">
        <f>VLOOKUP(D3862,Referência!$A$2:$D$28,3,FALSE)</f>
        <v>imposto</v>
      </c>
      <c r="J3862" t="str">
        <f>VLOOKUP(D3862,Referência!$A$2:$D$28,4,FALSE)</f>
        <v>alto</v>
      </c>
      <c r="K3862" t="str">
        <f>VLOOKUP(C3862,Referência!$F$2:$G$21,2,FALSE)</f>
        <v>curto</v>
      </c>
      <c r="L3862" t="str">
        <f>VLOOKUP(A3862,Referência!$I$2:$K$10,2,FALSE)</f>
        <v>composição</v>
      </c>
      <c r="M3862" t="str">
        <f>VLOOKUP(A3862,Referência!$I$2:$K$10,3,FALSE)</f>
        <v>composição</v>
      </c>
    </row>
    <row r="3863" spans="1:13" x14ac:dyDescent="0.25">
      <c r="A3863" t="s">
        <v>40</v>
      </c>
      <c r="B3863" t="s">
        <v>7</v>
      </c>
      <c r="C3863">
        <v>2</v>
      </c>
      <c r="D3863" t="s">
        <v>12</v>
      </c>
      <c r="E3863" s="1">
        <v>2248947161.878284</v>
      </c>
      <c r="F3863" s="1">
        <v>2254535107</v>
      </c>
      <c r="G3863">
        <f t="shared" si="60"/>
        <v>31225130683309.895</v>
      </c>
      <c r="H3863" t="str">
        <f>VLOOKUP(D3863,Referência!$A$2:$D$28,2,FALSE)</f>
        <v>S</v>
      </c>
      <c r="I3863" t="str">
        <f>VLOOKUP(D3863,Referência!$A$2:$D$28,3,FALSE)</f>
        <v>imposto</v>
      </c>
      <c r="J3863" t="str">
        <f>VLOOKUP(D3863,Referência!$A$2:$D$28,4,FALSE)</f>
        <v>alto</v>
      </c>
      <c r="K3863" t="str">
        <f>VLOOKUP(C3863,Referência!$F$2:$G$21,2,FALSE)</f>
        <v>curto</v>
      </c>
      <c r="L3863" t="str">
        <f>VLOOKUP(A3863,Referência!$I$2:$K$10,2,FALSE)</f>
        <v>composição</v>
      </c>
      <c r="M3863" t="str">
        <f>VLOOKUP(A3863,Referência!$I$2:$K$10,3,FALSE)</f>
        <v>composição</v>
      </c>
    </row>
    <row r="3864" spans="1:13" x14ac:dyDescent="0.25">
      <c r="A3864" t="s">
        <v>40</v>
      </c>
      <c r="B3864" t="s">
        <v>7</v>
      </c>
      <c r="C3864">
        <v>3</v>
      </c>
      <c r="D3864" t="s">
        <v>12</v>
      </c>
      <c r="E3864" s="1">
        <v>2182878191.8151402</v>
      </c>
      <c r="F3864" s="1">
        <v>2132216522</v>
      </c>
      <c r="G3864">
        <f t="shared" si="60"/>
        <v>2566604788458292.5</v>
      </c>
      <c r="H3864" t="str">
        <f>VLOOKUP(D3864,Referência!$A$2:$D$28,2,FALSE)</f>
        <v>S</v>
      </c>
      <c r="I3864" t="str">
        <f>VLOOKUP(D3864,Referência!$A$2:$D$28,3,FALSE)</f>
        <v>imposto</v>
      </c>
      <c r="J3864" t="str">
        <f>VLOOKUP(D3864,Referência!$A$2:$D$28,4,FALSE)</f>
        <v>alto</v>
      </c>
      <c r="K3864" t="str">
        <f>VLOOKUP(C3864,Referência!$F$2:$G$21,2,FALSE)</f>
        <v>curto</v>
      </c>
      <c r="L3864" t="str">
        <f>VLOOKUP(A3864,Referência!$I$2:$K$10,2,FALSE)</f>
        <v>composição</v>
      </c>
      <c r="M3864" t="str">
        <f>VLOOKUP(A3864,Referência!$I$2:$K$10,3,FALSE)</f>
        <v>composição</v>
      </c>
    </row>
    <row r="3865" spans="1:13" x14ac:dyDescent="0.25">
      <c r="A3865" t="s">
        <v>40</v>
      </c>
      <c r="B3865" t="s">
        <v>7</v>
      </c>
      <c r="C3865">
        <v>4</v>
      </c>
      <c r="D3865" t="s">
        <v>12</v>
      </c>
      <c r="E3865" s="1">
        <v>2122749971.3682172</v>
      </c>
      <c r="F3865" s="1">
        <v>2106476923</v>
      </c>
      <c r="G3865">
        <f t="shared" si="60"/>
        <v>264812103194337.44</v>
      </c>
      <c r="H3865" t="str">
        <f>VLOOKUP(D3865,Referência!$A$2:$D$28,2,FALSE)</f>
        <v>S</v>
      </c>
      <c r="I3865" t="str">
        <f>VLOOKUP(D3865,Referência!$A$2:$D$28,3,FALSE)</f>
        <v>imposto</v>
      </c>
      <c r="J3865" t="str">
        <f>VLOOKUP(D3865,Referência!$A$2:$D$28,4,FALSE)</f>
        <v>alto</v>
      </c>
      <c r="K3865" t="str">
        <f>VLOOKUP(C3865,Referência!$F$2:$G$21,2,FALSE)</f>
        <v>curto</v>
      </c>
      <c r="L3865" t="str">
        <f>VLOOKUP(A3865,Referência!$I$2:$K$10,2,FALSE)</f>
        <v>composição</v>
      </c>
      <c r="M3865" t="str">
        <f>VLOOKUP(A3865,Referência!$I$2:$K$10,3,FALSE)</f>
        <v>composição</v>
      </c>
    </row>
    <row r="3866" spans="1:13" x14ac:dyDescent="0.25">
      <c r="A3866" t="s">
        <v>40</v>
      </c>
      <c r="B3866" t="s">
        <v>7</v>
      </c>
      <c r="C3866">
        <v>5</v>
      </c>
      <c r="D3866" t="s">
        <v>12</v>
      </c>
      <c r="E3866" s="1">
        <v>2184812266.9795241</v>
      </c>
      <c r="F3866" s="1">
        <v>2136178908</v>
      </c>
      <c r="G3866">
        <f t="shared" si="60"/>
        <v>2365203605631261</v>
      </c>
      <c r="H3866" t="str">
        <f>VLOOKUP(D3866,Referência!$A$2:$D$28,2,FALSE)</f>
        <v>S</v>
      </c>
      <c r="I3866" t="str">
        <f>VLOOKUP(D3866,Referência!$A$2:$D$28,3,FALSE)</f>
        <v>imposto</v>
      </c>
      <c r="J3866" t="str">
        <f>VLOOKUP(D3866,Referência!$A$2:$D$28,4,FALSE)</f>
        <v>alto</v>
      </c>
      <c r="K3866" t="str">
        <f>VLOOKUP(C3866,Referência!$F$2:$G$21,2,FALSE)</f>
        <v>médio</v>
      </c>
      <c r="L3866" t="str">
        <f>VLOOKUP(A3866,Referência!$I$2:$K$10,2,FALSE)</f>
        <v>composição</v>
      </c>
      <c r="M3866" t="str">
        <f>VLOOKUP(A3866,Referência!$I$2:$K$10,3,FALSE)</f>
        <v>composição</v>
      </c>
    </row>
    <row r="3867" spans="1:13" x14ac:dyDescent="0.25">
      <c r="A3867" t="s">
        <v>40</v>
      </c>
      <c r="B3867" t="s">
        <v>7</v>
      </c>
      <c r="C3867">
        <v>6</v>
      </c>
      <c r="D3867" t="s">
        <v>12</v>
      </c>
      <c r="E3867" s="1">
        <v>2283792233.4132495</v>
      </c>
      <c r="F3867" s="1">
        <v>2162115958</v>
      </c>
      <c r="G3867">
        <f t="shared" si="60"/>
        <v>1.4805115998440942E+16</v>
      </c>
      <c r="H3867" t="str">
        <f>VLOOKUP(D3867,Referência!$A$2:$D$28,2,FALSE)</f>
        <v>S</v>
      </c>
      <c r="I3867" t="str">
        <f>VLOOKUP(D3867,Referência!$A$2:$D$28,3,FALSE)</f>
        <v>imposto</v>
      </c>
      <c r="J3867" t="str">
        <f>VLOOKUP(D3867,Referência!$A$2:$D$28,4,FALSE)</f>
        <v>alto</v>
      </c>
      <c r="K3867" t="str">
        <f>VLOOKUP(C3867,Referência!$F$2:$G$21,2,FALSE)</f>
        <v>médio</v>
      </c>
      <c r="L3867" t="str">
        <f>VLOOKUP(A3867,Referência!$I$2:$K$10,2,FALSE)</f>
        <v>composição</v>
      </c>
      <c r="M3867" t="str">
        <f>VLOOKUP(A3867,Referência!$I$2:$K$10,3,FALSE)</f>
        <v>composição</v>
      </c>
    </row>
    <row r="3868" spans="1:13" x14ac:dyDescent="0.25">
      <c r="A3868" t="s">
        <v>40</v>
      </c>
      <c r="B3868" t="s">
        <v>7</v>
      </c>
      <c r="C3868">
        <v>7</v>
      </c>
      <c r="D3868" t="s">
        <v>12</v>
      </c>
      <c r="E3868" s="1">
        <v>2331436556.495923</v>
      </c>
      <c r="F3868" s="1">
        <v>2359565958</v>
      </c>
      <c r="G3868">
        <f t="shared" si="60"/>
        <v>791263228977567</v>
      </c>
      <c r="H3868" t="str">
        <f>VLOOKUP(D3868,Referência!$A$2:$D$28,2,FALSE)</f>
        <v>S</v>
      </c>
      <c r="I3868" t="str">
        <f>VLOOKUP(D3868,Referência!$A$2:$D$28,3,FALSE)</f>
        <v>imposto</v>
      </c>
      <c r="J3868" t="str">
        <f>VLOOKUP(D3868,Referência!$A$2:$D$28,4,FALSE)</f>
        <v>alto</v>
      </c>
      <c r="K3868" t="str">
        <f>VLOOKUP(C3868,Referência!$F$2:$G$21,2,FALSE)</f>
        <v>médio</v>
      </c>
      <c r="L3868" t="str">
        <f>VLOOKUP(A3868,Referência!$I$2:$K$10,2,FALSE)</f>
        <v>composição</v>
      </c>
      <c r="M3868" t="str">
        <f>VLOOKUP(A3868,Referência!$I$2:$K$10,3,FALSE)</f>
        <v>composição</v>
      </c>
    </row>
    <row r="3869" spans="1:13" x14ac:dyDescent="0.25">
      <c r="A3869" t="s">
        <v>40</v>
      </c>
      <c r="B3869" t="s">
        <v>7</v>
      </c>
      <c r="C3869">
        <v>8</v>
      </c>
      <c r="D3869" t="s">
        <v>12</v>
      </c>
      <c r="E3869" s="1">
        <v>2848279458.3598332</v>
      </c>
      <c r="F3869" s="1">
        <v>2636880956</v>
      </c>
      <c r="G3869">
        <f t="shared" si="60"/>
        <v>4.4689326799980424E+16</v>
      </c>
      <c r="H3869" t="str">
        <f>VLOOKUP(D3869,Referência!$A$2:$D$28,2,FALSE)</f>
        <v>S</v>
      </c>
      <c r="I3869" t="str">
        <f>VLOOKUP(D3869,Referência!$A$2:$D$28,3,FALSE)</f>
        <v>imposto</v>
      </c>
      <c r="J3869" t="str">
        <f>VLOOKUP(D3869,Referência!$A$2:$D$28,4,FALSE)</f>
        <v>alto</v>
      </c>
      <c r="K3869" t="str">
        <f>VLOOKUP(C3869,Referência!$F$2:$G$21,2,FALSE)</f>
        <v>médio</v>
      </c>
      <c r="L3869" t="str">
        <f>VLOOKUP(A3869,Referência!$I$2:$K$10,2,FALSE)</f>
        <v>composição</v>
      </c>
      <c r="M3869" t="str">
        <f>VLOOKUP(A3869,Referência!$I$2:$K$10,3,FALSE)</f>
        <v>composição</v>
      </c>
    </row>
    <row r="3870" spans="1:13" x14ac:dyDescent="0.25">
      <c r="A3870" t="s">
        <v>40</v>
      </c>
      <c r="B3870" t="s">
        <v>7</v>
      </c>
      <c r="C3870">
        <v>9</v>
      </c>
      <c r="D3870" t="s">
        <v>12</v>
      </c>
      <c r="E3870" s="1">
        <v>2495329020.8685889</v>
      </c>
      <c r="F3870" s="1">
        <v>2611726254</v>
      </c>
      <c r="G3870">
        <f t="shared" si="60"/>
        <v>1.354831588064806E+16</v>
      </c>
      <c r="H3870" t="str">
        <f>VLOOKUP(D3870,Referência!$A$2:$D$28,2,FALSE)</f>
        <v>S</v>
      </c>
      <c r="I3870" t="str">
        <f>VLOOKUP(D3870,Referência!$A$2:$D$28,3,FALSE)</f>
        <v>imposto</v>
      </c>
      <c r="J3870" t="str">
        <f>VLOOKUP(D3870,Referência!$A$2:$D$28,4,FALSE)</f>
        <v>alto</v>
      </c>
      <c r="K3870" t="str">
        <f>VLOOKUP(C3870,Referência!$F$2:$G$21,2,FALSE)</f>
        <v>longo</v>
      </c>
      <c r="L3870" t="str">
        <f>VLOOKUP(A3870,Referência!$I$2:$K$10,2,FALSE)</f>
        <v>composição</v>
      </c>
      <c r="M3870" t="str">
        <f>VLOOKUP(A3870,Referência!$I$2:$K$10,3,FALSE)</f>
        <v>composição</v>
      </c>
    </row>
    <row r="3871" spans="1:13" x14ac:dyDescent="0.25">
      <c r="A3871" t="s">
        <v>40</v>
      </c>
      <c r="B3871" t="s">
        <v>7</v>
      </c>
      <c r="C3871">
        <v>10</v>
      </c>
      <c r="D3871" t="s">
        <v>12</v>
      </c>
      <c r="E3871" s="1">
        <v>2063865846.7304573</v>
      </c>
      <c r="F3871" s="1">
        <v>2235879053</v>
      </c>
      <c r="G3871">
        <f t="shared" si="60"/>
        <v>2.9588543131128244E+16</v>
      </c>
      <c r="H3871" t="str">
        <f>VLOOKUP(D3871,Referência!$A$2:$D$28,2,FALSE)</f>
        <v>S</v>
      </c>
      <c r="I3871" t="str">
        <f>VLOOKUP(D3871,Referência!$A$2:$D$28,3,FALSE)</f>
        <v>imposto</v>
      </c>
      <c r="J3871" t="str">
        <f>VLOOKUP(D3871,Referência!$A$2:$D$28,4,FALSE)</f>
        <v>alto</v>
      </c>
      <c r="K3871" t="str">
        <f>VLOOKUP(C3871,Referência!$F$2:$G$21,2,FALSE)</f>
        <v>longo</v>
      </c>
      <c r="L3871" t="str">
        <f>VLOOKUP(A3871,Referência!$I$2:$K$10,2,FALSE)</f>
        <v>composição</v>
      </c>
      <c r="M3871" t="str">
        <f>VLOOKUP(A3871,Referência!$I$2:$K$10,3,FALSE)</f>
        <v>composição</v>
      </c>
    </row>
    <row r="3872" spans="1:13" x14ac:dyDescent="0.25">
      <c r="A3872" t="s">
        <v>40</v>
      </c>
      <c r="B3872" t="s">
        <v>7</v>
      </c>
      <c r="C3872">
        <v>11</v>
      </c>
      <c r="D3872" t="s">
        <v>12</v>
      </c>
      <c r="E3872" s="1">
        <v>2231975404.3159585</v>
      </c>
      <c r="F3872" s="1">
        <v>2202634971</v>
      </c>
      <c r="G3872">
        <f t="shared" si="60"/>
        <v>860861027168207.5</v>
      </c>
      <c r="H3872" t="str">
        <f>VLOOKUP(D3872,Referência!$A$2:$D$28,2,FALSE)</f>
        <v>S</v>
      </c>
      <c r="I3872" t="str">
        <f>VLOOKUP(D3872,Referência!$A$2:$D$28,3,FALSE)</f>
        <v>imposto</v>
      </c>
      <c r="J3872" t="str">
        <f>VLOOKUP(D3872,Referência!$A$2:$D$28,4,FALSE)</f>
        <v>alto</v>
      </c>
      <c r="K3872" t="str">
        <f>VLOOKUP(C3872,Referência!$F$2:$G$21,2,FALSE)</f>
        <v>longo</v>
      </c>
      <c r="L3872" t="str">
        <f>VLOOKUP(A3872,Referência!$I$2:$K$10,2,FALSE)</f>
        <v>composição</v>
      </c>
      <c r="M3872" t="str">
        <f>VLOOKUP(A3872,Referência!$I$2:$K$10,3,FALSE)</f>
        <v>composição</v>
      </c>
    </row>
    <row r="3873" spans="1:13" x14ac:dyDescent="0.25">
      <c r="A3873" t="s">
        <v>40</v>
      </c>
      <c r="B3873" t="s">
        <v>7</v>
      </c>
      <c r="C3873">
        <v>12</v>
      </c>
      <c r="D3873" t="s">
        <v>12</v>
      </c>
      <c r="E3873" s="1">
        <v>2489516014.9970999</v>
      </c>
      <c r="F3873" s="1">
        <v>2236182783</v>
      </c>
      <c r="G3873">
        <f t="shared" si="60"/>
        <v>6.4177726434096432E+16</v>
      </c>
      <c r="H3873" t="str">
        <f>VLOOKUP(D3873,Referência!$A$2:$D$28,2,FALSE)</f>
        <v>S</v>
      </c>
      <c r="I3873" t="str">
        <f>VLOOKUP(D3873,Referência!$A$2:$D$28,3,FALSE)</f>
        <v>imposto</v>
      </c>
      <c r="J3873" t="str">
        <f>VLOOKUP(D3873,Referência!$A$2:$D$28,4,FALSE)</f>
        <v>alto</v>
      </c>
      <c r="K3873" t="str">
        <f>VLOOKUP(C3873,Referência!$F$2:$G$21,2,FALSE)</f>
        <v>longo</v>
      </c>
      <c r="L3873" t="str">
        <f>VLOOKUP(A3873,Referência!$I$2:$K$10,2,FALSE)</f>
        <v>composição</v>
      </c>
      <c r="M3873" t="str">
        <f>VLOOKUP(A3873,Referência!$I$2:$K$10,3,FALSE)</f>
        <v>composição</v>
      </c>
    </row>
    <row r="3874" spans="1:13" x14ac:dyDescent="0.25">
      <c r="A3874" t="s">
        <v>40</v>
      </c>
      <c r="B3874" t="s">
        <v>7</v>
      </c>
      <c r="C3874">
        <v>13</v>
      </c>
      <c r="D3874" t="s">
        <v>12</v>
      </c>
      <c r="E3874" s="1">
        <v>2424244500.3149843</v>
      </c>
      <c r="F3874" s="1">
        <v>2402109402</v>
      </c>
      <c r="G3874">
        <f t="shared" si="60"/>
        <v>489962577414021.75</v>
      </c>
      <c r="H3874" t="str">
        <f>VLOOKUP(D3874,Referência!$A$2:$D$28,2,FALSE)</f>
        <v>S</v>
      </c>
      <c r="I3874" t="str">
        <f>VLOOKUP(D3874,Referência!$A$2:$D$28,3,FALSE)</f>
        <v>imposto</v>
      </c>
      <c r="J3874" t="str">
        <f>VLOOKUP(D3874,Referência!$A$2:$D$28,4,FALSE)</f>
        <v>alto</v>
      </c>
      <c r="K3874" t="str">
        <f>VLOOKUP(C3874,Referência!$F$2:$G$21,2,FALSE)</f>
        <v>longo</v>
      </c>
      <c r="L3874" t="str">
        <f>VLOOKUP(A3874,Referência!$I$2:$K$10,2,FALSE)</f>
        <v>composição</v>
      </c>
      <c r="M3874" t="str">
        <f>VLOOKUP(A3874,Referência!$I$2:$K$10,3,FALSE)</f>
        <v>composição</v>
      </c>
    </row>
    <row r="3875" spans="1:13" x14ac:dyDescent="0.25">
      <c r="A3875" t="s">
        <v>40</v>
      </c>
      <c r="B3875" t="s">
        <v>7</v>
      </c>
      <c r="C3875">
        <v>14</v>
      </c>
      <c r="D3875" t="s">
        <v>12</v>
      </c>
      <c r="E3875" s="1">
        <v>2500012745.1747251</v>
      </c>
      <c r="F3875" s="1">
        <v>2321834131</v>
      </c>
      <c r="G3875">
        <f t="shared" si="60"/>
        <v>3.1747618549225532E+16</v>
      </c>
      <c r="H3875" t="str">
        <f>VLOOKUP(D3875,Referência!$A$2:$D$28,2,FALSE)</f>
        <v>S</v>
      </c>
      <c r="I3875" t="str">
        <f>VLOOKUP(D3875,Referência!$A$2:$D$28,3,FALSE)</f>
        <v>imposto</v>
      </c>
      <c r="J3875" t="str">
        <f>VLOOKUP(D3875,Referência!$A$2:$D$28,4,FALSE)</f>
        <v>alto</v>
      </c>
      <c r="K3875" t="str">
        <f>VLOOKUP(C3875,Referência!$F$2:$G$21,2,FALSE)</f>
        <v>longo</v>
      </c>
      <c r="L3875" t="str">
        <f>VLOOKUP(A3875,Referência!$I$2:$K$10,2,FALSE)</f>
        <v>composição</v>
      </c>
      <c r="M3875" t="str">
        <f>VLOOKUP(A3875,Referência!$I$2:$K$10,3,FALSE)</f>
        <v>composição</v>
      </c>
    </row>
    <row r="3876" spans="1:13" x14ac:dyDescent="0.25">
      <c r="A3876" t="s">
        <v>40</v>
      </c>
      <c r="B3876" t="s">
        <v>7</v>
      </c>
      <c r="C3876">
        <v>15</v>
      </c>
      <c r="D3876" t="s">
        <v>12</v>
      </c>
      <c r="E3876" s="1">
        <v>2388557922.0822916</v>
      </c>
      <c r="F3876" s="1">
        <v>2138079793</v>
      </c>
      <c r="G3876">
        <f t="shared" si="60"/>
        <v>6.2739293148565136E+16</v>
      </c>
      <c r="H3876" t="str">
        <f>VLOOKUP(D3876,Referência!$A$2:$D$28,2,FALSE)</f>
        <v>S</v>
      </c>
      <c r="I3876" t="str">
        <f>VLOOKUP(D3876,Referência!$A$2:$D$28,3,FALSE)</f>
        <v>imposto</v>
      </c>
      <c r="J3876" t="str">
        <f>VLOOKUP(D3876,Referência!$A$2:$D$28,4,FALSE)</f>
        <v>alto</v>
      </c>
      <c r="K3876" t="str">
        <f>VLOOKUP(C3876,Referência!$F$2:$G$21,2,FALSE)</f>
        <v>longo</v>
      </c>
      <c r="L3876" t="str">
        <f>VLOOKUP(A3876,Referência!$I$2:$K$10,2,FALSE)</f>
        <v>composição</v>
      </c>
      <c r="M3876" t="str">
        <f>VLOOKUP(A3876,Referência!$I$2:$K$10,3,FALSE)</f>
        <v>composição</v>
      </c>
    </row>
    <row r="3877" spans="1:13" x14ac:dyDescent="0.25">
      <c r="A3877" t="s">
        <v>40</v>
      </c>
      <c r="B3877" t="s">
        <v>7</v>
      </c>
      <c r="C3877">
        <v>16</v>
      </c>
      <c r="D3877" t="s">
        <v>12</v>
      </c>
      <c r="E3877" s="1">
        <v>2345764852.4651155</v>
      </c>
      <c r="F3877" s="1">
        <v>2248449379</v>
      </c>
      <c r="G3877">
        <f t="shared" si="60"/>
        <v>9470301375739608</v>
      </c>
      <c r="H3877" t="str">
        <f>VLOOKUP(D3877,Referência!$A$2:$D$28,2,FALSE)</f>
        <v>S</v>
      </c>
      <c r="I3877" t="str">
        <f>VLOOKUP(D3877,Referência!$A$2:$D$28,3,FALSE)</f>
        <v>imposto</v>
      </c>
      <c r="J3877" t="str">
        <f>VLOOKUP(D3877,Referência!$A$2:$D$28,4,FALSE)</f>
        <v>alto</v>
      </c>
      <c r="K3877" t="str">
        <f>VLOOKUP(C3877,Referência!$F$2:$G$21,2,FALSE)</f>
        <v>longo</v>
      </c>
      <c r="L3877" t="str">
        <f>VLOOKUP(A3877,Referência!$I$2:$K$10,2,FALSE)</f>
        <v>composição</v>
      </c>
      <c r="M3877" t="str">
        <f>VLOOKUP(A3877,Referência!$I$2:$K$10,3,FALSE)</f>
        <v>composição</v>
      </c>
    </row>
    <row r="3878" spans="1:13" x14ac:dyDescent="0.25">
      <c r="A3878" t="s">
        <v>40</v>
      </c>
      <c r="B3878" t="s">
        <v>7</v>
      </c>
      <c r="C3878">
        <v>17</v>
      </c>
      <c r="D3878" t="s">
        <v>12</v>
      </c>
      <c r="E3878" s="1">
        <v>2401891875.1679826</v>
      </c>
      <c r="F3878" s="1">
        <v>2402022616</v>
      </c>
      <c r="G3878">
        <f t="shared" si="60"/>
        <v>17093165156.607685</v>
      </c>
      <c r="H3878" t="str">
        <f>VLOOKUP(D3878,Referência!$A$2:$D$28,2,FALSE)</f>
        <v>S</v>
      </c>
      <c r="I3878" t="str">
        <f>VLOOKUP(D3878,Referência!$A$2:$D$28,3,FALSE)</f>
        <v>imposto</v>
      </c>
      <c r="J3878" t="str">
        <f>VLOOKUP(D3878,Referência!$A$2:$D$28,4,FALSE)</f>
        <v>alto</v>
      </c>
      <c r="K3878" t="str">
        <f>VLOOKUP(C3878,Referência!$F$2:$G$21,2,FALSE)</f>
        <v>longo</v>
      </c>
      <c r="L3878" t="str">
        <f>VLOOKUP(A3878,Referência!$I$2:$K$10,2,FALSE)</f>
        <v>composição</v>
      </c>
      <c r="M3878" t="str">
        <f>VLOOKUP(A3878,Referência!$I$2:$K$10,3,FALSE)</f>
        <v>composição</v>
      </c>
    </row>
    <row r="3879" spans="1:13" x14ac:dyDescent="0.25">
      <c r="A3879" t="s">
        <v>40</v>
      </c>
      <c r="B3879" t="s">
        <v>7</v>
      </c>
      <c r="C3879">
        <v>18</v>
      </c>
      <c r="D3879" t="s">
        <v>12</v>
      </c>
      <c r="E3879" s="1">
        <v>2513911917.8104548</v>
      </c>
      <c r="F3879" s="1">
        <v>2282510078</v>
      </c>
      <c r="G3879">
        <f t="shared" si="60"/>
        <v>5.3546811467663408E+16</v>
      </c>
      <c r="H3879" t="str">
        <f>VLOOKUP(D3879,Referência!$A$2:$D$28,2,FALSE)</f>
        <v>S</v>
      </c>
      <c r="I3879" t="str">
        <f>VLOOKUP(D3879,Referência!$A$2:$D$28,3,FALSE)</f>
        <v>imposto</v>
      </c>
      <c r="J3879" t="str">
        <f>VLOOKUP(D3879,Referência!$A$2:$D$28,4,FALSE)</f>
        <v>alto</v>
      </c>
      <c r="K3879" t="str">
        <f>VLOOKUP(C3879,Referência!$F$2:$G$21,2,FALSE)</f>
        <v>longo</v>
      </c>
      <c r="L3879" t="str">
        <f>VLOOKUP(A3879,Referência!$I$2:$K$10,2,FALSE)</f>
        <v>composição</v>
      </c>
      <c r="M3879" t="str">
        <f>VLOOKUP(A3879,Referência!$I$2:$K$10,3,FALSE)</f>
        <v>composição</v>
      </c>
    </row>
    <row r="3880" spans="1:13" x14ac:dyDescent="0.25">
      <c r="A3880" t="s">
        <v>40</v>
      </c>
      <c r="B3880" t="s">
        <v>7</v>
      </c>
      <c r="C3880">
        <v>19</v>
      </c>
      <c r="D3880" t="s">
        <v>12</v>
      </c>
      <c r="E3880" s="1">
        <v>2559795956.901165</v>
      </c>
      <c r="F3880" s="1">
        <v>2459884212</v>
      </c>
      <c r="G3880">
        <f t="shared" si="60"/>
        <v>9982356769195472</v>
      </c>
      <c r="H3880" t="str">
        <f>VLOOKUP(D3880,Referência!$A$2:$D$28,2,FALSE)</f>
        <v>S</v>
      </c>
      <c r="I3880" t="str">
        <f>VLOOKUP(D3880,Referência!$A$2:$D$28,3,FALSE)</f>
        <v>imposto</v>
      </c>
      <c r="J3880" t="str">
        <f>VLOOKUP(D3880,Referência!$A$2:$D$28,4,FALSE)</f>
        <v>alto</v>
      </c>
      <c r="K3880" t="str">
        <f>VLOOKUP(C3880,Referência!$F$2:$G$21,2,FALSE)</f>
        <v>longo</v>
      </c>
      <c r="L3880" t="str">
        <f>VLOOKUP(A3880,Referência!$I$2:$K$10,2,FALSE)</f>
        <v>composição</v>
      </c>
      <c r="M3880" t="str">
        <f>VLOOKUP(A3880,Referência!$I$2:$K$10,3,FALSE)</f>
        <v>composição</v>
      </c>
    </row>
    <row r="3881" spans="1:13" x14ac:dyDescent="0.25">
      <c r="A3881" t="s">
        <v>40</v>
      </c>
      <c r="B3881" t="s">
        <v>7</v>
      </c>
      <c r="C3881">
        <v>20</v>
      </c>
      <c r="D3881" t="s">
        <v>12</v>
      </c>
      <c r="E3881" s="1">
        <v>3132532642.9437881</v>
      </c>
      <c r="F3881" s="1">
        <v>3092153144</v>
      </c>
      <c r="G3881">
        <f t="shared" si="60"/>
        <v>1630503934951380.5</v>
      </c>
      <c r="H3881" t="str">
        <f>VLOOKUP(D3881,Referência!$A$2:$D$28,2,FALSE)</f>
        <v>S</v>
      </c>
      <c r="I3881" t="str">
        <f>VLOOKUP(D3881,Referência!$A$2:$D$28,3,FALSE)</f>
        <v>imposto</v>
      </c>
      <c r="J3881" t="str">
        <f>VLOOKUP(D3881,Referência!$A$2:$D$28,4,FALSE)</f>
        <v>alto</v>
      </c>
      <c r="K3881" t="str">
        <f>VLOOKUP(C3881,Referência!$F$2:$G$21,2,FALSE)</f>
        <v>longo</v>
      </c>
      <c r="L3881" t="str">
        <f>VLOOKUP(A3881,Referência!$I$2:$K$10,2,FALSE)</f>
        <v>composição</v>
      </c>
      <c r="M3881" t="str">
        <f>VLOOKUP(A3881,Referência!$I$2:$K$10,3,FALSE)</f>
        <v>composição</v>
      </c>
    </row>
    <row r="3882" spans="1:13" x14ac:dyDescent="0.25">
      <c r="A3882" t="s">
        <v>40</v>
      </c>
      <c r="B3882" t="s">
        <v>7</v>
      </c>
      <c r="C3882">
        <v>1</v>
      </c>
      <c r="D3882" t="s">
        <v>13</v>
      </c>
      <c r="E3882" s="1">
        <v>1995214366.9637527</v>
      </c>
      <c r="F3882" s="1">
        <v>1982512350</v>
      </c>
      <c r="G3882">
        <f t="shared" si="60"/>
        <v>161341234947462.53</v>
      </c>
      <c r="H3882" t="str">
        <f>VLOOKUP(D3882,Referência!$A$2:$D$28,2,FALSE)</f>
        <v>S</v>
      </c>
      <c r="I3882" t="str">
        <f>VLOOKUP(D3882,Referência!$A$2:$D$28,3,FALSE)</f>
        <v>imposto</v>
      </c>
      <c r="J3882" t="str">
        <f>VLOOKUP(D3882,Referência!$A$2:$D$28,4,FALSE)</f>
        <v>alto</v>
      </c>
      <c r="K3882" t="str">
        <f>VLOOKUP(C3882,Referência!$F$2:$G$21,2,FALSE)</f>
        <v>curto</v>
      </c>
      <c r="L3882" t="str">
        <f>VLOOKUP(A3882,Referência!$I$2:$K$10,2,FALSE)</f>
        <v>composição</v>
      </c>
      <c r="M3882" t="str">
        <f>VLOOKUP(A3882,Referência!$I$2:$K$10,3,FALSE)</f>
        <v>composição</v>
      </c>
    </row>
    <row r="3883" spans="1:13" x14ac:dyDescent="0.25">
      <c r="A3883" t="s">
        <v>40</v>
      </c>
      <c r="B3883" t="s">
        <v>7</v>
      </c>
      <c r="C3883">
        <v>2</v>
      </c>
      <c r="D3883" t="s">
        <v>13</v>
      </c>
      <c r="E3883" s="1">
        <v>1933861583.2776332</v>
      </c>
      <c r="F3883" s="1">
        <v>2179445520</v>
      </c>
      <c r="G3883">
        <f t="shared" si="60"/>
        <v>6.0311469976055464E+16</v>
      </c>
      <c r="H3883" t="str">
        <f>VLOOKUP(D3883,Referência!$A$2:$D$28,2,FALSE)</f>
        <v>S</v>
      </c>
      <c r="I3883" t="str">
        <f>VLOOKUP(D3883,Referência!$A$2:$D$28,3,FALSE)</f>
        <v>imposto</v>
      </c>
      <c r="J3883" t="str">
        <f>VLOOKUP(D3883,Referência!$A$2:$D$28,4,FALSE)</f>
        <v>alto</v>
      </c>
      <c r="K3883" t="str">
        <f>VLOOKUP(C3883,Referência!$F$2:$G$21,2,FALSE)</f>
        <v>curto</v>
      </c>
      <c r="L3883" t="str">
        <f>VLOOKUP(A3883,Referência!$I$2:$K$10,2,FALSE)</f>
        <v>composição</v>
      </c>
      <c r="M3883" t="str">
        <f>VLOOKUP(A3883,Referência!$I$2:$K$10,3,FALSE)</f>
        <v>composição</v>
      </c>
    </row>
    <row r="3884" spans="1:13" x14ac:dyDescent="0.25">
      <c r="A3884" t="s">
        <v>40</v>
      </c>
      <c r="B3884" t="s">
        <v>7</v>
      </c>
      <c r="C3884">
        <v>3</v>
      </c>
      <c r="D3884" t="s">
        <v>13</v>
      </c>
      <c r="E3884" s="1">
        <v>1993000878.0534747</v>
      </c>
      <c r="F3884" s="1">
        <v>2018154602</v>
      </c>
      <c r="G3884">
        <f t="shared" si="60"/>
        <v>632709828378002.12</v>
      </c>
      <c r="H3884" t="str">
        <f>VLOOKUP(D3884,Referência!$A$2:$D$28,2,FALSE)</f>
        <v>S</v>
      </c>
      <c r="I3884" t="str">
        <f>VLOOKUP(D3884,Referência!$A$2:$D$28,3,FALSE)</f>
        <v>imposto</v>
      </c>
      <c r="J3884" t="str">
        <f>VLOOKUP(D3884,Referência!$A$2:$D$28,4,FALSE)</f>
        <v>alto</v>
      </c>
      <c r="K3884" t="str">
        <f>VLOOKUP(C3884,Referência!$F$2:$G$21,2,FALSE)</f>
        <v>curto</v>
      </c>
      <c r="L3884" t="str">
        <f>VLOOKUP(A3884,Referência!$I$2:$K$10,2,FALSE)</f>
        <v>composição</v>
      </c>
      <c r="M3884" t="str">
        <f>VLOOKUP(A3884,Referência!$I$2:$K$10,3,FALSE)</f>
        <v>composição</v>
      </c>
    </row>
    <row r="3885" spans="1:13" x14ac:dyDescent="0.25">
      <c r="A3885" t="s">
        <v>40</v>
      </c>
      <c r="B3885" t="s">
        <v>7</v>
      </c>
      <c r="C3885">
        <v>4</v>
      </c>
      <c r="D3885" t="s">
        <v>13</v>
      </c>
      <c r="E3885" s="1">
        <v>2040448028.5360286</v>
      </c>
      <c r="F3885" s="1">
        <v>1939427380</v>
      </c>
      <c r="G3885">
        <f t="shared" si="60"/>
        <v>1.0205171430639822E+16</v>
      </c>
      <c r="H3885" t="str">
        <f>VLOOKUP(D3885,Referência!$A$2:$D$28,2,FALSE)</f>
        <v>S</v>
      </c>
      <c r="I3885" t="str">
        <f>VLOOKUP(D3885,Referência!$A$2:$D$28,3,FALSE)</f>
        <v>imposto</v>
      </c>
      <c r="J3885" t="str">
        <f>VLOOKUP(D3885,Referência!$A$2:$D$28,4,FALSE)</f>
        <v>alto</v>
      </c>
      <c r="K3885" t="str">
        <f>VLOOKUP(C3885,Referência!$F$2:$G$21,2,FALSE)</f>
        <v>curto</v>
      </c>
      <c r="L3885" t="str">
        <f>VLOOKUP(A3885,Referência!$I$2:$K$10,2,FALSE)</f>
        <v>composição</v>
      </c>
      <c r="M3885" t="str">
        <f>VLOOKUP(A3885,Referência!$I$2:$K$10,3,FALSE)</f>
        <v>composição</v>
      </c>
    </row>
    <row r="3886" spans="1:13" x14ac:dyDescent="0.25">
      <c r="A3886" t="s">
        <v>40</v>
      </c>
      <c r="B3886" t="s">
        <v>7</v>
      </c>
      <c r="C3886">
        <v>5</v>
      </c>
      <c r="D3886" t="s">
        <v>13</v>
      </c>
      <c r="E3886" s="1">
        <v>2034514115.1456802</v>
      </c>
      <c r="F3886" s="1">
        <v>2018813594</v>
      </c>
      <c r="G3886">
        <f t="shared" si="60"/>
        <v>246506364245950.75</v>
      </c>
      <c r="H3886" t="str">
        <f>VLOOKUP(D3886,Referência!$A$2:$D$28,2,FALSE)</f>
        <v>S</v>
      </c>
      <c r="I3886" t="str">
        <f>VLOOKUP(D3886,Referência!$A$2:$D$28,3,FALSE)</f>
        <v>imposto</v>
      </c>
      <c r="J3886" t="str">
        <f>VLOOKUP(D3886,Referência!$A$2:$D$28,4,FALSE)</f>
        <v>alto</v>
      </c>
      <c r="K3886" t="str">
        <f>VLOOKUP(C3886,Referência!$F$2:$G$21,2,FALSE)</f>
        <v>médio</v>
      </c>
      <c r="L3886" t="str">
        <f>VLOOKUP(A3886,Referência!$I$2:$K$10,2,FALSE)</f>
        <v>composição</v>
      </c>
      <c r="M3886" t="str">
        <f>VLOOKUP(A3886,Referência!$I$2:$K$10,3,FALSE)</f>
        <v>composição</v>
      </c>
    </row>
    <row r="3887" spans="1:13" x14ac:dyDescent="0.25">
      <c r="A3887" t="s">
        <v>40</v>
      </c>
      <c r="B3887" t="s">
        <v>7</v>
      </c>
      <c r="C3887">
        <v>6</v>
      </c>
      <c r="D3887" t="s">
        <v>13</v>
      </c>
      <c r="E3887" s="1">
        <v>2095035592.5650344</v>
      </c>
      <c r="F3887" s="1">
        <v>2133874691</v>
      </c>
      <c r="G3887">
        <f t="shared" si="60"/>
        <v>1508475567240948.2</v>
      </c>
      <c r="H3887" t="str">
        <f>VLOOKUP(D3887,Referência!$A$2:$D$28,2,FALSE)</f>
        <v>S</v>
      </c>
      <c r="I3887" t="str">
        <f>VLOOKUP(D3887,Referência!$A$2:$D$28,3,FALSE)</f>
        <v>imposto</v>
      </c>
      <c r="J3887" t="str">
        <f>VLOOKUP(D3887,Referência!$A$2:$D$28,4,FALSE)</f>
        <v>alto</v>
      </c>
      <c r="K3887" t="str">
        <f>VLOOKUP(C3887,Referência!$F$2:$G$21,2,FALSE)</f>
        <v>médio</v>
      </c>
      <c r="L3887" t="str">
        <f>VLOOKUP(A3887,Referência!$I$2:$K$10,2,FALSE)</f>
        <v>composição</v>
      </c>
      <c r="M3887" t="str">
        <f>VLOOKUP(A3887,Referência!$I$2:$K$10,3,FALSE)</f>
        <v>composição</v>
      </c>
    </row>
    <row r="3888" spans="1:13" x14ac:dyDescent="0.25">
      <c r="A3888" t="s">
        <v>40</v>
      </c>
      <c r="B3888" t="s">
        <v>7</v>
      </c>
      <c r="C3888">
        <v>7</v>
      </c>
      <c r="D3888" t="s">
        <v>13</v>
      </c>
      <c r="E3888" s="1">
        <v>2143134565.064575</v>
      </c>
      <c r="F3888" s="1">
        <v>2177051769</v>
      </c>
      <c r="G3888">
        <f t="shared" si="60"/>
        <v>1150376722797212</v>
      </c>
      <c r="H3888" t="str">
        <f>VLOOKUP(D3888,Referência!$A$2:$D$28,2,FALSE)</f>
        <v>S</v>
      </c>
      <c r="I3888" t="str">
        <f>VLOOKUP(D3888,Referência!$A$2:$D$28,3,FALSE)</f>
        <v>imposto</v>
      </c>
      <c r="J3888" t="str">
        <f>VLOOKUP(D3888,Referência!$A$2:$D$28,4,FALSE)</f>
        <v>alto</v>
      </c>
      <c r="K3888" t="str">
        <f>VLOOKUP(C3888,Referência!$F$2:$G$21,2,FALSE)</f>
        <v>médio</v>
      </c>
      <c r="L3888" t="str">
        <f>VLOOKUP(A3888,Referência!$I$2:$K$10,2,FALSE)</f>
        <v>composição</v>
      </c>
      <c r="M3888" t="str">
        <f>VLOOKUP(A3888,Referência!$I$2:$K$10,3,FALSE)</f>
        <v>composição</v>
      </c>
    </row>
    <row r="3889" spans="1:13" x14ac:dyDescent="0.25">
      <c r="A3889" t="s">
        <v>40</v>
      </c>
      <c r="B3889" t="s">
        <v>7</v>
      </c>
      <c r="C3889">
        <v>8</v>
      </c>
      <c r="D3889" t="s">
        <v>13</v>
      </c>
      <c r="E3889" s="1">
        <v>2389626111.9518647</v>
      </c>
      <c r="F3889" s="1">
        <v>2927117578</v>
      </c>
      <c r="G3889">
        <f t="shared" si="60"/>
        <v>2.8889707607457376E+17</v>
      </c>
      <c r="H3889" t="str">
        <f>VLOOKUP(D3889,Referência!$A$2:$D$28,2,FALSE)</f>
        <v>S</v>
      </c>
      <c r="I3889" t="str">
        <f>VLOOKUP(D3889,Referência!$A$2:$D$28,3,FALSE)</f>
        <v>imposto</v>
      </c>
      <c r="J3889" t="str">
        <f>VLOOKUP(D3889,Referência!$A$2:$D$28,4,FALSE)</f>
        <v>alto</v>
      </c>
      <c r="K3889" t="str">
        <f>VLOOKUP(C3889,Referência!$F$2:$G$21,2,FALSE)</f>
        <v>médio</v>
      </c>
      <c r="L3889" t="str">
        <f>VLOOKUP(A3889,Referência!$I$2:$K$10,2,FALSE)</f>
        <v>composição</v>
      </c>
      <c r="M3889" t="str">
        <f>VLOOKUP(A3889,Referência!$I$2:$K$10,3,FALSE)</f>
        <v>composição</v>
      </c>
    </row>
    <row r="3890" spans="1:13" x14ac:dyDescent="0.25">
      <c r="A3890" t="s">
        <v>40</v>
      </c>
      <c r="B3890" t="s">
        <v>7</v>
      </c>
      <c r="C3890">
        <v>9</v>
      </c>
      <c r="D3890" t="s">
        <v>13</v>
      </c>
      <c r="E3890" s="1">
        <v>2169672503.7374616</v>
      </c>
      <c r="F3890" s="1">
        <v>2375634955</v>
      </c>
      <c r="G3890">
        <f t="shared" si="60"/>
        <v>4.242053133007352E+16</v>
      </c>
      <c r="H3890" t="str">
        <f>VLOOKUP(D3890,Referência!$A$2:$D$28,2,FALSE)</f>
        <v>S</v>
      </c>
      <c r="I3890" t="str">
        <f>VLOOKUP(D3890,Referência!$A$2:$D$28,3,FALSE)</f>
        <v>imposto</v>
      </c>
      <c r="J3890" t="str">
        <f>VLOOKUP(D3890,Referência!$A$2:$D$28,4,FALSE)</f>
        <v>alto</v>
      </c>
      <c r="K3890" t="str">
        <f>VLOOKUP(C3890,Referência!$F$2:$G$21,2,FALSE)</f>
        <v>longo</v>
      </c>
      <c r="L3890" t="str">
        <f>VLOOKUP(A3890,Referência!$I$2:$K$10,2,FALSE)</f>
        <v>composição</v>
      </c>
      <c r="M3890" t="str">
        <f>VLOOKUP(A3890,Referência!$I$2:$K$10,3,FALSE)</f>
        <v>composição</v>
      </c>
    </row>
    <row r="3891" spans="1:13" x14ac:dyDescent="0.25">
      <c r="A3891" t="s">
        <v>40</v>
      </c>
      <c r="B3891" t="s">
        <v>7</v>
      </c>
      <c r="C3891">
        <v>10</v>
      </c>
      <c r="D3891" t="s">
        <v>13</v>
      </c>
      <c r="E3891" s="1">
        <v>2226771550.6581368</v>
      </c>
      <c r="F3891" s="1">
        <v>2271089742</v>
      </c>
      <c r="G3891">
        <f t="shared" si="60"/>
        <v>1964102083813994.2</v>
      </c>
      <c r="H3891" t="str">
        <f>VLOOKUP(D3891,Referência!$A$2:$D$28,2,FALSE)</f>
        <v>S</v>
      </c>
      <c r="I3891" t="str">
        <f>VLOOKUP(D3891,Referência!$A$2:$D$28,3,FALSE)</f>
        <v>imposto</v>
      </c>
      <c r="J3891" t="str">
        <f>VLOOKUP(D3891,Referência!$A$2:$D$28,4,FALSE)</f>
        <v>alto</v>
      </c>
      <c r="K3891" t="str">
        <f>VLOOKUP(C3891,Referência!$F$2:$G$21,2,FALSE)</f>
        <v>longo</v>
      </c>
      <c r="L3891" t="str">
        <f>VLOOKUP(A3891,Referência!$I$2:$K$10,2,FALSE)</f>
        <v>composição</v>
      </c>
      <c r="M3891" t="str">
        <f>VLOOKUP(A3891,Referência!$I$2:$K$10,3,FALSE)</f>
        <v>composição</v>
      </c>
    </row>
    <row r="3892" spans="1:13" x14ac:dyDescent="0.25">
      <c r="A3892" t="s">
        <v>40</v>
      </c>
      <c r="B3892" t="s">
        <v>7</v>
      </c>
      <c r="C3892">
        <v>11</v>
      </c>
      <c r="D3892" t="s">
        <v>13</v>
      </c>
      <c r="E3892" s="1">
        <v>2146623646.4915586</v>
      </c>
      <c r="F3892" s="1">
        <v>2043958110</v>
      </c>
      <c r="G3892">
        <f t="shared" si="60"/>
        <v>1.054021238309954E+16</v>
      </c>
      <c r="H3892" t="str">
        <f>VLOOKUP(D3892,Referência!$A$2:$D$28,2,FALSE)</f>
        <v>S</v>
      </c>
      <c r="I3892" t="str">
        <f>VLOOKUP(D3892,Referência!$A$2:$D$28,3,FALSE)</f>
        <v>imposto</v>
      </c>
      <c r="J3892" t="str">
        <f>VLOOKUP(D3892,Referência!$A$2:$D$28,4,FALSE)</f>
        <v>alto</v>
      </c>
      <c r="K3892" t="str">
        <f>VLOOKUP(C3892,Referência!$F$2:$G$21,2,FALSE)</f>
        <v>longo</v>
      </c>
      <c r="L3892" t="str">
        <f>VLOOKUP(A3892,Referência!$I$2:$K$10,2,FALSE)</f>
        <v>composição</v>
      </c>
      <c r="M3892" t="str">
        <f>VLOOKUP(A3892,Referência!$I$2:$K$10,3,FALSE)</f>
        <v>composição</v>
      </c>
    </row>
    <row r="3893" spans="1:13" x14ac:dyDescent="0.25">
      <c r="A3893" t="s">
        <v>40</v>
      </c>
      <c r="B3893" t="s">
        <v>7</v>
      </c>
      <c r="C3893">
        <v>12</v>
      </c>
      <c r="D3893" t="s">
        <v>13</v>
      </c>
      <c r="E3893" s="1">
        <v>2248386510.5812135</v>
      </c>
      <c r="F3893" s="1">
        <v>2358111259</v>
      </c>
      <c r="G3893">
        <f t="shared" si="60"/>
        <v>1.2039520415565996E+16</v>
      </c>
      <c r="H3893" t="str">
        <f>VLOOKUP(D3893,Referência!$A$2:$D$28,2,FALSE)</f>
        <v>S</v>
      </c>
      <c r="I3893" t="str">
        <f>VLOOKUP(D3893,Referência!$A$2:$D$28,3,FALSE)</f>
        <v>imposto</v>
      </c>
      <c r="J3893" t="str">
        <f>VLOOKUP(D3893,Referência!$A$2:$D$28,4,FALSE)</f>
        <v>alto</v>
      </c>
      <c r="K3893" t="str">
        <f>VLOOKUP(C3893,Referência!$F$2:$G$21,2,FALSE)</f>
        <v>longo</v>
      </c>
      <c r="L3893" t="str">
        <f>VLOOKUP(A3893,Referência!$I$2:$K$10,2,FALSE)</f>
        <v>composição</v>
      </c>
      <c r="M3893" t="str">
        <f>VLOOKUP(A3893,Referência!$I$2:$K$10,3,FALSE)</f>
        <v>composição</v>
      </c>
    </row>
    <row r="3894" spans="1:13" x14ac:dyDescent="0.25">
      <c r="A3894" t="s">
        <v>40</v>
      </c>
      <c r="B3894" t="s">
        <v>7</v>
      </c>
      <c r="C3894">
        <v>13</v>
      </c>
      <c r="D3894" t="s">
        <v>13</v>
      </c>
      <c r="E3894" s="1">
        <v>2233418695.6738453</v>
      </c>
      <c r="F3894" s="1">
        <v>2281691272</v>
      </c>
      <c r="G3894">
        <f t="shared" si="60"/>
        <v>2330241625164432</v>
      </c>
      <c r="H3894" t="str">
        <f>VLOOKUP(D3894,Referência!$A$2:$D$28,2,FALSE)</f>
        <v>S</v>
      </c>
      <c r="I3894" t="str">
        <f>VLOOKUP(D3894,Referência!$A$2:$D$28,3,FALSE)</f>
        <v>imposto</v>
      </c>
      <c r="J3894" t="str">
        <f>VLOOKUP(D3894,Referência!$A$2:$D$28,4,FALSE)</f>
        <v>alto</v>
      </c>
      <c r="K3894" t="str">
        <f>VLOOKUP(C3894,Referência!$F$2:$G$21,2,FALSE)</f>
        <v>longo</v>
      </c>
      <c r="L3894" t="str">
        <f>VLOOKUP(A3894,Referência!$I$2:$K$10,2,FALSE)</f>
        <v>composição</v>
      </c>
      <c r="M3894" t="str">
        <f>VLOOKUP(A3894,Referência!$I$2:$K$10,3,FALSE)</f>
        <v>composição</v>
      </c>
    </row>
    <row r="3895" spans="1:13" x14ac:dyDescent="0.25">
      <c r="A3895" t="s">
        <v>40</v>
      </c>
      <c r="B3895" t="s">
        <v>7</v>
      </c>
      <c r="C3895">
        <v>14</v>
      </c>
      <c r="D3895" t="s">
        <v>13</v>
      </c>
      <c r="E3895" s="1">
        <v>2179986892.8237567</v>
      </c>
      <c r="F3895" s="1">
        <v>2085815903</v>
      </c>
      <c r="G3895">
        <f t="shared" si="60"/>
        <v>8868175324386087</v>
      </c>
      <c r="H3895" t="str">
        <f>VLOOKUP(D3895,Referência!$A$2:$D$28,2,FALSE)</f>
        <v>S</v>
      </c>
      <c r="I3895" t="str">
        <f>VLOOKUP(D3895,Referência!$A$2:$D$28,3,FALSE)</f>
        <v>imposto</v>
      </c>
      <c r="J3895" t="str">
        <f>VLOOKUP(D3895,Referência!$A$2:$D$28,4,FALSE)</f>
        <v>alto</v>
      </c>
      <c r="K3895" t="str">
        <f>VLOOKUP(C3895,Referência!$F$2:$G$21,2,FALSE)</f>
        <v>longo</v>
      </c>
      <c r="L3895" t="str">
        <f>VLOOKUP(A3895,Referência!$I$2:$K$10,2,FALSE)</f>
        <v>composição</v>
      </c>
      <c r="M3895" t="str">
        <f>VLOOKUP(A3895,Referência!$I$2:$K$10,3,FALSE)</f>
        <v>composição</v>
      </c>
    </row>
    <row r="3896" spans="1:13" x14ac:dyDescent="0.25">
      <c r="A3896" t="s">
        <v>40</v>
      </c>
      <c r="B3896" t="s">
        <v>7</v>
      </c>
      <c r="C3896">
        <v>15</v>
      </c>
      <c r="D3896" t="s">
        <v>13</v>
      </c>
      <c r="E3896" s="1">
        <v>2235093836.8372855</v>
      </c>
      <c r="F3896" s="1">
        <v>2114937214</v>
      </c>
      <c r="G3896">
        <f t="shared" si="60"/>
        <v>1.4437614011661684E+16</v>
      </c>
      <c r="H3896" t="str">
        <f>VLOOKUP(D3896,Referência!$A$2:$D$28,2,FALSE)</f>
        <v>S</v>
      </c>
      <c r="I3896" t="str">
        <f>VLOOKUP(D3896,Referência!$A$2:$D$28,3,FALSE)</f>
        <v>imposto</v>
      </c>
      <c r="J3896" t="str">
        <f>VLOOKUP(D3896,Referência!$A$2:$D$28,4,FALSE)</f>
        <v>alto</v>
      </c>
      <c r="K3896" t="str">
        <f>VLOOKUP(C3896,Referência!$F$2:$G$21,2,FALSE)</f>
        <v>longo</v>
      </c>
      <c r="L3896" t="str">
        <f>VLOOKUP(A3896,Referência!$I$2:$K$10,2,FALSE)</f>
        <v>composição</v>
      </c>
      <c r="M3896" t="str">
        <f>VLOOKUP(A3896,Referência!$I$2:$K$10,3,FALSE)</f>
        <v>composição</v>
      </c>
    </row>
    <row r="3897" spans="1:13" x14ac:dyDescent="0.25">
      <c r="A3897" t="s">
        <v>40</v>
      </c>
      <c r="B3897" t="s">
        <v>7</v>
      </c>
      <c r="C3897">
        <v>16</v>
      </c>
      <c r="D3897" t="s">
        <v>13</v>
      </c>
      <c r="E3897" s="1">
        <v>2298931232.2509642</v>
      </c>
      <c r="F3897" s="1">
        <v>2182588057</v>
      </c>
      <c r="G3897">
        <f t="shared" si="60"/>
        <v>1.353573442747656E+16</v>
      </c>
      <c r="H3897" t="str">
        <f>VLOOKUP(D3897,Referência!$A$2:$D$28,2,FALSE)</f>
        <v>S</v>
      </c>
      <c r="I3897" t="str">
        <f>VLOOKUP(D3897,Referência!$A$2:$D$28,3,FALSE)</f>
        <v>imposto</v>
      </c>
      <c r="J3897" t="str">
        <f>VLOOKUP(D3897,Referência!$A$2:$D$28,4,FALSE)</f>
        <v>alto</v>
      </c>
      <c r="K3897" t="str">
        <f>VLOOKUP(C3897,Referência!$F$2:$G$21,2,FALSE)</f>
        <v>longo</v>
      </c>
      <c r="L3897" t="str">
        <f>VLOOKUP(A3897,Referência!$I$2:$K$10,2,FALSE)</f>
        <v>composição</v>
      </c>
      <c r="M3897" t="str">
        <f>VLOOKUP(A3897,Referência!$I$2:$K$10,3,FALSE)</f>
        <v>composição</v>
      </c>
    </row>
    <row r="3898" spans="1:13" x14ac:dyDescent="0.25">
      <c r="A3898" t="s">
        <v>40</v>
      </c>
      <c r="B3898" t="s">
        <v>7</v>
      </c>
      <c r="C3898">
        <v>17</v>
      </c>
      <c r="D3898" t="s">
        <v>13</v>
      </c>
      <c r="E3898" s="1">
        <v>2285691054.1571493</v>
      </c>
      <c r="F3898" s="1">
        <v>2266185055</v>
      </c>
      <c r="G3898">
        <f t="shared" si="60"/>
        <v>380484003118709.81</v>
      </c>
      <c r="H3898" t="str">
        <f>VLOOKUP(D3898,Referência!$A$2:$D$28,2,FALSE)</f>
        <v>S</v>
      </c>
      <c r="I3898" t="str">
        <f>VLOOKUP(D3898,Referência!$A$2:$D$28,3,FALSE)</f>
        <v>imposto</v>
      </c>
      <c r="J3898" t="str">
        <f>VLOOKUP(D3898,Referência!$A$2:$D$28,4,FALSE)</f>
        <v>alto</v>
      </c>
      <c r="K3898" t="str">
        <f>VLOOKUP(C3898,Referência!$F$2:$G$21,2,FALSE)</f>
        <v>longo</v>
      </c>
      <c r="L3898" t="str">
        <f>VLOOKUP(A3898,Referência!$I$2:$K$10,2,FALSE)</f>
        <v>composição</v>
      </c>
      <c r="M3898" t="str">
        <f>VLOOKUP(A3898,Referência!$I$2:$K$10,3,FALSE)</f>
        <v>composição</v>
      </c>
    </row>
    <row r="3899" spans="1:13" x14ac:dyDescent="0.25">
      <c r="A3899" t="s">
        <v>40</v>
      </c>
      <c r="B3899" t="s">
        <v>7</v>
      </c>
      <c r="C3899">
        <v>18</v>
      </c>
      <c r="D3899" t="s">
        <v>13</v>
      </c>
      <c r="E3899" s="1">
        <v>2358182498.1040568</v>
      </c>
      <c r="F3899" s="1">
        <v>2310861469</v>
      </c>
      <c r="G3899">
        <f t="shared" si="60"/>
        <v>2239279795466994</v>
      </c>
      <c r="H3899" t="str">
        <f>VLOOKUP(D3899,Referência!$A$2:$D$28,2,FALSE)</f>
        <v>S</v>
      </c>
      <c r="I3899" t="str">
        <f>VLOOKUP(D3899,Referência!$A$2:$D$28,3,FALSE)</f>
        <v>imposto</v>
      </c>
      <c r="J3899" t="str">
        <f>VLOOKUP(D3899,Referência!$A$2:$D$28,4,FALSE)</f>
        <v>alto</v>
      </c>
      <c r="K3899" t="str">
        <f>VLOOKUP(C3899,Referência!$F$2:$G$21,2,FALSE)</f>
        <v>longo</v>
      </c>
      <c r="L3899" t="str">
        <f>VLOOKUP(A3899,Referência!$I$2:$K$10,2,FALSE)</f>
        <v>composição</v>
      </c>
      <c r="M3899" t="str">
        <f>VLOOKUP(A3899,Referência!$I$2:$K$10,3,FALSE)</f>
        <v>composição</v>
      </c>
    </row>
    <row r="3900" spans="1:13" x14ac:dyDescent="0.25">
      <c r="A3900" t="s">
        <v>40</v>
      </c>
      <c r="B3900" t="s">
        <v>7</v>
      </c>
      <c r="C3900">
        <v>19</v>
      </c>
      <c r="D3900" t="s">
        <v>13</v>
      </c>
      <c r="E3900" s="1">
        <v>2406187888.483211</v>
      </c>
      <c r="F3900" s="1">
        <v>2334294830</v>
      </c>
      <c r="G3900">
        <f t="shared" si="60"/>
        <v>5168611858070403</v>
      </c>
      <c r="H3900" t="str">
        <f>VLOOKUP(D3900,Referência!$A$2:$D$28,2,FALSE)</f>
        <v>S</v>
      </c>
      <c r="I3900" t="str">
        <f>VLOOKUP(D3900,Referência!$A$2:$D$28,3,FALSE)</f>
        <v>imposto</v>
      </c>
      <c r="J3900" t="str">
        <f>VLOOKUP(D3900,Referência!$A$2:$D$28,4,FALSE)</f>
        <v>alto</v>
      </c>
      <c r="K3900" t="str">
        <f>VLOOKUP(C3900,Referência!$F$2:$G$21,2,FALSE)</f>
        <v>longo</v>
      </c>
      <c r="L3900" t="str">
        <f>VLOOKUP(A3900,Referência!$I$2:$K$10,2,FALSE)</f>
        <v>composição</v>
      </c>
      <c r="M3900" t="str">
        <f>VLOOKUP(A3900,Referência!$I$2:$K$10,3,FALSE)</f>
        <v>composição</v>
      </c>
    </row>
    <row r="3901" spans="1:13" x14ac:dyDescent="0.25">
      <c r="A3901" t="s">
        <v>40</v>
      </c>
      <c r="B3901" t="s">
        <v>7</v>
      </c>
      <c r="C3901">
        <v>20</v>
      </c>
      <c r="D3901" t="s">
        <v>13</v>
      </c>
      <c r="E3901" s="1">
        <v>2679428483.0485234</v>
      </c>
      <c r="F3901" s="1">
        <v>3711530999</v>
      </c>
      <c r="G3901">
        <f t="shared" si="60"/>
        <v>1.0652356034333679E+18</v>
      </c>
      <c r="H3901" t="str">
        <f>VLOOKUP(D3901,Referência!$A$2:$D$28,2,FALSE)</f>
        <v>S</v>
      </c>
      <c r="I3901" t="str">
        <f>VLOOKUP(D3901,Referência!$A$2:$D$28,3,FALSE)</f>
        <v>imposto</v>
      </c>
      <c r="J3901" t="str">
        <f>VLOOKUP(D3901,Referência!$A$2:$D$28,4,FALSE)</f>
        <v>alto</v>
      </c>
      <c r="K3901" t="str">
        <f>VLOOKUP(C3901,Referência!$F$2:$G$21,2,FALSE)</f>
        <v>longo</v>
      </c>
      <c r="L3901" t="str">
        <f>VLOOKUP(A3901,Referência!$I$2:$K$10,2,FALSE)</f>
        <v>composição</v>
      </c>
      <c r="M3901" t="str">
        <f>VLOOKUP(A3901,Referência!$I$2:$K$10,3,FALSE)</f>
        <v>composição</v>
      </c>
    </row>
    <row r="3902" spans="1:13" x14ac:dyDescent="0.25">
      <c r="A3902" t="s">
        <v>40</v>
      </c>
      <c r="B3902" t="s">
        <v>7</v>
      </c>
      <c r="C3902">
        <v>1</v>
      </c>
      <c r="D3902" t="s">
        <v>14</v>
      </c>
      <c r="E3902" s="1">
        <v>1266986389.1530731</v>
      </c>
      <c r="F3902" s="1">
        <v>1323846262</v>
      </c>
      <c r="G3902">
        <f t="shared" si="60"/>
        <v>3233045140168698</v>
      </c>
      <c r="H3902" t="str">
        <f>VLOOKUP(D3902,Referência!$A$2:$D$28,2,FALSE)</f>
        <v>S</v>
      </c>
      <c r="I3902" t="str">
        <f>VLOOKUP(D3902,Referência!$A$2:$D$28,3,FALSE)</f>
        <v>imposto</v>
      </c>
      <c r="J3902" t="str">
        <f>VLOOKUP(D3902,Referência!$A$2:$D$28,4,FALSE)</f>
        <v>alto</v>
      </c>
      <c r="K3902" t="str">
        <f>VLOOKUP(C3902,Referência!$F$2:$G$21,2,FALSE)</f>
        <v>curto</v>
      </c>
      <c r="L3902" t="str">
        <f>VLOOKUP(A3902,Referência!$I$2:$K$10,2,FALSE)</f>
        <v>composição</v>
      </c>
      <c r="M3902" t="str">
        <f>VLOOKUP(A3902,Referência!$I$2:$K$10,3,FALSE)</f>
        <v>composição</v>
      </c>
    </row>
    <row r="3903" spans="1:13" x14ac:dyDescent="0.25">
      <c r="A3903" t="s">
        <v>40</v>
      </c>
      <c r="B3903" t="s">
        <v>7</v>
      </c>
      <c r="C3903">
        <v>2</v>
      </c>
      <c r="D3903" t="s">
        <v>14</v>
      </c>
      <c r="E3903" s="1">
        <v>1336440512.3155978</v>
      </c>
      <c r="F3903" s="1">
        <v>1242278300</v>
      </c>
      <c r="G3903">
        <f t="shared" si="60"/>
        <v>8866522228167713</v>
      </c>
      <c r="H3903" t="str">
        <f>VLOOKUP(D3903,Referência!$A$2:$D$28,2,FALSE)</f>
        <v>S</v>
      </c>
      <c r="I3903" t="str">
        <f>VLOOKUP(D3903,Referência!$A$2:$D$28,3,FALSE)</f>
        <v>imposto</v>
      </c>
      <c r="J3903" t="str">
        <f>VLOOKUP(D3903,Referência!$A$2:$D$28,4,FALSE)</f>
        <v>alto</v>
      </c>
      <c r="K3903" t="str">
        <f>VLOOKUP(C3903,Referência!$F$2:$G$21,2,FALSE)</f>
        <v>curto</v>
      </c>
      <c r="L3903" t="str">
        <f>VLOOKUP(A3903,Referência!$I$2:$K$10,2,FALSE)</f>
        <v>composição</v>
      </c>
      <c r="M3903" t="str">
        <f>VLOOKUP(A3903,Referência!$I$2:$K$10,3,FALSE)</f>
        <v>composição</v>
      </c>
    </row>
    <row r="3904" spans="1:13" x14ac:dyDescent="0.25">
      <c r="A3904" t="s">
        <v>40</v>
      </c>
      <c r="B3904" t="s">
        <v>7</v>
      </c>
      <c r="C3904">
        <v>3</v>
      </c>
      <c r="D3904" t="s">
        <v>14</v>
      </c>
      <c r="E3904" s="1">
        <v>1253622401.2692916</v>
      </c>
      <c r="F3904" s="1">
        <v>1257131575</v>
      </c>
      <c r="G3904">
        <f t="shared" si="60"/>
        <v>12314300272293.635</v>
      </c>
      <c r="H3904" t="str">
        <f>VLOOKUP(D3904,Referência!$A$2:$D$28,2,FALSE)</f>
        <v>S</v>
      </c>
      <c r="I3904" t="str">
        <f>VLOOKUP(D3904,Referência!$A$2:$D$28,3,FALSE)</f>
        <v>imposto</v>
      </c>
      <c r="J3904" t="str">
        <f>VLOOKUP(D3904,Referência!$A$2:$D$28,4,FALSE)</f>
        <v>alto</v>
      </c>
      <c r="K3904" t="str">
        <f>VLOOKUP(C3904,Referência!$F$2:$G$21,2,FALSE)</f>
        <v>curto</v>
      </c>
      <c r="L3904" t="str">
        <f>VLOOKUP(A3904,Referência!$I$2:$K$10,2,FALSE)</f>
        <v>composição</v>
      </c>
      <c r="M3904" t="str">
        <f>VLOOKUP(A3904,Referência!$I$2:$K$10,3,FALSE)</f>
        <v>composição</v>
      </c>
    </row>
    <row r="3905" spans="1:13" x14ac:dyDescent="0.25">
      <c r="A3905" t="s">
        <v>40</v>
      </c>
      <c r="B3905" t="s">
        <v>7</v>
      </c>
      <c r="C3905">
        <v>4</v>
      </c>
      <c r="D3905" t="s">
        <v>14</v>
      </c>
      <c r="E3905" s="1">
        <v>1284781899.4064479</v>
      </c>
      <c r="F3905" s="1">
        <v>1307402407</v>
      </c>
      <c r="G3905">
        <f t="shared" si="60"/>
        <v>511687363789948.81</v>
      </c>
      <c r="H3905" t="str">
        <f>VLOOKUP(D3905,Referência!$A$2:$D$28,2,FALSE)</f>
        <v>S</v>
      </c>
      <c r="I3905" t="str">
        <f>VLOOKUP(D3905,Referência!$A$2:$D$28,3,FALSE)</f>
        <v>imposto</v>
      </c>
      <c r="J3905" t="str">
        <f>VLOOKUP(D3905,Referência!$A$2:$D$28,4,FALSE)</f>
        <v>alto</v>
      </c>
      <c r="K3905" t="str">
        <f>VLOOKUP(C3905,Referência!$F$2:$G$21,2,FALSE)</f>
        <v>curto</v>
      </c>
      <c r="L3905" t="str">
        <f>VLOOKUP(A3905,Referência!$I$2:$K$10,2,FALSE)</f>
        <v>composição</v>
      </c>
      <c r="M3905" t="str">
        <f>VLOOKUP(A3905,Referência!$I$2:$K$10,3,FALSE)</f>
        <v>composição</v>
      </c>
    </row>
    <row r="3906" spans="1:13" x14ac:dyDescent="0.25">
      <c r="A3906" t="s">
        <v>40</v>
      </c>
      <c r="B3906" t="s">
        <v>7</v>
      </c>
      <c r="C3906">
        <v>5</v>
      </c>
      <c r="D3906" t="s">
        <v>14</v>
      </c>
      <c r="E3906" s="1">
        <v>1334634660.1562457</v>
      </c>
      <c r="F3906" s="1">
        <v>1360596845</v>
      </c>
      <c r="G3906">
        <f t="shared" si="60"/>
        <v>674035041861265</v>
      </c>
      <c r="H3906" t="str">
        <f>VLOOKUP(D3906,Referência!$A$2:$D$28,2,FALSE)</f>
        <v>S</v>
      </c>
      <c r="I3906" t="str">
        <f>VLOOKUP(D3906,Referência!$A$2:$D$28,3,FALSE)</f>
        <v>imposto</v>
      </c>
      <c r="J3906" t="str">
        <f>VLOOKUP(D3906,Referência!$A$2:$D$28,4,FALSE)</f>
        <v>alto</v>
      </c>
      <c r="K3906" t="str">
        <f>VLOOKUP(C3906,Referência!$F$2:$G$21,2,FALSE)</f>
        <v>médio</v>
      </c>
      <c r="L3906" t="str">
        <f>VLOOKUP(A3906,Referência!$I$2:$K$10,2,FALSE)</f>
        <v>composição</v>
      </c>
      <c r="M3906" t="str">
        <f>VLOOKUP(A3906,Referência!$I$2:$K$10,3,FALSE)</f>
        <v>composição</v>
      </c>
    </row>
    <row r="3907" spans="1:13" x14ac:dyDescent="0.25">
      <c r="A3907" t="s">
        <v>40</v>
      </c>
      <c r="B3907" t="s">
        <v>7</v>
      </c>
      <c r="C3907">
        <v>6</v>
      </c>
      <c r="D3907" t="s">
        <v>14</v>
      </c>
      <c r="E3907" s="1">
        <v>1401348228.1065791</v>
      </c>
      <c r="F3907" s="1">
        <v>1337777433</v>
      </c>
      <c r="G3907">
        <f t="shared" ref="G3907:G3970" si="61">(F3907-E3907)^2</f>
        <v>4041245990482657</v>
      </c>
      <c r="H3907" t="str">
        <f>VLOOKUP(D3907,Referência!$A$2:$D$28,2,FALSE)</f>
        <v>S</v>
      </c>
      <c r="I3907" t="str">
        <f>VLOOKUP(D3907,Referência!$A$2:$D$28,3,FALSE)</f>
        <v>imposto</v>
      </c>
      <c r="J3907" t="str">
        <f>VLOOKUP(D3907,Referência!$A$2:$D$28,4,FALSE)</f>
        <v>alto</v>
      </c>
      <c r="K3907" t="str">
        <f>VLOOKUP(C3907,Referência!$F$2:$G$21,2,FALSE)</f>
        <v>médio</v>
      </c>
      <c r="L3907" t="str">
        <f>VLOOKUP(A3907,Referência!$I$2:$K$10,2,FALSE)</f>
        <v>composição</v>
      </c>
      <c r="M3907" t="str">
        <f>VLOOKUP(A3907,Referência!$I$2:$K$10,3,FALSE)</f>
        <v>composição</v>
      </c>
    </row>
    <row r="3908" spans="1:13" x14ac:dyDescent="0.25">
      <c r="A3908" t="s">
        <v>40</v>
      </c>
      <c r="B3908" t="s">
        <v>7</v>
      </c>
      <c r="C3908">
        <v>7</v>
      </c>
      <c r="D3908" t="s">
        <v>14</v>
      </c>
      <c r="E3908" s="1">
        <v>1338917582.6073272</v>
      </c>
      <c r="F3908" s="1">
        <v>1544205944</v>
      </c>
      <c r="G3908">
        <f t="shared" si="61"/>
        <v>4.2143311323288624E+16</v>
      </c>
      <c r="H3908" t="str">
        <f>VLOOKUP(D3908,Referência!$A$2:$D$28,2,FALSE)</f>
        <v>S</v>
      </c>
      <c r="I3908" t="str">
        <f>VLOOKUP(D3908,Referência!$A$2:$D$28,3,FALSE)</f>
        <v>imposto</v>
      </c>
      <c r="J3908" t="str">
        <f>VLOOKUP(D3908,Referência!$A$2:$D$28,4,FALSE)</f>
        <v>alto</v>
      </c>
      <c r="K3908" t="str">
        <f>VLOOKUP(C3908,Referência!$F$2:$G$21,2,FALSE)</f>
        <v>médio</v>
      </c>
      <c r="L3908" t="str">
        <f>VLOOKUP(A3908,Referência!$I$2:$K$10,2,FALSE)</f>
        <v>composição</v>
      </c>
      <c r="M3908" t="str">
        <f>VLOOKUP(A3908,Referência!$I$2:$K$10,3,FALSE)</f>
        <v>composição</v>
      </c>
    </row>
    <row r="3909" spans="1:13" x14ac:dyDescent="0.25">
      <c r="A3909" t="s">
        <v>40</v>
      </c>
      <c r="B3909" t="s">
        <v>7</v>
      </c>
      <c r="C3909">
        <v>8</v>
      </c>
      <c r="D3909" t="s">
        <v>14</v>
      </c>
      <c r="E3909" s="1">
        <v>1507468116.8749166</v>
      </c>
      <c r="F3909" s="1">
        <v>1611930088</v>
      </c>
      <c r="G3909">
        <f t="shared" si="61"/>
        <v>1.0912303411337768E+16</v>
      </c>
      <c r="H3909" t="str">
        <f>VLOOKUP(D3909,Referência!$A$2:$D$28,2,FALSE)</f>
        <v>S</v>
      </c>
      <c r="I3909" t="str">
        <f>VLOOKUP(D3909,Referência!$A$2:$D$28,3,FALSE)</f>
        <v>imposto</v>
      </c>
      <c r="J3909" t="str">
        <f>VLOOKUP(D3909,Referência!$A$2:$D$28,4,FALSE)</f>
        <v>alto</v>
      </c>
      <c r="K3909" t="str">
        <f>VLOOKUP(C3909,Referência!$F$2:$G$21,2,FALSE)</f>
        <v>médio</v>
      </c>
      <c r="L3909" t="str">
        <f>VLOOKUP(A3909,Referência!$I$2:$K$10,2,FALSE)</f>
        <v>composição</v>
      </c>
      <c r="M3909" t="str">
        <f>VLOOKUP(A3909,Referência!$I$2:$K$10,3,FALSE)</f>
        <v>composição</v>
      </c>
    </row>
    <row r="3910" spans="1:13" x14ac:dyDescent="0.25">
      <c r="A3910" t="s">
        <v>40</v>
      </c>
      <c r="B3910" t="s">
        <v>7</v>
      </c>
      <c r="C3910">
        <v>9</v>
      </c>
      <c r="D3910" t="s">
        <v>14</v>
      </c>
      <c r="E3910" s="1">
        <v>1385281515.6336231</v>
      </c>
      <c r="F3910" s="1">
        <v>1526515773</v>
      </c>
      <c r="G3910">
        <f t="shared" si="61"/>
        <v>1.994711545383198E+16</v>
      </c>
      <c r="H3910" t="str">
        <f>VLOOKUP(D3910,Referência!$A$2:$D$28,2,FALSE)</f>
        <v>S</v>
      </c>
      <c r="I3910" t="str">
        <f>VLOOKUP(D3910,Referência!$A$2:$D$28,3,FALSE)</f>
        <v>imposto</v>
      </c>
      <c r="J3910" t="str">
        <f>VLOOKUP(D3910,Referência!$A$2:$D$28,4,FALSE)</f>
        <v>alto</v>
      </c>
      <c r="K3910" t="str">
        <f>VLOOKUP(C3910,Referência!$F$2:$G$21,2,FALSE)</f>
        <v>longo</v>
      </c>
      <c r="L3910" t="str">
        <f>VLOOKUP(A3910,Referência!$I$2:$K$10,2,FALSE)</f>
        <v>composição</v>
      </c>
      <c r="M3910" t="str">
        <f>VLOOKUP(A3910,Referência!$I$2:$K$10,3,FALSE)</f>
        <v>composição</v>
      </c>
    </row>
    <row r="3911" spans="1:13" x14ac:dyDescent="0.25">
      <c r="A3911" t="s">
        <v>40</v>
      </c>
      <c r="B3911" t="s">
        <v>7</v>
      </c>
      <c r="C3911">
        <v>10</v>
      </c>
      <c r="D3911" t="s">
        <v>14</v>
      </c>
      <c r="E3911" s="1">
        <v>1263457936.3646502</v>
      </c>
      <c r="F3911" s="1">
        <v>1429253116</v>
      </c>
      <c r="G3911">
        <f t="shared" si="61"/>
        <v>2.7488041590317892E+16</v>
      </c>
      <c r="H3911" t="str">
        <f>VLOOKUP(D3911,Referência!$A$2:$D$28,2,FALSE)</f>
        <v>S</v>
      </c>
      <c r="I3911" t="str">
        <f>VLOOKUP(D3911,Referência!$A$2:$D$28,3,FALSE)</f>
        <v>imposto</v>
      </c>
      <c r="J3911" t="str">
        <f>VLOOKUP(D3911,Referência!$A$2:$D$28,4,FALSE)</f>
        <v>alto</v>
      </c>
      <c r="K3911" t="str">
        <f>VLOOKUP(C3911,Referência!$F$2:$G$21,2,FALSE)</f>
        <v>longo</v>
      </c>
      <c r="L3911" t="str">
        <f>VLOOKUP(A3911,Referência!$I$2:$K$10,2,FALSE)</f>
        <v>composição</v>
      </c>
      <c r="M3911" t="str">
        <f>VLOOKUP(A3911,Referência!$I$2:$K$10,3,FALSE)</f>
        <v>composição</v>
      </c>
    </row>
    <row r="3912" spans="1:13" x14ac:dyDescent="0.25">
      <c r="A3912" t="s">
        <v>40</v>
      </c>
      <c r="B3912" t="s">
        <v>7</v>
      </c>
      <c r="C3912">
        <v>11</v>
      </c>
      <c r="D3912" t="s">
        <v>14</v>
      </c>
      <c r="E3912" s="1">
        <v>1339001381.9488747</v>
      </c>
      <c r="F3912" s="1">
        <v>1367373572</v>
      </c>
      <c r="G3912">
        <f t="shared" si="61"/>
        <v>804981168297172.75</v>
      </c>
      <c r="H3912" t="str">
        <f>VLOOKUP(D3912,Referência!$A$2:$D$28,2,FALSE)</f>
        <v>S</v>
      </c>
      <c r="I3912" t="str">
        <f>VLOOKUP(D3912,Referência!$A$2:$D$28,3,FALSE)</f>
        <v>imposto</v>
      </c>
      <c r="J3912" t="str">
        <f>VLOOKUP(D3912,Referência!$A$2:$D$28,4,FALSE)</f>
        <v>alto</v>
      </c>
      <c r="K3912" t="str">
        <f>VLOOKUP(C3912,Referência!$F$2:$G$21,2,FALSE)</f>
        <v>longo</v>
      </c>
      <c r="L3912" t="str">
        <f>VLOOKUP(A3912,Referência!$I$2:$K$10,2,FALSE)</f>
        <v>composição</v>
      </c>
      <c r="M3912" t="str">
        <f>VLOOKUP(A3912,Referência!$I$2:$K$10,3,FALSE)</f>
        <v>composição</v>
      </c>
    </row>
    <row r="3913" spans="1:13" x14ac:dyDescent="0.25">
      <c r="A3913" t="s">
        <v>40</v>
      </c>
      <c r="B3913" t="s">
        <v>7</v>
      </c>
      <c r="C3913">
        <v>12</v>
      </c>
      <c r="D3913" t="s">
        <v>14</v>
      </c>
      <c r="E3913" s="1">
        <v>1384749215.9898841</v>
      </c>
      <c r="F3913" s="1">
        <v>1417551434</v>
      </c>
      <c r="G3913">
        <f t="shared" si="61"/>
        <v>1075985506383169.4</v>
      </c>
      <c r="H3913" t="str">
        <f>VLOOKUP(D3913,Referência!$A$2:$D$28,2,FALSE)</f>
        <v>S</v>
      </c>
      <c r="I3913" t="str">
        <f>VLOOKUP(D3913,Referência!$A$2:$D$28,3,FALSE)</f>
        <v>imposto</v>
      </c>
      <c r="J3913" t="str">
        <f>VLOOKUP(D3913,Referência!$A$2:$D$28,4,FALSE)</f>
        <v>alto</v>
      </c>
      <c r="K3913" t="str">
        <f>VLOOKUP(C3913,Referência!$F$2:$G$21,2,FALSE)</f>
        <v>longo</v>
      </c>
      <c r="L3913" t="str">
        <f>VLOOKUP(A3913,Referência!$I$2:$K$10,2,FALSE)</f>
        <v>composição</v>
      </c>
      <c r="M3913" t="str">
        <f>VLOOKUP(A3913,Referência!$I$2:$K$10,3,FALSE)</f>
        <v>composição</v>
      </c>
    </row>
    <row r="3914" spans="1:13" x14ac:dyDescent="0.25">
      <c r="A3914" t="s">
        <v>40</v>
      </c>
      <c r="B3914" t="s">
        <v>7</v>
      </c>
      <c r="C3914">
        <v>13</v>
      </c>
      <c r="D3914" t="s">
        <v>14</v>
      </c>
      <c r="E3914" s="1">
        <v>1410595128.4066982</v>
      </c>
      <c r="F3914" s="1">
        <v>1465976985</v>
      </c>
      <c r="G3914">
        <f t="shared" si="61"/>
        <v>3067150039721043</v>
      </c>
      <c r="H3914" t="str">
        <f>VLOOKUP(D3914,Referência!$A$2:$D$28,2,FALSE)</f>
        <v>S</v>
      </c>
      <c r="I3914" t="str">
        <f>VLOOKUP(D3914,Referência!$A$2:$D$28,3,FALSE)</f>
        <v>imposto</v>
      </c>
      <c r="J3914" t="str">
        <f>VLOOKUP(D3914,Referência!$A$2:$D$28,4,FALSE)</f>
        <v>alto</v>
      </c>
      <c r="K3914" t="str">
        <f>VLOOKUP(C3914,Referência!$F$2:$G$21,2,FALSE)</f>
        <v>longo</v>
      </c>
      <c r="L3914" t="str">
        <f>VLOOKUP(A3914,Referência!$I$2:$K$10,2,FALSE)</f>
        <v>composição</v>
      </c>
      <c r="M3914" t="str">
        <f>VLOOKUP(A3914,Referência!$I$2:$K$10,3,FALSE)</f>
        <v>composição</v>
      </c>
    </row>
    <row r="3915" spans="1:13" x14ac:dyDescent="0.25">
      <c r="A3915" t="s">
        <v>40</v>
      </c>
      <c r="B3915" t="s">
        <v>7</v>
      </c>
      <c r="C3915">
        <v>14</v>
      </c>
      <c r="D3915" t="s">
        <v>14</v>
      </c>
      <c r="E3915" s="1">
        <v>1458574812.4408548</v>
      </c>
      <c r="F3915" s="1">
        <v>1461146063</v>
      </c>
      <c r="G3915">
        <f t="shared" si="61"/>
        <v>6611329437904.5664</v>
      </c>
      <c r="H3915" t="str">
        <f>VLOOKUP(D3915,Referência!$A$2:$D$28,2,FALSE)</f>
        <v>S</v>
      </c>
      <c r="I3915" t="str">
        <f>VLOOKUP(D3915,Referência!$A$2:$D$28,3,FALSE)</f>
        <v>imposto</v>
      </c>
      <c r="J3915" t="str">
        <f>VLOOKUP(D3915,Referência!$A$2:$D$28,4,FALSE)</f>
        <v>alto</v>
      </c>
      <c r="K3915" t="str">
        <f>VLOOKUP(C3915,Referência!$F$2:$G$21,2,FALSE)</f>
        <v>longo</v>
      </c>
      <c r="L3915" t="str">
        <f>VLOOKUP(A3915,Referência!$I$2:$K$10,2,FALSE)</f>
        <v>composição</v>
      </c>
      <c r="M3915" t="str">
        <f>VLOOKUP(A3915,Referência!$I$2:$K$10,3,FALSE)</f>
        <v>composição</v>
      </c>
    </row>
    <row r="3916" spans="1:13" x14ac:dyDescent="0.25">
      <c r="A3916" t="s">
        <v>40</v>
      </c>
      <c r="B3916" t="s">
        <v>7</v>
      </c>
      <c r="C3916">
        <v>15</v>
      </c>
      <c r="D3916" t="s">
        <v>14</v>
      </c>
      <c r="E3916" s="1">
        <v>1389832606.4116948</v>
      </c>
      <c r="F3916" s="1">
        <v>1390321113</v>
      </c>
      <c r="G3916">
        <f t="shared" si="61"/>
        <v>238638686817.62027</v>
      </c>
      <c r="H3916" t="str">
        <f>VLOOKUP(D3916,Referência!$A$2:$D$28,2,FALSE)</f>
        <v>S</v>
      </c>
      <c r="I3916" t="str">
        <f>VLOOKUP(D3916,Referência!$A$2:$D$28,3,FALSE)</f>
        <v>imposto</v>
      </c>
      <c r="J3916" t="str">
        <f>VLOOKUP(D3916,Referência!$A$2:$D$28,4,FALSE)</f>
        <v>alto</v>
      </c>
      <c r="K3916" t="str">
        <f>VLOOKUP(C3916,Referência!$F$2:$G$21,2,FALSE)</f>
        <v>longo</v>
      </c>
      <c r="L3916" t="str">
        <f>VLOOKUP(A3916,Referência!$I$2:$K$10,2,FALSE)</f>
        <v>composição</v>
      </c>
      <c r="M3916" t="str">
        <f>VLOOKUP(A3916,Referência!$I$2:$K$10,3,FALSE)</f>
        <v>composição</v>
      </c>
    </row>
    <row r="3917" spans="1:13" x14ac:dyDescent="0.25">
      <c r="A3917" t="s">
        <v>40</v>
      </c>
      <c r="B3917" t="s">
        <v>7</v>
      </c>
      <c r="C3917">
        <v>16</v>
      </c>
      <c r="D3917" t="s">
        <v>14</v>
      </c>
      <c r="E3917" s="1">
        <v>1416481314.6464696</v>
      </c>
      <c r="F3917" s="1">
        <v>1438671575</v>
      </c>
      <c r="G3917">
        <f t="shared" si="61"/>
        <v>492407654557463.44</v>
      </c>
      <c r="H3917" t="str">
        <f>VLOOKUP(D3917,Referência!$A$2:$D$28,2,FALSE)</f>
        <v>S</v>
      </c>
      <c r="I3917" t="str">
        <f>VLOOKUP(D3917,Referência!$A$2:$D$28,3,FALSE)</f>
        <v>imposto</v>
      </c>
      <c r="J3917" t="str">
        <f>VLOOKUP(D3917,Referência!$A$2:$D$28,4,FALSE)</f>
        <v>alto</v>
      </c>
      <c r="K3917" t="str">
        <f>VLOOKUP(C3917,Referência!$F$2:$G$21,2,FALSE)</f>
        <v>longo</v>
      </c>
      <c r="L3917" t="str">
        <f>VLOOKUP(A3917,Referência!$I$2:$K$10,2,FALSE)</f>
        <v>composição</v>
      </c>
      <c r="M3917" t="str">
        <f>VLOOKUP(A3917,Referência!$I$2:$K$10,3,FALSE)</f>
        <v>composição</v>
      </c>
    </row>
    <row r="3918" spans="1:13" x14ac:dyDescent="0.25">
      <c r="A3918" t="s">
        <v>40</v>
      </c>
      <c r="B3918" t="s">
        <v>7</v>
      </c>
      <c r="C3918">
        <v>17</v>
      </c>
      <c r="D3918" t="s">
        <v>14</v>
      </c>
      <c r="E3918" s="1">
        <v>1476385322.7329428</v>
      </c>
      <c r="F3918" s="1">
        <v>1521984403</v>
      </c>
      <c r="G3918">
        <f t="shared" si="61"/>
        <v>2079276121201523.5</v>
      </c>
      <c r="H3918" t="str">
        <f>VLOOKUP(D3918,Referência!$A$2:$D$28,2,FALSE)</f>
        <v>S</v>
      </c>
      <c r="I3918" t="str">
        <f>VLOOKUP(D3918,Referência!$A$2:$D$28,3,FALSE)</f>
        <v>imposto</v>
      </c>
      <c r="J3918" t="str">
        <f>VLOOKUP(D3918,Referência!$A$2:$D$28,4,FALSE)</f>
        <v>alto</v>
      </c>
      <c r="K3918" t="str">
        <f>VLOOKUP(C3918,Referência!$F$2:$G$21,2,FALSE)</f>
        <v>longo</v>
      </c>
      <c r="L3918" t="str">
        <f>VLOOKUP(A3918,Referência!$I$2:$K$10,2,FALSE)</f>
        <v>composição</v>
      </c>
      <c r="M3918" t="str">
        <f>VLOOKUP(A3918,Referência!$I$2:$K$10,3,FALSE)</f>
        <v>composição</v>
      </c>
    </row>
    <row r="3919" spans="1:13" x14ac:dyDescent="0.25">
      <c r="A3919" t="s">
        <v>40</v>
      </c>
      <c r="B3919" t="s">
        <v>7</v>
      </c>
      <c r="C3919">
        <v>18</v>
      </c>
      <c r="D3919" t="s">
        <v>14</v>
      </c>
      <c r="E3919" s="1">
        <v>1550970347.4781814</v>
      </c>
      <c r="F3919" s="1">
        <v>1574621865</v>
      </c>
      <c r="G3919">
        <f t="shared" si="61"/>
        <v>559394281084894.06</v>
      </c>
      <c r="H3919" t="str">
        <f>VLOOKUP(D3919,Referência!$A$2:$D$28,2,FALSE)</f>
        <v>S</v>
      </c>
      <c r="I3919" t="str">
        <f>VLOOKUP(D3919,Referência!$A$2:$D$28,3,FALSE)</f>
        <v>imposto</v>
      </c>
      <c r="J3919" t="str">
        <f>VLOOKUP(D3919,Referência!$A$2:$D$28,4,FALSE)</f>
        <v>alto</v>
      </c>
      <c r="K3919" t="str">
        <f>VLOOKUP(C3919,Referência!$F$2:$G$21,2,FALSE)</f>
        <v>longo</v>
      </c>
      <c r="L3919" t="str">
        <f>VLOOKUP(A3919,Referência!$I$2:$K$10,2,FALSE)</f>
        <v>composição</v>
      </c>
      <c r="M3919" t="str">
        <f>VLOOKUP(A3919,Referência!$I$2:$K$10,3,FALSE)</f>
        <v>composição</v>
      </c>
    </row>
    <row r="3920" spans="1:13" x14ac:dyDescent="0.25">
      <c r="A3920" t="s">
        <v>40</v>
      </c>
      <c r="B3920" t="s">
        <v>7</v>
      </c>
      <c r="C3920">
        <v>19</v>
      </c>
      <c r="D3920" t="s">
        <v>14</v>
      </c>
      <c r="E3920" s="1">
        <v>1482108944.6482129</v>
      </c>
      <c r="F3920" s="1">
        <v>1585717768</v>
      </c>
      <c r="G3920">
        <f t="shared" si="61"/>
        <v>1.0734788276341822E+16</v>
      </c>
      <c r="H3920" t="str">
        <f>VLOOKUP(D3920,Referência!$A$2:$D$28,2,FALSE)</f>
        <v>S</v>
      </c>
      <c r="I3920" t="str">
        <f>VLOOKUP(D3920,Referência!$A$2:$D$28,3,FALSE)</f>
        <v>imposto</v>
      </c>
      <c r="J3920" t="str">
        <f>VLOOKUP(D3920,Referência!$A$2:$D$28,4,FALSE)</f>
        <v>alto</v>
      </c>
      <c r="K3920" t="str">
        <f>VLOOKUP(C3920,Referência!$F$2:$G$21,2,FALSE)</f>
        <v>longo</v>
      </c>
      <c r="L3920" t="str">
        <f>VLOOKUP(A3920,Referência!$I$2:$K$10,2,FALSE)</f>
        <v>composição</v>
      </c>
      <c r="M3920" t="str">
        <f>VLOOKUP(A3920,Referência!$I$2:$K$10,3,FALSE)</f>
        <v>composição</v>
      </c>
    </row>
    <row r="3921" spans="1:13" x14ac:dyDescent="0.25">
      <c r="A3921" t="s">
        <v>40</v>
      </c>
      <c r="B3921" t="s">
        <v>7</v>
      </c>
      <c r="C3921">
        <v>20</v>
      </c>
      <c r="D3921" t="s">
        <v>14</v>
      </c>
      <c r="E3921" s="1">
        <v>1669777657.7966797</v>
      </c>
      <c r="F3921" s="1">
        <v>1656377360</v>
      </c>
      <c r="G3921">
        <f t="shared" si="61"/>
        <v>179567981039699.75</v>
      </c>
      <c r="H3921" t="str">
        <f>VLOOKUP(D3921,Referência!$A$2:$D$28,2,FALSE)</f>
        <v>S</v>
      </c>
      <c r="I3921" t="str">
        <f>VLOOKUP(D3921,Referência!$A$2:$D$28,3,FALSE)</f>
        <v>imposto</v>
      </c>
      <c r="J3921" t="str">
        <f>VLOOKUP(D3921,Referência!$A$2:$D$28,4,FALSE)</f>
        <v>alto</v>
      </c>
      <c r="K3921" t="str">
        <f>VLOOKUP(C3921,Referência!$F$2:$G$21,2,FALSE)</f>
        <v>longo</v>
      </c>
      <c r="L3921" t="str">
        <f>VLOOKUP(A3921,Referência!$I$2:$K$10,2,FALSE)</f>
        <v>composição</v>
      </c>
      <c r="M3921" t="str">
        <f>VLOOKUP(A3921,Referência!$I$2:$K$10,3,FALSE)</f>
        <v>composição</v>
      </c>
    </row>
    <row r="3922" spans="1:13" x14ac:dyDescent="0.25">
      <c r="A3922" t="s">
        <v>40</v>
      </c>
      <c r="B3922" t="s">
        <v>7</v>
      </c>
      <c r="C3922">
        <v>1</v>
      </c>
      <c r="D3922" t="s">
        <v>15</v>
      </c>
      <c r="E3922" s="1">
        <v>566652547.45429099</v>
      </c>
      <c r="F3922" s="1">
        <v>574268508</v>
      </c>
      <c r="G3922">
        <f t="shared" si="61"/>
        <v>58002855033796.344</v>
      </c>
      <c r="H3922" t="str">
        <f>VLOOKUP(D3922,Referência!$A$2:$D$28,2,FALSE)</f>
        <v>CO</v>
      </c>
      <c r="I3922" t="str">
        <f>VLOOKUP(D3922,Referência!$A$2:$D$28,3,FALSE)</f>
        <v>imposto</v>
      </c>
      <c r="J3922" t="str">
        <f>VLOOKUP(D3922,Referência!$A$2:$D$28,4,FALSE)</f>
        <v>alto</v>
      </c>
      <c r="K3922" t="str">
        <f>VLOOKUP(C3922,Referência!$F$2:$G$21,2,FALSE)</f>
        <v>curto</v>
      </c>
      <c r="L3922" t="str">
        <f>VLOOKUP(A3922,Referência!$I$2:$K$10,2,FALSE)</f>
        <v>composição</v>
      </c>
      <c r="M3922" t="str">
        <f>VLOOKUP(A3922,Referência!$I$2:$K$10,3,FALSE)</f>
        <v>composição</v>
      </c>
    </row>
    <row r="3923" spans="1:13" x14ac:dyDescent="0.25">
      <c r="A3923" t="s">
        <v>40</v>
      </c>
      <c r="B3923" t="s">
        <v>7</v>
      </c>
      <c r="C3923">
        <v>2</v>
      </c>
      <c r="D3923" t="s">
        <v>15</v>
      </c>
      <c r="E3923" s="1">
        <v>560280002.81655502</v>
      </c>
      <c r="F3923" s="1">
        <v>593178917</v>
      </c>
      <c r="G3923">
        <f t="shared" si="61"/>
        <v>1082338554449677.1</v>
      </c>
      <c r="H3923" t="str">
        <f>VLOOKUP(D3923,Referência!$A$2:$D$28,2,FALSE)</f>
        <v>CO</v>
      </c>
      <c r="I3923" t="str">
        <f>VLOOKUP(D3923,Referência!$A$2:$D$28,3,FALSE)</f>
        <v>imposto</v>
      </c>
      <c r="J3923" t="str">
        <f>VLOOKUP(D3923,Referência!$A$2:$D$28,4,FALSE)</f>
        <v>alto</v>
      </c>
      <c r="K3923" t="str">
        <f>VLOOKUP(C3923,Referência!$F$2:$G$21,2,FALSE)</f>
        <v>curto</v>
      </c>
      <c r="L3923" t="str">
        <f>VLOOKUP(A3923,Referência!$I$2:$K$10,2,FALSE)</f>
        <v>composição</v>
      </c>
      <c r="M3923" t="str">
        <f>VLOOKUP(A3923,Referência!$I$2:$K$10,3,FALSE)</f>
        <v>composição</v>
      </c>
    </row>
    <row r="3924" spans="1:13" x14ac:dyDescent="0.25">
      <c r="A3924" t="s">
        <v>40</v>
      </c>
      <c r="B3924" t="s">
        <v>7</v>
      </c>
      <c r="C3924">
        <v>3</v>
      </c>
      <c r="D3924" t="s">
        <v>15</v>
      </c>
      <c r="E3924" s="1">
        <v>579361932.4461534</v>
      </c>
      <c r="F3924" s="1">
        <v>586002291</v>
      </c>
      <c r="G3924">
        <f t="shared" si="61"/>
        <v>44094361723643.68</v>
      </c>
      <c r="H3924" t="str">
        <f>VLOOKUP(D3924,Referência!$A$2:$D$28,2,FALSE)</f>
        <v>CO</v>
      </c>
      <c r="I3924" t="str">
        <f>VLOOKUP(D3924,Referência!$A$2:$D$28,3,FALSE)</f>
        <v>imposto</v>
      </c>
      <c r="J3924" t="str">
        <f>VLOOKUP(D3924,Referência!$A$2:$D$28,4,FALSE)</f>
        <v>alto</v>
      </c>
      <c r="K3924" t="str">
        <f>VLOOKUP(C3924,Referência!$F$2:$G$21,2,FALSE)</f>
        <v>curto</v>
      </c>
      <c r="L3924" t="str">
        <f>VLOOKUP(A3924,Referência!$I$2:$K$10,2,FALSE)</f>
        <v>composição</v>
      </c>
      <c r="M3924" t="str">
        <f>VLOOKUP(A3924,Referência!$I$2:$K$10,3,FALSE)</f>
        <v>composição</v>
      </c>
    </row>
    <row r="3925" spans="1:13" x14ac:dyDescent="0.25">
      <c r="A3925" t="s">
        <v>40</v>
      </c>
      <c r="B3925" t="s">
        <v>7</v>
      </c>
      <c r="C3925">
        <v>4</v>
      </c>
      <c r="D3925" t="s">
        <v>15</v>
      </c>
      <c r="E3925" s="1">
        <v>562369403.61338496</v>
      </c>
      <c r="F3925" s="1">
        <v>595483135</v>
      </c>
      <c r="G3925">
        <f t="shared" si="61"/>
        <v>1096519206344893.9</v>
      </c>
      <c r="H3925" t="str">
        <f>VLOOKUP(D3925,Referência!$A$2:$D$28,2,FALSE)</f>
        <v>CO</v>
      </c>
      <c r="I3925" t="str">
        <f>VLOOKUP(D3925,Referência!$A$2:$D$28,3,FALSE)</f>
        <v>imposto</v>
      </c>
      <c r="J3925" t="str">
        <f>VLOOKUP(D3925,Referência!$A$2:$D$28,4,FALSE)</f>
        <v>alto</v>
      </c>
      <c r="K3925" t="str">
        <f>VLOOKUP(C3925,Referência!$F$2:$G$21,2,FALSE)</f>
        <v>curto</v>
      </c>
      <c r="L3925" t="str">
        <f>VLOOKUP(A3925,Referência!$I$2:$K$10,2,FALSE)</f>
        <v>composição</v>
      </c>
      <c r="M3925" t="str">
        <f>VLOOKUP(A3925,Referência!$I$2:$K$10,3,FALSE)</f>
        <v>composição</v>
      </c>
    </row>
    <row r="3926" spans="1:13" x14ac:dyDescent="0.25">
      <c r="A3926" t="s">
        <v>40</v>
      </c>
      <c r="B3926" t="s">
        <v>7</v>
      </c>
      <c r="C3926">
        <v>5</v>
      </c>
      <c r="D3926" t="s">
        <v>15</v>
      </c>
      <c r="E3926" s="1">
        <v>572262425.08707464</v>
      </c>
      <c r="F3926" s="1">
        <v>584141888</v>
      </c>
      <c r="G3926">
        <f t="shared" si="61"/>
        <v>141121639099569.16</v>
      </c>
      <c r="H3926" t="str">
        <f>VLOOKUP(D3926,Referência!$A$2:$D$28,2,FALSE)</f>
        <v>CO</v>
      </c>
      <c r="I3926" t="str">
        <f>VLOOKUP(D3926,Referência!$A$2:$D$28,3,FALSE)</f>
        <v>imposto</v>
      </c>
      <c r="J3926" t="str">
        <f>VLOOKUP(D3926,Referência!$A$2:$D$28,4,FALSE)</f>
        <v>alto</v>
      </c>
      <c r="K3926" t="str">
        <f>VLOOKUP(C3926,Referência!$F$2:$G$21,2,FALSE)</f>
        <v>médio</v>
      </c>
      <c r="L3926" t="str">
        <f>VLOOKUP(A3926,Referência!$I$2:$K$10,2,FALSE)</f>
        <v>composição</v>
      </c>
      <c r="M3926" t="str">
        <f>VLOOKUP(A3926,Referência!$I$2:$K$10,3,FALSE)</f>
        <v>composição</v>
      </c>
    </row>
    <row r="3927" spans="1:13" x14ac:dyDescent="0.25">
      <c r="A3927" t="s">
        <v>40</v>
      </c>
      <c r="B3927" t="s">
        <v>7</v>
      </c>
      <c r="C3927">
        <v>6</v>
      </c>
      <c r="D3927" t="s">
        <v>15</v>
      </c>
      <c r="E3927" s="1">
        <v>582846731.61993718</v>
      </c>
      <c r="F3927" s="1">
        <v>620417002</v>
      </c>
      <c r="G3927">
        <f t="shared" si="61"/>
        <v>1411525216431025.5</v>
      </c>
      <c r="H3927" t="str">
        <f>VLOOKUP(D3927,Referência!$A$2:$D$28,2,FALSE)</f>
        <v>CO</v>
      </c>
      <c r="I3927" t="str">
        <f>VLOOKUP(D3927,Referência!$A$2:$D$28,3,FALSE)</f>
        <v>imposto</v>
      </c>
      <c r="J3927" t="str">
        <f>VLOOKUP(D3927,Referência!$A$2:$D$28,4,FALSE)</f>
        <v>alto</v>
      </c>
      <c r="K3927" t="str">
        <f>VLOOKUP(C3927,Referência!$F$2:$G$21,2,FALSE)</f>
        <v>médio</v>
      </c>
      <c r="L3927" t="str">
        <f>VLOOKUP(A3927,Referência!$I$2:$K$10,2,FALSE)</f>
        <v>composição</v>
      </c>
      <c r="M3927" t="str">
        <f>VLOOKUP(A3927,Referência!$I$2:$K$10,3,FALSE)</f>
        <v>composição</v>
      </c>
    </row>
    <row r="3928" spans="1:13" x14ac:dyDescent="0.25">
      <c r="A3928" t="s">
        <v>40</v>
      </c>
      <c r="B3928" t="s">
        <v>7</v>
      </c>
      <c r="C3928">
        <v>7</v>
      </c>
      <c r="D3928" t="s">
        <v>15</v>
      </c>
      <c r="E3928" s="1">
        <v>609170582.98935878</v>
      </c>
      <c r="F3928" s="1">
        <v>614982249</v>
      </c>
      <c r="G3928">
        <f t="shared" si="61"/>
        <v>33775461819242.402</v>
      </c>
      <c r="H3928" t="str">
        <f>VLOOKUP(D3928,Referência!$A$2:$D$28,2,FALSE)</f>
        <v>CO</v>
      </c>
      <c r="I3928" t="str">
        <f>VLOOKUP(D3928,Referência!$A$2:$D$28,3,FALSE)</f>
        <v>imposto</v>
      </c>
      <c r="J3928" t="str">
        <f>VLOOKUP(D3928,Referência!$A$2:$D$28,4,FALSE)</f>
        <v>alto</v>
      </c>
      <c r="K3928" t="str">
        <f>VLOOKUP(C3928,Referência!$F$2:$G$21,2,FALSE)</f>
        <v>médio</v>
      </c>
      <c r="L3928" t="str">
        <f>VLOOKUP(A3928,Referência!$I$2:$K$10,2,FALSE)</f>
        <v>composição</v>
      </c>
      <c r="M3928" t="str">
        <f>VLOOKUP(A3928,Referência!$I$2:$K$10,3,FALSE)</f>
        <v>composição</v>
      </c>
    </row>
    <row r="3929" spans="1:13" x14ac:dyDescent="0.25">
      <c r="A3929" t="s">
        <v>40</v>
      </c>
      <c r="B3929" t="s">
        <v>7</v>
      </c>
      <c r="C3929">
        <v>8</v>
      </c>
      <c r="D3929" t="s">
        <v>15</v>
      </c>
      <c r="E3929" s="1">
        <v>711852846.67453825</v>
      </c>
      <c r="F3929" s="1">
        <v>656230734</v>
      </c>
      <c r="G3929">
        <f t="shared" si="61"/>
        <v>3093819418379029</v>
      </c>
      <c r="H3929" t="str">
        <f>VLOOKUP(D3929,Referência!$A$2:$D$28,2,FALSE)</f>
        <v>CO</v>
      </c>
      <c r="I3929" t="str">
        <f>VLOOKUP(D3929,Referência!$A$2:$D$28,3,FALSE)</f>
        <v>imposto</v>
      </c>
      <c r="J3929" t="str">
        <f>VLOOKUP(D3929,Referência!$A$2:$D$28,4,FALSE)</f>
        <v>alto</v>
      </c>
      <c r="K3929" t="str">
        <f>VLOOKUP(C3929,Referência!$F$2:$G$21,2,FALSE)</f>
        <v>médio</v>
      </c>
      <c r="L3929" t="str">
        <f>VLOOKUP(A3929,Referência!$I$2:$K$10,2,FALSE)</f>
        <v>composição</v>
      </c>
      <c r="M3929" t="str">
        <f>VLOOKUP(A3929,Referência!$I$2:$K$10,3,FALSE)</f>
        <v>composição</v>
      </c>
    </row>
    <row r="3930" spans="1:13" x14ac:dyDescent="0.25">
      <c r="A3930" t="s">
        <v>40</v>
      </c>
      <c r="B3930" t="s">
        <v>7</v>
      </c>
      <c r="C3930">
        <v>9</v>
      </c>
      <c r="D3930" t="s">
        <v>15</v>
      </c>
      <c r="E3930" s="1">
        <v>666318455.49972665</v>
      </c>
      <c r="F3930" s="1">
        <v>767141671</v>
      </c>
      <c r="G3930">
        <f t="shared" si="61"/>
        <v>1.016532078381456E+16</v>
      </c>
      <c r="H3930" t="str">
        <f>VLOOKUP(D3930,Referência!$A$2:$D$28,2,FALSE)</f>
        <v>CO</v>
      </c>
      <c r="I3930" t="str">
        <f>VLOOKUP(D3930,Referência!$A$2:$D$28,3,FALSE)</f>
        <v>imposto</v>
      </c>
      <c r="J3930" t="str">
        <f>VLOOKUP(D3930,Referência!$A$2:$D$28,4,FALSE)</f>
        <v>alto</v>
      </c>
      <c r="K3930" t="str">
        <f>VLOOKUP(C3930,Referência!$F$2:$G$21,2,FALSE)</f>
        <v>longo</v>
      </c>
      <c r="L3930" t="str">
        <f>VLOOKUP(A3930,Referência!$I$2:$K$10,2,FALSE)</f>
        <v>composição</v>
      </c>
      <c r="M3930" t="str">
        <f>VLOOKUP(A3930,Referência!$I$2:$K$10,3,FALSE)</f>
        <v>composição</v>
      </c>
    </row>
    <row r="3931" spans="1:13" x14ac:dyDescent="0.25">
      <c r="A3931" t="s">
        <v>40</v>
      </c>
      <c r="B3931" t="s">
        <v>7</v>
      </c>
      <c r="C3931">
        <v>10</v>
      </c>
      <c r="D3931" t="s">
        <v>15</v>
      </c>
      <c r="E3931" s="1">
        <v>572665690.72005904</v>
      </c>
      <c r="F3931" s="1">
        <v>645720476</v>
      </c>
      <c r="G3931">
        <f t="shared" si="61"/>
        <v>5337001652298279</v>
      </c>
      <c r="H3931" t="str">
        <f>VLOOKUP(D3931,Referência!$A$2:$D$28,2,FALSE)</f>
        <v>CO</v>
      </c>
      <c r="I3931" t="str">
        <f>VLOOKUP(D3931,Referência!$A$2:$D$28,3,FALSE)</f>
        <v>imposto</v>
      </c>
      <c r="J3931" t="str">
        <f>VLOOKUP(D3931,Referência!$A$2:$D$28,4,FALSE)</f>
        <v>alto</v>
      </c>
      <c r="K3931" t="str">
        <f>VLOOKUP(C3931,Referência!$F$2:$G$21,2,FALSE)</f>
        <v>longo</v>
      </c>
      <c r="L3931" t="str">
        <f>VLOOKUP(A3931,Referência!$I$2:$K$10,2,FALSE)</f>
        <v>composição</v>
      </c>
      <c r="M3931" t="str">
        <f>VLOOKUP(A3931,Referência!$I$2:$K$10,3,FALSE)</f>
        <v>composição</v>
      </c>
    </row>
    <row r="3932" spans="1:13" x14ac:dyDescent="0.25">
      <c r="A3932" t="s">
        <v>40</v>
      </c>
      <c r="B3932" t="s">
        <v>7</v>
      </c>
      <c r="C3932">
        <v>11</v>
      </c>
      <c r="D3932" t="s">
        <v>15</v>
      </c>
      <c r="E3932" s="1">
        <v>610583784.97597063</v>
      </c>
      <c r="F3932" s="1">
        <v>583161133</v>
      </c>
      <c r="G3932">
        <f t="shared" si="61"/>
        <v>752001841395205.62</v>
      </c>
      <c r="H3932" t="str">
        <f>VLOOKUP(D3932,Referência!$A$2:$D$28,2,FALSE)</f>
        <v>CO</v>
      </c>
      <c r="I3932" t="str">
        <f>VLOOKUP(D3932,Referência!$A$2:$D$28,3,FALSE)</f>
        <v>imposto</v>
      </c>
      <c r="J3932" t="str">
        <f>VLOOKUP(D3932,Referência!$A$2:$D$28,4,FALSE)</f>
        <v>alto</v>
      </c>
      <c r="K3932" t="str">
        <f>VLOOKUP(C3932,Referência!$F$2:$G$21,2,FALSE)</f>
        <v>longo</v>
      </c>
      <c r="L3932" t="str">
        <f>VLOOKUP(A3932,Referência!$I$2:$K$10,2,FALSE)</f>
        <v>composição</v>
      </c>
      <c r="M3932" t="str">
        <f>VLOOKUP(A3932,Referência!$I$2:$K$10,3,FALSE)</f>
        <v>composição</v>
      </c>
    </row>
    <row r="3933" spans="1:13" x14ac:dyDescent="0.25">
      <c r="A3933" t="s">
        <v>40</v>
      </c>
      <c r="B3933" t="s">
        <v>7</v>
      </c>
      <c r="C3933">
        <v>12</v>
      </c>
      <c r="D3933" t="s">
        <v>15</v>
      </c>
      <c r="E3933" s="1">
        <v>629308538.50420892</v>
      </c>
      <c r="F3933" s="1">
        <v>637477419</v>
      </c>
      <c r="G3933">
        <f t="shared" si="61"/>
        <v>66730608554515.883</v>
      </c>
      <c r="H3933" t="str">
        <f>VLOOKUP(D3933,Referência!$A$2:$D$28,2,FALSE)</f>
        <v>CO</v>
      </c>
      <c r="I3933" t="str">
        <f>VLOOKUP(D3933,Referência!$A$2:$D$28,3,FALSE)</f>
        <v>imposto</v>
      </c>
      <c r="J3933" t="str">
        <f>VLOOKUP(D3933,Referência!$A$2:$D$28,4,FALSE)</f>
        <v>alto</v>
      </c>
      <c r="K3933" t="str">
        <f>VLOOKUP(C3933,Referência!$F$2:$G$21,2,FALSE)</f>
        <v>longo</v>
      </c>
      <c r="L3933" t="str">
        <f>VLOOKUP(A3933,Referência!$I$2:$K$10,2,FALSE)</f>
        <v>composição</v>
      </c>
      <c r="M3933" t="str">
        <f>VLOOKUP(A3933,Referência!$I$2:$K$10,3,FALSE)</f>
        <v>composição</v>
      </c>
    </row>
    <row r="3934" spans="1:13" x14ac:dyDescent="0.25">
      <c r="A3934" t="s">
        <v>40</v>
      </c>
      <c r="B3934" t="s">
        <v>7</v>
      </c>
      <c r="C3934">
        <v>13</v>
      </c>
      <c r="D3934" t="s">
        <v>15</v>
      </c>
      <c r="E3934" s="1">
        <v>621724704.66373074</v>
      </c>
      <c r="F3934" s="1">
        <v>649357017</v>
      </c>
      <c r="G3934">
        <f t="shared" si="61"/>
        <v>763544685049138.25</v>
      </c>
      <c r="H3934" t="str">
        <f>VLOOKUP(D3934,Referência!$A$2:$D$28,2,FALSE)</f>
        <v>CO</v>
      </c>
      <c r="I3934" t="str">
        <f>VLOOKUP(D3934,Referência!$A$2:$D$28,3,FALSE)</f>
        <v>imposto</v>
      </c>
      <c r="J3934" t="str">
        <f>VLOOKUP(D3934,Referência!$A$2:$D$28,4,FALSE)</f>
        <v>alto</v>
      </c>
      <c r="K3934" t="str">
        <f>VLOOKUP(C3934,Referência!$F$2:$G$21,2,FALSE)</f>
        <v>longo</v>
      </c>
      <c r="L3934" t="str">
        <f>VLOOKUP(A3934,Referência!$I$2:$K$10,2,FALSE)</f>
        <v>composição</v>
      </c>
      <c r="M3934" t="str">
        <f>VLOOKUP(A3934,Referência!$I$2:$K$10,3,FALSE)</f>
        <v>composição</v>
      </c>
    </row>
    <row r="3935" spans="1:13" x14ac:dyDescent="0.25">
      <c r="A3935" t="s">
        <v>40</v>
      </c>
      <c r="B3935" t="s">
        <v>7</v>
      </c>
      <c r="C3935">
        <v>14</v>
      </c>
      <c r="D3935" t="s">
        <v>15</v>
      </c>
      <c r="E3935" s="1">
        <v>622895553.9670403</v>
      </c>
      <c r="F3935" s="1">
        <v>654660060</v>
      </c>
      <c r="G3935">
        <f t="shared" si="61"/>
        <v>1008983843517933.1</v>
      </c>
      <c r="H3935" t="str">
        <f>VLOOKUP(D3935,Referência!$A$2:$D$28,2,FALSE)</f>
        <v>CO</v>
      </c>
      <c r="I3935" t="str">
        <f>VLOOKUP(D3935,Referência!$A$2:$D$28,3,FALSE)</f>
        <v>imposto</v>
      </c>
      <c r="J3935" t="str">
        <f>VLOOKUP(D3935,Referência!$A$2:$D$28,4,FALSE)</f>
        <v>alto</v>
      </c>
      <c r="K3935" t="str">
        <f>VLOOKUP(C3935,Referência!$F$2:$G$21,2,FALSE)</f>
        <v>longo</v>
      </c>
      <c r="L3935" t="str">
        <f>VLOOKUP(A3935,Referência!$I$2:$K$10,2,FALSE)</f>
        <v>composição</v>
      </c>
      <c r="M3935" t="str">
        <f>VLOOKUP(A3935,Referência!$I$2:$K$10,3,FALSE)</f>
        <v>composição</v>
      </c>
    </row>
    <row r="3936" spans="1:13" x14ac:dyDescent="0.25">
      <c r="A3936" t="s">
        <v>40</v>
      </c>
      <c r="B3936" t="s">
        <v>7</v>
      </c>
      <c r="C3936">
        <v>15</v>
      </c>
      <c r="D3936" t="s">
        <v>15</v>
      </c>
      <c r="E3936" s="1">
        <v>647918054.00567567</v>
      </c>
      <c r="F3936" s="1">
        <v>620449557</v>
      </c>
      <c r="G3936">
        <f t="shared" si="61"/>
        <v>754518327750813.5</v>
      </c>
      <c r="H3936" t="str">
        <f>VLOOKUP(D3936,Referência!$A$2:$D$28,2,FALSE)</f>
        <v>CO</v>
      </c>
      <c r="I3936" t="str">
        <f>VLOOKUP(D3936,Referência!$A$2:$D$28,3,FALSE)</f>
        <v>imposto</v>
      </c>
      <c r="J3936" t="str">
        <f>VLOOKUP(D3936,Referência!$A$2:$D$28,4,FALSE)</f>
        <v>alto</v>
      </c>
      <c r="K3936" t="str">
        <f>VLOOKUP(C3936,Referência!$F$2:$G$21,2,FALSE)</f>
        <v>longo</v>
      </c>
      <c r="L3936" t="str">
        <f>VLOOKUP(A3936,Referência!$I$2:$K$10,2,FALSE)</f>
        <v>composição</v>
      </c>
      <c r="M3936" t="str">
        <f>VLOOKUP(A3936,Referência!$I$2:$K$10,3,FALSE)</f>
        <v>composição</v>
      </c>
    </row>
    <row r="3937" spans="1:13" x14ac:dyDescent="0.25">
      <c r="A3937" t="s">
        <v>40</v>
      </c>
      <c r="B3937" t="s">
        <v>7</v>
      </c>
      <c r="C3937">
        <v>16</v>
      </c>
      <c r="D3937" t="s">
        <v>15</v>
      </c>
      <c r="E3937" s="1">
        <v>622166717.10421741</v>
      </c>
      <c r="F3937" s="1">
        <v>639078506</v>
      </c>
      <c r="G3937">
        <f t="shared" si="61"/>
        <v>286008603655515.31</v>
      </c>
      <c r="H3937" t="str">
        <f>VLOOKUP(D3937,Referência!$A$2:$D$28,2,FALSE)</f>
        <v>CO</v>
      </c>
      <c r="I3937" t="str">
        <f>VLOOKUP(D3937,Referência!$A$2:$D$28,3,FALSE)</f>
        <v>imposto</v>
      </c>
      <c r="J3937" t="str">
        <f>VLOOKUP(D3937,Referência!$A$2:$D$28,4,FALSE)</f>
        <v>alto</v>
      </c>
      <c r="K3937" t="str">
        <f>VLOOKUP(C3937,Referência!$F$2:$G$21,2,FALSE)</f>
        <v>longo</v>
      </c>
      <c r="L3937" t="str">
        <f>VLOOKUP(A3937,Referência!$I$2:$K$10,2,FALSE)</f>
        <v>composição</v>
      </c>
      <c r="M3937" t="str">
        <f>VLOOKUP(A3937,Referência!$I$2:$K$10,3,FALSE)</f>
        <v>composição</v>
      </c>
    </row>
    <row r="3938" spans="1:13" x14ac:dyDescent="0.25">
      <c r="A3938" t="s">
        <v>40</v>
      </c>
      <c r="B3938" t="s">
        <v>7</v>
      </c>
      <c r="C3938">
        <v>17</v>
      </c>
      <c r="D3938" t="s">
        <v>15</v>
      </c>
      <c r="E3938" s="1">
        <v>636676071.20837986</v>
      </c>
      <c r="F3938" s="1">
        <v>712156114</v>
      </c>
      <c r="G3938">
        <f t="shared" si="61"/>
        <v>5697236859824807</v>
      </c>
      <c r="H3938" t="str">
        <f>VLOOKUP(D3938,Referência!$A$2:$D$28,2,FALSE)</f>
        <v>CO</v>
      </c>
      <c r="I3938" t="str">
        <f>VLOOKUP(D3938,Referência!$A$2:$D$28,3,FALSE)</f>
        <v>imposto</v>
      </c>
      <c r="J3938" t="str">
        <f>VLOOKUP(D3938,Referência!$A$2:$D$28,4,FALSE)</f>
        <v>alto</v>
      </c>
      <c r="K3938" t="str">
        <f>VLOOKUP(C3938,Referência!$F$2:$G$21,2,FALSE)</f>
        <v>longo</v>
      </c>
      <c r="L3938" t="str">
        <f>VLOOKUP(A3938,Referência!$I$2:$K$10,2,FALSE)</f>
        <v>composição</v>
      </c>
      <c r="M3938" t="str">
        <f>VLOOKUP(A3938,Referência!$I$2:$K$10,3,FALSE)</f>
        <v>composição</v>
      </c>
    </row>
    <row r="3939" spans="1:13" x14ac:dyDescent="0.25">
      <c r="A3939" t="s">
        <v>40</v>
      </c>
      <c r="B3939" t="s">
        <v>7</v>
      </c>
      <c r="C3939">
        <v>18</v>
      </c>
      <c r="D3939" t="s">
        <v>15</v>
      </c>
      <c r="E3939" s="1">
        <v>648977971.142995</v>
      </c>
      <c r="F3939" s="1">
        <v>661780269</v>
      </c>
      <c r="G3939">
        <f t="shared" si="61"/>
        <v>163898830419474.81</v>
      </c>
      <c r="H3939" t="str">
        <f>VLOOKUP(D3939,Referência!$A$2:$D$28,2,FALSE)</f>
        <v>CO</v>
      </c>
      <c r="I3939" t="str">
        <f>VLOOKUP(D3939,Referência!$A$2:$D$28,3,FALSE)</f>
        <v>imposto</v>
      </c>
      <c r="J3939" t="str">
        <f>VLOOKUP(D3939,Referência!$A$2:$D$28,4,FALSE)</f>
        <v>alto</v>
      </c>
      <c r="K3939" t="str">
        <f>VLOOKUP(C3939,Referência!$F$2:$G$21,2,FALSE)</f>
        <v>longo</v>
      </c>
      <c r="L3939" t="str">
        <f>VLOOKUP(A3939,Referência!$I$2:$K$10,2,FALSE)</f>
        <v>composição</v>
      </c>
      <c r="M3939" t="str">
        <f>VLOOKUP(A3939,Referência!$I$2:$K$10,3,FALSE)</f>
        <v>composição</v>
      </c>
    </row>
    <row r="3940" spans="1:13" x14ac:dyDescent="0.25">
      <c r="A3940" t="s">
        <v>40</v>
      </c>
      <c r="B3940" t="s">
        <v>7</v>
      </c>
      <c r="C3940">
        <v>19</v>
      </c>
      <c r="D3940" t="s">
        <v>15</v>
      </c>
      <c r="E3940" s="1">
        <v>676498834.82014787</v>
      </c>
      <c r="F3940" s="1">
        <v>678759593</v>
      </c>
      <c r="G3940">
        <f t="shared" si="61"/>
        <v>5111027547768.3066</v>
      </c>
      <c r="H3940" t="str">
        <f>VLOOKUP(D3940,Referência!$A$2:$D$28,2,FALSE)</f>
        <v>CO</v>
      </c>
      <c r="I3940" t="str">
        <f>VLOOKUP(D3940,Referência!$A$2:$D$28,3,FALSE)</f>
        <v>imposto</v>
      </c>
      <c r="J3940" t="str">
        <f>VLOOKUP(D3940,Referência!$A$2:$D$28,4,FALSE)</f>
        <v>alto</v>
      </c>
      <c r="K3940" t="str">
        <f>VLOOKUP(C3940,Referência!$F$2:$G$21,2,FALSE)</f>
        <v>longo</v>
      </c>
      <c r="L3940" t="str">
        <f>VLOOKUP(A3940,Referência!$I$2:$K$10,2,FALSE)</f>
        <v>composição</v>
      </c>
      <c r="M3940" t="str">
        <f>VLOOKUP(A3940,Referência!$I$2:$K$10,3,FALSE)</f>
        <v>composição</v>
      </c>
    </row>
    <row r="3941" spans="1:13" x14ac:dyDescent="0.25">
      <c r="A3941" t="s">
        <v>40</v>
      </c>
      <c r="B3941" t="s">
        <v>7</v>
      </c>
      <c r="C3941">
        <v>20</v>
      </c>
      <c r="D3941" t="s">
        <v>15</v>
      </c>
      <c r="E3941" s="1">
        <v>793144192.43771756</v>
      </c>
      <c r="F3941" s="1">
        <v>845847442</v>
      </c>
      <c r="G3941">
        <f t="shared" si="61"/>
        <v>2777632514424224.5</v>
      </c>
      <c r="H3941" t="str">
        <f>VLOOKUP(D3941,Referência!$A$2:$D$28,2,FALSE)</f>
        <v>CO</v>
      </c>
      <c r="I3941" t="str">
        <f>VLOOKUP(D3941,Referência!$A$2:$D$28,3,FALSE)</f>
        <v>imposto</v>
      </c>
      <c r="J3941" t="str">
        <f>VLOOKUP(D3941,Referência!$A$2:$D$28,4,FALSE)</f>
        <v>alto</v>
      </c>
      <c r="K3941" t="str">
        <f>VLOOKUP(C3941,Referência!$F$2:$G$21,2,FALSE)</f>
        <v>longo</v>
      </c>
      <c r="L3941" t="str">
        <f>VLOOKUP(A3941,Referência!$I$2:$K$10,2,FALSE)</f>
        <v>composição</v>
      </c>
      <c r="M3941" t="str">
        <f>VLOOKUP(A3941,Referência!$I$2:$K$10,3,FALSE)</f>
        <v>composição</v>
      </c>
    </row>
    <row r="3942" spans="1:13" x14ac:dyDescent="0.25">
      <c r="A3942" t="s">
        <v>40</v>
      </c>
      <c r="B3942" t="s">
        <v>7</v>
      </c>
      <c r="C3942">
        <v>1</v>
      </c>
      <c r="D3942" t="s">
        <v>16</v>
      </c>
      <c r="E3942" s="1">
        <v>851254097.65982854</v>
      </c>
      <c r="F3942" s="1">
        <v>911426751</v>
      </c>
      <c r="G3942">
        <f t="shared" si="61"/>
        <v>3620748209996447</v>
      </c>
      <c r="H3942" t="str">
        <f>VLOOKUP(D3942,Referência!$A$2:$D$28,2,FALSE)</f>
        <v>CO</v>
      </c>
      <c r="I3942" t="str">
        <f>VLOOKUP(D3942,Referência!$A$2:$D$28,3,FALSE)</f>
        <v>imposto</v>
      </c>
      <c r="J3942" t="str">
        <f>VLOOKUP(D3942,Referência!$A$2:$D$28,4,FALSE)</f>
        <v>alto</v>
      </c>
      <c r="K3942" t="str">
        <f>VLOOKUP(C3942,Referência!$F$2:$G$21,2,FALSE)</f>
        <v>curto</v>
      </c>
      <c r="L3942" t="str">
        <f>VLOOKUP(A3942,Referência!$I$2:$K$10,2,FALSE)</f>
        <v>composição</v>
      </c>
      <c r="M3942" t="str">
        <f>VLOOKUP(A3942,Referência!$I$2:$K$10,3,FALSE)</f>
        <v>composição</v>
      </c>
    </row>
    <row r="3943" spans="1:13" x14ac:dyDescent="0.25">
      <c r="A3943" t="s">
        <v>40</v>
      </c>
      <c r="B3943" t="s">
        <v>7</v>
      </c>
      <c r="C3943">
        <v>2</v>
      </c>
      <c r="D3943" t="s">
        <v>16</v>
      </c>
      <c r="E3943" s="1">
        <v>850815934.26616669</v>
      </c>
      <c r="F3943" s="1">
        <v>783961524</v>
      </c>
      <c r="G3943">
        <f t="shared" si="61"/>
        <v>4469512172036933.5</v>
      </c>
      <c r="H3943" t="str">
        <f>VLOOKUP(D3943,Referência!$A$2:$D$28,2,FALSE)</f>
        <v>CO</v>
      </c>
      <c r="I3943" t="str">
        <f>VLOOKUP(D3943,Referência!$A$2:$D$28,3,FALSE)</f>
        <v>imposto</v>
      </c>
      <c r="J3943" t="str">
        <f>VLOOKUP(D3943,Referência!$A$2:$D$28,4,FALSE)</f>
        <v>alto</v>
      </c>
      <c r="K3943" t="str">
        <f>VLOOKUP(C3943,Referência!$F$2:$G$21,2,FALSE)</f>
        <v>curto</v>
      </c>
      <c r="L3943" t="str">
        <f>VLOOKUP(A3943,Referência!$I$2:$K$10,2,FALSE)</f>
        <v>composição</v>
      </c>
      <c r="M3943" t="str">
        <f>VLOOKUP(A3943,Referência!$I$2:$K$10,3,FALSE)</f>
        <v>composição</v>
      </c>
    </row>
    <row r="3944" spans="1:13" x14ac:dyDescent="0.25">
      <c r="A3944" t="s">
        <v>40</v>
      </c>
      <c r="B3944" t="s">
        <v>7</v>
      </c>
      <c r="C3944">
        <v>3</v>
      </c>
      <c r="D3944" t="s">
        <v>16</v>
      </c>
      <c r="E3944" s="1">
        <v>840550796.23801208</v>
      </c>
      <c r="F3944" s="1">
        <v>793926967</v>
      </c>
      <c r="G3944">
        <f t="shared" si="61"/>
        <v>2173781452815309.7</v>
      </c>
      <c r="H3944" t="str">
        <f>VLOOKUP(D3944,Referência!$A$2:$D$28,2,FALSE)</f>
        <v>CO</v>
      </c>
      <c r="I3944" t="str">
        <f>VLOOKUP(D3944,Referência!$A$2:$D$28,3,FALSE)</f>
        <v>imposto</v>
      </c>
      <c r="J3944" t="str">
        <f>VLOOKUP(D3944,Referência!$A$2:$D$28,4,FALSE)</f>
        <v>alto</v>
      </c>
      <c r="K3944" t="str">
        <f>VLOOKUP(C3944,Referência!$F$2:$G$21,2,FALSE)</f>
        <v>curto</v>
      </c>
      <c r="L3944" t="str">
        <f>VLOOKUP(A3944,Referência!$I$2:$K$10,2,FALSE)</f>
        <v>composição</v>
      </c>
      <c r="M3944" t="str">
        <f>VLOOKUP(A3944,Referência!$I$2:$K$10,3,FALSE)</f>
        <v>composição</v>
      </c>
    </row>
    <row r="3945" spans="1:13" x14ac:dyDescent="0.25">
      <c r="A3945" t="s">
        <v>40</v>
      </c>
      <c r="B3945" t="s">
        <v>7</v>
      </c>
      <c r="C3945">
        <v>4</v>
      </c>
      <c r="D3945" t="s">
        <v>16</v>
      </c>
      <c r="E3945" s="1">
        <v>861602982.95576012</v>
      </c>
      <c r="F3945" s="1">
        <v>803912055</v>
      </c>
      <c r="G3945">
        <f t="shared" si="61"/>
        <v>3328243168396704.5</v>
      </c>
      <c r="H3945" t="str">
        <f>VLOOKUP(D3945,Referência!$A$2:$D$28,2,FALSE)</f>
        <v>CO</v>
      </c>
      <c r="I3945" t="str">
        <f>VLOOKUP(D3945,Referência!$A$2:$D$28,3,FALSE)</f>
        <v>imposto</v>
      </c>
      <c r="J3945" t="str">
        <f>VLOOKUP(D3945,Referência!$A$2:$D$28,4,FALSE)</f>
        <v>alto</v>
      </c>
      <c r="K3945" t="str">
        <f>VLOOKUP(C3945,Referência!$F$2:$G$21,2,FALSE)</f>
        <v>curto</v>
      </c>
      <c r="L3945" t="str">
        <f>VLOOKUP(A3945,Referência!$I$2:$K$10,2,FALSE)</f>
        <v>composição</v>
      </c>
      <c r="M3945" t="str">
        <f>VLOOKUP(A3945,Referência!$I$2:$K$10,3,FALSE)</f>
        <v>composição</v>
      </c>
    </row>
    <row r="3946" spans="1:13" x14ac:dyDescent="0.25">
      <c r="A3946" t="s">
        <v>40</v>
      </c>
      <c r="B3946" t="s">
        <v>7</v>
      </c>
      <c r="C3946">
        <v>5</v>
      </c>
      <c r="D3946" t="s">
        <v>16</v>
      </c>
      <c r="E3946" s="1">
        <v>828032068.73988152</v>
      </c>
      <c r="F3946" s="1">
        <v>778866311</v>
      </c>
      <c r="G3946">
        <f t="shared" si="61"/>
        <v>2417271734136719</v>
      </c>
      <c r="H3946" t="str">
        <f>VLOOKUP(D3946,Referência!$A$2:$D$28,2,FALSE)</f>
        <v>CO</v>
      </c>
      <c r="I3946" t="str">
        <f>VLOOKUP(D3946,Referência!$A$2:$D$28,3,FALSE)</f>
        <v>imposto</v>
      </c>
      <c r="J3946" t="str">
        <f>VLOOKUP(D3946,Referência!$A$2:$D$28,4,FALSE)</f>
        <v>alto</v>
      </c>
      <c r="K3946" t="str">
        <f>VLOOKUP(C3946,Referência!$F$2:$G$21,2,FALSE)</f>
        <v>médio</v>
      </c>
      <c r="L3946" t="str">
        <f>VLOOKUP(A3946,Referência!$I$2:$K$10,2,FALSE)</f>
        <v>composição</v>
      </c>
      <c r="M3946" t="str">
        <f>VLOOKUP(A3946,Referência!$I$2:$K$10,3,FALSE)</f>
        <v>composição</v>
      </c>
    </row>
    <row r="3947" spans="1:13" x14ac:dyDescent="0.25">
      <c r="A3947" t="s">
        <v>40</v>
      </c>
      <c r="B3947" t="s">
        <v>7</v>
      </c>
      <c r="C3947">
        <v>6</v>
      </c>
      <c r="D3947" t="s">
        <v>16</v>
      </c>
      <c r="E3947" s="1">
        <v>891202927.49132693</v>
      </c>
      <c r="F3947" s="1">
        <v>817490738</v>
      </c>
      <c r="G3947">
        <f t="shared" si="61"/>
        <v>5433486879605288</v>
      </c>
      <c r="H3947" t="str">
        <f>VLOOKUP(D3947,Referência!$A$2:$D$28,2,FALSE)</f>
        <v>CO</v>
      </c>
      <c r="I3947" t="str">
        <f>VLOOKUP(D3947,Referência!$A$2:$D$28,3,FALSE)</f>
        <v>imposto</v>
      </c>
      <c r="J3947" t="str">
        <f>VLOOKUP(D3947,Referência!$A$2:$D$28,4,FALSE)</f>
        <v>alto</v>
      </c>
      <c r="K3947" t="str">
        <f>VLOOKUP(C3947,Referência!$F$2:$G$21,2,FALSE)</f>
        <v>médio</v>
      </c>
      <c r="L3947" t="str">
        <f>VLOOKUP(A3947,Referência!$I$2:$K$10,2,FALSE)</f>
        <v>composição</v>
      </c>
      <c r="M3947" t="str">
        <f>VLOOKUP(A3947,Referência!$I$2:$K$10,3,FALSE)</f>
        <v>composição</v>
      </c>
    </row>
    <row r="3948" spans="1:13" x14ac:dyDescent="0.25">
      <c r="A3948" t="s">
        <v>40</v>
      </c>
      <c r="B3948" t="s">
        <v>7</v>
      </c>
      <c r="C3948">
        <v>7</v>
      </c>
      <c r="D3948" t="s">
        <v>16</v>
      </c>
      <c r="E3948" s="1">
        <v>912820958.95279348</v>
      </c>
      <c r="F3948" s="1">
        <v>876891667</v>
      </c>
      <c r="G3948">
        <f t="shared" si="61"/>
        <v>1290914020229070.2</v>
      </c>
      <c r="H3948" t="str">
        <f>VLOOKUP(D3948,Referência!$A$2:$D$28,2,FALSE)</f>
        <v>CO</v>
      </c>
      <c r="I3948" t="str">
        <f>VLOOKUP(D3948,Referência!$A$2:$D$28,3,FALSE)</f>
        <v>imposto</v>
      </c>
      <c r="J3948" t="str">
        <f>VLOOKUP(D3948,Referência!$A$2:$D$28,4,FALSE)</f>
        <v>alto</v>
      </c>
      <c r="K3948" t="str">
        <f>VLOOKUP(C3948,Referência!$F$2:$G$21,2,FALSE)</f>
        <v>médio</v>
      </c>
      <c r="L3948" t="str">
        <f>VLOOKUP(A3948,Referência!$I$2:$K$10,2,FALSE)</f>
        <v>composição</v>
      </c>
      <c r="M3948" t="str">
        <f>VLOOKUP(A3948,Referência!$I$2:$K$10,3,FALSE)</f>
        <v>composição</v>
      </c>
    </row>
    <row r="3949" spans="1:13" x14ac:dyDescent="0.25">
      <c r="A3949" t="s">
        <v>40</v>
      </c>
      <c r="B3949" t="s">
        <v>7</v>
      </c>
      <c r="C3949">
        <v>8</v>
      </c>
      <c r="D3949" t="s">
        <v>16</v>
      </c>
      <c r="E3949" s="1">
        <v>1033050531.285574</v>
      </c>
      <c r="F3949" s="1">
        <v>799181670</v>
      </c>
      <c r="G3949">
        <f t="shared" si="61"/>
        <v>5.4694644279011032E+16</v>
      </c>
      <c r="H3949" t="str">
        <f>VLOOKUP(D3949,Referência!$A$2:$D$28,2,FALSE)</f>
        <v>CO</v>
      </c>
      <c r="I3949" t="str">
        <f>VLOOKUP(D3949,Referência!$A$2:$D$28,3,FALSE)</f>
        <v>imposto</v>
      </c>
      <c r="J3949" t="str">
        <f>VLOOKUP(D3949,Referência!$A$2:$D$28,4,FALSE)</f>
        <v>alto</v>
      </c>
      <c r="K3949" t="str">
        <f>VLOOKUP(C3949,Referência!$F$2:$G$21,2,FALSE)</f>
        <v>médio</v>
      </c>
      <c r="L3949" t="str">
        <f>VLOOKUP(A3949,Referência!$I$2:$K$10,2,FALSE)</f>
        <v>composição</v>
      </c>
      <c r="M3949" t="str">
        <f>VLOOKUP(A3949,Referência!$I$2:$K$10,3,FALSE)</f>
        <v>composição</v>
      </c>
    </row>
    <row r="3950" spans="1:13" x14ac:dyDescent="0.25">
      <c r="A3950" t="s">
        <v>40</v>
      </c>
      <c r="B3950" t="s">
        <v>7</v>
      </c>
      <c r="C3950">
        <v>9</v>
      </c>
      <c r="D3950" t="s">
        <v>16</v>
      </c>
      <c r="E3950" s="1">
        <v>832966670.27108192</v>
      </c>
      <c r="F3950" s="1">
        <v>1128284508</v>
      </c>
      <c r="G3950">
        <f t="shared" si="61"/>
        <v>8.7212625280883584E+16</v>
      </c>
      <c r="H3950" t="str">
        <f>VLOOKUP(D3950,Referência!$A$2:$D$28,2,FALSE)</f>
        <v>CO</v>
      </c>
      <c r="I3950" t="str">
        <f>VLOOKUP(D3950,Referência!$A$2:$D$28,3,FALSE)</f>
        <v>imposto</v>
      </c>
      <c r="J3950" t="str">
        <f>VLOOKUP(D3950,Referência!$A$2:$D$28,4,FALSE)</f>
        <v>alto</v>
      </c>
      <c r="K3950" t="str">
        <f>VLOOKUP(C3950,Referência!$F$2:$G$21,2,FALSE)</f>
        <v>longo</v>
      </c>
      <c r="L3950" t="str">
        <f>VLOOKUP(A3950,Referência!$I$2:$K$10,2,FALSE)</f>
        <v>composição</v>
      </c>
      <c r="M3950" t="str">
        <f>VLOOKUP(A3950,Referência!$I$2:$K$10,3,FALSE)</f>
        <v>composição</v>
      </c>
    </row>
    <row r="3951" spans="1:13" x14ac:dyDescent="0.25">
      <c r="A3951" t="s">
        <v>40</v>
      </c>
      <c r="B3951" t="s">
        <v>7</v>
      </c>
      <c r="C3951">
        <v>10</v>
      </c>
      <c r="D3951" t="s">
        <v>16</v>
      </c>
      <c r="E3951" s="1">
        <v>835544073.69904077</v>
      </c>
      <c r="F3951" s="1">
        <v>873830295</v>
      </c>
      <c r="G3951">
        <f t="shared" si="61"/>
        <v>1465834741506024.3</v>
      </c>
      <c r="H3951" t="str">
        <f>VLOOKUP(D3951,Referência!$A$2:$D$28,2,FALSE)</f>
        <v>CO</v>
      </c>
      <c r="I3951" t="str">
        <f>VLOOKUP(D3951,Referência!$A$2:$D$28,3,FALSE)</f>
        <v>imposto</v>
      </c>
      <c r="J3951" t="str">
        <f>VLOOKUP(D3951,Referência!$A$2:$D$28,4,FALSE)</f>
        <v>alto</v>
      </c>
      <c r="K3951" t="str">
        <f>VLOOKUP(C3951,Referência!$F$2:$G$21,2,FALSE)</f>
        <v>longo</v>
      </c>
      <c r="L3951" t="str">
        <f>VLOOKUP(A3951,Referência!$I$2:$K$10,2,FALSE)</f>
        <v>composição</v>
      </c>
      <c r="M3951" t="str">
        <f>VLOOKUP(A3951,Referência!$I$2:$K$10,3,FALSE)</f>
        <v>composição</v>
      </c>
    </row>
    <row r="3952" spans="1:13" x14ac:dyDescent="0.25">
      <c r="A3952" t="s">
        <v>40</v>
      </c>
      <c r="B3952" t="s">
        <v>7</v>
      </c>
      <c r="C3952">
        <v>11</v>
      </c>
      <c r="D3952" t="s">
        <v>16</v>
      </c>
      <c r="E3952" s="1">
        <v>908129017.81102204</v>
      </c>
      <c r="F3952" s="1">
        <v>841027036</v>
      </c>
      <c r="G3952">
        <f t="shared" si="61"/>
        <v>4502675962966733</v>
      </c>
      <c r="H3952" t="str">
        <f>VLOOKUP(D3952,Referência!$A$2:$D$28,2,FALSE)</f>
        <v>CO</v>
      </c>
      <c r="I3952" t="str">
        <f>VLOOKUP(D3952,Referência!$A$2:$D$28,3,FALSE)</f>
        <v>imposto</v>
      </c>
      <c r="J3952" t="str">
        <f>VLOOKUP(D3952,Referência!$A$2:$D$28,4,FALSE)</f>
        <v>alto</v>
      </c>
      <c r="K3952" t="str">
        <f>VLOOKUP(C3952,Referência!$F$2:$G$21,2,FALSE)</f>
        <v>longo</v>
      </c>
      <c r="L3952" t="str">
        <f>VLOOKUP(A3952,Referência!$I$2:$K$10,2,FALSE)</f>
        <v>composição</v>
      </c>
      <c r="M3952" t="str">
        <f>VLOOKUP(A3952,Referência!$I$2:$K$10,3,FALSE)</f>
        <v>composição</v>
      </c>
    </row>
    <row r="3953" spans="1:13" x14ac:dyDescent="0.25">
      <c r="A3953" t="s">
        <v>40</v>
      </c>
      <c r="B3953" t="s">
        <v>7</v>
      </c>
      <c r="C3953">
        <v>12</v>
      </c>
      <c r="D3953" t="s">
        <v>16</v>
      </c>
      <c r="E3953" s="1">
        <v>953578175.41966343</v>
      </c>
      <c r="F3953" s="1">
        <v>939521437</v>
      </c>
      <c r="G3953">
        <f t="shared" si="61"/>
        <v>197591894998841.94</v>
      </c>
      <c r="H3953" t="str">
        <f>VLOOKUP(D3953,Referência!$A$2:$D$28,2,FALSE)</f>
        <v>CO</v>
      </c>
      <c r="I3953" t="str">
        <f>VLOOKUP(D3953,Referência!$A$2:$D$28,3,FALSE)</f>
        <v>imposto</v>
      </c>
      <c r="J3953" t="str">
        <f>VLOOKUP(D3953,Referência!$A$2:$D$28,4,FALSE)</f>
        <v>alto</v>
      </c>
      <c r="K3953" t="str">
        <f>VLOOKUP(C3953,Referência!$F$2:$G$21,2,FALSE)</f>
        <v>longo</v>
      </c>
      <c r="L3953" t="str">
        <f>VLOOKUP(A3953,Referência!$I$2:$K$10,2,FALSE)</f>
        <v>composição</v>
      </c>
      <c r="M3953" t="str">
        <f>VLOOKUP(A3953,Referência!$I$2:$K$10,3,FALSE)</f>
        <v>composição</v>
      </c>
    </row>
    <row r="3954" spans="1:13" x14ac:dyDescent="0.25">
      <c r="A3954" t="s">
        <v>40</v>
      </c>
      <c r="B3954" t="s">
        <v>7</v>
      </c>
      <c r="C3954">
        <v>13</v>
      </c>
      <c r="D3954" t="s">
        <v>16</v>
      </c>
      <c r="E3954" s="1">
        <v>958517639.44855821</v>
      </c>
      <c r="F3954" s="1">
        <v>918861385</v>
      </c>
      <c r="G3954">
        <f t="shared" si="61"/>
        <v>1572618516888793</v>
      </c>
      <c r="H3954" t="str">
        <f>VLOOKUP(D3954,Referência!$A$2:$D$28,2,FALSE)</f>
        <v>CO</v>
      </c>
      <c r="I3954" t="str">
        <f>VLOOKUP(D3954,Referência!$A$2:$D$28,3,FALSE)</f>
        <v>imposto</v>
      </c>
      <c r="J3954" t="str">
        <f>VLOOKUP(D3954,Referência!$A$2:$D$28,4,FALSE)</f>
        <v>alto</v>
      </c>
      <c r="K3954" t="str">
        <f>VLOOKUP(C3954,Referência!$F$2:$G$21,2,FALSE)</f>
        <v>longo</v>
      </c>
      <c r="L3954" t="str">
        <f>VLOOKUP(A3954,Referência!$I$2:$K$10,2,FALSE)</f>
        <v>composição</v>
      </c>
      <c r="M3954" t="str">
        <f>VLOOKUP(A3954,Referência!$I$2:$K$10,3,FALSE)</f>
        <v>composição</v>
      </c>
    </row>
    <row r="3955" spans="1:13" x14ac:dyDescent="0.25">
      <c r="A3955" t="s">
        <v>40</v>
      </c>
      <c r="B3955" t="s">
        <v>7</v>
      </c>
      <c r="C3955">
        <v>14</v>
      </c>
      <c r="D3955" t="s">
        <v>16</v>
      </c>
      <c r="E3955" s="1">
        <v>958678973.02345395</v>
      </c>
      <c r="F3955" s="1">
        <v>905053073</v>
      </c>
      <c r="G3955">
        <f t="shared" si="61"/>
        <v>2875737153325478.5</v>
      </c>
      <c r="H3955" t="str">
        <f>VLOOKUP(D3955,Referência!$A$2:$D$28,2,FALSE)</f>
        <v>CO</v>
      </c>
      <c r="I3955" t="str">
        <f>VLOOKUP(D3955,Referência!$A$2:$D$28,3,FALSE)</f>
        <v>imposto</v>
      </c>
      <c r="J3955" t="str">
        <f>VLOOKUP(D3955,Referência!$A$2:$D$28,4,FALSE)</f>
        <v>alto</v>
      </c>
      <c r="K3955" t="str">
        <f>VLOOKUP(C3955,Referência!$F$2:$G$21,2,FALSE)</f>
        <v>longo</v>
      </c>
      <c r="L3955" t="str">
        <f>VLOOKUP(A3955,Referência!$I$2:$K$10,2,FALSE)</f>
        <v>composição</v>
      </c>
      <c r="M3955" t="str">
        <f>VLOOKUP(A3955,Referência!$I$2:$K$10,3,FALSE)</f>
        <v>composição</v>
      </c>
    </row>
    <row r="3956" spans="1:13" x14ac:dyDescent="0.25">
      <c r="A3956" t="s">
        <v>40</v>
      </c>
      <c r="B3956" t="s">
        <v>7</v>
      </c>
      <c r="C3956">
        <v>15</v>
      </c>
      <c r="D3956" t="s">
        <v>16</v>
      </c>
      <c r="E3956" s="1">
        <v>947855734.02174115</v>
      </c>
      <c r="F3956" s="1">
        <v>876050868</v>
      </c>
      <c r="G3956">
        <f t="shared" si="61"/>
        <v>5155938784400197</v>
      </c>
      <c r="H3956" t="str">
        <f>VLOOKUP(D3956,Referência!$A$2:$D$28,2,FALSE)</f>
        <v>CO</v>
      </c>
      <c r="I3956" t="str">
        <f>VLOOKUP(D3956,Referência!$A$2:$D$28,3,FALSE)</f>
        <v>imposto</v>
      </c>
      <c r="J3956" t="str">
        <f>VLOOKUP(D3956,Referência!$A$2:$D$28,4,FALSE)</f>
        <v>alto</v>
      </c>
      <c r="K3956" t="str">
        <f>VLOOKUP(C3956,Referência!$F$2:$G$21,2,FALSE)</f>
        <v>longo</v>
      </c>
      <c r="L3956" t="str">
        <f>VLOOKUP(A3956,Referência!$I$2:$K$10,2,FALSE)</f>
        <v>composição</v>
      </c>
      <c r="M3956" t="str">
        <f>VLOOKUP(A3956,Referência!$I$2:$K$10,3,FALSE)</f>
        <v>composição</v>
      </c>
    </row>
    <row r="3957" spans="1:13" x14ac:dyDescent="0.25">
      <c r="A3957" t="s">
        <v>40</v>
      </c>
      <c r="B3957" t="s">
        <v>7</v>
      </c>
      <c r="C3957">
        <v>16</v>
      </c>
      <c r="D3957" t="s">
        <v>16</v>
      </c>
      <c r="E3957" s="1">
        <v>972916008.18428826</v>
      </c>
      <c r="F3957" s="1">
        <v>860030808</v>
      </c>
      <c r="G3957">
        <f t="shared" si="61"/>
        <v>1.2743068420646834E+16</v>
      </c>
      <c r="H3957" t="str">
        <f>VLOOKUP(D3957,Referência!$A$2:$D$28,2,FALSE)</f>
        <v>CO</v>
      </c>
      <c r="I3957" t="str">
        <f>VLOOKUP(D3957,Referência!$A$2:$D$28,3,FALSE)</f>
        <v>imposto</v>
      </c>
      <c r="J3957" t="str">
        <f>VLOOKUP(D3957,Referência!$A$2:$D$28,4,FALSE)</f>
        <v>alto</v>
      </c>
      <c r="K3957" t="str">
        <f>VLOOKUP(C3957,Referência!$F$2:$G$21,2,FALSE)</f>
        <v>longo</v>
      </c>
      <c r="L3957" t="str">
        <f>VLOOKUP(A3957,Referência!$I$2:$K$10,2,FALSE)</f>
        <v>composição</v>
      </c>
      <c r="M3957" t="str">
        <f>VLOOKUP(A3957,Referência!$I$2:$K$10,3,FALSE)</f>
        <v>composição</v>
      </c>
    </row>
    <row r="3958" spans="1:13" x14ac:dyDescent="0.25">
      <c r="A3958" t="s">
        <v>40</v>
      </c>
      <c r="B3958" t="s">
        <v>7</v>
      </c>
      <c r="C3958">
        <v>17</v>
      </c>
      <c r="D3958" t="s">
        <v>16</v>
      </c>
      <c r="E3958" s="1">
        <v>934229636.01308525</v>
      </c>
      <c r="F3958" s="1">
        <v>851658759</v>
      </c>
      <c r="G3958">
        <f t="shared" si="61"/>
        <v>6817949730710049</v>
      </c>
      <c r="H3958" t="str">
        <f>VLOOKUP(D3958,Referência!$A$2:$D$28,2,FALSE)</f>
        <v>CO</v>
      </c>
      <c r="I3958" t="str">
        <f>VLOOKUP(D3958,Referência!$A$2:$D$28,3,FALSE)</f>
        <v>imposto</v>
      </c>
      <c r="J3958" t="str">
        <f>VLOOKUP(D3958,Referência!$A$2:$D$28,4,FALSE)</f>
        <v>alto</v>
      </c>
      <c r="K3958" t="str">
        <f>VLOOKUP(C3958,Referência!$F$2:$G$21,2,FALSE)</f>
        <v>longo</v>
      </c>
      <c r="L3958" t="str">
        <f>VLOOKUP(A3958,Referência!$I$2:$K$10,2,FALSE)</f>
        <v>composição</v>
      </c>
      <c r="M3958" t="str">
        <f>VLOOKUP(A3958,Referência!$I$2:$K$10,3,FALSE)</f>
        <v>composição</v>
      </c>
    </row>
    <row r="3959" spans="1:13" x14ac:dyDescent="0.25">
      <c r="A3959" t="s">
        <v>40</v>
      </c>
      <c r="B3959" t="s">
        <v>7</v>
      </c>
      <c r="C3959">
        <v>18</v>
      </c>
      <c r="D3959" t="s">
        <v>16</v>
      </c>
      <c r="E3959" s="1">
        <v>1005140565.7349573</v>
      </c>
      <c r="F3959" s="1">
        <v>887638348</v>
      </c>
      <c r="G3959">
        <f t="shared" si="61"/>
        <v>1.3806771172633322E+16</v>
      </c>
      <c r="H3959" t="str">
        <f>VLOOKUP(D3959,Referência!$A$2:$D$28,2,FALSE)</f>
        <v>CO</v>
      </c>
      <c r="I3959" t="str">
        <f>VLOOKUP(D3959,Referência!$A$2:$D$28,3,FALSE)</f>
        <v>imposto</v>
      </c>
      <c r="J3959" t="str">
        <f>VLOOKUP(D3959,Referência!$A$2:$D$28,4,FALSE)</f>
        <v>alto</v>
      </c>
      <c r="K3959" t="str">
        <f>VLOOKUP(C3959,Referência!$F$2:$G$21,2,FALSE)</f>
        <v>longo</v>
      </c>
      <c r="L3959" t="str">
        <f>VLOOKUP(A3959,Referência!$I$2:$K$10,2,FALSE)</f>
        <v>composição</v>
      </c>
      <c r="M3959" t="str">
        <f>VLOOKUP(A3959,Referência!$I$2:$K$10,3,FALSE)</f>
        <v>composição</v>
      </c>
    </row>
    <row r="3960" spans="1:13" x14ac:dyDescent="0.25">
      <c r="A3960" t="s">
        <v>40</v>
      </c>
      <c r="B3960" t="s">
        <v>7</v>
      </c>
      <c r="C3960">
        <v>19</v>
      </c>
      <c r="D3960" t="s">
        <v>16</v>
      </c>
      <c r="E3960" s="1">
        <v>1029898455.8672199</v>
      </c>
      <c r="F3960" s="1">
        <v>898743610</v>
      </c>
      <c r="G3960">
        <f t="shared" si="61"/>
        <v>1.7201593594454216E+16</v>
      </c>
      <c r="H3960" t="str">
        <f>VLOOKUP(D3960,Referência!$A$2:$D$28,2,FALSE)</f>
        <v>CO</v>
      </c>
      <c r="I3960" t="str">
        <f>VLOOKUP(D3960,Referência!$A$2:$D$28,3,FALSE)</f>
        <v>imposto</v>
      </c>
      <c r="J3960" t="str">
        <f>VLOOKUP(D3960,Referência!$A$2:$D$28,4,FALSE)</f>
        <v>alto</v>
      </c>
      <c r="K3960" t="str">
        <f>VLOOKUP(C3960,Referência!$F$2:$G$21,2,FALSE)</f>
        <v>longo</v>
      </c>
      <c r="L3960" t="str">
        <f>VLOOKUP(A3960,Referência!$I$2:$K$10,2,FALSE)</f>
        <v>composição</v>
      </c>
      <c r="M3960" t="str">
        <f>VLOOKUP(A3960,Referência!$I$2:$K$10,3,FALSE)</f>
        <v>composição</v>
      </c>
    </row>
    <row r="3961" spans="1:13" x14ac:dyDescent="0.25">
      <c r="A3961" t="s">
        <v>40</v>
      </c>
      <c r="B3961" t="s">
        <v>7</v>
      </c>
      <c r="C3961">
        <v>20</v>
      </c>
      <c r="D3961" t="s">
        <v>16</v>
      </c>
      <c r="E3961" s="1">
        <v>1164711866.9252143</v>
      </c>
      <c r="F3961" s="1">
        <v>947031183</v>
      </c>
      <c r="G3961">
        <f t="shared" si="61"/>
        <v>4.7384880154149048E+16</v>
      </c>
      <c r="H3961" t="str">
        <f>VLOOKUP(D3961,Referência!$A$2:$D$28,2,FALSE)</f>
        <v>CO</v>
      </c>
      <c r="I3961" t="str">
        <f>VLOOKUP(D3961,Referência!$A$2:$D$28,3,FALSE)</f>
        <v>imposto</v>
      </c>
      <c r="J3961" t="str">
        <f>VLOOKUP(D3961,Referência!$A$2:$D$28,4,FALSE)</f>
        <v>alto</v>
      </c>
      <c r="K3961" t="str">
        <f>VLOOKUP(C3961,Referência!$F$2:$G$21,2,FALSE)</f>
        <v>longo</v>
      </c>
      <c r="L3961" t="str">
        <f>VLOOKUP(A3961,Referência!$I$2:$K$10,2,FALSE)</f>
        <v>composição</v>
      </c>
      <c r="M3961" t="str">
        <f>VLOOKUP(A3961,Referência!$I$2:$K$10,3,FALSE)</f>
        <v>composição</v>
      </c>
    </row>
    <row r="3962" spans="1:13" x14ac:dyDescent="0.25">
      <c r="A3962" t="s">
        <v>40</v>
      </c>
      <c r="B3962" t="s">
        <v>7</v>
      </c>
      <c r="C3962">
        <v>1</v>
      </c>
      <c r="D3962" t="s">
        <v>17</v>
      </c>
      <c r="E3962" s="1">
        <v>1273443616.2002008</v>
      </c>
      <c r="F3962" s="1">
        <v>1221135548</v>
      </c>
      <c r="G3962">
        <f t="shared" si="61"/>
        <v>2736133998836858</v>
      </c>
      <c r="H3962" t="str">
        <f>VLOOKUP(D3962,Referência!$A$2:$D$28,2,FALSE)</f>
        <v>CO</v>
      </c>
      <c r="I3962" t="str">
        <f>VLOOKUP(D3962,Referência!$A$2:$D$28,3,FALSE)</f>
        <v>imposto</v>
      </c>
      <c r="J3962" t="str">
        <f>VLOOKUP(D3962,Referência!$A$2:$D$28,4,FALSE)</f>
        <v>alto</v>
      </c>
      <c r="K3962" t="str">
        <f>VLOOKUP(C3962,Referência!$F$2:$G$21,2,FALSE)</f>
        <v>curto</v>
      </c>
      <c r="L3962" t="str">
        <f>VLOOKUP(A3962,Referência!$I$2:$K$10,2,FALSE)</f>
        <v>composição</v>
      </c>
      <c r="M3962" t="str">
        <f>VLOOKUP(A3962,Referência!$I$2:$K$10,3,FALSE)</f>
        <v>composição</v>
      </c>
    </row>
    <row r="3963" spans="1:13" x14ac:dyDescent="0.25">
      <c r="A3963" t="s">
        <v>40</v>
      </c>
      <c r="B3963" t="s">
        <v>7</v>
      </c>
      <c r="C3963">
        <v>2</v>
      </c>
      <c r="D3963" t="s">
        <v>17</v>
      </c>
      <c r="E3963" s="1">
        <v>1230472662.6521275</v>
      </c>
      <c r="F3963" s="1">
        <v>1329171703</v>
      </c>
      <c r="G3963">
        <f t="shared" si="61"/>
        <v>9741500565590962</v>
      </c>
      <c r="H3963" t="str">
        <f>VLOOKUP(D3963,Referência!$A$2:$D$28,2,FALSE)</f>
        <v>CO</v>
      </c>
      <c r="I3963" t="str">
        <f>VLOOKUP(D3963,Referência!$A$2:$D$28,3,FALSE)</f>
        <v>imposto</v>
      </c>
      <c r="J3963" t="str">
        <f>VLOOKUP(D3963,Referência!$A$2:$D$28,4,FALSE)</f>
        <v>alto</v>
      </c>
      <c r="K3963" t="str">
        <f>VLOOKUP(C3963,Referência!$F$2:$G$21,2,FALSE)</f>
        <v>curto</v>
      </c>
      <c r="L3963" t="str">
        <f>VLOOKUP(A3963,Referência!$I$2:$K$10,2,FALSE)</f>
        <v>composição</v>
      </c>
      <c r="M3963" t="str">
        <f>VLOOKUP(A3963,Referência!$I$2:$K$10,3,FALSE)</f>
        <v>composição</v>
      </c>
    </row>
    <row r="3964" spans="1:13" x14ac:dyDescent="0.25">
      <c r="A3964" t="s">
        <v>40</v>
      </c>
      <c r="B3964" t="s">
        <v>7</v>
      </c>
      <c r="C3964">
        <v>3</v>
      </c>
      <c r="D3964" t="s">
        <v>17</v>
      </c>
      <c r="E3964" s="1">
        <v>1194935078.1920519</v>
      </c>
      <c r="F3964" s="1">
        <v>1183105033</v>
      </c>
      <c r="G3964">
        <f t="shared" si="61"/>
        <v>139949969245989.98</v>
      </c>
      <c r="H3964" t="str">
        <f>VLOOKUP(D3964,Referência!$A$2:$D$28,2,FALSE)</f>
        <v>CO</v>
      </c>
      <c r="I3964" t="str">
        <f>VLOOKUP(D3964,Referência!$A$2:$D$28,3,FALSE)</f>
        <v>imposto</v>
      </c>
      <c r="J3964" t="str">
        <f>VLOOKUP(D3964,Referência!$A$2:$D$28,4,FALSE)</f>
        <v>alto</v>
      </c>
      <c r="K3964" t="str">
        <f>VLOOKUP(C3964,Referência!$F$2:$G$21,2,FALSE)</f>
        <v>curto</v>
      </c>
      <c r="L3964" t="str">
        <f>VLOOKUP(A3964,Referência!$I$2:$K$10,2,FALSE)</f>
        <v>composição</v>
      </c>
      <c r="M3964" t="str">
        <f>VLOOKUP(A3964,Referência!$I$2:$K$10,3,FALSE)</f>
        <v>composição</v>
      </c>
    </row>
    <row r="3965" spans="1:13" x14ac:dyDescent="0.25">
      <c r="A3965" t="s">
        <v>40</v>
      </c>
      <c r="B3965" t="s">
        <v>7</v>
      </c>
      <c r="C3965">
        <v>4</v>
      </c>
      <c r="D3965" t="s">
        <v>17</v>
      </c>
      <c r="E3965" s="1">
        <v>1244877015.5733783</v>
      </c>
      <c r="F3965" s="1">
        <v>1187314008</v>
      </c>
      <c r="G3965">
        <f t="shared" si="61"/>
        <v>3313499840892810.5</v>
      </c>
      <c r="H3965" t="str">
        <f>VLOOKUP(D3965,Referência!$A$2:$D$28,2,FALSE)</f>
        <v>CO</v>
      </c>
      <c r="I3965" t="str">
        <f>VLOOKUP(D3965,Referência!$A$2:$D$28,3,FALSE)</f>
        <v>imposto</v>
      </c>
      <c r="J3965" t="str">
        <f>VLOOKUP(D3965,Referência!$A$2:$D$28,4,FALSE)</f>
        <v>alto</v>
      </c>
      <c r="K3965" t="str">
        <f>VLOOKUP(C3965,Referência!$F$2:$G$21,2,FALSE)</f>
        <v>curto</v>
      </c>
      <c r="L3965" t="str">
        <f>VLOOKUP(A3965,Referência!$I$2:$K$10,2,FALSE)</f>
        <v>composição</v>
      </c>
      <c r="M3965" t="str">
        <f>VLOOKUP(A3965,Referência!$I$2:$K$10,3,FALSE)</f>
        <v>composição</v>
      </c>
    </row>
    <row r="3966" spans="1:13" x14ac:dyDescent="0.25">
      <c r="A3966" t="s">
        <v>40</v>
      </c>
      <c r="B3966" t="s">
        <v>7</v>
      </c>
      <c r="C3966">
        <v>5</v>
      </c>
      <c r="D3966" t="s">
        <v>17</v>
      </c>
      <c r="E3966" s="1">
        <v>1202322485.0897315</v>
      </c>
      <c r="F3966" s="1">
        <v>1262217954</v>
      </c>
      <c r="G3966">
        <f t="shared" si="61"/>
        <v>3587467195980946</v>
      </c>
      <c r="H3966" t="str">
        <f>VLOOKUP(D3966,Referência!$A$2:$D$28,2,FALSE)</f>
        <v>CO</v>
      </c>
      <c r="I3966" t="str">
        <f>VLOOKUP(D3966,Referência!$A$2:$D$28,3,FALSE)</f>
        <v>imposto</v>
      </c>
      <c r="J3966" t="str">
        <f>VLOOKUP(D3966,Referência!$A$2:$D$28,4,FALSE)</f>
        <v>alto</v>
      </c>
      <c r="K3966" t="str">
        <f>VLOOKUP(C3966,Referência!$F$2:$G$21,2,FALSE)</f>
        <v>médio</v>
      </c>
      <c r="L3966" t="str">
        <f>VLOOKUP(A3966,Referência!$I$2:$K$10,2,FALSE)</f>
        <v>composição</v>
      </c>
      <c r="M3966" t="str">
        <f>VLOOKUP(A3966,Referência!$I$2:$K$10,3,FALSE)</f>
        <v>composição</v>
      </c>
    </row>
    <row r="3967" spans="1:13" x14ac:dyDescent="0.25">
      <c r="A3967" t="s">
        <v>40</v>
      </c>
      <c r="B3967" t="s">
        <v>7</v>
      </c>
      <c r="C3967">
        <v>6</v>
      </c>
      <c r="D3967" t="s">
        <v>17</v>
      </c>
      <c r="E3967" s="1">
        <v>1241126396.0035822</v>
      </c>
      <c r="F3967" s="1">
        <v>1439575283</v>
      </c>
      <c r="G3967">
        <f t="shared" si="61"/>
        <v>3.9381960750116984E+16</v>
      </c>
      <c r="H3967" t="str">
        <f>VLOOKUP(D3967,Referência!$A$2:$D$28,2,FALSE)</f>
        <v>CO</v>
      </c>
      <c r="I3967" t="str">
        <f>VLOOKUP(D3967,Referência!$A$2:$D$28,3,FALSE)</f>
        <v>imposto</v>
      </c>
      <c r="J3967" t="str">
        <f>VLOOKUP(D3967,Referência!$A$2:$D$28,4,FALSE)</f>
        <v>alto</v>
      </c>
      <c r="K3967" t="str">
        <f>VLOOKUP(C3967,Referência!$F$2:$G$21,2,FALSE)</f>
        <v>médio</v>
      </c>
      <c r="L3967" t="str">
        <f>VLOOKUP(A3967,Referência!$I$2:$K$10,2,FALSE)</f>
        <v>composição</v>
      </c>
      <c r="M3967" t="str">
        <f>VLOOKUP(A3967,Referência!$I$2:$K$10,3,FALSE)</f>
        <v>composição</v>
      </c>
    </row>
    <row r="3968" spans="1:13" x14ac:dyDescent="0.25">
      <c r="A3968" t="s">
        <v>40</v>
      </c>
      <c r="B3968" t="s">
        <v>7</v>
      </c>
      <c r="C3968">
        <v>7</v>
      </c>
      <c r="D3968" t="s">
        <v>17</v>
      </c>
      <c r="E3968" s="1">
        <v>1302707674.5405052</v>
      </c>
      <c r="F3968" s="1">
        <v>1359317961</v>
      </c>
      <c r="G3968">
        <f t="shared" si="61"/>
        <v>3204724533026063.5</v>
      </c>
      <c r="H3968" t="str">
        <f>VLOOKUP(D3968,Referência!$A$2:$D$28,2,FALSE)</f>
        <v>CO</v>
      </c>
      <c r="I3968" t="str">
        <f>VLOOKUP(D3968,Referência!$A$2:$D$28,3,FALSE)</f>
        <v>imposto</v>
      </c>
      <c r="J3968" t="str">
        <f>VLOOKUP(D3968,Referência!$A$2:$D$28,4,FALSE)</f>
        <v>alto</v>
      </c>
      <c r="K3968" t="str">
        <f>VLOOKUP(C3968,Referência!$F$2:$G$21,2,FALSE)</f>
        <v>médio</v>
      </c>
      <c r="L3968" t="str">
        <f>VLOOKUP(A3968,Referência!$I$2:$K$10,2,FALSE)</f>
        <v>composição</v>
      </c>
      <c r="M3968" t="str">
        <f>VLOOKUP(A3968,Referência!$I$2:$K$10,3,FALSE)</f>
        <v>composição</v>
      </c>
    </row>
    <row r="3969" spans="1:13" x14ac:dyDescent="0.25">
      <c r="A3969" t="s">
        <v>40</v>
      </c>
      <c r="B3969" t="s">
        <v>7</v>
      </c>
      <c r="C3969">
        <v>8</v>
      </c>
      <c r="D3969" t="s">
        <v>17</v>
      </c>
      <c r="E3969" s="1">
        <v>1351695801.7917626</v>
      </c>
      <c r="F3969" s="1">
        <v>1629682191</v>
      </c>
      <c r="G3969">
        <f t="shared" si="61"/>
        <v>7.7276432585033648E+16</v>
      </c>
      <c r="H3969" t="str">
        <f>VLOOKUP(D3969,Referência!$A$2:$D$28,2,FALSE)</f>
        <v>CO</v>
      </c>
      <c r="I3969" t="str">
        <f>VLOOKUP(D3969,Referência!$A$2:$D$28,3,FALSE)</f>
        <v>imposto</v>
      </c>
      <c r="J3969" t="str">
        <f>VLOOKUP(D3969,Referência!$A$2:$D$28,4,FALSE)</f>
        <v>alto</v>
      </c>
      <c r="K3969" t="str">
        <f>VLOOKUP(C3969,Referência!$F$2:$G$21,2,FALSE)</f>
        <v>médio</v>
      </c>
      <c r="L3969" t="str">
        <f>VLOOKUP(A3969,Referência!$I$2:$K$10,2,FALSE)</f>
        <v>composição</v>
      </c>
      <c r="M3969" t="str">
        <f>VLOOKUP(A3969,Referência!$I$2:$K$10,3,FALSE)</f>
        <v>composição</v>
      </c>
    </row>
    <row r="3970" spans="1:13" x14ac:dyDescent="0.25">
      <c r="A3970" t="s">
        <v>40</v>
      </c>
      <c r="B3970" t="s">
        <v>7</v>
      </c>
      <c r="C3970">
        <v>9</v>
      </c>
      <c r="D3970" t="s">
        <v>17</v>
      </c>
      <c r="E3970" s="1">
        <v>1201933221.9540122</v>
      </c>
      <c r="F3970" s="1">
        <v>1254134984</v>
      </c>
      <c r="G3970">
        <f t="shared" si="61"/>
        <v>2725023960705937</v>
      </c>
      <c r="H3970" t="str">
        <f>VLOOKUP(D3970,Referência!$A$2:$D$28,2,FALSE)</f>
        <v>CO</v>
      </c>
      <c r="I3970" t="str">
        <f>VLOOKUP(D3970,Referência!$A$2:$D$28,3,FALSE)</f>
        <v>imposto</v>
      </c>
      <c r="J3970" t="str">
        <f>VLOOKUP(D3970,Referência!$A$2:$D$28,4,FALSE)</f>
        <v>alto</v>
      </c>
      <c r="K3970" t="str">
        <f>VLOOKUP(C3970,Referência!$F$2:$G$21,2,FALSE)</f>
        <v>longo</v>
      </c>
      <c r="L3970" t="str">
        <f>VLOOKUP(A3970,Referência!$I$2:$K$10,2,FALSE)</f>
        <v>composição</v>
      </c>
      <c r="M3970" t="str">
        <f>VLOOKUP(A3970,Referência!$I$2:$K$10,3,FALSE)</f>
        <v>composição</v>
      </c>
    </row>
    <row r="3971" spans="1:13" x14ac:dyDescent="0.25">
      <c r="A3971" t="s">
        <v>40</v>
      </c>
      <c r="B3971" t="s">
        <v>7</v>
      </c>
      <c r="C3971">
        <v>10</v>
      </c>
      <c r="D3971" t="s">
        <v>17</v>
      </c>
      <c r="E3971" s="1">
        <v>1202897723.5033338</v>
      </c>
      <c r="F3971" s="1">
        <v>1275603539</v>
      </c>
      <c r="G3971">
        <f t="shared" ref="G3971:G4034" si="62">(F3971-E3971)^2</f>
        <v>5286135607035266</v>
      </c>
      <c r="H3971" t="str">
        <f>VLOOKUP(D3971,Referência!$A$2:$D$28,2,FALSE)</f>
        <v>CO</v>
      </c>
      <c r="I3971" t="str">
        <f>VLOOKUP(D3971,Referência!$A$2:$D$28,3,FALSE)</f>
        <v>imposto</v>
      </c>
      <c r="J3971" t="str">
        <f>VLOOKUP(D3971,Referência!$A$2:$D$28,4,FALSE)</f>
        <v>alto</v>
      </c>
      <c r="K3971" t="str">
        <f>VLOOKUP(C3971,Referência!$F$2:$G$21,2,FALSE)</f>
        <v>longo</v>
      </c>
      <c r="L3971" t="str">
        <f>VLOOKUP(A3971,Referência!$I$2:$K$10,2,FALSE)</f>
        <v>composição</v>
      </c>
      <c r="M3971" t="str">
        <f>VLOOKUP(A3971,Referência!$I$2:$K$10,3,FALSE)</f>
        <v>composição</v>
      </c>
    </row>
    <row r="3972" spans="1:13" x14ac:dyDescent="0.25">
      <c r="A3972" t="s">
        <v>40</v>
      </c>
      <c r="B3972" t="s">
        <v>7</v>
      </c>
      <c r="C3972">
        <v>11</v>
      </c>
      <c r="D3972" t="s">
        <v>17</v>
      </c>
      <c r="E3972" s="1">
        <v>1227147722.5677369</v>
      </c>
      <c r="F3972" s="1">
        <v>1155796303</v>
      </c>
      <c r="G3972">
        <f t="shared" si="62"/>
        <v>5091025074331223</v>
      </c>
      <c r="H3972" t="str">
        <f>VLOOKUP(D3972,Referência!$A$2:$D$28,2,FALSE)</f>
        <v>CO</v>
      </c>
      <c r="I3972" t="str">
        <f>VLOOKUP(D3972,Referência!$A$2:$D$28,3,FALSE)</f>
        <v>imposto</v>
      </c>
      <c r="J3972" t="str">
        <f>VLOOKUP(D3972,Referência!$A$2:$D$28,4,FALSE)</f>
        <v>alto</v>
      </c>
      <c r="K3972" t="str">
        <f>VLOOKUP(C3972,Referência!$F$2:$G$21,2,FALSE)</f>
        <v>longo</v>
      </c>
      <c r="L3972" t="str">
        <f>VLOOKUP(A3972,Referência!$I$2:$K$10,2,FALSE)</f>
        <v>composição</v>
      </c>
      <c r="M3972" t="str">
        <f>VLOOKUP(A3972,Referência!$I$2:$K$10,3,FALSE)</f>
        <v>composição</v>
      </c>
    </row>
    <row r="3973" spans="1:13" x14ac:dyDescent="0.25">
      <c r="A3973" t="s">
        <v>40</v>
      </c>
      <c r="B3973" t="s">
        <v>7</v>
      </c>
      <c r="C3973">
        <v>12</v>
      </c>
      <c r="D3973" t="s">
        <v>17</v>
      </c>
      <c r="E3973" s="1">
        <v>1210597310.0327775</v>
      </c>
      <c r="F3973" s="1">
        <v>1397055072</v>
      </c>
      <c r="G3973">
        <f t="shared" si="62"/>
        <v>3.4766496997825388E+16</v>
      </c>
      <c r="H3973" t="str">
        <f>VLOOKUP(D3973,Referência!$A$2:$D$28,2,FALSE)</f>
        <v>CO</v>
      </c>
      <c r="I3973" t="str">
        <f>VLOOKUP(D3973,Referência!$A$2:$D$28,3,FALSE)</f>
        <v>imposto</v>
      </c>
      <c r="J3973" t="str">
        <f>VLOOKUP(D3973,Referência!$A$2:$D$28,4,FALSE)</f>
        <v>alto</v>
      </c>
      <c r="K3973" t="str">
        <f>VLOOKUP(C3973,Referência!$F$2:$G$21,2,FALSE)</f>
        <v>longo</v>
      </c>
      <c r="L3973" t="str">
        <f>VLOOKUP(A3973,Referência!$I$2:$K$10,2,FALSE)</f>
        <v>composição</v>
      </c>
      <c r="M3973" t="str">
        <f>VLOOKUP(A3973,Referência!$I$2:$K$10,3,FALSE)</f>
        <v>composição</v>
      </c>
    </row>
    <row r="3974" spans="1:13" x14ac:dyDescent="0.25">
      <c r="A3974" t="s">
        <v>40</v>
      </c>
      <c r="B3974" t="s">
        <v>7</v>
      </c>
      <c r="C3974">
        <v>13</v>
      </c>
      <c r="D3974" t="s">
        <v>17</v>
      </c>
      <c r="E3974" s="1">
        <v>1349508504.1173451</v>
      </c>
      <c r="F3974" s="1">
        <v>1392608120</v>
      </c>
      <c r="G3974">
        <f t="shared" si="62"/>
        <v>1857576889232399</v>
      </c>
      <c r="H3974" t="str">
        <f>VLOOKUP(D3974,Referência!$A$2:$D$28,2,FALSE)</f>
        <v>CO</v>
      </c>
      <c r="I3974" t="str">
        <f>VLOOKUP(D3974,Referência!$A$2:$D$28,3,FALSE)</f>
        <v>imposto</v>
      </c>
      <c r="J3974" t="str">
        <f>VLOOKUP(D3974,Referência!$A$2:$D$28,4,FALSE)</f>
        <v>alto</v>
      </c>
      <c r="K3974" t="str">
        <f>VLOOKUP(C3974,Referência!$F$2:$G$21,2,FALSE)</f>
        <v>longo</v>
      </c>
      <c r="L3974" t="str">
        <f>VLOOKUP(A3974,Referência!$I$2:$K$10,2,FALSE)</f>
        <v>composição</v>
      </c>
      <c r="M3974" t="str">
        <f>VLOOKUP(A3974,Referência!$I$2:$K$10,3,FALSE)</f>
        <v>composição</v>
      </c>
    </row>
    <row r="3975" spans="1:13" x14ac:dyDescent="0.25">
      <c r="A3975" t="s">
        <v>40</v>
      </c>
      <c r="B3975" t="s">
        <v>7</v>
      </c>
      <c r="C3975">
        <v>14</v>
      </c>
      <c r="D3975" t="s">
        <v>17</v>
      </c>
      <c r="E3975" s="1">
        <v>1325613972.1819592</v>
      </c>
      <c r="F3975" s="1">
        <v>1367244610</v>
      </c>
      <c r="G3975">
        <f t="shared" si="62"/>
        <v>1733110005136892.7</v>
      </c>
      <c r="H3975" t="str">
        <f>VLOOKUP(D3975,Referência!$A$2:$D$28,2,FALSE)</f>
        <v>CO</v>
      </c>
      <c r="I3975" t="str">
        <f>VLOOKUP(D3975,Referência!$A$2:$D$28,3,FALSE)</f>
        <v>imposto</v>
      </c>
      <c r="J3975" t="str">
        <f>VLOOKUP(D3975,Referência!$A$2:$D$28,4,FALSE)</f>
        <v>alto</v>
      </c>
      <c r="K3975" t="str">
        <f>VLOOKUP(C3975,Referência!$F$2:$G$21,2,FALSE)</f>
        <v>longo</v>
      </c>
      <c r="L3975" t="str">
        <f>VLOOKUP(A3975,Referência!$I$2:$K$10,2,FALSE)</f>
        <v>composição</v>
      </c>
      <c r="M3975" t="str">
        <f>VLOOKUP(A3975,Referência!$I$2:$K$10,3,FALSE)</f>
        <v>composição</v>
      </c>
    </row>
    <row r="3976" spans="1:13" x14ac:dyDescent="0.25">
      <c r="A3976" t="s">
        <v>40</v>
      </c>
      <c r="B3976" t="s">
        <v>7</v>
      </c>
      <c r="C3976">
        <v>15</v>
      </c>
      <c r="D3976" t="s">
        <v>17</v>
      </c>
      <c r="E3976" s="1">
        <v>1255006329.8419194</v>
      </c>
      <c r="F3976" s="1">
        <v>1345577819</v>
      </c>
      <c r="G3976">
        <f t="shared" si="62"/>
        <v>8203194648312308</v>
      </c>
      <c r="H3976" t="str">
        <f>VLOOKUP(D3976,Referência!$A$2:$D$28,2,FALSE)</f>
        <v>CO</v>
      </c>
      <c r="I3976" t="str">
        <f>VLOOKUP(D3976,Referência!$A$2:$D$28,3,FALSE)</f>
        <v>imposto</v>
      </c>
      <c r="J3976" t="str">
        <f>VLOOKUP(D3976,Referência!$A$2:$D$28,4,FALSE)</f>
        <v>alto</v>
      </c>
      <c r="K3976" t="str">
        <f>VLOOKUP(C3976,Referência!$F$2:$G$21,2,FALSE)</f>
        <v>longo</v>
      </c>
      <c r="L3976" t="str">
        <f>VLOOKUP(A3976,Referência!$I$2:$K$10,2,FALSE)</f>
        <v>composição</v>
      </c>
      <c r="M3976" t="str">
        <f>VLOOKUP(A3976,Referência!$I$2:$K$10,3,FALSE)</f>
        <v>composição</v>
      </c>
    </row>
    <row r="3977" spans="1:13" x14ac:dyDescent="0.25">
      <c r="A3977" t="s">
        <v>40</v>
      </c>
      <c r="B3977" t="s">
        <v>7</v>
      </c>
      <c r="C3977">
        <v>16</v>
      </c>
      <c r="D3977" t="s">
        <v>17</v>
      </c>
      <c r="E3977" s="1">
        <v>1340635099.9797153</v>
      </c>
      <c r="F3977" s="1">
        <v>1369170776</v>
      </c>
      <c r="G3977">
        <f t="shared" si="62"/>
        <v>814284805934648.5</v>
      </c>
      <c r="H3977" t="str">
        <f>VLOOKUP(D3977,Referência!$A$2:$D$28,2,FALSE)</f>
        <v>CO</v>
      </c>
      <c r="I3977" t="str">
        <f>VLOOKUP(D3977,Referência!$A$2:$D$28,3,FALSE)</f>
        <v>imposto</v>
      </c>
      <c r="J3977" t="str">
        <f>VLOOKUP(D3977,Referência!$A$2:$D$28,4,FALSE)</f>
        <v>alto</v>
      </c>
      <c r="K3977" t="str">
        <f>VLOOKUP(C3977,Referência!$F$2:$G$21,2,FALSE)</f>
        <v>longo</v>
      </c>
      <c r="L3977" t="str">
        <f>VLOOKUP(A3977,Referência!$I$2:$K$10,2,FALSE)</f>
        <v>composição</v>
      </c>
      <c r="M3977" t="str">
        <f>VLOOKUP(A3977,Referência!$I$2:$K$10,3,FALSE)</f>
        <v>composição</v>
      </c>
    </row>
    <row r="3978" spans="1:13" x14ac:dyDescent="0.25">
      <c r="A3978" t="s">
        <v>40</v>
      </c>
      <c r="B3978" t="s">
        <v>7</v>
      </c>
      <c r="C3978">
        <v>17</v>
      </c>
      <c r="D3978" t="s">
        <v>17</v>
      </c>
      <c r="E3978" s="1">
        <v>1349107885.3280499</v>
      </c>
      <c r="F3978" s="1">
        <v>1509616129</v>
      </c>
      <c r="G3978">
        <f t="shared" si="62"/>
        <v>2.5762896286654108E+16</v>
      </c>
      <c r="H3978" t="str">
        <f>VLOOKUP(D3978,Referência!$A$2:$D$28,2,FALSE)</f>
        <v>CO</v>
      </c>
      <c r="I3978" t="str">
        <f>VLOOKUP(D3978,Referência!$A$2:$D$28,3,FALSE)</f>
        <v>imposto</v>
      </c>
      <c r="J3978" t="str">
        <f>VLOOKUP(D3978,Referência!$A$2:$D$28,4,FALSE)</f>
        <v>alto</v>
      </c>
      <c r="K3978" t="str">
        <f>VLOOKUP(C3978,Referência!$F$2:$G$21,2,FALSE)</f>
        <v>longo</v>
      </c>
      <c r="L3978" t="str">
        <f>VLOOKUP(A3978,Referência!$I$2:$K$10,2,FALSE)</f>
        <v>composição</v>
      </c>
      <c r="M3978" t="str">
        <f>VLOOKUP(A3978,Referência!$I$2:$K$10,3,FALSE)</f>
        <v>composição</v>
      </c>
    </row>
    <row r="3979" spans="1:13" x14ac:dyDescent="0.25">
      <c r="A3979" t="s">
        <v>40</v>
      </c>
      <c r="B3979" t="s">
        <v>7</v>
      </c>
      <c r="C3979">
        <v>18</v>
      </c>
      <c r="D3979" t="s">
        <v>17</v>
      </c>
      <c r="E3979" s="1">
        <v>1285411801.5906618</v>
      </c>
      <c r="F3979" s="1">
        <v>1419883463</v>
      </c>
      <c r="G3979">
        <f t="shared" si="62"/>
        <v>1.8082627722187708E+16</v>
      </c>
      <c r="H3979" t="str">
        <f>VLOOKUP(D3979,Referência!$A$2:$D$28,2,FALSE)</f>
        <v>CO</v>
      </c>
      <c r="I3979" t="str">
        <f>VLOOKUP(D3979,Referência!$A$2:$D$28,3,FALSE)</f>
        <v>imposto</v>
      </c>
      <c r="J3979" t="str">
        <f>VLOOKUP(D3979,Referência!$A$2:$D$28,4,FALSE)</f>
        <v>alto</v>
      </c>
      <c r="K3979" t="str">
        <f>VLOOKUP(C3979,Referência!$F$2:$G$21,2,FALSE)</f>
        <v>longo</v>
      </c>
      <c r="L3979" t="str">
        <f>VLOOKUP(A3979,Referência!$I$2:$K$10,2,FALSE)</f>
        <v>composição</v>
      </c>
      <c r="M3979" t="str">
        <f>VLOOKUP(A3979,Referência!$I$2:$K$10,3,FALSE)</f>
        <v>composição</v>
      </c>
    </row>
    <row r="3980" spans="1:13" x14ac:dyDescent="0.25">
      <c r="A3980" t="s">
        <v>40</v>
      </c>
      <c r="B3980" t="s">
        <v>7</v>
      </c>
      <c r="C3980">
        <v>19</v>
      </c>
      <c r="D3980" t="s">
        <v>17</v>
      </c>
      <c r="E3980" s="1">
        <v>1361334775.0809727</v>
      </c>
      <c r="F3980" s="1">
        <v>1568561268</v>
      </c>
      <c r="G3980">
        <f t="shared" si="62"/>
        <v>4.294281936751968E+16</v>
      </c>
      <c r="H3980" t="str">
        <f>VLOOKUP(D3980,Referência!$A$2:$D$28,2,FALSE)</f>
        <v>CO</v>
      </c>
      <c r="I3980" t="str">
        <f>VLOOKUP(D3980,Referência!$A$2:$D$28,3,FALSE)</f>
        <v>imposto</v>
      </c>
      <c r="J3980" t="str">
        <f>VLOOKUP(D3980,Referência!$A$2:$D$28,4,FALSE)</f>
        <v>alto</v>
      </c>
      <c r="K3980" t="str">
        <f>VLOOKUP(C3980,Referência!$F$2:$G$21,2,FALSE)</f>
        <v>longo</v>
      </c>
      <c r="L3980" t="str">
        <f>VLOOKUP(A3980,Referência!$I$2:$K$10,2,FALSE)</f>
        <v>composição</v>
      </c>
      <c r="M3980" t="str">
        <f>VLOOKUP(A3980,Referência!$I$2:$K$10,3,FALSE)</f>
        <v>composição</v>
      </c>
    </row>
    <row r="3981" spans="1:13" x14ac:dyDescent="0.25">
      <c r="A3981" t="s">
        <v>40</v>
      </c>
      <c r="B3981" t="s">
        <v>7</v>
      </c>
      <c r="C3981">
        <v>20</v>
      </c>
      <c r="D3981" t="s">
        <v>17</v>
      </c>
      <c r="E3981" s="1">
        <v>1404382769.3282478</v>
      </c>
      <c r="F3981" s="1">
        <v>1601240068</v>
      </c>
      <c r="G3981">
        <f t="shared" si="62"/>
        <v>3.8752796040339456E+16</v>
      </c>
      <c r="H3981" t="str">
        <f>VLOOKUP(D3981,Referência!$A$2:$D$28,2,FALSE)</f>
        <v>CO</v>
      </c>
      <c r="I3981" t="str">
        <f>VLOOKUP(D3981,Referência!$A$2:$D$28,3,FALSE)</f>
        <v>imposto</v>
      </c>
      <c r="J3981" t="str">
        <f>VLOOKUP(D3981,Referência!$A$2:$D$28,4,FALSE)</f>
        <v>alto</v>
      </c>
      <c r="K3981" t="str">
        <f>VLOOKUP(C3981,Referência!$F$2:$G$21,2,FALSE)</f>
        <v>longo</v>
      </c>
      <c r="L3981" t="str">
        <f>VLOOKUP(A3981,Referência!$I$2:$K$10,2,FALSE)</f>
        <v>composição</v>
      </c>
      <c r="M3981" t="str">
        <f>VLOOKUP(A3981,Referência!$I$2:$K$10,3,FALSE)</f>
        <v>composição</v>
      </c>
    </row>
    <row r="3982" spans="1:13" x14ac:dyDescent="0.25">
      <c r="A3982" t="s">
        <v>40</v>
      </c>
      <c r="B3982" t="s">
        <v>7</v>
      </c>
      <c r="C3982">
        <v>1</v>
      </c>
      <c r="D3982" t="s">
        <v>18</v>
      </c>
      <c r="E3982" s="1">
        <v>1447046858.4586742</v>
      </c>
      <c r="F3982" s="1">
        <v>1670262630</v>
      </c>
      <c r="G3982">
        <f t="shared" si="62"/>
        <v>4.982528066478936E+16</v>
      </c>
      <c r="H3982" t="str">
        <f>VLOOKUP(D3982,Referência!$A$2:$D$28,2,FALSE)</f>
        <v>CO</v>
      </c>
      <c r="I3982" t="str">
        <f>VLOOKUP(D3982,Referência!$A$2:$D$28,3,FALSE)</f>
        <v>imposto</v>
      </c>
      <c r="J3982" t="str">
        <f>VLOOKUP(D3982,Referência!$A$2:$D$28,4,FALSE)</f>
        <v>alto</v>
      </c>
      <c r="K3982" t="str">
        <f>VLOOKUP(C3982,Referência!$F$2:$G$21,2,FALSE)</f>
        <v>curto</v>
      </c>
      <c r="L3982" t="str">
        <f>VLOOKUP(A3982,Referência!$I$2:$K$10,2,FALSE)</f>
        <v>composição</v>
      </c>
      <c r="M3982" t="str">
        <f>VLOOKUP(A3982,Referência!$I$2:$K$10,3,FALSE)</f>
        <v>composição</v>
      </c>
    </row>
    <row r="3983" spans="1:13" x14ac:dyDescent="0.25">
      <c r="A3983" t="s">
        <v>40</v>
      </c>
      <c r="B3983" t="s">
        <v>7</v>
      </c>
      <c r="C3983">
        <v>2</v>
      </c>
      <c r="D3983" t="s">
        <v>18</v>
      </c>
      <c r="E3983" s="1">
        <v>1377044943.1136889</v>
      </c>
      <c r="F3983" s="1">
        <v>1337419006</v>
      </c>
      <c r="G3983">
        <f t="shared" si="62"/>
        <v>1570214892138031</v>
      </c>
      <c r="H3983" t="str">
        <f>VLOOKUP(D3983,Referência!$A$2:$D$28,2,FALSE)</f>
        <v>CO</v>
      </c>
      <c r="I3983" t="str">
        <f>VLOOKUP(D3983,Referência!$A$2:$D$28,3,FALSE)</f>
        <v>imposto</v>
      </c>
      <c r="J3983" t="str">
        <f>VLOOKUP(D3983,Referência!$A$2:$D$28,4,FALSE)</f>
        <v>alto</v>
      </c>
      <c r="K3983" t="str">
        <f>VLOOKUP(C3983,Referência!$F$2:$G$21,2,FALSE)</f>
        <v>curto</v>
      </c>
      <c r="L3983" t="str">
        <f>VLOOKUP(A3983,Referência!$I$2:$K$10,2,FALSE)</f>
        <v>composição</v>
      </c>
      <c r="M3983" t="str">
        <f>VLOOKUP(A3983,Referência!$I$2:$K$10,3,FALSE)</f>
        <v>composição</v>
      </c>
    </row>
    <row r="3984" spans="1:13" x14ac:dyDescent="0.25">
      <c r="A3984" t="s">
        <v>40</v>
      </c>
      <c r="B3984" t="s">
        <v>7</v>
      </c>
      <c r="C3984">
        <v>3</v>
      </c>
      <c r="D3984" t="s">
        <v>18</v>
      </c>
      <c r="E3984" s="1">
        <v>1345728169.2819922</v>
      </c>
      <c r="F3984" s="1">
        <v>1335556131</v>
      </c>
      <c r="G3984">
        <f t="shared" si="62"/>
        <v>103470362810314.77</v>
      </c>
      <c r="H3984" t="str">
        <f>VLOOKUP(D3984,Referência!$A$2:$D$28,2,FALSE)</f>
        <v>CO</v>
      </c>
      <c r="I3984" t="str">
        <f>VLOOKUP(D3984,Referência!$A$2:$D$28,3,FALSE)</f>
        <v>imposto</v>
      </c>
      <c r="J3984" t="str">
        <f>VLOOKUP(D3984,Referência!$A$2:$D$28,4,FALSE)</f>
        <v>alto</v>
      </c>
      <c r="K3984" t="str">
        <f>VLOOKUP(C3984,Referência!$F$2:$G$21,2,FALSE)</f>
        <v>curto</v>
      </c>
      <c r="L3984" t="str">
        <f>VLOOKUP(A3984,Referência!$I$2:$K$10,2,FALSE)</f>
        <v>composição</v>
      </c>
      <c r="M3984" t="str">
        <f>VLOOKUP(A3984,Referência!$I$2:$K$10,3,FALSE)</f>
        <v>composição</v>
      </c>
    </row>
    <row r="3985" spans="1:13" x14ac:dyDescent="0.25">
      <c r="A3985" t="s">
        <v>40</v>
      </c>
      <c r="B3985" t="s">
        <v>7</v>
      </c>
      <c r="C3985">
        <v>4</v>
      </c>
      <c r="D3985" t="s">
        <v>18</v>
      </c>
      <c r="E3985" s="1">
        <v>1304444089.381707</v>
      </c>
      <c r="F3985" s="1">
        <v>1233550944</v>
      </c>
      <c r="G3985">
        <f t="shared" si="62"/>
        <v>5025838062111838</v>
      </c>
      <c r="H3985" t="str">
        <f>VLOOKUP(D3985,Referência!$A$2:$D$28,2,FALSE)</f>
        <v>CO</v>
      </c>
      <c r="I3985" t="str">
        <f>VLOOKUP(D3985,Referência!$A$2:$D$28,3,FALSE)</f>
        <v>imposto</v>
      </c>
      <c r="J3985" t="str">
        <f>VLOOKUP(D3985,Referência!$A$2:$D$28,4,FALSE)</f>
        <v>alto</v>
      </c>
      <c r="K3985" t="str">
        <f>VLOOKUP(C3985,Referência!$F$2:$G$21,2,FALSE)</f>
        <v>curto</v>
      </c>
      <c r="L3985" t="str">
        <f>VLOOKUP(A3985,Referência!$I$2:$K$10,2,FALSE)</f>
        <v>composição</v>
      </c>
      <c r="M3985" t="str">
        <f>VLOOKUP(A3985,Referência!$I$2:$K$10,3,FALSE)</f>
        <v>composição</v>
      </c>
    </row>
    <row r="3986" spans="1:13" x14ac:dyDescent="0.25">
      <c r="A3986" t="s">
        <v>40</v>
      </c>
      <c r="B3986" t="s">
        <v>7</v>
      </c>
      <c r="C3986">
        <v>5</v>
      </c>
      <c r="D3986" t="s">
        <v>18</v>
      </c>
      <c r="E3986" s="1">
        <v>1339998212.1494882</v>
      </c>
      <c r="F3986" s="1">
        <v>1322702230</v>
      </c>
      <c r="G3986">
        <f t="shared" si="62"/>
        <v>299150998515414.81</v>
      </c>
      <c r="H3986" t="str">
        <f>VLOOKUP(D3986,Referência!$A$2:$D$28,2,FALSE)</f>
        <v>CO</v>
      </c>
      <c r="I3986" t="str">
        <f>VLOOKUP(D3986,Referência!$A$2:$D$28,3,FALSE)</f>
        <v>imposto</v>
      </c>
      <c r="J3986" t="str">
        <f>VLOOKUP(D3986,Referência!$A$2:$D$28,4,FALSE)</f>
        <v>alto</v>
      </c>
      <c r="K3986" t="str">
        <f>VLOOKUP(C3986,Referência!$F$2:$G$21,2,FALSE)</f>
        <v>médio</v>
      </c>
      <c r="L3986" t="str">
        <f>VLOOKUP(A3986,Referência!$I$2:$K$10,2,FALSE)</f>
        <v>composição</v>
      </c>
      <c r="M3986" t="str">
        <f>VLOOKUP(A3986,Referência!$I$2:$K$10,3,FALSE)</f>
        <v>composição</v>
      </c>
    </row>
    <row r="3987" spans="1:13" x14ac:dyDescent="0.25">
      <c r="A3987" t="s">
        <v>40</v>
      </c>
      <c r="B3987" t="s">
        <v>7</v>
      </c>
      <c r="C3987">
        <v>6</v>
      </c>
      <c r="D3987" t="s">
        <v>18</v>
      </c>
      <c r="E3987" s="1">
        <v>1317968322.8639996</v>
      </c>
      <c r="F3987" s="1">
        <v>1377490762</v>
      </c>
      <c r="G3987">
        <f t="shared" si="62"/>
        <v>3542920760698871.5</v>
      </c>
      <c r="H3987" t="str">
        <f>VLOOKUP(D3987,Referência!$A$2:$D$28,2,FALSE)</f>
        <v>CO</v>
      </c>
      <c r="I3987" t="str">
        <f>VLOOKUP(D3987,Referência!$A$2:$D$28,3,FALSE)</f>
        <v>imposto</v>
      </c>
      <c r="J3987" t="str">
        <f>VLOOKUP(D3987,Referência!$A$2:$D$28,4,FALSE)</f>
        <v>alto</v>
      </c>
      <c r="K3987" t="str">
        <f>VLOOKUP(C3987,Referência!$F$2:$G$21,2,FALSE)</f>
        <v>médio</v>
      </c>
      <c r="L3987" t="str">
        <f>VLOOKUP(A3987,Referência!$I$2:$K$10,2,FALSE)</f>
        <v>composição</v>
      </c>
      <c r="M3987" t="str">
        <f>VLOOKUP(A3987,Referência!$I$2:$K$10,3,FALSE)</f>
        <v>composição</v>
      </c>
    </row>
    <row r="3988" spans="1:13" x14ac:dyDescent="0.25">
      <c r="A3988" t="s">
        <v>40</v>
      </c>
      <c r="B3988" t="s">
        <v>7</v>
      </c>
      <c r="C3988">
        <v>7</v>
      </c>
      <c r="D3988" t="s">
        <v>18</v>
      </c>
      <c r="E3988" s="1">
        <v>1306885952.897934</v>
      </c>
      <c r="F3988" s="1">
        <v>1286099707</v>
      </c>
      <c r="G3988">
        <f t="shared" si="62"/>
        <v>432068018529376.37</v>
      </c>
      <c r="H3988" t="str">
        <f>VLOOKUP(D3988,Referência!$A$2:$D$28,2,FALSE)</f>
        <v>CO</v>
      </c>
      <c r="I3988" t="str">
        <f>VLOOKUP(D3988,Referência!$A$2:$D$28,3,FALSE)</f>
        <v>imposto</v>
      </c>
      <c r="J3988" t="str">
        <f>VLOOKUP(D3988,Referência!$A$2:$D$28,4,FALSE)</f>
        <v>alto</v>
      </c>
      <c r="K3988" t="str">
        <f>VLOOKUP(C3988,Referência!$F$2:$G$21,2,FALSE)</f>
        <v>médio</v>
      </c>
      <c r="L3988" t="str">
        <f>VLOOKUP(A3988,Referência!$I$2:$K$10,2,FALSE)</f>
        <v>composição</v>
      </c>
      <c r="M3988" t="str">
        <f>VLOOKUP(A3988,Referência!$I$2:$K$10,3,FALSE)</f>
        <v>composição</v>
      </c>
    </row>
    <row r="3989" spans="1:13" x14ac:dyDescent="0.25">
      <c r="A3989" t="s">
        <v>40</v>
      </c>
      <c r="B3989" t="s">
        <v>7</v>
      </c>
      <c r="C3989">
        <v>8</v>
      </c>
      <c r="D3989" t="s">
        <v>18</v>
      </c>
      <c r="E3989" s="1">
        <v>1614332755.9616055</v>
      </c>
      <c r="F3989" s="1">
        <v>1521885106</v>
      </c>
      <c r="G3989">
        <f t="shared" si="62"/>
        <v>8546567983423546</v>
      </c>
      <c r="H3989" t="str">
        <f>VLOOKUP(D3989,Referência!$A$2:$D$28,2,FALSE)</f>
        <v>CO</v>
      </c>
      <c r="I3989" t="str">
        <f>VLOOKUP(D3989,Referência!$A$2:$D$28,3,FALSE)</f>
        <v>imposto</v>
      </c>
      <c r="J3989" t="str">
        <f>VLOOKUP(D3989,Referência!$A$2:$D$28,4,FALSE)</f>
        <v>alto</v>
      </c>
      <c r="K3989" t="str">
        <f>VLOOKUP(C3989,Referência!$F$2:$G$21,2,FALSE)</f>
        <v>médio</v>
      </c>
      <c r="L3989" t="str">
        <f>VLOOKUP(A3989,Referência!$I$2:$K$10,2,FALSE)</f>
        <v>composição</v>
      </c>
      <c r="M3989" t="str">
        <f>VLOOKUP(A3989,Referência!$I$2:$K$10,3,FALSE)</f>
        <v>composição</v>
      </c>
    </row>
    <row r="3990" spans="1:13" x14ac:dyDescent="0.25">
      <c r="A3990" t="s">
        <v>40</v>
      </c>
      <c r="B3990" t="s">
        <v>7</v>
      </c>
      <c r="C3990">
        <v>9</v>
      </c>
      <c r="D3990" t="s">
        <v>18</v>
      </c>
      <c r="E3990" s="1">
        <v>1343128810.6067684</v>
      </c>
      <c r="F3990" s="1">
        <v>1245052755</v>
      </c>
      <c r="G3990">
        <f t="shared" si="62"/>
        <v>9618912683381922</v>
      </c>
      <c r="H3990" t="str">
        <f>VLOOKUP(D3990,Referência!$A$2:$D$28,2,FALSE)</f>
        <v>CO</v>
      </c>
      <c r="I3990" t="str">
        <f>VLOOKUP(D3990,Referência!$A$2:$D$28,3,FALSE)</f>
        <v>imposto</v>
      </c>
      <c r="J3990" t="str">
        <f>VLOOKUP(D3990,Referência!$A$2:$D$28,4,FALSE)</f>
        <v>alto</v>
      </c>
      <c r="K3990" t="str">
        <f>VLOOKUP(C3990,Referência!$F$2:$G$21,2,FALSE)</f>
        <v>longo</v>
      </c>
      <c r="L3990" t="str">
        <f>VLOOKUP(A3990,Referência!$I$2:$K$10,2,FALSE)</f>
        <v>composição</v>
      </c>
      <c r="M3990" t="str">
        <f>VLOOKUP(A3990,Referência!$I$2:$K$10,3,FALSE)</f>
        <v>composição</v>
      </c>
    </row>
    <row r="3991" spans="1:13" x14ac:dyDescent="0.25">
      <c r="A3991" t="s">
        <v>40</v>
      </c>
      <c r="B3991" t="s">
        <v>7</v>
      </c>
      <c r="C3991">
        <v>10</v>
      </c>
      <c r="D3991" t="s">
        <v>18</v>
      </c>
      <c r="E3991" s="1">
        <v>1322416376.921006</v>
      </c>
      <c r="F3991" s="1">
        <v>1190685422</v>
      </c>
      <c r="G3991">
        <f t="shared" si="62"/>
        <v>1.7353044484400106E+16</v>
      </c>
      <c r="H3991" t="str">
        <f>VLOOKUP(D3991,Referência!$A$2:$D$28,2,FALSE)</f>
        <v>CO</v>
      </c>
      <c r="I3991" t="str">
        <f>VLOOKUP(D3991,Referência!$A$2:$D$28,3,FALSE)</f>
        <v>imposto</v>
      </c>
      <c r="J3991" t="str">
        <f>VLOOKUP(D3991,Referência!$A$2:$D$28,4,FALSE)</f>
        <v>alto</v>
      </c>
      <c r="K3991" t="str">
        <f>VLOOKUP(C3991,Referência!$F$2:$G$21,2,FALSE)</f>
        <v>longo</v>
      </c>
      <c r="L3991" t="str">
        <f>VLOOKUP(A3991,Referência!$I$2:$K$10,2,FALSE)</f>
        <v>composição</v>
      </c>
      <c r="M3991" t="str">
        <f>VLOOKUP(A3991,Referência!$I$2:$K$10,3,FALSE)</f>
        <v>composição</v>
      </c>
    </row>
    <row r="3992" spans="1:13" x14ac:dyDescent="0.25">
      <c r="A3992" t="s">
        <v>40</v>
      </c>
      <c r="B3992" t="s">
        <v>7</v>
      </c>
      <c r="C3992">
        <v>11</v>
      </c>
      <c r="D3992" t="s">
        <v>18</v>
      </c>
      <c r="E3992" s="1">
        <v>1400755360.600594</v>
      </c>
      <c r="F3992" s="1">
        <v>1258355469</v>
      </c>
      <c r="G3992">
        <f t="shared" si="62"/>
        <v>2.0277729127860936E+16</v>
      </c>
      <c r="H3992" t="str">
        <f>VLOOKUP(D3992,Referência!$A$2:$D$28,2,FALSE)</f>
        <v>CO</v>
      </c>
      <c r="I3992" t="str">
        <f>VLOOKUP(D3992,Referência!$A$2:$D$28,3,FALSE)</f>
        <v>imposto</v>
      </c>
      <c r="J3992" t="str">
        <f>VLOOKUP(D3992,Referência!$A$2:$D$28,4,FALSE)</f>
        <v>alto</v>
      </c>
      <c r="K3992" t="str">
        <f>VLOOKUP(C3992,Referência!$F$2:$G$21,2,FALSE)</f>
        <v>longo</v>
      </c>
      <c r="L3992" t="str">
        <f>VLOOKUP(A3992,Referência!$I$2:$K$10,2,FALSE)</f>
        <v>composição</v>
      </c>
      <c r="M3992" t="str">
        <f>VLOOKUP(A3992,Referência!$I$2:$K$10,3,FALSE)</f>
        <v>composição</v>
      </c>
    </row>
    <row r="3993" spans="1:13" x14ac:dyDescent="0.25">
      <c r="A3993" t="s">
        <v>40</v>
      </c>
      <c r="B3993" t="s">
        <v>7</v>
      </c>
      <c r="C3993">
        <v>12</v>
      </c>
      <c r="D3993" t="s">
        <v>18</v>
      </c>
      <c r="E3993" s="1">
        <v>1594958287.0176814</v>
      </c>
      <c r="F3993" s="1">
        <v>1545815300</v>
      </c>
      <c r="G3993">
        <f t="shared" si="62"/>
        <v>2415033173019998.5</v>
      </c>
      <c r="H3993" t="str">
        <f>VLOOKUP(D3993,Referência!$A$2:$D$28,2,FALSE)</f>
        <v>CO</v>
      </c>
      <c r="I3993" t="str">
        <f>VLOOKUP(D3993,Referência!$A$2:$D$28,3,FALSE)</f>
        <v>imposto</v>
      </c>
      <c r="J3993" t="str">
        <f>VLOOKUP(D3993,Referência!$A$2:$D$28,4,FALSE)</f>
        <v>alto</v>
      </c>
      <c r="K3993" t="str">
        <f>VLOOKUP(C3993,Referência!$F$2:$G$21,2,FALSE)</f>
        <v>longo</v>
      </c>
      <c r="L3993" t="str">
        <f>VLOOKUP(A3993,Referência!$I$2:$K$10,2,FALSE)</f>
        <v>composição</v>
      </c>
      <c r="M3993" t="str">
        <f>VLOOKUP(A3993,Referência!$I$2:$K$10,3,FALSE)</f>
        <v>composição</v>
      </c>
    </row>
    <row r="3994" spans="1:13" x14ac:dyDescent="0.25">
      <c r="A3994" t="s">
        <v>40</v>
      </c>
      <c r="B3994" t="s">
        <v>7</v>
      </c>
      <c r="C3994">
        <v>13</v>
      </c>
      <c r="D3994" t="s">
        <v>18</v>
      </c>
      <c r="E3994" s="1">
        <v>1613270518.4798589</v>
      </c>
      <c r="F3994" s="1">
        <v>1681016044</v>
      </c>
      <c r="G3994">
        <f t="shared" si="62"/>
        <v>4589456228000092</v>
      </c>
      <c r="H3994" t="str">
        <f>VLOOKUP(D3994,Referência!$A$2:$D$28,2,FALSE)</f>
        <v>CO</v>
      </c>
      <c r="I3994" t="str">
        <f>VLOOKUP(D3994,Referência!$A$2:$D$28,3,FALSE)</f>
        <v>imposto</v>
      </c>
      <c r="J3994" t="str">
        <f>VLOOKUP(D3994,Referência!$A$2:$D$28,4,FALSE)</f>
        <v>alto</v>
      </c>
      <c r="K3994" t="str">
        <f>VLOOKUP(C3994,Referência!$F$2:$G$21,2,FALSE)</f>
        <v>longo</v>
      </c>
      <c r="L3994" t="str">
        <f>VLOOKUP(A3994,Referência!$I$2:$K$10,2,FALSE)</f>
        <v>composição</v>
      </c>
      <c r="M3994" t="str">
        <f>VLOOKUP(A3994,Referência!$I$2:$K$10,3,FALSE)</f>
        <v>composição</v>
      </c>
    </row>
    <row r="3995" spans="1:13" x14ac:dyDescent="0.25">
      <c r="A3995" t="s">
        <v>40</v>
      </c>
      <c r="B3995" t="s">
        <v>7</v>
      </c>
      <c r="C3995">
        <v>14</v>
      </c>
      <c r="D3995" t="s">
        <v>18</v>
      </c>
      <c r="E3995" s="1">
        <v>1555624498.2953308</v>
      </c>
      <c r="F3995" s="1">
        <v>1458658264</v>
      </c>
      <c r="G3995">
        <f t="shared" si="62"/>
        <v>9402450593416980</v>
      </c>
      <c r="H3995" t="str">
        <f>VLOOKUP(D3995,Referência!$A$2:$D$28,2,FALSE)</f>
        <v>CO</v>
      </c>
      <c r="I3995" t="str">
        <f>VLOOKUP(D3995,Referência!$A$2:$D$28,3,FALSE)</f>
        <v>imposto</v>
      </c>
      <c r="J3995" t="str">
        <f>VLOOKUP(D3995,Referência!$A$2:$D$28,4,FALSE)</f>
        <v>alto</v>
      </c>
      <c r="K3995" t="str">
        <f>VLOOKUP(C3995,Referência!$F$2:$G$21,2,FALSE)</f>
        <v>longo</v>
      </c>
      <c r="L3995" t="str">
        <f>VLOOKUP(A3995,Referência!$I$2:$K$10,2,FALSE)</f>
        <v>composição</v>
      </c>
      <c r="M3995" t="str">
        <f>VLOOKUP(A3995,Referência!$I$2:$K$10,3,FALSE)</f>
        <v>composição</v>
      </c>
    </row>
    <row r="3996" spans="1:13" x14ac:dyDescent="0.25">
      <c r="A3996" t="s">
        <v>40</v>
      </c>
      <c r="B3996" t="s">
        <v>7</v>
      </c>
      <c r="C3996">
        <v>15</v>
      </c>
      <c r="D3996" t="s">
        <v>18</v>
      </c>
      <c r="E3996" s="1">
        <v>1517210397.8784411</v>
      </c>
      <c r="F3996" s="1">
        <v>1406484852</v>
      </c>
      <c r="G3996">
        <f t="shared" si="62"/>
        <v>1.2260146510078764E+16</v>
      </c>
      <c r="H3996" t="str">
        <f>VLOOKUP(D3996,Referência!$A$2:$D$28,2,FALSE)</f>
        <v>CO</v>
      </c>
      <c r="I3996" t="str">
        <f>VLOOKUP(D3996,Referência!$A$2:$D$28,3,FALSE)</f>
        <v>imposto</v>
      </c>
      <c r="J3996" t="str">
        <f>VLOOKUP(D3996,Referência!$A$2:$D$28,4,FALSE)</f>
        <v>alto</v>
      </c>
      <c r="K3996" t="str">
        <f>VLOOKUP(C3996,Referência!$F$2:$G$21,2,FALSE)</f>
        <v>longo</v>
      </c>
      <c r="L3996" t="str">
        <f>VLOOKUP(A3996,Referência!$I$2:$K$10,2,FALSE)</f>
        <v>composição</v>
      </c>
      <c r="M3996" t="str">
        <f>VLOOKUP(A3996,Referência!$I$2:$K$10,3,FALSE)</f>
        <v>composição</v>
      </c>
    </row>
    <row r="3997" spans="1:13" x14ac:dyDescent="0.25">
      <c r="A3997" t="s">
        <v>40</v>
      </c>
      <c r="B3997" t="s">
        <v>7</v>
      </c>
      <c r="C3997">
        <v>16</v>
      </c>
      <c r="D3997" t="s">
        <v>18</v>
      </c>
      <c r="E3997" s="1">
        <v>1473052022.4370902</v>
      </c>
      <c r="F3997" s="1">
        <v>1508541864</v>
      </c>
      <c r="G3997">
        <f t="shared" si="62"/>
        <v>1259528854160442.7</v>
      </c>
      <c r="H3997" t="str">
        <f>VLOOKUP(D3997,Referência!$A$2:$D$28,2,FALSE)</f>
        <v>CO</v>
      </c>
      <c r="I3997" t="str">
        <f>VLOOKUP(D3997,Referência!$A$2:$D$28,3,FALSE)</f>
        <v>imposto</v>
      </c>
      <c r="J3997" t="str">
        <f>VLOOKUP(D3997,Referência!$A$2:$D$28,4,FALSE)</f>
        <v>alto</v>
      </c>
      <c r="K3997" t="str">
        <f>VLOOKUP(C3997,Referência!$F$2:$G$21,2,FALSE)</f>
        <v>longo</v>
      </c>
      <c r="L3997" t="str">
        <f>VLOOKUP(A3997,Referência!$I$2:$K$10,2,FALSE)</f>
        <v>composição</v>
      </c>
      <c r="M3997" t="str">
        <f>VLOOKUP(A3997,Referência!$I$2:$K$10,3,FALSE)</f>
        <v>composição</v>
      </c>
    </row>
    <row r="3998" spans="1:13" x14ac:dyDescent="0.25">
      <c r="A3998" t="s">
        <v>40</v>
      </c>
      <c r="B3998" t="s">
        <v>7</v>
      </c>
      <c r="C3998">
        <v>17</v>
      </c>
      <c r="D3998" t="s">
        <v>18</v>
      </c>
      <c r="E3998" s="1">
        <v>1507589608.4667327</v>
      </c>
      <c r="F3998" s="1">
        <v>1569653479</v>
      </c>
      <c r="G3998">
        <f t="shared" si="62"/>
        <v>3851924025570160</v>
      </c>
      <c r="H3998" t="str">
        <f>VLOOKUP(D3998,Referência!$A$2:$D$28,2,FALSE)</f>
        <v>CO</v>
      </c>
      <c r="I3998" t="str">
        <f>VLOOKUP(D3998,Referência!$A$2:$D$28,3,FALSE)</f>
        <v>imposto</v>
      </c>
      <c r="J3998" t="str">
        <f>VLOOKUP(D3998,Referência!$A$2:$D$28,4,FALSE)</f>
        <v>alto</v>
      </c>
      <c r="K3998" t="str">
        <f>VLOOKUP(C3998,Referência!$F$2:$G$21,2,FALSE)</f>
        <v>longo</v>
      </c>
      <c r="L3998" t="str">
        <f>VLOOKUP(A3998,Referência!$I$2:$K$10,2,FALSE)</f>
        <v>composição</v>
      </c>
      <c r="M3998" t="str">
        <f>VLOOKUP(A3998,Referência!$I$2:$K$10,3,FALSE)</f>
        <v>composição</v>
      </c>
    </row>
    <row r="3999" spans="1:13" x14ac:dyDescent="0.25">
      <c r="A3999" t="s">
        <v>40</v>
      </c>
      <c r="B3999" t="s">
        <v>7</v>
      </c>
      <c r="C3999">
        <v>18</v>
      </c>
      <c r="D3999" t="s">
        <v>18</v>
      </c>
      <c r="E3999" s="1">
        <v>1486178137.1694756</v>
      </c>
      <c r="F3999" s="1">
        <v>1582447206</v>
      </c>
      <c r="G3999">
        <f t="shared" si="62"/>
        <v>9267733613496254</v>
      </c>
      <c r="H3999" t="str">
        <f>VLOOKUP(D3999,Referência!$A$2:$D$28,2,FALSE)</f>
        <v>CO</v>
      </c>
      <c r="I3999" t="str">
        <f>VLOOKUP(D3999,Referência!$A$2:$D$28,3,FALSE)</f>
        <v>imposto</v>
      </c>
      <c r="J3999" t="str">
        <f>VLOOKUP(D3999,Referência!$A$2:$D$28,4,FALSE)</f>
        <v>alto</v>
      </c>
      <c r="K3999" t="str">
        <f>VLOOKUP(C3999,Referência!$F$2:$G$21,2,FALSE)</f>
        <v>longo</v>
      </c>
      <c r="L3999" t="str">
        <f>VLOOKUP(A3999,Referência!$I$2:$K$10,2,FALSE)</f>
        <v>composição</v>
      </c>
      <c r="M3999" t="str">
        <f>VLOOKUP(A3999,Referência!$I$2:$K$10,3,FALSE)</f>
        <v>composição</v>
      </c>
    </row>
    <row r="4000" spans="1:13" x14ac:dyDescent="0.25">
      <c r="A4000" t="s">
        <v>40</v>
      </c>
      <c r="B4000" t="s">
        <v>7</v>
      </c>
      <c r="C4000">
        <v>19</v>
      </c>
      <c r="D4000" t="s">
        <v>18</v>
      </c>
      <c r="E4000" s="1">
        <v>1481360283.278851</v>
      </c>
      <c r="F4000" s="1">
        <v>1397025896</v>
      </c>
      <c r="G4000">
        <f t="shared" si="62"/>
        <v>7112288877699231</v>
      </c>
      <c r="H4000" t="str">
        <f>VLOOKUP(D4000,Referência!$A$2:$D$28,2,FALSE)</f>
        <v>CO</v>
      </c>
      <c r="I4000" t="str">
        <f>VLOOKUP(D4000,Referência!$A$2:$D$28,3,FALSE)</f>
        <v>imposto</v>
      </c>
      <c r="J4000" t="str">
        <f>VLOOKUP(D4000,Referência!$A$2:$D$28,4,FALSE)</f>
        <v>alto</v>
      </c>
      <c r="K4000" t="str">
        <f>VLOOKUP(C4000,Referência!$F$2:$G$21,2,FALSE)</f>
        <v>longo</v>
      </c>
      <c r="L4000" t="str">
        <f>VLOOKUP(A4000,Referência!$I$2:$K$10,2,FALSE)</f>
        <v>composição</v>
      </c>
      <c r="M4000" t="str">
        <f>VLOOKUP(A4000,Referência!$I$2:$K$10,3,FALSE)</f>
        <v>composição</v>
      </c>
    </row>
    <row r="4001" spans="1:13" x14ac:dyDescent="0.25">
      <c r="A4001" t="s">
        <v>40</v>
      </c>
      <c r="B4001" t="s">
        <v>7</v>
      </c>
      <c r="C4001">
        <v>20</v>
      </c>
      <c r="D4001" t="s">
        <v>18</v>
      </c>
      <c r="E4001" s="1">
        <v>1806994421.1447461</v>
      </c>
      <c r="F4001" s="1">
        <v>1660533072</v>
      </c>
      <c r="G4001">
        <f t="shared" si="62"/>
        <v>2.1450926793299208E+16</v>
      </c>
      <c r="H4001" t="str">
        <f>VLOOKUP(D4001,Referência!$A$2:$D$28,2,FALSE)</f>
        <v>CO</v>
      </c>
      <c r="I4001" t="str">
        <f>VLOOKUP(D4001,Referência!$A$2:$D$28,3,FALSE)</f>
        <v>imposto</v>
      </c>
      <c r="J4001" t="str">
        <f>VLOOKUP(D4001,Referência!$A$2:$D$28,4,FALSE)</f>
        <v>alto</v>
      </c>
      <c r="K4001" t="str">
        <f>VLOOKUP(C4001,Referência!$F$2:$G$21,2,FALSE)</f>
        <v>longo</v>
      </c>
      <c r="L4001" t="str">
        <f>VLOOKUP(A4001,Referência!$I$2:$K$10,2,FALSE)</f>
        <v>composição</v>
      </c>
      <c r="M4001" t="str">
        <f>VLOOKUP(A4001,Referência!$I$2:$K$10,3,FALSE)</f>
        <v>composição</v>
      </c>
    </row>
    <row r="4002" spans="1:13" x14ac:dyDescent="0.25">
      <c r="A4002" t="s">
        <v>40</v>
      </c>
      <c r="B4002" t="s">
        <v>7</v>
      </c>
      <c r="C4002">
        <v>1</v>
      </c>
      <c r="D4002" t="s">
        <v>19</v>
      </c>
      <c r="E4002" s="1">
        <v>286579889.35796946</v>
      </c>
      <c r="F4002" s="1">
        <v>312167408</v>
      </c>
      <c r="G4002">
        <f t="shared" si="62"/>
        <v>654721110256260.25</v>
      </c>
      <c r="H4002" t="str">
        <f>VLOOKUP(D4002,Referência!$A$2:$D$28,2,FALSE)</f>
        <v>N</v>
      </c>
      <c r="I4002" t="str">
        <f>VLOOKUP(D4002,Referência!$A$2:$D$28,3,FALSE)</f>
        <v>transferência</v>
      </c>
      <c r="J4002" t="str">
        <f>VLOOKUP(D4002,Referência!$A$2:$D$28,4,FALSE)</f>
        <v>baixo</v>
      </c>
      <c r="K4002" t="str">
        <f>VLOOKUP(C4002,Referência!$F$2:$G$21,2,FALSE)</f>
        <v>curto</v>
      </c>
      <c r="L4002" t="str">
        <f>VLOOKUP(A4002,Referência!$I$2:$K$10,2,FALSE)</f>
        <v>composição</v>
      </c>
      <c r="M4002" t="str">
        <f>VLOOKUP(A4002,Referência!$I$2:$K$10,3,FALSE)</f>
        <v>composição</v>
      </c>
    </row>
    <row r="4003" spans="1:13" x14ac:dyDescent="0.25">
      <c r="A4003" t="s">
        <v>40</v>
      </c>
      <c r="B4003" t="s">
        <v>7</v>
      </c>
      <c r="C4003">
        <v>2</v>
      </c>
      <c r="D4003" t="s">
        <v>19</v>
      </c>
      <c r="E4003" s="1">
        <v>262703016.98980331</v>
      </c>
      <c r="F4003" s="1">
        <v>291680743</v>
      </c>
      <c r="G4003">
        <f t="shared" si="62"/>
        <v>839708604722029.5</v>
      </c>
      <c r="H4003" t="str">
        <f>VLOOKUP(D4003,Referência!$A$2:$D$28,2,FALSE)</f>
        <v>N</v>
      </c>
      <c r="I4003" t="str">
        <f>VLOOKUP(D4003,Referência!$A$2:$D$28,3,FALSE)</f>
        <v>transferência</v>
      </c>
      <c r="J4003" t="str">
        <f>VLOOKUP(D4003,Referência!$A$2:$D$28,4,FALSE)</f>
        <v>baixo</v>
      </c>
      <c r="K4003" t="str">
        <f>VLOOKUP(C4003,Referência!$F$2:$G$21,2,FALSE)</f>
        <v>curto</v>
      </c>
      <c r="L4003" t="str">
        <f>VLOOKUP(A4003,Referência!$I$2:$K$10,2,FALSE)</f>
        <v>composição</v>
      </c>
      <c r="M4003" t="str">
        <f>VLOOKUP(A4003,Referência!$I$2:$K$10,3,FALSE)</f>
        <v>composição</v>
      </c>
    </row>
    <row r="4004" spans="1:13" x14ac:dyDescent="0.25">
      <c r="A4004" t="s">
        <v>40</v>
      </c>
      <c r="B4004" t="s">
        <v>7</v>
      </c>
      <c r="C4004">
        <v>3</v>
      </c>
      <c r="D4004" t="s">
        <v>19</v>
      </c>
      <c r="E4004" s="1">
        <v>262988014.86887887</v>
      </c>
      <c r="F4004" s="1">
        <v>231422374</v>
      </c>
      <c r="G4004">
        <f t="shared" si="62"/>
        <v>996389683463036</v>
      </c>
      <c r="H4004" t="str">
        <f>VLOOKUP(D4004,Referência!$A$2:$D$28,2,FALSE)</f>
        <v>N</v>
      </c>
      <c r="I4004" t="str">
        <f>VLOOKUP(D4004,Referência!$A$2:$D$28,3,FALSE)</f>
        <v>transferência</v>
      </c>
      <c r="J4004" t="str">
        <f>VLOOKUP(D4004,Referência!$A$2:$D$28,4,FALSE)</f>
        <v>baixo</v>
      </c>
      <c r="K4004" t="str">
        <f>VLOOKUP(C4004,Referência!$F$2:$G$21,2,FALSE)</f>
        <v>curto</v>
      </c>
      <c r="L4004" t="str">
        <f>VLOOKUP(A4004,Referência!$I$2:$K$10,2,FALSE)</f>
        <v>composição</v>
      </c>
      <c r="M4004" t="str">
        <f>VLOOKUP(A4004,Referência!$I$2:$K$10,3,FALSE)</f>
        <v>composição</v>
      </c>
    </row>
    <row r="4005" spans="1:13" x14ac:dyDescent="0.25">
      <c r="A4005" t="s">
        <v>40</v>
      </c>
      <c r="B4005" t="s">
        <v>7</v>
      </c>
      <c r="C4005">
        <v>4</v>
      </c>
      <c r="D4005" t="s">
        <v>19</v>
      </c>
      <c r="E4005" s="1">
        <v>262680188.40649605</v>
      </c>
      <c r="F4005" s="1">
        <v>286663710</v>
      </c>
      <c r="G4005">
        <f t="shared" si="62"/>
        <v>575209308026070.37</v>
      </c>
      <c r="H4005" t="str">
        <f>VLOOKUP(D4005,Referência!$A$2:$D$28,2,FALSE)</f>
        <v>N</v>
      </c>
      <c r="I4005" t="str">
        <f>VLOOKUP(D4005,Referência!$A$2:$D$28,3,FALSE)</f>
        <v>transferência</v>
      </c>
      <c r="J4005" t="str">
        <f>VLOOKUP(D4005,Referência!$A$2:$D$28,4,FALSE)</f>
        <v>baixo</v>
      </c>
      <c r="K4005" t="str">
        <f>VLOOKUP(C4005,Referência!$F$2:$G$21,2,FALSE)</f>
        <v>curto</v>
      </c>
      <c r="L4005" t="str">
        <f>VLOOKUP(A4005,Referência!$I$2:$K$10,2,FALSE)</f>
        <v>composição</v>
      </c>
      <c r="M4005" t="str">
        <f>VLOOKUP(A4005,Referência!$I$2:$K$10,3,FALSE)</f>
        <v>composição</v>
      </c>
    </row>
    <row r="4006" spans="1:13" x14ac:dyDescent="0.25">
      <c r="A4006" t="s">
        <v>40</v>
      </c>
      <c r="B4006" t="s">
        <v>7</v>
      </c>
      <c r="C4006">
        <v>5</v>
      </c>
      <c r="D4006" t="s">
        <v>19</v>
      </c>
      <c r="E4006" s="1">
        <v>250406491.16081443</v>
      </c>
      <c r="F4006" s="1">
        <v>283255487</v>
      </c>
      <c r="G4006">
        <f t="shared" si="62"/>
        <v>1079056527642830.6</v>
      </c>
      <c r="H4006" t="str">
        <f>VLOOKUP(D4006,Referência!$A$2:$D$28,2,FALSE)</f>
        <v>N</v>
      </c>
      <c r="I4006" t="str">
        <f>VLOOKUP(D4006,Referência!$A$2:$D$28,3,FALSE)</f>
        <v>transferência</v>
      </c>
      <c r="J4006" t="str">
        <f>VLOOKUP(D4006,Referência!$A$2:$D$28,4,FALSE)</f>
        <v>baixo</v>
      </c>
      <c r="K4006" t="str">
        <f>VLOOKUP(C4006,Referência!$F$2:$G$21,2,FALSE)</f>
        <v>médio</v>
      </c>
      <c r="L4006" t="str">
        <f>VLOOKUP(A4006,Referência!$I$2:$K$10,2,FALSE)</f>
        <v>composição</v>
      </c>
      <c r="M4006" t="str">
        <f>VLOOKUP(A4006,Referência!$I$2:$K$10,3,FALSE)</f>
        <v>composição</v>
      </c>
    </row>
    <row r="4007" spans="1:13" x14ac:dyDescent="0.25">
      <c r="A4007" t="s">
        <v>40</v>
      </c>
      <c r="B4007" t="s">
        <v>7</v>
      </c>
      <c r="C4007">
        <v>6</v>
      </c>
      <c r="D4007" t="s">
        <v>19</v>
      </c>
      <c r="E4007" s="1">
        <v>273460930.58560979</v>
      </c>
      <c r="F4007" s="1">
        <v>273991364</v>
      </c>
      <c r="G4007">
        <f t="shared" si="62"/>
        <v>281359607101.65234</v>
      </c>
      <c r="H4007" t="str">
        <f>VLOOKUP(D4007,Referência!$A$2:$D$28,2,FALSE)</f>
        <v>N</v>
      </c>
      <c r="I4007" t="str">
        <f>VLOOKUP(D4007,Referência!$A$2:$D$28,3,FALSE)</f>
        <v>transferência</v>
      </c>
      <c r="J4007" t="str">
        <f>VLOOKUP(D4007,Referência!$A$2:$D$28,4,FALSE)</f>
        <v>baixo</v>
      </c>
      <c r="K4007" t="str">
        <f>VLOOKUP(C4007,Referência!$F$2:$G$21,2,FALSE)</f>
        <v>médio</v>
      </c>
      <c r="L4007" t="str">
        <f>VLOOKUP(A4007,Referência!$I$2:$K$10,2,FALSE)</f>
        <v>composição</v>
      </c>
      <c r="M4007" t="str">
        <f>VLOOKUP(A4007,Referência!$I$2:$K$10,3,FALSE)</f>
        <v>composição</v>
      </c>
    </row>
    <row r="4008" spans="1:13" x14ac:dyDescent="0.25">
      <c r="A4008" t="s">
        <v>40</v>
      </c>
      <c r="B4008" t="s">
        <v>7</v>
      </c>
      <c r="C4008">
        <v>7</v>
      </c>
      <c r="D4008" t="s">
        <v>19</v>
      </c>
      <c r="E4008" s="1">
        <v>277033164.92821306</v>
      </c>
      <c r="F4008" s="1">
        <v>341908729</v>
      </c>
      <c r="G4008">
        <f t="shared" si="62"/>
        <v>4208838813632532.5</v>
      </c>
      <c r="H4008" t="str">
        <f>VLOOKUP(D4008,Referência!$A$2:$D$28,2,FALSE)</f>
        <v>N</v>
      </c>
      <c r="I4008" t="str">
        <f>VLOOKUP(D4008,Referência!$A$2:$D$28,3,FALSE)</f>
        <v>transferência</v>
      </c>
      <c r="J4008" t="str">
        <f>VLOOKUP(D4008,Referência!$A$2:$D$28,4,FALSE)</f>
        <v>baixo</v>
      </c>
      <c r="K4008" t="str">
        <f>VLOOKUP(C4008,Referência!$F$2:$G$21,2,FALSE)</f>
        <v>médio</v>
      </c>
      <c r="L4008" t="str">
        <f>VLOOKUP(A4008,Referência!$I$2:$K$10,2,FALSE)</f>
        <v>composição</v>
      </c>
      <c r="M4008" t="str">
        <f>VLOOKUP(A4008,Referência!$I$2:$K$10,3,FALSE)</f>
        <v>composição</v>
      </c>
    </row>
    <row r="4009" spans="1:13" x14ac:dyDescent="0.25">
      <c r="A4009" t="s">
        <v>40</v>
      </c>
      <c r="B4009" t="s">
        <v>7</v>
      </c>
      <c r="C4009">
        <v>8</v>
      </c>
      <c r="D4009" t="s">
        <v>19</v>
      </c>
      <c r="E4009" s="1">
        <v>366270452.28315872</v>
      </c>
      <c r="F4009" s="1">
        <v>531831548</v>
      </c>
      <c r="G4009">
        <f t="shared" si="62"/>
        <v>2.741047641496108E+16</v>
      </c>
      <c r="H4009" t="str">
        <f>VLOOKUP(D4009,Referência!$A$2:$D$28,2,FALSE)</f>
        <v>N</v>
      </c>
      <c r="I4009" t="str">
        <f>VLOOKUP(D4009,Referência!$A$2:$D$28,3,FALSE)</f>
        <v>transferência</v>
      </c>
      <c r="J4009" t="str">
        <f>VLOOKUP(D4009,Referência!$A$2:$D$28,4,FALSE)</f>
        <v>baixo</v>
      </c>
      <c r="K4009" t="str">
        <f>VLOOKUP(C4009,Referência!$F$2:$G$21,2,FALSE)</f>
        <v>médio</v>
      </c>
      <c r="L4009" t="str">
        <f>VLOOKUP(A4009,Referência!$I$2:$K$10,2,FALSE)</f>
        <v>composição</v>
      </c>
      <c r="M4009" t="str">
        <f>VLOOKUP(A4009,Referência!$I$2:$K$10,3,FALSE)</f>
        <v>composição</v>
      </c>
    </row>
    <row r="4010" spans="1:13" x14ac:dyDescent="0.25">
      <c r="A4010" t="s">
        <v>40</v>
      </c>
      <c r="B4010" t="s">
        <v>7</v>
      </c>
      <c r="C4010">
        <v>9</v>
      </c>
      <c r="D4010" t="s">
        <v>19</v>
      </c>
      <c r="E4010" s="1">
        <v>290154575.09114629</v>
      </c>
      <c r="F4010" s="1">
        <v>459334557</v>
      </c>
      <c r="G4010">
        <f t="shared" si="62"/>
        <v>2.8621866278680068E+16</v>
      </c>
      <c r="H4010" t="str">
        <f>VLOOKUP(D4010,Referência!$A$2:$D$28,2,FALSE)</f>
        <v>N</v>
      </c>
      <c r="I4010" t="str">
        <f>VLOOKUP(D4010,Referência!$A$2:$D$28,3,FALSE)</f>
        <v>transferência</v>
      </c>
      <c r="J4010" t="str">
        <f>VLOOKUP(D4010,Referência!$A$2:$D$28,4,FALSE)</f>
        <v>baixo</v>
      </c>
      <c r="K4010" t="str">
        <f>VLOOKUP(C4010,Referência!$F$2:$G$21,2,FALSE)</f>
        <v>longo</v>
      </c>
      <c r="L4010" t="str">
        <f>VLOOKUP(A4010,Referência!$I$2:$K$10,2,FALSE)</f>
        <v>composição</v>
      </c>
      <c r="M4010" t="str">
        <f>VLOOKUP(A4010,Referência!$I$2:$K$10,3,FALSE)</f>
        <v>composição</v>
      </c>
    </row>
    <row r="4011" spans="1:13" x14ac:dyDescent="0.25">
      <c r="A4011" t="s">
        <v>40</v>
      </c>
      <c r="B4011" t="s">
        <v>7</v>
      </c>
      <c r="C4011">
        <v>10</v>
      </c>
      <c r="D4011" t="s">
        <v>19</v>
      </c>
      <c r="E4011" s="1">
        <v>318685849.29682118</v>
      </c>
      <c r="F4011" s="1">
        <v>418233920</v>
      </c>
      <c r="G4011">
        <f t="shared" si="62"/>
        <v>9909818380725090</v>
      </c>
      <c r="H4011" t="str">
        <f>VLOOKUP(D4011,Referência!$A$2:$D$28,2,FALSE)</f>
        <v>N</v>
      </c>
      <c r="I4011" t="str">
        <f>VLOOKUP(D4011,Referência!$A$2:$D$28,3,FALSE)</f>
        <v>transferência</v>
      </c>
      <c r="J4011" t="str">
        <f>VLOOKUP(D4011,Referência!$A$2:$D$28,4,FALSE)</f>
        <v>baixo</v>
      </c>
      <c r="K4011" t="str">
        <f>VLOOKUP(C4011,Referência!$F$2:$G$21,2,FALSE)</f>
        <v>longo</v>
      </c>
      <c r="L4011" t="str">
        <f>VLOOKUP(A4011,Referência!$I$2:$K$10,2,FALSE)</f>
        <v>composição</v>
      </c>
      <c r="M4011" t="str">
        <f>VLOOKUP(A4011,Referência!$I$2:$K$10,3,FALSE)</f>
        <v>composição</v>
      </c>
    </row>
    <row r="4012" spans="1:13" x14ac:dyDescent="0.25">
      <c r="A4012" t="s">
        <v>40</v>
      </c>
      <c r="B4012" t="s">
        <v>7</v>
      </c>
      <c r="C4012">
        <v>11</v>
      </c>
      <c r="D4012" t="s">
        <v>19</v>
      </c>
      <c r="E4012" s="1">
        <v>266335947.91535681</v>
      </c>
      <c r="F4012" s="1">
        <v>275269060</v>
      </c>
      <c r="G4012">
        <f t="shared" si="62"/>
        <v>79800491516798.109</v>
      </c>
      <c r="H4012" t="str">
        <f>VLOOKUP(D4012,Referência!$A$2:$D$28,2,FALSE)</f>
        <v>N</v>
      </c>
      <c r="I4012" t="str">
        <f>VLOOKUP(D4012,Referência!$A$2:$D$28,3,FALSE)</f>
        <v>transferência</v>
      </c>
      <c r="J4012" t="str">
        <f>VLOOKUP(D4012,Referência!$A$2:$D$28,4,FALSE)</f>
        <v>baixo</v>
      </c>
      <c r="K4012" t="str">
        <f>VLOOKUP(C4012,Referência!$F$2:$G$21,2,FALSE)</f>
        <v>longo</v>
      </c>
      <c r="L4012" t="str">
        <f>VLOOKUP(A4012,Referência!$I$2:$K$10,2,FALSE)</f>
        <v>composição</v>
      </c>
      <c r="M4012" t="str">
        <f>VLOOKUP(A4012,Referência!$I$2:$K$10,3,FALSE)</f>
        <v>composição</v>
      </c>
    </row>
    <row r="4013" spans="1:13" x14ac:dyDescent="0.25">
      <c r="A4013" t="s">
        <v>40</v>
      </c>
      <c r="B4013" t="s">
        <v>7</v>
      </c>
      <c r="C4013">
        <v>12</v>
      </c>
      <c r="D4013" t="s">
        <v>19</v>
      </c>
      <c r="E4013" s="1">
        <v>328681752.65777206</v>
      </c>
      <c r="F4013" s="1">
        <v>282024689</v>
      </c>
      <c r="G4013">
        <f t="shared" si="62"/>
        <v>2176881589165394.7</v>
      </c>
      <c r="H4013" t="str">
        <f>VLOOKUP(D4013,Referência!$A$2:$D$28,2,FALSE)</f>
        <v>N</v>
      </c>
      <c r="I4013" t="str">
        <f>VLOOKUP(D4013,Referência!$A$2:$D$28,3,FALSE)</f>
        <v>transferência</v>
      </c>
      <c r="J4013" t="str">
        <f>VLOOKUP(D4013,Referência!$A$2:$D$28,4,FALSE)</f>
        <v>baixo</v>
      </c>
      <c r="K4013" t="str">
        <f>VLOOKUP(C4013,Referência!$F$2:$G$21,2,FALSE)</f>
        <v>longo</v>
      </c>
      <c r="L4013" t="str">
        <f>VLOOKUP(A4013,Referência!$I$2:$K$10,2,FALSE)</f>
        <v>composição</v>
      </c>
      <c r="M4013" t="str">
        <f>VLOOKUP(A4013,Referência!$I$2:$K$10,3,FALSE)</f>
        <v>composição</v>
      </c>
    </row>
    <row r="4014" spans="1:13" x14ac:dyDescent="0.25">
      <c r="A4014" t="s">
        <v>40</v>
      </c>
      <c r="B4014" t="s">
        <v>7</v>
      </c>
      <c r="C4014">
        <v>13</v>
      </c>
      <c r="D4014" t="s">
        <v>19</v>
      </c>
      <c r="E4014" s="1">
        <v>312991290.49661797</v>
      </c>
      <c r="F4014" s="1">
        <v>367542657</v>
      </c>
      <c r="G4014">
        <f t="shared" si="62"/>
        <v>2975851587386310.5</v>
      </c>
      <c r="H4014" t="str">
        <f>VLOOKUP(D4014,Referência!$A$2:$D$28,2,FALSE)</f>
        <v>N</v>
      </c>
      <c r="I4014" t="str">
        <f>VLOOKUP(D4014,Referência!$A$2:$D$28,3,FALSE)</f>
        <v>transferência</v>
      </c>
      <c r="J4014" t="str">
        <f>VLOOKUP(D4014,Referência!$A$2:$D$28,4,FALSE)</f>
        <v>baixo</v>
      </c>
      <c r="K4014" t="str">
        <f>VLOOKUP(C4014,Referência!$F$2:$G$21,2,FALSE)</f>
        <v>longo</v>
      </c>
      <c r="L4014" t="str">
        <f>VLOOKUP(A4014,Referência!$I$2:$K$10,2,FALSE)</f>
        <v>composição</v>
      </c>
      <c r="M4014" t="str">
        <f>VLOOKUP(A4014,Referência!$I$2:$K$10,3,FALSE)</f>
        <v>composição</v>
      </c>
    </row>
    <row r="4015" spans="1:13" x14ac:dyDescent="0.25">
      <c r="A4015" t="s">
        <v>40</v>
      </c>
      <c r="B4015" t="s">
        <v>7</v>
      </c>
      <c r="C4015">
        <v>14</v>
      </c>
      <c r="D4015" t="s">
        <v>19</v>
      </c>
      <c r="E4015" s="1">
        <v>294987594.79963779</v>
      </c>
      <c r="F4015" s="1">
        <v>311524365</v>
      </c>
      <c r="G4015">
        <f t="shared" si="62"/>
        <v>273464768659587.47</v>
      </c>
      <c r="H4015" t="str">
        <f>VLOOKUP(D4015,Referência!$A$2:$D$28,2,FALSE)</f>
        <v>N</v>
      </c>
      <c r="I4015" t="str">
        <f>VLOOKUP(D4015,Referência!$A$2:$D$28,3,FALSE)</f>
        <v>transferência</v>
      </c>
      <c r="J4015" t="str">
        <f>VLOOKUP(D4015,Referência!$A$2:$D$28,4,FALSE)</f>
        <v>baixo</v>
      </c>
      <c r="K4015" t="str">
        <f>VLOOKUP(C4015,Referência!$F$2:$G$21,2,FALSE)</f>
        <v>longo</v>
      </c>
      <c r="L4015" t="str">
        <f>VLOOKUP(A4015,Referência!$I$2:$K$10,2,FALSE)</f>
        <v>composição</v>
      </c>
      <c r="M4015" t="str">
        <f>VLOOKUP(A4015,Referência!$I$2:$K$10,3,FALSE)</f>
        <v>composição</v>
      </c>
    </row>
    <row r="4016" spans="1:13" x14ac:dyDescent="0.25">
      <c r="A4016" t="s">
        <v>40</v>
      </c>
      <c r="B4016" t="s">
        <v>7</v>
      </c>
      <c r="C4016">
        <v>15</v>
      </c>
      <c r="D4016" t="s">
        <v>19</v>
      </c>
      <c r="E4016" s="1">
        <v>295827131.41321856</v>
      </c>
      <c r="F4016" s="1">
        <v>320542995</v>
      </c>
      <c r="G4016">
        <f t="shared" si="62"/>
        <v>610873912840388.87</v>
      </c>
      <c r="H4016" t="str">
        <f>VLOOKUP(D4016,Referência!$A$2:$D$28,2,FALSE)</f>
        <v>N</v>
      </c>
      <c r="I4016" t="str">
        <f>VLOOKUP(D4016,Referência!$A$2:$D$28,3,FALSE)</f>
        <v>transferência</v>
      </c>
      <c r="J4016" t="str">
        <f>VLOOKUP(D4016,Referência!$A$2:$D$28,4,FALSE)</f>
        <v>baixo</v>
      </c>
      <c r="K4016" t="str">
        <f>VLOOKUP(C4016,Referência!$F$2:$G$21,2,FALSE)</f>
        <v>longo</v>
      </c>
      <c r="L4016" t="str">
        <f>VLOOKUP(A4016,Referência!$I$2:$K$10,2,FALSE)</f>
        <v>composição</v>
      </c>
      <c r="M4016" t="str">
        <f>VLOOKUP(A4016,Referência!$I$2:$K$10,3,FALSE)</f>
        <v>composição</v>
      </c>
    </row>
    <row r="4017" spans="1:13" x14ac:dyDescent="0.25">
      <c r="A4017" t="s">
        <v>40</v>
      </c>
      <c r="B4017" t="s">
        <v>7</v>
      </c>
      <c r="C4017">
        <v>16</v>
      </c>
      <c r="D4017" t="s">
        <v>19</v>
      </c>
      <c r="E4017" s="1">
        <v>295162724.80729902</v>
      </c>
      <c r="F4017" s="1">
        <v>365815350</v>
      </c>
      <c r="G4017">
        <f t="shared" si="62"/>
        <v>4991793446620285</v>
      </c>
      <c r="H4017" t="str">
        <f>VLOOKUP(D4017,Referência!$A$2:$D$28,2,FALSE)</f>
        <v>N</v>
      </c>
      <c r="I4017" t="str">
        <f>VLOOKUP(D4017,Referência!$A$2:$D$28,3,FALSE)</f>
        <v>transferência</v>
      </c>
      <c r="J4017" t="str">
        <f>VLOOKUP(D4017,Referência!$A$2:$D$28,4,FALSE)</f>
        <v>baixo</v>
      </c>
      <c r="K4017" t="str">
        <f>VLOOKUP(C4017,Referência!$F$2:$G$21,2,FALSE)</f>
        <v>longo</v>
      </c>
      <c r="L4017" t="str">
        <f>VLOOKUP(A4017,Referência!$I$2:$K$10,2,FALSE)</f>
        <v>composição</v>
      </c>
      <c r="M4017" t="str">
        <f>VLOOKUP(A4017,Referência!$I$2:$K$10,3,FALSE)</f>
        <v>composição</v>
      </c>
    </row>
    <row r="4018" spans="1:13" x14ac:dyDescent="0.25">
      <c r="A4018" t="s">
        <v>40</v>
      </c>
      <c r="B4018" t="s">
        <v>7</v>
      </c>
      <c r="C4018">
        <v>17</v>
      </c>
      <c r="D4018" t="s">
        <v>19</v>
      </c>
      <c r="E4018" s="1">
        <v>282494077.04523975</v>
      </c>
      <c r="F4018" s="1">
        <v>322443975</v>
      </c>
      <c r="G4018">
        <f t="shared" si="62"/>
        <v>1595994346595757.5</v>
      </c>
      <c r="H4018" t="str">
        <f>VLOOKUP(D4018,Referência!$A$2:$D$28,2,FALSE)</f>
        <v>N</v>
      </c>
      <c r="I4018" t="str">
        <f>VLOOKUP(D4018,Referência!$A$2:$D$28,3,FALSE)</f>
        <v>transferência</v>
      </c>
      <c r="J4018" t="str">
        <f>VLOOKUP(D4018,Referência!$A$2:$D$28,4,FALSE)</f>
        <v>baixo</v>
      </c>
      <c r="K4018" t="str">
        <f>VLOOKUP(C4018,Referência!$F$2:$G$21,2,FALSE)</f>
        <v>longo</v>
      </c>
      <c r="L4018" t="str">
        <f>VLOOKUP(A4018,Referência!$I$2:$K$10,2,FALSE)</f>
        <v>composição</v>
      </c>
      <c r="M4018" t="str">
        <f>VLOOKUP(A4018,Referência!$I$2:$K$10,3,FALSE)</f>
        <v>composição</v>
      </c>
    </row>
    <row r="4019" spans="1:13" x14ac:dyDescent="0.25">
      <c r="A4019" t="s">
        <v>40</v>
      </c>
      <c r="B4019" t="s">
        <v>7</v>
      </c>
      <c r="C4019">
        <v>18</v>
      </c>
      <c r="D4019" t="s">
        <v>19</v>
      </c>
      <c r="E4019" s="1">
        <v>307322498.65321714</v>
      </c>
      <c r="F4019" s="1">
        <v>295414016</v>
      </c>
      <c r="G4019">
        <f t="shared" si="62"/>
        <v>141811959101973.47</v>
      </c>
      <c r="H4019" t="str">
        <f>VLOOKUP(D4019,Referência!$A$2:$D$28,2,FALSE)</f>
        <v>N</v>
      </c>
      <c r="I4019" t="str">
        <f>VLOOKUP(D4019,Referência!$A$2:$D$28,3,FALSE)</f>
        <v>transferência</v>
      </c>
      <c r="J4019" t="str">
        <f>VLOOKUP(D4019,Referência!$A$2:$D$28,4,FALSE)</f>
        <v>baixo</v>
      </c>
      <c r="K4019" t="str">
        <f>VLOOKUP(C4019,Referência!$F$2:$G$21,2,FALSE)</f>
        <v>longo</v>
      </c>
      <c r="L4019" t="str">
        <f>VLOOKUP(A4019,Referência!$I$2:$K$10,2,FALSE)</f>
        <v>composição</v>
      </c>
      <c r="M4019" t="str">
        <f>VLOOKUP(A4019,Referência!$I$2:$K$10,3,FALSE)</f>
        <v>composição</v>
      </c>
    </row>
    <row r="4020" spans="1:13" x14ac:dyDescent="0.25">
      <c r="A4020" t="s">
        <v>40</v>
      </c>
      <c r="B4020" t="s">
        <v>7</v>
      </c>
      <c r="C4020">
        <v>19</v>
      </c>
      <c r="D4020" t="s">
        <v>19</v>
      </c>
      <c r="E4020" s="1">
        <v>311581504.51613915</v>
      </c>
      <c r="F4020" s="1">
        <v>328627855</v>
      </c>
      <c r="G4020">
        <f t="shared" si="62"/>
        <v>290578064818623.06</v>
      </c>
      <c r="H4020" t="str">
        <f>VLOOKUP(D4020,Referência!$A$2:$D$28,2,FALSE)</f>
        <v>N</v>
      </c>
      <c r="I4020" t="str">
        <f>VLOOKUP(D4020,Referência!$A$2:$D$28,3,FALSE)</f>
        <v>transferência</v>
      </c>
      <c r="J4020" t="str">
        <f>VLOOKUP(D4020,Referência!$A$2:$D$28,4,FALSE)</f>
        <v>baixo</v>
      </c>
      <c r="K4020" t="str">
        <f>VLOOKUP(C4020,Referência!$F$2:$G$21,2,FALSE)</f>
        <v>longo</v>
      </c>
      <c r="L4020" t="str">
        <f>VLOOKUP(A4020,Referência!$I$2:$K$10,2,FALSE)</f>
        <v>composição</v>
      </c>
      <c r="M4020" t="str">
        <f>VLOOKUP(A4020,Referência!$I$2:$K$10,3,FALSE)</f>
        <v>composição</v>
      </c>
    </row>
    <row r="4021" spans="1:13" x14ac:dyDescent="0.25">
      <c r="A4021" t="s">
        <v>40</v>
      </c>
      <c r="B4021" t="s">
        <v>7</v>
      </c>
      <c r="C4021">
        <v>20</v>
      </c>
      <c r="D4021" t="s">
        <v>19</v>
      </c>
      <c r="E4021" s="1">
        <v>411590765.25097424</v>
      </c>
      <c r="F4021" s="1">
        <v>520457258</v>
      </c>
      <c r="G4021">
        <f t="shared" si="62"/>
        <v>1.1851913243473678E+16</v>
      </c>
      <c r="H4021" t="str">
        <f>VLOOKUP(D4021,Referência!$A$2:$D$28,2,FALSE)</f>
        <v>N</v>
      </c>
      <c r="I4021" t="str">
        <f>VLOOKUP(D4021,Referência!$A$2:$D$28,3,FALSE)</f>
        <v>transferência</v>
      </c>
      <c r="J4021" t="str">
        <f>VLOOKUP(D4021,Referência!$A$2:$D$28,4,FALSE)</f>
        <v>baixo</v>
      </c>
      <c r="K4021" t="str">
        <f>VLOOKUP(C4021,Referência!$F$2:$G$21,2,FALSE)</f>
        <v>longo</v>
      </c>
      <c r="L4021" t="str">
        <f>VLOOKUP(A4021,Referência!$I$2:$K$10,2,FALSE)</f>
        <v>composição</v>
      </c>
      <c r="M4021" t="str">
        <f>VLOOKUP(A4021,Referência!$I$2:$K$10,3,FALSE)</f>
        <v>composição</v>
      </c>
    </row>
    <row r="4022" spans="1:13" x14ac:dyDescent="0.25">
      <c r="A4022" t="s">
        <v>40</v>
      </c>
      <c r="B4022" t="s">
        <v>7</v>
      </c>
      <c r="C4022">
        <v>1</v>
      </c>
      <c r="D4022" t="s">
        <v>20</v>
      </c>
      <c r="E4022" s="1">
        <v>246906681.07174793</v>
      </c>
      <c r="F4022" s="1">
        <v>308513493</v>
      </c>
      <c r="G4022">
        <f t="shared" si="62"/>
        <v>3795399275963021.5</v>
      </c>
      <c r="H4022" t="str">
        <f>VLOOKUP(D4022,Referência!$A$2:$D$28,2,FALSE)</f>
        <v>N</v>
      </c>
      <c r="I4022" t="str">
        <f>VLOOKUP(D4022,Referência!$A$2:$D$28,3,FALSE)</f>
        <v>transferência</v>
      </c>
      <c r="J4022" t="str">
        <f>VLOOKUP(D4022,Referência!$A$2:$D$28,4,FALSE)</f>
        <v>baixo</v>
      </c>
      <c r="K4022" t="str">
        <f>VLOOKUP(C4022,Referência!$F$2:$G$21,2,FALSE)</f>
        <v>curto</v>
      </c>
      <c r="L4022" t="str">
        <f>VLOOKUP(A4022,Referência!$I$2:$K$10,2,FALSE)</f>
        <v>composição</v>
      </c>
      <c r="M4022" t="str">
        <f>VLOOKUP(A4022,Referência!$I$2:$K$10,3,FALSE)</f>
        <v>composição</v>
      </c>
    </row>
    <row r="4023" spans="1:13" x14ac:dyDescent="0.25">
      <c r="A4023" t="s">
        <v>40</v>
      </c>
      <c r="B4023" t="s">
        <v>7</v>
      </c>
      <c r="C4023">
        <v>2</v>
      </c>
      <c r="D4023" t="s">
        <v>20</v>
      </c>
      <c r="E4023" s="1">
        <v>229839698.27757531</v>
      </c>
      <c r="F4023" s="1">
        <v>189623150</v>
      </c>
      <c r="G4023">
        <f t="shared" si="62"/>
        <v>1617370755362546</v>
      </c>
      <c r="H4023" t="str">
        <f>VLOOKUP(D4023,Referência!$A$2:$D$28,2,FALSE)</f>
        <v>N</v>
      </c>
      <c r="I4023" t="str">
        <f>VLOOKUP(D4023,Referência!$A$2:$D$28,3,FALSE)</f>
        <v>transferência</v>
      </c>
      <c r="J4023" t="str">
        <f>VLOOKUP(D4023,Referência!$A$2:$D$28,4,FALSE)</f>
        <v>baixo</v>
      </c>
      <c r="K4023" t="str">
        <f>VLOOKUP(C4023,Referência!$F$2:$G$21,2,FALSE)</f>
        <v>curto</v>
      </c>
      <c r="L4023" t="str">
        <f>VLOOKUP(A4023,Referência!$I$2:$K$10,2,FALSE)</f>
        <v>composição</v>
      </c>
      <c r="M4023" t="str">
        <f>VLOOKUP(A4023,Referência!$I$2:$K$10,3,FALSE)</f>
        <v>composição</v>
      </c>
    </row>
    <row r="4024" spans="1:13" x14ac:dyDescent="0.25">
      <c r="A4024" t="s">
        <v>40</v>
      </c>
      <c r="B4024" t="s">
        <v>7</v>
      </c>
      <c r="C4024">
        <v>3</v>
      </c>
      <c r="D4024" t="s">
        <v>20</v>
      </c>
      <c r="E4024" s="1">
        <v>234933788.13762355</v>
      </c>
      <c r="F4024" s="1">
        <v>233711910</v>
      </c>
      <c r="G4024">
        <f t="shared" si="62"/>
        <v>1492986183202.3914</v>
      </c>
      <c r="H4024" t="str">
        <f>VLOOKUP(D4024,Referência!$A$2:$D$28,2,FALSE)</f>
        <v>N</v>
      </c>
      <c r="I4024" t="str">
        <f>VLOOKUP(D4024,Referência!$A$2:$D$28,3,FALSE)</f>
        <v>transferência</v>
      </c>
      <c r="J4024" t="str">
        <f>VLOOKUP(D4024,Referência!$A$2:$D$28,4,FALSE)</f>
        <v>baixo</v>
      </c>
      <c r="K4024" t="str">
        <f>VLOOKUP(C4024,Referência!$F$2:$G$21,2,FALSE)</f>
        <v>curto</v>
      </c>
      <c r="L4024" t="str">
        <f>VLOOKUP(A4024,Referência!$I$2:$K$10,2,FALSE)</f>
        <v>composição</v>
      </c>
      <c r="M4024" t="str">
        <f>VLOOKUP(A4024,Referência!$I$2:$K$10,3,FALSE)</f>
        <v>composição</v>
      </c>
    </row>
    <row r="4025" spans="1:13" x14ac:dyDescent="0.25">
      <c r="A4025" t="s">
        <v>40</v>
      </c>
      <c r="B4025" t="s">
        <v>7</v>
      </c>
      <c r="C4025">
        <v>4</v>
      </c>
      <c r="D4025" t="s">
        <v>20</v>
      </c>
      <c r="E4025" s="1">
        <v>223573602.19559145</v>
      </c>
      <c r="F4025" s="1">
        <v>422360440</v>
      </c>
      <c r="G4025">
        <f t="shared" si="62"/>
        <v>3.9516206884276232E+16</v>
      </c>
      <c r="H4025" t="str">
        <f>VLOOKUP(D4025,Referência!$A$2:$D$28,2,FALSE)</f>
        <v>N</v>
      </c>
      <c r="I4025" t="str">
        <f>VLOOKUP(D4025,Referência!$A$2:$D$28,3,FALSE)</f>
        <v>transferência</v>
      </c>
      <c r="J4025" t="str">
        <f>VLOOKUP(D4025,Referência!$A$2:$D$28,4,FALSE)</f>
        <v>baixo</v>
      </c>
      <c r="K4025" t="str">
        <f>VLOOKUP(C4025,Referência!$F$2:$G$21,2,FALSE)</f>
        <v>curto</v>
      </c>
      <c r="L4025" t="str">
        <f>VLOOKUP(A4025,Referência!$I$2:$K$10,2,FALSE)</f>
        <v>composição</v>
      </c>
      <c r="M4025" t="str">
        <f>VLOOKUP(A4025,Referência!$I$2:$K$10,3,FALSE)</f>
        <v>composição</v>
      </c>
    </row>
    <row r="4026" spans="1:13" x14ac:dyDescent="0.25">
      <c r="A4026" t="s">
        <v>40</v>
      </c>
      <c r="B4026" t="s">
        <v>7</v>
      </c>
      <c r="C4026">
        <v>5</v>
      </c>
      <c r="D4026" t="s">
        <v>20</v>
      </c>
      <c r="E4026" s="1">
        <v>247173672.71420404</v>
      </c>
      <c r="F4026" s="1">
        <v>247581716</v>
      </c>
      <c r="G4026">
        <f t="shared" si="62"/>
        <v>166499323083.16092</v>
      </c>
      <c r="H4026" t="str">
        <f>VLOOKUP(D4026,Referência!$A$2:$D$28,2,FALSE)</f>
        <v>N</v>
      </c>
      <c r="I4026" t="str">
        <f>VLOOKUP(D4026,Referência!$A$2:$D$28,3,FALSE)</f>
        <v>transferência</v>
      </c>
      <c r="J4026" t="str">
        <f>VLOOKUP(D4026,Referência!$A$2:$D$28,4,FALSE)</f>
        <v>baixo</v>
      </c>
      <c r="K4026" t="str">
        <f>VLOOKUP(C4026,Referência!$F$2:$G$21,2,FALSE)</f>
        <v>médio</v>
      </c>
      <c r="L4026" t="str">
        <f>VLOOKUP(A4026,Referência!$I$2:$K$10,2,FALSE)</f>
        <v>composição</v>
      </c>
      <c r="M4026" t="str">
        <f>VLOOKUP(A4026,Referência!$I$2:$K$10,3,FALSE)</f>
        <v>composição</v>
      </c>
    </row>
    <row r="4027" spans="1:13" x14ac:dyDescent="0.25">
      <c r="A4027" t="s">
        <v>40</v>
      </c>
      <c r="B4027" t="s">
        <v>7</v>
      </c>
      <c r="C4027">
        <v>6</v>
      </c>
      <c r="D4027" t="s">
        <v>20</v>
      </c>
      <c r="E4027" s="1">
        <v>266783757.50288144</v>
      </c>
      <c r="F4027" s="1">
        <v>282606973</v>
      </c>
      <c r="G4027">
        <f t="shared" si="62"/>
        <v>250374148668253.03</v>
      </c>
      <c r="H4027" t="str">
        <f>VLOOKUP(D4027,Referência!$A$2:$D$28,2,FALSE)</f>
        <v>N</v>
      </c>
      <c r="I4027" t="str">
        <f>VLOOKUP(D4027,Referência!$A$2:$D$28,3,FALSE)</f>
        <v>transferência</v>
      </c>
      <c r="J4027" t="str">
        <f>VLOOKUP(D4027,Referência!$A$2:$D$28,4,FALSE)</f>
        <v>baixo</v>
      </c>
      <c r="K4027" t="str">
        <f>VLOOKUP(C4027,Referência!$F$2:$G$21,2,FALSE)</f>
        <v>médio</v>
      </c>
      <c r="L4027" t="str">
        <f>VLOOKUP(A4027,Referência!$I$2:$K$10,2,FALSE)</f>
        <v>composição</v>
      </c>
      <c r="M4027" t="str">
        <f>VLOOKUP(A4027,Referência!$I$2:$K$10,3,FALSE)</f>
        <v>composição</v>
      </c>
    </row>
    <row r="4028" spans="1:13" x14ac:dyDescent="0.25">
      <c r="A4028" t="s">
        <v>40</v>
      </c>
      <c r="B4028" t="s">
        <v>7</v>
      </c>
      <c r="C4028">
        <v>7</v>
      </c>
      <c r="D4028" t="s">
        <v>20</v>
      </c>
      <c r="E4028" s="1">
        <v>300620046.97891277</v>
      </c>
      <c r="F4028" s="1">
        <v>314411246</v>
      </c>
      <c r="G4028">
        <f t="shared" si="62"/>
        <v>190197170439237.34</v>
      </c>
      <c r="H4028" t="str">
        <f>VLOOKUP(D4028,Referência!$A$2:$D$28,2,FALSE)</f>
        <v>N</v>
      </c>
      <c r="I4028" t="str">
        <f>VLOOKUP(D4028,Referência!$A$2:$D$28,3,FALSE)</f>
        <v>transferência</v>
      </c>
      <c r="J4028" t="str">
        <f>VLOOKUP(D4028,Referência!$A$2:$D$28,4,FALSE)</f>
        <v>baixo</v>
      </c>
      <c r="K4028" t="str">
        <f>VLOOKUP(C4028,Referência!$F$2:$G$21,2,FALSE)</f>
        <v>médio</v>
      </c>
      <c r="L4028" t="str">
        <f>VLOOKUP(A4028,Referência!$I$2:$K$10,2,FALSE)</f>
        <v>composição</v>
      </c>
      <c r="M4028" t="str">
        <f>VLOOKUP(A4028,Referência!$I$2:$K$10,3,FALSE)</f>
        <v>composição</v>
      </c>
    </row>
    <row r="4029" spans="1:13" x14ac:dyDescent="0.25">
      <c r="A4029" t="s">
        <v>40</v>
      </c>
      <c r="B4029" t="s">
        <v>7</v>
      </c>
      <c r="C4029">
        <v>8</v>
      </c>
      <c r="D4029" t="s">
        <v>20</v>
      </c>
      <c r="E4029" s="1">
        <v>272397748.00704449</v>
      </c>
      <c r="F4029" s="1">
        <v>426007596</v>
      </c>
      <c r="G4029">
        <f t="shared" si="62"/>
        <v>2.3595985400418896E+16</v>
      </c>
      <c r="H4029" t="str">
        <f>VLOOKUP(D4029,Referência!$A$2:$D$28,2,FALSE)</f>
        <v>N</v>
      </c>
      <c r="I4029" t="str">
        <f>VLOOKUP(D4029,Referência!$A$2:$D$28,3,FALSE)</f>
        <v>transferência</v>
      </c>
      <c r="J4029" t="str">
        <f>VLOOKUP(D4029,Referência!$A$2:$D$28,4,FALSE)</f>
        <v>baixo</v>
      </c>
      <c r="K4029" t="str">
        <f>VLOOKUP(C4029,Referência!$F$2:$G$21,2,FALSE)</f>
        <v>médio</v>
      </c>
      <c r="L4029" t="str">
        <f>VLOOKUP(A4029,Referência!$I$2:$K$10,2,FALSE)</f>
        <v>composição</v>
      </c>
      <c r="M4029" t="str">
        <f>VLOOKUP(A4029,Referência!$I$2:$K$10,3,FALSE)</f>
        <v>composição</v>
      </c>
    </row>
    <row r="4030" spans="1:13" x14ac:dyDescent="0.25">
      <c r="A4030" t="s">
        <v>40</v>
      </c>
      <c r="B4030" t="s">
        <v>7</v>
      </c>
      <c r="C4030">
        <v>9</v>
      </c>
      <c r="D4030" t="s">
        <v>20</v>
      </c>
      <c r="E4030" s="1">
        <v>279425849.1919384</v>
      </c>
      <c r="F4030" s="1">
        <v>346365589</v>
      </c>
      <c r="G4030">
        <f t="shared" si="62"/>
        <v>4480928765570987</v>
      </c>
      <c r="H4030" t="str">
        <f>VLOOKUP(D4030,Referência!$A$2:$D$28,2,FALSE)</f>
        <v>N</v>
      </c>
      <c r="I4030" t="str">
        <f>VLOOKUP(D4030,Referência!$A$2:$D$28,3,FALSE)</f>
        <v>transferência</v>
      </c>
      <c r="J4030" t="str">
        <f>VLOOKUP(D4030,Referência!$A$2:$D$28,4,FALSE)</f>
        <v>baixo</v>
      </c>
      <c r="K4030" t="str">
        <f>VLOOKUP(C4030,Referência!$F$2:$G$21,2,FALSE)</f>
        <v>longo</v>
      </c>
      <c r="L4030" t="str">
        <f>VLOOKUP(A4030,Referência!$I$2:$K$10,2,FALSE)</f>
        <v>composição</v>
      </c>
      <c r="M4030" t="str">
        <f>VLOOKUP(A4030,Referência!$I$2:$K$10,3,FALSE)</f>
        <v>composição</v>
      </c>
    </row>
    <row r="4031" spans="1:13" x14ac:dyDescent="0.25">
      <c r="A4031" t="s">
        <v>40</v>
      </c>
      <c r="B4031" t="s">
        <v>7</v>
      </c>
      <c r="C4031">
        <v>10</v>
      </c>
      <c r="D4031" t="s">
        <v>20</v>
      </c>
      <c r="E4031" s="1">
        <v>265597468.68119979</v>
      </c>
      <c r="F4031" s="1">
        <v>367304404</v>
      </c>
      <c r="G4031">
        <f t="shared" si="62"/>
        <v>1.034430069194261E+16</v>
      </c>
      <c r="H4031" t="str">
        <f>VLOOKUP(D4031,Referência!$A$2:$D$28,2,FALSE)</f>
        <v>N</v>
      </c>
      <c r="I4031" t="str">
        <f>VLOOKUP(D4031,Referência!$A$2:$D$28,3,FALSE)</f>
        <v>transferência</v>
      </c>
      <c r="J4031" t="str">
        <f>VLOOKUP(D4031,Referência!$A$2:$D$28,4,FALSE)</f>
        <v>baixo</v>
      </c>
      <c r="K4031" t="str">
        <f>VLOOKUP(C4031,Referência!$F$2:$G$21,2,FALSE)</f>
        <v>longo</v>
      </c>
      <c r="L4031" t="str">
        <f>VLOOKUP(A4031,Referência!$I$2:$K$10,2,FALSE)</f>
        <v>composição</v>
      </c>
      <c r="M4031" t="str">
        <f>VLOOKUP(A4031,Referência!$I$2:$K$10,3,FALSE)</f>
        <v>composição</v>
      </c>
    </row>
    <row r="4032" spans="1:13" x14ac:dyDescent="0.25">
      <c r="A4032" t="s">
        <v>40</v>
      </c>
      <c r="B4032" t="s">
        <v>7</v>
      </c>
      <c r="C4032">
        <v>11</v>
      </c>
      <c r="D4032" t="s">
        <v>20</v>
      </c>
      <c r="E4032" s="1">
        <v>275387566.05466801</v>
      </c>
      <c r="F4032" s="1">
        <v>276882178</v>
      </c>
      <c r="G4032">
        <f t="shared" si="62"/>
        <v>2233864867129.0776</v>
      </c>
      <c r="H4032" t="str">
        <f>VLOOKUP(D4032,Referência!$A$2:$D$28,2,FALSE)</f>
        <v>N</v>
      </c>
      <c r="I4032" t="str">
        <f>VLOOKUP(D4032,Referência!$A$2:$D$28,3,FALSE)</f>
        <v>transferência</v>
      </c>
      <c r="J4032" t="str">
        <f>VLOOKUP(D4032,Referência!$A$2:$D$28,4,FALSE)</f>
        <v>baixo</v>
      </c>
      <c r="K4032" t="str">
        <f>VLOOKUP(C4032,Referência!$F$2:$G$21,2,FALSE)</f>
        <v>longo</v>
      </c>
      <c r="L4032" t="str">
        <f>VLOOKUP(A4032,Referência!$I$2:$K$10,2,FALSE)</f>
        <v>composição</v>
      </c>
      <c r="M4032" t="str">
        <f>VLOOKUP(A4032,Referência!$I$2:$K$10,3,FALSE)</f>
        <v>composição</v>
      </c>
    </row>
    <row r="4033" spans="1:13" x14ac:dyDescent="0.25">
      <c r="A4033" t="s">
        <v>40</v>
      </c>
      <c r="B4033" t="s">
        <v>7</v>
      </c>
      <c r="C4033">
        <v>12</v>
      </c>
      <c r="D4033" t="s">
        <v>20</v>
      </c>
      <c r="E4033" s="1">
        <v>282941547.26182348</v>
      </c>
      <c r="F4033" s="1">
        <v>252291991</v>
      </c>
      <c r="G4033">
        <f t="shared" si="62"/>
        <v>939395299046682.62</v>
      </c>
      <c r="H4033" t="str">
        <f>VLOOKUP(D4033,Referência!$A$2:$D$28,2,FALSE)</f>
        <v>N</v>
      </c>
      <c r="I4033" t="str">
        <f>VLOOKUP(D4033,Referência!$A$2:$D$28,3,FALSE)</f>
        <v>transferência</v>
      </c>
      <c r="J4033" t="str">
        <f>VLOOKUP(D4033,Referência!$A$2:$D$28,4,FALSE)</f>
        <v>baixo</v>
      </c>
      <c r="K4033" t="str">
        <f>VLOOKUP(C4033,Referência!$F$2:$G$21,2,FALSE)</f>
        <v>longo</v>
      </c>
      <c r="L4033" t="str">
        <f>VLOOKUP(A4033,Referência!$I$2:$K$10,2,FALSE)</f>
        <v>composição</v>
      </c>
      <c r="M4033" t="str">
        <f>VLOOKUP(A4033,Referência!$I$2:$K$10,3,FALSE)</f>
        <v>composição</v>
      </c>
    </row>
    <row r="4034" spans="1:13" x14ac:dyDescent="0.25">
      <c r="A4034" t="s">
        <v>40</v>
      </c>
      <c r="B4034" t="s">
        <v>7</v>
      </c>
      <c r="C4034">
        <v>13</v>
      </c>
      <c r="D4034" t="s">
        <v>20</v>
      </c>
      <c r="E4034" s="1">
        <v>268084135.24867871</v>
      </c>
      <c r="F4034" s="1">
        <v>511703058</v>
      </c>
      <c r="G4034">
        <f t="shared" si="62"/>
        <v>5.9350179522514248E+16</v>
      </c>
      <c r="H4034" t="str">
        <f>VLOOKUP(D4034,Referência!$A$2:$D$28,2,FALSE)</f>
        <v>N</v>
      </c>
      <c r="I4034" t="str">
        <f>VLOOKUP(D4034,Referência!$A$2:$D$28,3,FALSE)</f>
        <v>transferência</v>
      </c>
      <c r="J4034" t="str">
        <f>VLOOKUP(D4034,Referência!$A$2:$D$28,4,FALSE)</f>
        <v>baixo</v>
      </c>
      <c r="K4034" t="str">
        <f>VLOOKUP(C4034,Referência!$F$2:$G$21,2,FALSE)</f>
        <v>longo</v>
      </c>
      <c r="L4034" t="str">
        <f>VLOOKUP(A4034,Referência!$I$2:$K$10,2,FALSE)</f>
        <v>composição</v>
      </c>
      <c r="M4034" t="str">
        <f>VLOOKUP(A4034,Referência!$I$2:$K$10,3,FALSE)</f>
        <v>composição</v>
      </c>
    </row>
    <row r="4035" spans="1:13" x14ac:dyDescent="0.25">
      <c r="A4035" t="s">
        <v>40</v>
      </c>
      <c r="B4035" t="s">
        <v>7</v>
      </c>
      <c r="C4035">
        <v>14</v>
      </c>
      <c r="D4035" t="s">
        <v>20</v>
      </c>
      <c r="E4035" s="1">
        <v>247872789.73566088</v>
      </c>
      <c r="F4035" s="1">
        <v>259863287</v>
      </c>
      <c r="G4035">
        <f t="shared" ref="G4035:G4098" si="63">(F4035-E4035)^2</f>
        <v>143772024646123.91</v>
      </c>
      <c r="H4035" t="str">
        <f>VLOOKUP(D4035,Referência!$A$2:$D$28,2,FALSE)</f>
        <v>N</v>
      </c>
      <c r="I4035" t="str">
        <f>VLOOKUP(D4035,Referência!$A$2:$D$28,3,FALSE)</f>
        <v>transferência</v>
      </c>
      <c r="J4035" t="str">
        <f>VLOOKUP(D4035,Referência!$A$2:$D$28,4,FALSE)</f>
        <v>baixo</v>
      </c>
      <c r="K4035" t="str">
        <f>VLOOKUP(C4035,Referência!$F$2:$G$21,2,FALSE)</f>
        <v>longo</v>
      </c>
      <c r="L4035" t="str">
        <f>VLOOKUP(A4035,Referência!$I$2:$K$10,2,FALSE)</f>
        <v>composição</v>
      </c>
      <c r="M4035" t="str">
        <f>VLOOKUP(A4035,Referência!$I$2:$K$10,3,FALSE)</f>
        <v>composição</v>
      </c>
    </row>
    <row r="4036" spans="1:13" x14ac:dyDescent="0.25">
      <c r="A4036" t="s">
        <v>40</v>
      </c>
      <c r="B4036" t="s">
        <v>7</v>
      </c>
      <c r="C4036">
        <v>15</v>
      </c>
      <c r="D4036" t="s">
        <v>20</v>
      </c>
      <c r="E4036" s="1">
        <v>254349434.07133675</v>
      </c>
      <c r="F4036" s="1">
        <v>323218498</v>
      </c>
      <c r="G4036">
        <f t="shared" si="63"/>
        <v>4742947966410306</v>
      </c>
      <c r="H4036" t="str">
        <f>VLOOKUP(D4036,Referência!$A$2:$D$28,2,FALSE)</f>
        <v>N</v>
      </c>
      <c r="I4036" t="str">
        <f>VLOOKUP(D4036,Referência!$A$2:$D$28,3,FALSE)</f>
        <v>transferência</v>
      </c>
      <c r="J4036" t="str">
        <f>VLOOKUP(D4036,Referência!$A$2:$D$28,4,FALSE)</f>
        <v>baixo</v>
      </c>
      <c r="K4036" t="str">
        <f>VLOOKUP(C4036,Referência!$F$2:$G$21,2,FALSE)</f>
        <v>longo</v>
      </c>
      <c r="L4036" t="str">
        <f>VLOOKUP(A4036,Referência!$I$2:$K$10,2,FALSE)</f>
        <v>composição</v>
      </c>
      <c r="M4036" t="str">
        <f>VLOOKUP(A4036,Referência!$I$2:$K$10,3,FALSE)</f>
        <v>composição</v>
      </c>
    </row>
    <row r="4037" spans="1:13" x14ac:dyDescent="0.25">
      <c r="A4037" t="s">
        <v>40</v>
      </c>
      <c r="B4037" t="s">
        <v>7</v>
      </c>
      <c r="C4037">
        <v>16</v>
      </c>
      <c r="D4037" t="s">
        <v>20</v>
      </c>
      <c r="E4037" s="1">
        <v>241206855.40897879</v>
      </c>
      <c r="F4037" s="1">
        <v>366055806</v>
      </c>
      <c r="G4037">
        <f t="shared" si="63"/>
        <v>1.5587260463679256E+16</v>
      </c>
      <c r="H4037" t="str">
        <f>VLOOKUP(D4037,Referência!$A$2:$D$28,2,FALSE)</f>
        <v>N</v>
      </c>
      <c r="I4037" t="str">
        <f>VLOOKUP(D4037,Referência!$A$2:$D$28,3,FALSE)</f>
        <v>transferência</v>
      </c>
      <c r="J4037" t="str">
        <f>VLOOKUP(D4037,Referência!$A$2:$D$28,4,FALSE)</f>
        <v>baixo</v>
      </c>
      <c r="K4037" t="str">
        <f>VLOOKUP(C4037,Referência!$F$2:$G$21,2,FALSE)</f>
        <v>longo</v>
      </c>
      <c r="L4037" t="str">
        <f>VLOOKUP(A4037,Referência!$I$2:$K$10,2,FALSE)</f>
        <v>composição</v>
      </c>
      <c r="M4037" t="str">
        <f>VLOOKUP(A4037,Referência!$I$2:$K$10,3,FALSE)</f>
        <v>composição</v>
      </c>
    </row>
    <row r="4038" spans="1:13" x14ac:dyDescent="0.25">
      <c r="A4038" t="s">
        <v>40</v>
      </c>
      <c r="B4038" t="s">
        <v>7</v>
      </c>
      <c r="C4038">
        <v>17</v>
      </c>
      <c r="D4038" t="s">
        <v>20</v>
      </c>
      <c r="E4038" s="1">
        <v>268908065.0346874</v>
      </c>
      <c r="F4038" s="1">
        <v>303375098</v>
      </c>
      <c r="G4038">
        <f t="shared" si="63"/>
        <v>1187976361431945.5</v>
      </c>
      <c r="H4038" t="str">
        <f>VLOOKUP(D4038,Referência!$A$2:$D$28,2,FALSE)</f>
        <v>N</v>
      </c>
      <c r="I4038" t="str">
        <f>VLOOKUP(D4038,Referência!$A$2:$D$28,3,FALSE)</f>
        <v>transferência</v>
      </c>
      <c r="J4038" t="str">
        <f>VLOOKUP(D4038,Referência!$A$2:$D$28,4,FALSE)</f>
        <v>baixo</v>
      </c>
      <c r="K4038" t="str">
        <f>VLOOKUP(C4038,Referência!$F$2:$G$21,2,FALSE)</f>
        <v>longo</v>
      </c>
      <c r="L4038" t="str">
        <f>VLOOKUP(A4038,Referência!$I$2:$K$10,2,FALSE)</f>
        <v>composição</v>
      </c>
      <c r="M4038" t="str">
        <f>VLOOKUP(A4038,Referência!$I$2:$K$10,3,FALSE)</f>
        <v>composição</v>
      </c>
    </row>
    <row r="4039" spans="1:13" x14ac:dyDescent="0.25">
      <c r="A4039" t="s">
        <v>40</v>
      </c>
      <c r="B4039" t="s">
        <v>7</v>
      </c>
      <c r="C4039">
        <v>18</v>
      </c>
      <c r="D4039" t="s">
        <v>20</v>
      </c>
      <c r="E4039" s="1">
        <v>290883124.9738065</v>
      </c>
      <c r="F4039" s="1">
        <v>238075455</v>
      </c>
      <c r="G4039">
        <f t="shared" si="63"/>
        <v>2788650008062464.5</v>
      </c>
      <c r="H4039" t="str">
        <f>VLOOKUP(D4039,Referência!$A$2:$D$28,2,FALSE)</f>
        <v>N</v>
      </c>
      <c r="I4039" t="str">
        <f>VLOOKUP(D4039,Referência!$A$2:$D$28,3,FALSE)</f>
        <v>transferência</v>
      </c>
      <c r="J4039" t="str">
        <f>VLOOKUP(D4039,Referência!$A$2:$D$28,4,FALSE)</f>
        <v>baixo</v>
      </c>
      <c r="K4039" t="str">
        <f>VLOOKUP(C4039,Referência!$F$2:$G$21,2,FALSE)</f>
        <v>longo</v>
      </c>
      <c r="L4039" t="str">
        <f>VLOOKUP(A4039,Referência!$I$2:$K$10,2,FALSE)</f>
        <v>composição</v>
      </c>
      <c r="M4039" t="str">
        <f>VLOOKUP(A4039,Referência!$I$2:$K$10,3,FALSE)</f>
        <v>composição</v>
      </c>
    </row>
    <row r="4040" spans="1:13" x14ac:dyDescent="0.25">
      <c r="A4040" t="s">
        <v>40</v>
      </c>
      <c r="B4040" t="s">
        <v>7</v>
      </c>
      <c r="C4040">
        <v>19</v>
      </c>
      <c r="D4040" t="s">
        <v>20</v>
      </c>
      <c r="E4040" s="1">
        <v>329689876.06131536</v>
      </c>
      <c r="F4040" s="1">
        <v>371070822</v>
      </c>
      <c r="G4040">
        <f t="shared" si="63"/>
        <v>1712382686780341</v>
      </c>
      <c r="H4040" t="str">
        <f>VLOOKUP(D4040,Referência!$A$2:$D$28,2,FALSE)</f>
        <v>N</v>
      </c>
      <c r="I4040" t="str">
        <f>VLOOKUP(D4040,Referência!$A$2:$D$28,3,FALSE)</f>
        <v>transferência</v>
      </c>
      <c r="J4040" t="str">
        <f>VLOOKUP(D4040,Referência!$A$2:$D$28,4,FALSE)</f>
        <v>baixo</v>
      </c>
      <c r="K4040" t="str">
        <f>VLOOKUP(C4040,Referência!$F$2:$G$21,2,FALSE)</f>
        <v>longo</v>
      </c>
      <c r="L4040" t="str">
        <f>VLOOKUP(A4040,Referência!$I$2:$K$10,2,FALSE)</f>
        <v>composição</v>
      </c>
      <c r="M4040" t="str">
        <f>VLOOKUP(A4040,Referência!$I$2:$K$10,3,FALSE)</f>
        <v>composição</v>
      </c>
    </row>
    <row r="4041" spans="1:13" x14ac:dyDescent="0.25">
      <c r="A4041" t="s">
        <v>40</v>
      </c>
      <c r="B4041" t="s">
        <v>7</v>
      </c>
      <c r="C4041">
        <v>20</v>
      </c>
      <c r="D4041" t="s">
        <v>20</v>
      </c>
      <c r="E4041" s="1">
        <v>297971220.21485788</v>
      </c>
      <c r="F4041" s="1">
        <v>403923855</v>
      </c>
      <c r="G4041">
        <f t="shared" si="63"/>
        <v>1.1225960817913708E+16</v>
      </c>
      <c r="H4041" t="str">
        <f>VLOOKUP(D4041,Referência!$A$2:$D$28,2,FALSE)</f>
        <v>N</v>
      </c>
      <c r="I4041" t="str">
        <f>VLOOKUP(D4041,Referência!$A$2:$D$28,3,FALSE)</f>
        <v>transferência</v>
      </c>
      <c r="J4041" t="str">
        <f>VLOOKUP(D4041,Referência!$A$2:$D$28,4,FALSE)</f>
        <v>baixo</v>
      </c>
      <c r="K4041" t="str">
        <f>VLOOKUP(C4041,Referência!$F$2:$G$21,2,FALSE)</f>
        <v>longo</v>
      </c>
      <c r="L4041" t="str">
        <f>VLOOKUP(A4041,Referência!$I$2:$K$10,2,FALSE)</f>
        <v>composição</v>
      </c>
      <c r="M4041" t="str">
        <f>VLOOKUP(A4041,Referência!$I$2:$K$10,3,FALSE)</f>
        <v>composição</v>
      </c>
    </row>
    <row r="4042" spans="1:13" x14ac:dyDescent="0.25">
      <c r="A4042" t="s">
        <v>40</v>
      </c>
      <c r="B4042" t="s">
        <v>7</v>
      </c>
      <c r="C4042">
        <v>1</v>
      </c>
      <c r="D4042" t="s">
        <v>21</v>
      </c>
      <c r="E4042" s="1">
        <v>858384210.73130965</v>
      </c>
      <c r="F4042" s="1">
        <v>892168393</v>
      </c>
      <c r="G4042">
        <f t="shared" si="63"/>
        <v>1141370971564091.2</v>
      </c>
      <c r="H4042" t="str">
        <f>VLOOKUP(D4042,Referência!$A$2:$D$28,2,FALSE)</f>
        <v>N</v>
      </c>
      <c r="I4042" t="str">
        <f>VLOOKUP(D4042,Referência!$A$2:$D$28,3,FALSE)</f>
        <v>imposto</v>
      </c>
      <c r="J4042" t="str">
        <f>VLOOKUP(D4042,Referência!$A$2:$D$28,4,FALSE)</f>
        <v>alto</v>
      </c>
      <c r="K4042" t="str">
        <f>VLOOKUP(C4042,Referência!$F$2:$G$21,2,FALSE)</f>
        <v>curto</v>
      </c>
      <c r="L4042" t="str">
        <f>VLOOKUP(A4042,Referência!$I$2:$K$10,2,FALSE)</f>
        <v>composição</v>
      </c>
      <c r="M4042" t="str">
        <f>VLOOKUP(A4042,Referência!$I$2:$K$10,3,FALSE)</f>
        <v>composição</v>
      </c>
    </row>
    <row r="4043" spans="1:13" x14ac:dyDescent="0.25">
      <c r="A4043" t="s">
        <v>40</v>
      </c>
      <c r="B4043" t="s">
        <v>7</v>
      </c>
      <c r="C4043">
        <v>2</v>
      </c>
      <c r="D4043" t="s">
        <v>21</v>
      </c>
      <c r="E4043" s="1">
        <v>857305346.29464984</v>
      </c>
      <c r="F4043" s="1">
        <v>811941570</v>
      </c>
      <c r="G4043">
        <f t="shared" si="63"/>
        <v>2057872199711034.7</v>
      </c>
      <c r="H4043" t="str">
        <f>VLOOKUP(D4043,Referência!$A$2:$D$28,2,FALSE)</f>
        <v>N</v>
      </c>
      <c r="I4043" t="str">
        <f>VLOOKUP(D4043,Referência!$A$2:$D$28,3,FALSE)</f>
        <v>imposto</v>
      </c>
      <c r="J4043" t="str">
        <f>VLOOKUP(D4043,Referência!$A$2:$D$28,4,FALSE)</f>
        <v>alto</v>
      </c>
      <c r="K4043" t="str">
        <f>VLOOKUP(C4043,Referência!$F$2:$G$21,2,FALSE)</f>
        <v>curto</v>
      </c>
      <c r="L4043" t="str">
        <f>VLOOKUP(A4043,Referência!$I$2:$K$10,2,FALSE)</f>
        <v>composição</v>
      </c>
      <c r="M4043" t="str">
        <f>VLOOKUP(A4043,Referência!$I$2:$K$10,3,FALSE)</f>
        <v>composição</v>
      </c>
    </row>
    <row r="4044" spans="1:13" x14ac:dyDescent="0.25">
      <c r="A4044" t="s">
        <v>40</v>
      </c>
      <c r="B4044" t="s">
        <v>7</v>
      </c>
      <c r="C4044">
        <v>3</v>
      </c>
      <c r="D4044" t="s">
        <v>21</v>
      </c>
      <c r="E4044" s="1">
        <v>803022712.59950805</v>
      </c>
      <c r="F4044" s="1">
        <v>861928839</v>
      </c>
      <c r="G4044">
        <f t="shared" si="63"/>
        <v>3469931727510735</v>
      </c>
      <c r="H4044" t="str">
        <f>VLOOKUP(D4044,Referência!$A$2:$D$28,2,FALSE)</f>
        <v>N</v>
      </c>
      <c r="I4044" t="str">
        <f>VLOOKUP(D4044,Referência!$A$2:$D$28,3,FALSE)</f>
        <v>imposto</v>
      </c>
      <c r="J4044" t="str">
        <f>VLOOKUP(D4044,Referência!$A$2:$D$28,4,FALSE)</f>
        <v>alto</v>
      </c>
      <c r="K4044" t="str">
        <f>VLOOKUP(C4044,Referência!$F$2:$G$21,2,FALSE)</f>
        <v>curto</v>
      </c>
      <c r="L4044" t="str">
        <f>VLOOKUP(A4044,Referência!$I$2:$K$10,2,FALSE)</f>
        <v>composição</v>
      </c>
      <c r="M4044" t="str">
        <f>VLOOKUP(A4044,Referência!$I$2:$K$10,3,FALSE)</f>
        <v>composição</v>
      </c>
    </row>
    <row r="4045" spans="1:13" x14ac:dyDescent="0.25">
      <c r="A4045" t="s">
        <v>40</v>
      </c>
      <c r="B4045" t="s">
        <v>7</v>
      </c>
      <c r="C4045">
        <v>4</v>
      </c>
      <c r="D4045" t="s">
        <v>21</v>
      </c>
      <c r="E4045" s="1">
        <v>842205779.57590795</v>
      </c>
      <c r="F4045" s="1">
        <v>884995971</v>
      </c>
      <c r="G4045">
        <f t="shared" si="63"/>
        <v>1831000482110441.3</v>
      </c>
      <c r="H4045" t="str">
        <f>VLOOKUP(D4045,Referência!$A$2:$D$28,2,FALSE)</f>
        <v>N</v>
      </c>
      <c r="I4045" t="str">
        <f>VLOOKUP(D4045,Referência!$A$2:$D$28,3,FALSE)</f>
        <v>imposto</v>
      </c>
      <c r="J4045" t="str">
        <f>VLOOKUP(D4045,Referência!$A$2:$D$28,4,FALSE)</f>
        <v>alto</v>
      </c>
      <c r="K4045" t="str">
        <f>VLOOKUP(C4045,Referência!$F$2:$G$21,2,FALSE)</f>
        <v>curto</v>
      </c>
      <c r="L4045" t="str">
        <f>VLOOKUP(A4045,Referência!$I$2:$K$10,2,FALSE)</f>
        <v>composição</v>
      </c>
      <c r="M4045" t="str">
        <f>VLOOKUP(A4045,Referência!$I$2:$K$10,3,FALSE)</f>
        <v>composição</v>
      </c>
    </row>
    <row r="4046" spans="1:13" x14ac:dyDescent="0.25">
      <c r="A4046" t="s">
        <v>40</v>
      </c>
      <c r="B4046" t="s">
        <v>7</v>
      </c>
      <c r="C4046">
        <v>5</v>
      </c>
      <c r="D4046" t="s">
        <v>21</v>
      </c>
      <c r="E4046" s="1">
        <v>877470278.15872788</v>
      </c>
      <c r="F4046" s="1">
        <v>887164024</v>
      </c>
      <c r="G4046">
        <f t="shared" si="63"/>
        <v>93968708435180.437</v>
      </c>
      <c r="H4046" t="str">
        <f>VLOOKUP(D4046,Referência!$A$2:$D$28,2,FALSE)</f>
        <v>N</v>
      </c>
      <c r="I4046" t="str">
        <f>VLOOKUP(D4046,Referência!$A$2:$D$28,3,FALSE)</f>
        <v>imposto</v>
      </c>
      <c r="J4046" t="str">
        <f>VLOOKUP(D4046,Referência!$A$2:$D$28,4,FALSE)</f>
        <v>alto</v>
      </c>
      <c r="K4046" t="str">
        <f>VLOOKUP(C4046,Referência!$F$2:$G$21,2,FALSE)</f>
        <v>médio</v>
      </c>
      <c r="L4046" t="str">
        <f>VLOOKUP(A4046,Referência!$I$2:$K$10,2,FALSE)</f>
        <v>composição</v>
      </c>
      <c r="M4046" t="str">
        <f>VLOOKUP(A4046,Referência!$I$2:$K$10,3,FALSE)</f>
        <v>composição</v>
      </c>
    </row>
    <row r="4047" spans="1:13" x14ac:dyDescent="0.25">
      <c r="A4047" t="s">
        <v>40</v>
      </c>
      <c r="B4047" t="s">
        <v>7</v>
      </c>
      <c r="C4047">
        <v>6</v>
      </c>
      <c r="D4047" t="s">
        <v>21</v>
      </c>
      <c r="E4047" s="1">
        <v>886835255.47156119</v>
      </c>
      <c r="F4047" s="1">
        <v>925856833</v>
      </c>
      <c r="G4047">
        <f t="shared" si="63"/>
        <v>1522683512807960.5</v>
      </c>
      <c r="H4047" t="str">
        <f>VLOOKUP(D4047,Referência!$A$2:$D$28,2,FALSE)</f>
        <v>N</v>
      </c>
      <c r="I4047" t="str">
        <f>VLOOKUP(D4047,Referência!$A$2:$D$28,3,FALSE)</f>
        <v>imposto</v>
      </c>
      <c r="J4047" t="str">
        <f>VLOOKUP(D4047,Referência!$A$2:$D$28,4,FALSE)</f>
        <v>alto</v>
      </c>
      <c r="K4047" t="str">
        <f>VLOOKUP(C4047,Referência!$F$2:$G$21,2,FALSE)</f>
        <v>médio</v>
      </c>
      <c r="L4047" t="str">
        <f>VLOOKUP(A4047,Referência!$I$2:$K$10,2,FALSE)</f>
        <v>composição</v>
      </c>
      <c r="M4047" t="str">
        <f>VLOOKUP(A4047,Referência!$I$2:$K$10,3,FALSE)</f>
        <v>composição</v>
      </c>
    </row>
    <row r="4048" spans="1:13" x14ac:dyDescent="0.25">
      <c r="A4048" t="s">
        <v>40</v>
      </c>
      <c r="B4048" t="s">
        <v>7</v>
      </c>
      <c r="C4048">
        <v>7</v>
      </c>
      <c r="D4048" t="s">
        <v>21</v>
      </c>
      <c r="E4048" s="1">
        <v>946018081.48133445</v>
      </c>
      <c r="F4048" s="1">
        <v>1068011007</v>
      </c>
      <c r="G4048">
        <f t="shared" si="63"/>
        <v>1.488227387660268E+16</v>
      </c>
      <c r="H4048" t="str">
        <f>VLOOKUP(D4048,Referência!$A$2:$D$28,2,FALSE)</f>
        <v>N</v>
      </c>
      <c r="I4048" t="str">
        <f>VLOOKUP(D4048,Referência!$A$2:$D$28,3,FALSE)</f>
        <v>imposto</v>
      </c>
      <c r="J4048" t="str">
        <f>VLOOKUP(D4048,Referência!$A$2:$D$28,4,FALSE)</f>
        <v>alto</v>
      </c>
      <c r="K4048" t="str">
        <f>VLOOKUP(C4048,Referência!$F$2:$G$21,2,FALSE)</f>
        <v>médio</v>
      </c>
      <c r="L4048" t="str">
        <f>VLOOKUP(A4048,Referência!$I$2:$K$10,2,FALSE)</f>
        <v>composição</v>
      </c>
      <c r="M4048" t="str">
        <f>VLOOKUP(A4048,Referência!$I$2:$K$10,3,FALSE)</f>
        <v>composição</v>
      </c>
    </row>
    <row r="4049" spans="1:13" x14ac:dyDescent="0.25">
      <c r="A4049" t="s">
        <v>40</v>
      </c>
      <c r="B4049" t="s">
        <v>7</v>
      </c>
      <c r="C4049">
        <v>8</v>
      </c>
      <c r="D4049" t="s">
        <v>21</v>
      </c>
      <c r="E4049" s="1">
        <v>1054664300.8815852</v>
      </c>
      <c r="F4049" s="1">
        <v>933482574</v>
      </c>
      <c r="G4049">
        <f t="shared" si="63"/>
        <v>1.4685010930003118E+16</v>
      </c>
      <c r="H4049" t="str">
        <f>VLOOKUP(D4049,Referência!$A$2:$D$28,2,FALSE)</f>
        <v>N</v>
      </c>
      <c r="I4049" t="str">
        <f>VLOOKUP(D4049,Referência!$A$2:$D$28,3,FALSE)</f>
        <v>imposto</v>
      </c>
      <c r="J4049" t="str">
        <f>VLOOKUP(D4049,Referência!$A$2:$D$28,4,FALSE)</f>
        <v>alto</v>
      </c>
      <c r="K4049" t="str">
        <f>VLOOKUP(C4049,Referência!$F$2:$G$21,2,FALSE)</f>
        <v>médio</v>
      </c>
      <c r="L4049" t="str">
        <f>VLOOKUP(A4049,Referência!$I$2:$K$10,2,FALSE)</f>
        <v>composição</v>
      </c>
      <c r="M4049" t="str">
        <f>VLOOKUP(A4049,Referência!$I$2:$K$10,3,FALSE)</f>
        <v>composição</v>
      </c>
    </row>
    <row r="4050" spans="1:13" x14ac:dyDescent="0.25">
      <c r="A4050" t="s">
        <v>40</v>
      </c>
      <c r="B4050" t="s">
        <v>7</v>
      </c>
      <c r="C4050">
        <v>9</v>
      </c>
      <c r="D4050" t="s">
        <v>21</v>
      </c>
      <c r="E4050" s="1">
        <v>792995734.38366759</v>
      </c>
      <c r="F4050" s="1">
        <v>951532296</v>
      </c>
      <c r="G4050">
        <f t="shared" si="63"/>
        <v>2.5133841369129164E+16</v>
      </c>
      <c r="H4050" t="str">
        <f>VLOOKUP(D4050,Referência!$A$2:$D$28,2,FALSE)</f>
        <v>N</v>
      </c>
      <c r="I4050" t="str">
        <f>VLOOKUP(D4050,Referência!$A$2:$D$28,3,FALSE)</f>
        <v>imposto</v>
      </c>
      <c r="J4050" t="str">
        <f>VLOOKUP(D4050,Referência!$A$2:$D$28,4,FALSE)</f>
        <v>alto</v>
      </c>
      <c r="K4050" t="str">
        <f>VLOOKUP(C4050,Referência!$F$2:$G$21,2,FALSE)</f>
        <v>longo</v>
      </c>
      <c r="L4050" t="str">
        <f>VLOOKUP(A4050,Referência!$I$2:$K$10,2,FALSE)</f>
        <v>composição</v>
      </c>
      <c r="M4050" t="str">
        <f>VLOOKUP(A4050,Referência!$I$2:$K$10,3,FALSE)</f>
        <v>composição</v>
      </c>
    </row>
    <row r="4051" spans="1:13" x14ac:dyDescent="0.25">
      <c r="A4051" t="s">
        <v>40</v>
      </c>
      <c r="B4051" t="s">
        <v>7</v>
      </c>
      <c r="C4051">
        <v>10</v>
      </c>
      <c r="D4051" t="s">
        <v>21</v>
      </c>
      <c r="E4051" s="1">
        <v>872066950.89469874</v>
      </c>
      <c r="F4051" s="1">
        <v>1045402858</v>
      </c>
      <c r="G4051">
        <f t="shared" si="63"/>
        <v>3.0045336692017628E+16</v>
      </c>
      <c r="H4051" t="str">
        <f>VLOOKUP(D4051,Referência!$A$2:$D$28,2,FALSE)</f>
        <v>N</v>
      </c>
      <c r="I4051" t="str">
        <f>VLOOKUP(D4051,Referência!$A$2:$D$28,3,FALSE)</f>
        <v>imposto</v>
      </c>
      <c r="J4051" t="str">
        <f>VLOOKUP(D4051,Referência!$A$2:$D$28,4,FALSE)</f>
        <v>alto</v>
      </c>
      <c r="K4051" t="str">
        <f>VLOOKUP(C4051,Referência!$F$2:$G$21,2,FALSE)</f>
        <v>longo</v>
      </c>
      <c r="L4051" t="str">
        <f>VLOOKUP(A4051,Referência!$I$2:$K$10,2,FALSE)</f>
        <v>composição</v>
      </c>
      <c r="M4051" t="str">
        <f>VLOOKUP(A4051,Referência!$I$2:$K$10,3,FALSE)</f>
        <v>composição</v>
      </c>
    </row>
    <row r="4052" spans="1:13" x14ac:dyDescent="0.25">
      <c r="A4052" t="s">
        <v>40</v>
      </c>
      <c r="B4052" t="s">
        <v>7</v>
      </c>
      <c r="C4052">
        <v>11</v>
      </c>
      <c r="D4052" t="s">
        <v>21</v>
      </c>
      <c r="E4052" s="1">
        <v>839978775.93722212</v>
      </c>
      <c r="F4052" s="1">
        <v>941789643</v>
      </c>
      <c r="G4052">
        <f t="shared" si="63"/>
        <v>1.036545265207463E+16</v>
      </c>
      <c r="H4052" t="str">
        <f>VLOOKUP(D4052,Referência!$A$2:$D$28,2,FALSE)</f>
        <v>N</v>
      </c>
      <c r="I4052" t="str">
        <f>VLOOKUP(D4052,Referência!$A$2:$D$28,3,FALSE)</f>
        <v>imposto</v>
      </c>
      <c r="J4052" t="str">
        <f>VLOOKUP(D4052,Referência!$A$2:$D$28,4,FALSE)</f>
        <v>alto</v>
      </c>
      <c r="K4052" t="str">
        <f>VLOOKUP(C4052,Referência!$F$2:$G$21,2,FALSE)</f>
        <v>longo</v>
      </c>
      <c r="L4052" t="str">
        <f>VLOOKUP(A4052,Referência!$I$2:$K$10,2,FALSE)</f>
        <v>composição</v>
      </c>
      <c r="M4052" t="str">
        <f>VLOOKUP(A4052,Referência!$I$2:$K$10,3,FALSE)</f>
        <v>composição</v>
      </c>
    </row>
    <row r="4053" spans="1:13" x14ac:dyDescent="0.25">
      <c r="A4053" t="s">
        <v>40</v>
      </c>
      <c r="B4053" t="s">
        <v>7</v>
      </c>
      <c r="C4053">
        <v>12</v>
      </c>
      <c r="D4053" t="s">
        <v>21</v>
      </c>
      <c r="E4053" s="1">
        <v>916126437.10660291</v>
      </c>
      <c r="F4053" s="1">
        <v>873908785</v>
      </c>
      <c r="G4053">
        <f t="shared" si="63"/>
        <v>1782330149394153</v>
      </c>
      <c r="H4053" t="str">
        <f>VLOOKUP(D4053,Referência!$A$2:$D$28,2,FALSE)</f>
        <v>N</v>
      </c>
      <c r="I4053" t="str">
        <f>VLOOKUP(D4053,Referência!$A$2:$D$28,3,FALSE)</f>
        <v>imposto</v>
      </c>
      <c r="J4053" t="str">
        <f>VLOOKUP(D4053,Referência!$A$2:$D$28,4,FALSE)</f>
        <v>alto</v>
      </c>
      <c r="K4053" t="str">
        <f>VLOOKUP(C4053,Referência!$F$2:$G$21,2,FALSE)</f>
        <v>longo</v>
      </c>
      <c r="L4053" t="str">
        <f>VLOOKUP(A4053,Referência!$I$2:$K$10,2,FALSE)</f>
        <v>composição</v>
      </c>
      <c r="M4053" t="str">
        <f>VLOOKUP(A4053,Referência!$I$2:$K$10,3,FALSE)</f>
        <v>composição</v>
      </c>
    </row>
    <row r="4054" spans="1:13" x14ac:dyDescent="0.25">
      <c r="A4054" t="s">
        <v>40</v>
      </c>
      <c r="B4054" t="s">
        <v>7</v>
      </c>
      <c r="C4054">
        <v>13</v>
      </c>
      <c r="D4054" t="s">
        <v>21</v>
      </c>
      <c r="E4054" s="1">
        <v>996579976.70140731</v>
      </c>
      <c r="F4054" s="1">
        <v>980079414</v>
      </c>
      <c r="G4054">
        <f t="shared" si="63"/>
        <v>272268569463074.22</v>
      </c>
      <c r="H4054" t="str">
        <f>VLOOKUP(D4054,Referência!$A$2:$D$28,2,FALSE)</f>
        <v>N</v>
      </c>
      <c r="I4054" t="str">
        <f>VLOOKUP(D4054,Referência!$A$2:$D$28,3,FALSE)</f>
        <v>imposto</v>
      </c>
      <c r="J4054" t="str">
        <f>VLOOKUP(D4054,Referência!$A$2:$D$28,4,FALSE)</f>
        <v>alto</v>
      </c>
      <c r="K4054" t="str">
        <f>VLOOKUP(C4054,Referência!$F$2:$G$21,2,FALSE)</f>
        <v>longo</v>
      </c>
      <c r="L4054" t="str">
        <f>VLOOKUP(A4054,Referência!$I$2:$K$10,2,FALSE)</f>
        <v>composição</v>
      </c>
      <c r="M4054" t="str">
        <f>VLOOKUP(A4054,Referência!$I$2:$K$10,3,FALSE)</f>
        <v>composição</v>
      </c>
    </row>
    <row r="4055" spans="1:13" x14ac:dyDescent="0.25">
      <c r="A4055" t="s">
        <v>40</v>
      </c>
      <c r="B4055" t="s">
        <v>7</v>
      </c>
      <c r="C4055">
        <v>14</v>
      </c>
      <c r="D4055" t="s">
        <v>21</v>
      </c>
      <c r="E4055" s="1">
        <v>947670363.40228057</v>
      </c>
      <c r="F4055" s="1">
        <v>863624928</v>
      </c>
      <c r="G4055">
        <f t="shared" si="63"/>
        <v>7063635211958916</v>
      </c>
      <c r="H4055" t="str">
        <f>VLOOKUP(D4055,Referência!$A$2:$D$28,2,FALSE)</f>
        <v>N</v>
      </c>
      <c r="I4055" t="str">
        <f>VLOOKUP(D4055,Referência!$A$2:$D$28,3,FALSE)</f>
        <v>imposto</v>
      </c>
      <c r="J4055" t="str">
        <f>VLOOKUP(D4055,Referência!$A$2:$D$28,4,FALSE)</f>
        <v>alto</v>
      </c>
      <c r="K4055" t="str">
        <f>VLOOKUP(C4055,Referência!$F$2:$G$21,2,FALSE)</f>
        <v>longo</v>
      </c>
      <c r="L4055" t="str">
        <f>VLOOKUP(A4055,Referência!$I$2:$K$10,2,FALSE)</f>
        <v>composição</v>
      </c>
      <c r="M4055" t="str">
        <f>VLOOKUP(A4055,Referência!$I$2:$K$10,3,FALSE)</f>
        <v>composição</v>
      </c>
    </row>
    <row r="4056" spans="1:13" x14ac:dyDescent="0.25">
      <c r="A4056" t="s">
        <v>40</v>
      </c>
      <c r="B4056" t="s">
        <v>7</v>
      </c>
      <c r="C4056">
        <v>15</v>
      </c>
      <c r="D4056" t="s">
        <v>21</v>
      </c>
      <c r="E4056" s="1">
        <v>933804473.65566504</v>
      </c>
      <c r="F4056" s="1">
        <v>757027193</v>
      </c>
      <c r="G4056">
        <f t="shared" si="63"/>
        <v>3.1250206956011764E+16</v>
      </c>
      <c r="H4056" t="str">
        <f>VLOOKUP(D4056,Referência!$A$2:$D$28,2,FALSE)</f>
        <v>N</v>
      </c>
      <c r="I4056" t="str">
        <f>VLOOKUP(D4056,Referência!$A$2:$D$28,3,FALSE)</f>
        <v>imposto</v>
      </c>
      <c r="J4056" t="str">
        <f>VLOOKUP(D4056,Referência!$A$2:$D$28,4,FALSE)</f>
        <v>alto</v>
      </c>
      <c r="K4056" t="str">
        <f>VLOOKUP(C4056,Referência!$F$2:$G$21,2,FALSE)</f>
        <v>longo</v>
      </c>
      <c r="L4056" t="str">
        <f>VLOOKUP(A4056,Referência!$I$2:$K$10,2,FALSE)</f>
        <v>composição</v>
      </c>
      <c r="M4056" t="str">
        <f>VLOOKUP(A4056,Referência!$I$2:$K$10,3,FALSE)</f>
        <v>composição</v>
      </c>
    </row>
    <row r="4057" spans="1:13" x14ac:dyDescent="0.25">
      <c r="A4057" t="s">
        <v>40</v>
      </c>
      <c r="B4057" t="s">
        <v>7</v>
      </c>
      <c r="C4057">
        <v>16</v>
      </c>
      <c r="D4057" t="s">
        <v>21</v>
      </c>
      <c r="E4057" s="1">
        <v>956473385.7216779</v>
      </c>
      <c r="F4057" s="1">
        <v>901227246</v>
      </c>
      <c r="G4057">
        <f t="shared" si="63"/>
        <v>3052135954147156.5</v>
      </c>
      <c r="H4057" t="str">
        <f>VLOOKUP(D4057,Referência!$A$2:$D$28,2,FALSE)</f>
        <v>N</v>
      </c>
      <c r="I4057" t="str">
        <f>VLOOKUP(D4057,Referência!$A$2:$D$28,3,FALSE)</f>
        <v>imposto</v>
      </c>
      <c r="J4057" t="str">
        <f>VLOOKUP(D4057,Referência!$A$2:$D$28,4,FALSE)</f>
        <v>alto</v>
      </c>
      <c r="K4057" t="str">
        <f>VLOOKUP(C4057,Referência!$F$2:$G$21,2,FALSE)</f>
        <v>longo</v>
      </c>
      <c r="L4057" t="str">
        <f>VLOOKUP(A4057,Referência!$I$2:$K$10,2,FALSE)</f>
        <v>composição</v>
      </c>
      <c r="M4057" t="str">
        <f>VLOOKUP(A4057,Referência!$I$2:$K$10,3,FALSE)</f>
        <v>composição</v>
      </c>
    </row>
    <row r="4058" spans="1:13" x14ac:dyDescent="0.25">
      <c r="A4058" t="s">
        <v>40</v>
      </c>
      <c r="B4058" t="s">
        <v>7</v>
      </c>
      <c r="C4058">
        <v>17</v>
      </c>
      <c r="D4058" t="s">
        <v>21</v>
      </c>
      <c r="E4058" s="1">
        <v>1009171027.6734731</v>
      </c>
      <c r="F4058" s="1">
        <v>862729092</v>
      </c>
      <c r="G4058">
        <f t="shared" si="63"/>
        <v>2.144524052379364E+16</v>
      </c>
      <c r="H4058" t="str">
        <f>VLOOKUP(D4058,Referência!$A$2:$D$28,2,FALSE)</f>
        <v>N</v>
      </c>
      <c r="I4058" t="str">
        <f>VLOOKUP(D4058,Referência!$A$2:$D$28,3,FALSE)</f>
        <v>imposto</v>
      </c>
      <c r="J4058" t="str">
        <f>VLOOKUP(D4058,Referência!$A$2:$D$28,4,FALSE)</f>
        <v>alto</v>
      </c>
      <c r="K4058" t="str">
        <f>VLOOKUP(C4058,Referência!$F$2:$G$21,2,FALSE)</f>
        <v>longo</v>
      </c>
      <c r="L4058" t="str">
        <f>VLOOKUP(A4058,Referência!$I$2:$K$10,2,FALSE)</f>
        <v>composição</v>
      </c>
      <c r="M4058" t="str">
        <f>VLOOKUP(A4058,Referência!$I$2:$K$10,3,FALSE)</f>
        <v>composição</v>
      </c>
    </row>
    <row r="4059" spans="1:13" x14ac:dyDescent="0.25">
      <c r="A4059" t="s">
        <v>40</v>
      </c>
      <c r="B4059" t="s">
        <v>7</v>
      </c>
      <c r="C4059">
        <v>18</v>
      </c>
      <c r="D4059" t="s">
        <v>21</v>
      </c>
      <c r="E4059" s="1">
        <v>1015780991.0287211</v>
      </c>
      <c r="F4059" s="1">
        <v>886006649</v>
      </c>
      <c r="G4059">
        <f t="shared" si="63"/>
        <v>1.6841379848987486E+16</v>
      </c>
      <c r="H4059" t="str">
        <f>VLOOKUP(D4059,Referência!$A$2:$D$28,2,FALSE)</f>
        <v>N</v>
      </c>
      <c r="I4059" t="str">
        <f>VLOOKUP(D4059,Referência!$A$2:$D$28,3,FALSE)</f>
        <v>imposto</v>
      </c>
      <c r="J4059" t="str">
        <f>VLOOKUP(D4059,Referência!$A$2:$D$28,4,FALSE)</f>
        <v>alto</v>
      </c>
      <c r="K4059" t="str">
        <f>VLOOKUP(C4059,Referência!$F$2:$G$21,2,FALSE)</f>
        <v>longo</v>
      </c>
      <c r="L4059" t="str">
        <f>VLOOKUP(A4059,Referência!$I$2:$K$10,2,FALSE)</f>
        <v>composição</v>
      </c>
      <c r="M4059" t="str">
        <f>VLOOKUP(A4059,Referência!$I$2:$K$10,3,FALSE)</f>
        <v>composição</v>
      </c>
    </row>
    <row r="4060" spans="1:13" x14ac:dyDescent="0.25">
      <c r="A4060" t="s">
        <v>40</v>
      </c>
      <c r="B4060" t="s">
        <v>7</v>
      </c>
      <c r="C4060">
        <v>19</v>
      </c>
      <c r="D4060" t="s">
        <v>21</v>
      </c>
      <c r="E4060" s="1">
        <v>1080829337.0278203</v>
      </c>
      <c r="F4060" s="1">
        <v>1039698264</v>
      </c>
      <c r="G4060">
        <f t="shared" si="63"/>
        <v>1691765168419890.5</v>
      </c>
      <c r="H4060" t="str">
        <f>VLOOKUP(D4060,Referência!$A$2:$D$28,2,FALSE)</f>
        <v>N</v>
      </c>
      <c r="I4060" t="str">
        <f>VLOOKUP(D4060,Referência!$A$2:$D$28,3,FALSE)</f>
        <v>imposto</v>
      </c>
      <c r="J4060" t="str">
        <f>VLOOKUP(D4060,Referência!$A$2:$D$28,4,FALSE)</f>
        <v>alto</v>
      </c>
      <c r="K4060" t="str">
        <f>VLOOKUP(C4060,Referência!$F$2:$G$21,2,FALSE)</f>
        <v>longo</v>
      </c>
      <c r="L4060" t="str">
        <f>VLOOKUP(A4060,Referência!$I$2:$K$10,2,FALSE)</f>
        <v>composição</v>
      </c>
      <c r="M4060" t="str">
        <f>VLOOKUP(A4060,Referência!$I$2:$K$10,3,FALSE)</f>
        <v>composição</v>
      </c>
    </row>
    <row r="4061" spans="1:13" x14ac:dyDescent="0.25">
      <c r="A4061" t="s">
        <v>40</v>
      </c>
      <c r="B4061" t="s">
        <v>7</v>
      </c>
      <c r="C4061">
        <v>20</v>
      </c>
      <c r="D4061" t="s">
        <v>21</v>
      </c>
      <c r="E4061" s="1">
        <v>1202521969.6183295</v>
      </c>
      <c r="F4061" s="1">
        <v>936929897</v>
      </c>
      <c r="G4061">
        <f t="shared" si="63"/>
        <v>7.0539149037700024E+16</v>
      </c>
      <c r="H4061" t="str">
        <f>VLOOKUP(D4061,Referência!$A$2:$D$28,2,FALSE)</f>
        <v>N</v>
      </c>
      <c r="I4061" t="str">
        <f>VLOOKUP(D4061,Referência!$A$2:$D$28,3,FALSE)</f>
        <v>imposto</v>
      </c>
      <c r="J4061" t="str">
        <f>VLOOKUP(D4061,Referência!$A$2:$D$28,4,FALSE)</f>
        <v>alto</v>
      </c>
      <c r="K4061" t="str">
        <f>VLOOKUP(C4061,Referência!$F$2:$G$21,2,FALSE)</f>
        <v>longo</v>
      </c>
      <c r="L4061" t="str">
        <f>VLOOKUP(A4061,Referência!$I$2:$K$10,2,FALSE)</f>
        <v>composição</v>
      </c>
      <c r="M4061" t="str">
        <f>VLOOKUP(A4061,Referência!$I$2:$K$10,3,FALSE)</f>
        <v>composição</v>
      </c>
    </row>
    <row r="4062" spans="1:13" x14ac:dyDescent="0.25">
      <c r="A4062" t="s">
        <v>40</v>
      </c>
      <c r="B4062" t="s">
        <v>7</v>
      </c>
      <c r="C4062">
        <v>1</v>
      </c>
      <c r="D4062" t="s">
        <v>22</v>
      </c>
      <c r="E4062" s="1">
        <v>1103584085.6361825</v>
      </c>
      <c r="F4062" s="1">
        <v>1119320501</v>
      </c>
      <c r="G4062">
        <f t="shared" si="63"/>
        <v>247634768502590</v>
      </c>
      <c r="H4062" t="str">
        <f>VLOOKUP(D4062,Referência!$A$2:$D$28,2,FALSE)</f>
        <v>N</v>
      </c>
      <c r="I4062" t="str">
        <f>VLOOKUP(D4062,Referência!$A$2:$D$28,3,FALSE)</f>
        <v>imposto</v>
      </c>
      <c r="J4062" t="str">
        <f>VLOOKUP(D4062,Referência!$A$2:$D$28,4,FALSE)</f>
        <v>baixo</v>
      </c>
      <c r="K4062" t="str">
        <f>VLOOKUP(C4062,Referência!$F$2:$G$21,2,FALSE)</f>
        <v>curto</v>
      </c>
      <c r="L4062" t="str">
        <f>VLOOKUP(A4062,Referência!$I$2:$K$10,2,FALSE)</f>
        <v>composição</v>
      </c>
      <c r="M4062" t="str">
        <f>VLOOKUP(A4062,Referência!$I$2:$K$10,3,FALSE)</f>
        <v>composição</v>
      </c>
    </row>
    <row r="4063" spans="1:13" x14ac:dyDescent="0.25">
      <c r="A4063" t="s">
        <v>40</v>
      </c>
      <c r="B4063" t="s">
        <v>7</v>
      </c>
      <c r="C4063">
        <v>2</v>
      </c>
      <c r="D4063" t="s">
        <v>22</v>
      </c>
      <c r="E4063" s="1">
        <v>1123100422.3554626</v>
      </c>
      <c r="F4063" s="1">
        <v>1065577731</v>
      </c>
      <c r="G4063">
        <f t="shared" si="63"/>
        <v>3308860020775806</v>
      </c>
      <c r="H4063" t="str">
        <f>VLOOKUP(D4063,Referência!$A$2:$D$28,2,FALSE)</f>
        <v>N</v>
      </c>
      <c r="I4063" t="str">
        <f>VLOOKUP(D4063,Referência!$A$2:$D$28,3,FALSE)</f>
        <v>imposto</v>
      </c>
      <c r="J4063" t="str">
        <f>VLOOKUP(D4063,Referência!$A$2:$D$28,4,FALSE)</f>
        <v>baixo</v>
      </c>
      <c r="K4063" t="str">
        <f>VLOOKUP(C4063,Referência!$F$2:$G$21,2,FALSE)</f>
        <v>curto</v>
      </c>
      <c r="L4063" t="str">
        <f>VLOOKUP(A4063,Referência!$I$2:$K$10,2,FALSE)</f>
        <v>composição</v>
      </c>
      <c r="M4063" t="str">
        <f>VLOOKUP(A4063,Referência!$I$2:$K$10,3,FALSE)</f>
        <v>composição</v>
      </c>
    </row>
    <row r="4064" spans="1:13" x14ac:dyDescent="0.25">
      <c r="A4064" t="s">
        <v>40</v>
      </c>
      <c r="B4064" t="s">
        <v>7</v>
      </c>
      <c r="C4064">
        <v>3</v>
      </c>
      <c r="D4064" t="s">
        <v>22</v>
      </c>
      <c r="E4064" s="1">
        <v>1027691238.6014713</v>
      </c>
      <c r="F4064" s="1">
        <v>1010953870</v>
      </c>
      <c r="G4064">
        <f t="shared" si="63"/>
        <v>280139507701517.5</v>
      </c>
      <c r="H4064" t="str">
        <f>VLOOKUP(D4064,Referência!$A$2:$D$28,2,FALSE)</f>
        <v>N</v>
      </c>
      <c r="I4064" t="str">
        <f>VLOOKUP(D4064,Referência!$A$2:$D$28,3,FALSE)</f>
        <v>imposto</v>
      </c>
      <c r="J4064" t="str">
        <f>VLOOKUP(D4064,Referência!$A$2:$D$28,4,FALSE)</f>
        <v>baixo</v>
      </c>
      <c r="K4064" t="str">
        <f>VLOOKUP(C4064,Referência!$F$2:$G$21,2,FALSE)</f>
        <v>curto</v>
      </c>
      <c r="L4064" t="str">
        <f>VLOOKUP(A4064,Referência!$I$2:$K$10,2,FALSE)</f>
        <v>composição</v>
      </c>
      <c r="M4064" t="str">
        <f>VLOOKUP(A4064,Referência!$I$2:$K$10,3,FALSE)</f>
        <v>composição</v>
      </c>
    </row>
    <row r="4065" spans="1:13" x14ac:dyDescent="0.25">
      <c r="A4065" t="s">
        <v>40</v>
      </c>
      <c r="B4065" t="s">
        <v>7</v>
      </c>
      <c r="C4065">
        <v>4</v>
      </c>
      <c r="D4065" t="s">
        <v>22</v>
      </c>
      <c r="E4065" s="1">
        <v>1091577859.3988626</v>
      </c>
      <c r="F4065" s="1">
        <v>1079222052</v>
      </c>
      <c r="G4065">
        <f t="shared" si="63"/>
        <v>152665976477787.78</v>
      </c>
      <c r="H4065" t="str">
        <f>VLOOKUP(D4065,Referência!$A$2:$D$28,2,FALSE)</f>
        <v>N</v>
      </c>
      <c r="I4065" t="str">
        <f>VLOOKUP(D4065,Referência!$A$2:$D$28,3,FALSE)</f>
        <v>imposto</v>
      </c>
      <c r="J4065" t="str">
        <f>VLOOKUP(D4065,Referência!$A$2:$D$28,4,FALSE)</f>
        <v>baixo</v>
      </c>
      <c r="K4065" t="str">
        <f>VLOOKUP(C4065,Referência!$F$2:$G$21,2,FALSE)</f>
        <v>curto</v>
      </c>
      <c r="L4065" t="str">
        <f>VLOOKUP(A4065,Referência!$I$2:$K$10,2,FALSE)</f>
        <v>composição</v>
      </c>
      <c r="M4065" t="str">
        <f>VLOOKUP(A4065,Referência!$I$2:$K$10,3,FALSE)</f>
        <v>composição</v>
      </c>
    </row>
    <row r="4066" spans="1:13" x14ac:dyDescent="0.25">
      <c r="A4066" t="s">
        <v>40</v>
      </c>
      <c r="B4066" t="s">
        <v>7</v>
      </c>
      <c r="C4066">
        <v>5</v>
      </c>
      <c r="D4066" t="s">
        <v>22</v>
      </c>
      <c r="E4066" s="1">
        <v>1062831435.667209</v>
      </c>
      <c r="F4066" s="1">
        <v>1027311578</v>
      </c>
      <c r="G4066">
        <f t="shared" si="63"/>
        <v>1261660288698788</v>
      </c>
      <c r="H4066" t="str">
        <f>VLOOKUP(D4066,Referência!$A$2:$D$28,2,FALSE)</f>
        <v>N</v>
      </c>
      <c r="I4066" t="str">
        <f>VLOOKUP(D4066,Referência!$A$2:$D$28,3,FALSE)</f>
        <v>imposto</v>
      </c>
      <c r="J4066" t="str">
        <f>VLOOKUP(D4066,Referência!$A$2:$D$28,4,FALSE)</f>
        <v>baixo</v>
      </c>
      <c r="K4066" t="str">
        <f>VLOOKUP(C4066,Referência!$F$2:$G$21,2,FALSE)</f>
        <v>médio</v>
      </c>
      <c r="L4066" t="str">
        <f>VLOOKUP(A4066,Referência!$I$2:$K$10,2,FALSE)</f>
        <v>composição</v>
      </c>
      <c r="M4066" t="str">
        <f>VLOOKUP(A4066,Referência!$I$2:$K$10,3,FALSE)</f>
        <v>composição</v>
      </c>
    </row>
    <row r="4067" spans="1:13" x14ac:dyDescent="0.25">
      <c r="A4067" t="s">
        <v>40</v>
      </c>
      <c r="B4067" t="s">
        <v>7</v>
      </c>
      <c r="C4067">
        <v>6</v>
      </c>
      <c r="D4067" t="s">
        <v>22</v>
      </c>
      <c r="E4067" s="1">
        <v>1198316923.3590233</v>
      </c>
      <c r="F4067" s="1">
        <v>1032809549</v>
      </c>
      <c r="G4067">
        <f t="shared" si="63"/>
        <v>2.7392690967217896E+16</v>
      </c>
      <c r="H4067" t="str">
        <f>VLOOKUP(D4067,Referência!$A$2:$D$28,2,FALSE)</f>
        <v>N</v>
      </c>
      <c r="I4067" t="str">
        <f>VLOOKUP(D4067,Referência!$A$2:$D$28,3,FALSE)</f>
        <v>imposto</v>
      </c>
      <c r="J4067" t="str">
        <f>VLOOKUP(D4067,Referência!$A$2:$D$28,4,FALSE)</f>
        <v>baixo</v>
      </c>
      <c r="K4067" t="str">
        <f>VLOOKUP(C4067,Referência!$F$2:$G$21,2,FALSE)</f>
        <v>médio</v>
      </c>
      <c r="L4067" t="str">
        <f>VLOOKUP(A4067,Referência!$I$2:$K$10,2,FALSE)</f>
        <v>composição</v>
      </c>
      <c r="M4067" t="str">
        <f>VLOOKUP(A4067,Referência!$I$2:$K$10,3,FALSE)</f>
        <v>composição</v>
      </c>
    </row>
    <row r="4068" spans="1:13" x14ac:dyDescent="0.25">
      <c r="A4068" t="s">
        <v>40</v>
      </c>
      <c r="B4068" t="s">
        <v>7</v>
      </c>
      <c r="C4068">
        <v>7</v>
      </c>
      <c r="D4068" t="s">
        <v>22</v>
      </c>
      <c r="E4068" s="1">
        <v>1238207755.9903147</v>
      </c>
      <c r="F4068" s="1">
        <v>1245022601</v>
      </c>
      <c r="G4068">
        <f t="shared" si="63"/>
        <v>46442112506032.336</v>
      </c>
      <c r="H4068" t="str">
        <f>VLOOKUP(D4068,Referência!$A$2:$D$28,2,FALSE)</f>
        <v>N</v>
      </c>
      <c r="I4068" t="str">
        <f>VLOOKUP(D4068,Referência!$A$2:$D$28,3,FALSE)</f>
        <v>imposto</v>
      </c>
      <c r="J4068" t="str">
        <f>VLOOKUP(D4068,Referência!$A$2:$D$28,4,FALSE)</f>
        <v>baixo</v>
      </c>
      <c r="K4068" t="str">
        <f>VLOOKUP(C4068,Referência!$F$2:$G$21,2,FALSE)</f>
        <v>médio</v>
      </c>
      <c r="L4068" t="str">
        <f>VLOOKUP(A4068,Referência!$I$2:$K$10,2,FALSE)</f>
        <v>composição</v>
      </c>
      <c r="M4068" t="str">
        <f>VLOOKUP(A4068,Referência!$I$2:$K$10,3,FALSE)</f>
        <v>composição</v>
      </c>
    </row>
    <row r="4069" spans="1:13" x14ac:dyDescent="0.25">
      <c r="A4069" t="s">
        <v>40</v>
      </c>
      <c r="B4069" t="s">
        <v>7</v>
      </c>
      <c r="C4069">
        <v>8</v>
      </c>
      <c r="D4069" t="s">
        <v>22</v>
      </c>
      <c r="E4069" s="1">
        <v>1410994261.4740424</v>
      </c>
      <c r="F4069" s="1">
        <v>1525057208</v>
      </c>
      <c r="G4069">
        <f t="shared" si="63"/>
        <v>1.301035577018346E+16</v>
      </c>
      <c r="H4069" t="str">
        <f>VLOOKUP(D4069,Referência!$A$2:$D$28,2,FALSE)</f>
        <v>N</v>
      </c>
      <c r="I4069" t="str">
        <f>VLOOKUP(D4069,Referência!$A$2:$D$28,3,FALSE)</f>
        <v>imposto</v>
      </c>
      <c r="J4069" t="str">
        <f>VLOOKUP(D4069,Referência!$A$2:$D$28,4,FALSE)</f>
        <v>baixo</v>
      </c>
      <c r="K4069" t="str">
        <f>VLOOKUP(C4069,Referência!$F$2:$G$21,2,FALSE)</f>
        <v>médio</v>
      </c>
      <c r="L4069" t="str">
        <f>VLOOKUP(A4069,Referência!$I$2:$K$10,2,FALSE)</f>
        <v>composição</v>
      </c>
      <c r="M4069" t="str">
        <f>VLOOKUP(A4069,Referência!$I$2:$K$10,3,FALSE)</f>
        <v>composição</v>
      </c>
    </row>
    <row r="4070" spans="1:13" x14ac:dyDescent="0.25">
      <c r="A4070" t="s">
        <v>40</v>
      </c>
      <c r="B4070" t="s">
        <v>7</v>
      </c>
      <c r="C4070">
        <v>9</v>
      </c>
      <c r="D4070" t="s">
        <v>22</v>
      </c>
      <c r="E4070" s="1">
        <v>1138725379.1028254</v>
      </c>
      <c r="F4070" s="1">
        <v>1234916893</v>
      </c>
      <c r="G4070">
        <f t="shared" si="63"/>
        <v>9252807345830334</v>
      </c>
      <c r="H4070" t="str">
        <f>VLOOKUP(D4070,Referência!$A$2:$D$28,2,FALSE)</f>
        <v>N</v>
      </c>
      <c r="I4070" t="str">
        <f>VLOOKUP(D4070,Referência!$A$2:$D$28,3,FALSE)</f>
        <v>imposto</v>
      </c>
      <c r="J4070" t="str">
        <f>VLOOKUP(D4070,Referência!$A$2:$D$28,4,FALSE)</f>
        <v>baixo</v>
      </c>
      <c r="K4070" t="str">
        <f>VLOOKUP(C4070,Referência!$F$2:$G$21,2,FALSE)</f>
        <v>longo</v>
      </c>
      <c r="L4070" t="str">
        <f>VLOOKUP(A4070,Referência!$I$2:$K$10,2,FALSE)</f>
        <v>composição</v>
      </c>
      <c r="M4070" t="str">
        <f>VLOOKUP(A4070,Referência!$I$2:$K$10,3,FALSE)</f>
        <v>composição</v>
      </c>
    </row>
    <row r="4071" spans="1:13" x14ac:dyDescent="0.25">
      <c r="A4071" t="s">
        <v>40</v>
      </c>
      <c r="B4071" t="s">
        <v>7</v>
      </c>
      <c r="C4071">
        <v>10</v>
      </c>
      <c r="D4071" t="s">
        <v>22</v>
      </c>
      <c r="E4071" s="1">
        <v>1140136312.782567</v>
      </c>
      <c r="F4071" s="1">
        <v>1359449989</v>
      </c>
      <c r="G4071">
        <f t="shared" si="63"/>
        <v>4.8098488576005024E+16</v>
      </c>
      <c r="H4071" t="str">
        <f>VLOOKUP(D4071,Referência!$A$2:$D$28,2,FALSE)</f>
        <v>N</v>
      </c>
      <c r="I4071" t="str">
        <f>VLOOKUP(D4071,Referência!$A$2:$D$28,3,FALSE)</f>
        <v>imposto</v>
      </c>
      <c r="J4071" t="str">
        <f>VLOOKUP(D4071,Referência!$A$2:$D$28,4,FALSE)</f>
        <v>baixo</v>
      </c>
      <c r="K4071" t="str">
        <f>VLOOKUP(C4071,Referência!$F$2:$G$21,2,FALSE)</f>
        <v>longo</v>
      </c>
      <c r="L4071" t="str">
        <f>VLOOKUP(A4071,Referência!$I$2:$K$10,2,FALSE)</f>
        <v>composição</v>
      </c>
      <c r="M4071" t="str">
        <f>VLOOKUP(A4071,Referência!$I$2:$K$10,3,FALSE)</f>
        <v>composição</v>
      </c>
    </row>
    <row r="4072" spans="1:13" x14ac:dyDescent="0.25">
      <c r="A4072" t="s">
        <v>40</v>
      </c>
      <c r="B4072" t="s">
        <v>7</v>
      </c>
      <c r="C4072">
        <v>11</v>
      </c>
      <c r="D4072" t="s">
        <v>22</v>
      </c>
      <c r="E4072" s="1">
        <v>1128202682.8802984</v>
      </c>
      <c r="F4072" s="1">
        <v>1108009971</v>
      </c>
      <c r="G4072">
        <f t="shared" si="63"/>
        <v>407745613080743.19</v>
      </c>
      <c r="H4072" t="str">
        <f>VLOOKUP(D4072,Referência!$A$2:$D$28,2,FALSE)</f>
        <v>N</v>
      </c>
      <c r="I4072" t="str">
        <f>VLOOKUP(D4072,Referência!$A$2:$D$28,3,FALSE)</f>
        <v>imposto</v>
      </c>
      <c r="J4072" t="str">
        <f>VLOOKUP(D4072,Referência!$A$2:$D$28,4,FALSE)</f>
        <v>baixo</v>
      </c>
      <c r="K4072" t="str">
        <f>VLOOKUP(C4072,Referência!$F$2:$G$21,2,FALSE)</f>
        <v>longo</v>
      </c>
      <c r="L4072" t="str">
        <f>VLOOKUP(A4072,Referência!$I$2:$K$10,2,FALSE)</f>
        <v>composição</v>
      </c>
      <c r="M4072" t="str">
        <f>VLOOKUP(A4072,Referência!$I$2:$K$10,3,FALSE)</f>
        <v>composição</v>
      </c>
    </row>
    <row r="4073" spans="1:13" x14ac:dyDescent="0.25">
      <c r="A4073" t="s">
        <v>40</v>
      </c>
      <c r="B4073" t="s">
        <v>7</v>
      </c>
      <c r="C4073">
        <v>12</v>
      </c>
      <c r="D4073" t="s">
        <v>22</v>
      </c>
      <c r="E4073" s="1">
        <v>1231131324.8542602</v>
      </c>
      <c r="F4073" s="1">
        <v>1102124604</v>
      </c>
      <c r="G4073">
        <f t="shared" si="63"/>
        <v>1.6642734025569016E+16</v>
      </c>
      <c r="H4073" t="str">
        <f>VLOOKUP(D4073,Referência!$A$2:$D$28,2,FALSE)</f>
        <v>N</v>
      </c>
      <c r="I4073" t="str">
        <f>VLOOKUP(D4073,Referência!$A$2:$D$28,3,FALSE)</f>
        <v>imposto</v>
      </c>
      <c r="J4073" t="str">
        <f>VLOOKUP(D4073,Referência!$A$2:$D$28,4,FALSE)</f>
        <v>baixo</v>
      </c>
      <c r="K4073" t="str">
        <f>VLOOKUP(C4073,Referência!$F$2:$G$21,2,FALSE)</f>
        <v>longo</v>
      </c>
      <c r="L4073" t="str">
        <f>VLOOKUP(A4073,Referência!$I$2:$K$10,2,FALSE)</f>
        <v>composição</v>
      </c>
      <c r="M4073" t="str">
        <f>VLOOKUP(A4073,Referência!$I$2:$K$10,3,FALSE)</f>
        <v>composição</v>
      </c>
    </row>
    <row r="4074" spans="1:13" x14ac:dyDescent="0.25">
      <c r="A4074" t="s">
        <v>40</v>
      </c>
      <c r="B4074" t="s">
        <v>7</v>
      </c>
      <c r="C4074">
        <v>13</v>
      </c>
      <c r="D4074" t="s">
        <v>22</v>
      </c>
      <c r="E4074" s="1">
        <v>1224867216.6145313</v>
      </c>
      <c r="F4074" s="1">
        <v>1397946267</v>
      </c>
      <c r="G4074">
        <f t="shared" si="63"/>
        <v>2.995635768233562E+16</v>
      </c>
      <c r="H4074" t="str">
        <f>VLOOKUP(D4074,Referência!$A$2:$D$28,2,FALSE)</f>
        <v>N</v>
      </c>
      <c r="I4074" t="str">
        <f>VLOOKUP(D4074,Referência!$A$2:$D$28,3,FALSE)</f>
        <v>imposto</v>
      </c>
      <c r="J4074" t="str">
        <f>VLOOKUP(D4074,Referência!$A$2:$D$28,4,FALSE)</f>
        <v>baixo</v>
      </c>
      <c r="K4074" t="str">
        <f>VLOOKUP(C4074,Referência!$F$2:$G$21,2,FALSE)</f>
        <v>longo</v>
      </c>
      <c r="L4074" t="str">
        <f>VLOOKUP(A4074,Referência!$I$2:$K$10,2,FALSE)</f>
        <v>composição</v>
      </c>
      <c r="M4074" t="str">
        <f>VLOOKUP(A4074,Referência!$I$2:$K$10,3,FALSE)</f>
        <v>composição</v>
      </c>
    </row>
    <row r="4075" spans="1:13" x14ac:dyDescent="0.25">
      <c r="A4075" t="s">
        <v>40</v>
      </c>
      <c r="B4075" t="s">
        <v>7</v>
      </c>
      <c r="C4075">
        <v>14</v>
      </c>
      <c r="D4075" t="s">
        <v>22</v>
      </c>
      <c r="E4075" s="1">
        <v>1245399602.9953039</v>
      </c>
      <c r="F4075" s="1">
        <v>1192049636</v>
      </c>
      <c r="G4075">
        <f t="shared" si="63"/>
        <v>2846218978400012</v>
      </c>
      <c r="H4075" t="str">
        <f>VLOOKUP(D4075,Referência!$A$2:$D$28,2,FALSE)</f>
        <v>N</v>
      </c>
      <c r="I4075" t="str">
        <f>VLOOKUP(D4075,Referência!$A$2:$D$28,3,FALSE)</f>
        <v>imposto</v>
      </c>
      <c r="J4075" t="str">
        <f>VLOOKUP(D4075,Referência!$A$2:$D$28,4,FALSE)</f>
        <v>baixo</v>
      </c>
      <c r="K4075" t="str">
        <f>VLOOKUP(C4075,Referência!$F$2:$G$21,2,FALSE)</f>
        <v>longo</v>
      </c>
      <c r="L4075" t="str">
        <f>VLOOKUP(A4075,Referência!$I$2:$K$10,2,FALSE)</f>
        <v>composição</v>
      </c>
      <c r="M4075" t="str">
        <f>VLOOKUP(A4075,Referência!$I$2:$K$10,3,FALSE)</f>
        <v>composição</v>
      </c>
    </row>
    <row r="4076" spans="1:13" x14ac:dyDescent="0.25">
      <c r="A4076" t="s">
        <v>40</v>
      </c>
      <c r="B4076" t="s">
        <v>7</v>
      </c>
      <c r="C4076">
        <v>15</v>
      </c>
      <c r="D4076" t="s">
        <v>22</v>
      </c>
      <c r="E4076" s="1">
        <v>1161564534.368283</v>
      </c>
      <c r="F4076" s="1">
        <v>1152362098</v>
      </c>
      <c r="G4076">
        <f t="shared" si="63"/>
        <v>84684835112298.219</v>
      </c>
      <c r="H4076" t="str">
        <f>VLOOKUP(D4076,Referência!$A$2:$D$28,2,FALSE)</f>
        <v>N</v>
      </c>
      <c r="I4076" t="str">
        <f>VLOOKUP(D4076,Referência!$A$2:$D$28,3,FALSE)</f>
        <v>imposto</v>
      </c>
      <c r="J4076" t="str">
        <f>VLOOKUP(D4076,Referência!$A$2:$D$28,4,FALSE)</f>
        <v>baixo</v>
      </c>
      <c r="K4076" t="str">
        <f>VLOOKUP(C4076,Referência!$F$2:$G$21,2,FALSE)</f>
        <v>longo</v>
      </c>
      <c r="L4076" t="str">
        <f>VLOOKUP(A4076,Referência!$I$2:$K$10,2,FALSE)</f>
        <v>composição</v>
      </c>
      <c r="M4076" t="str">
        <f>VLOOKUP(A4076,Referência!$I$2:$K$10,3,FALSE)</f>
        <v>composição</v>
      </c>
    </row>
    <row r="4077" spans="1:13" x14ac:dyDescent="0.25">
      <c r="A4077" t="s">
        <v>40</v>
      </c>
      <c r="B4077" t="s">
        <v>7</v>
      </c>
      <c r="C4077">
        <v>16</v>
      </c>
      <c r="D4077" t="s">
        <v>22</v>
      </c>
      <c r="E4077" s="1">
        <v>1218151535.2354522</v>
      </c>
      <c r="F4077" s="1">
        <v>1289563373</v>
      </c>
      <c r="G4077">
        <f t="shared" si="63"/>
        <v>5099650572910099</v>
      </c>
      <c r="H4077" t="str">
        <f>VLOOKUP(D4077,Referência!$A$2:$D$28,2,FALSE)</f>
        <v>N</v>
      </c>
      <c r="I4077" t="str">
        <f>VLOOKUP(D4077,Referência!$A$2:$D$28,3,FALSE)</f>
        <v>imposto</v>
      </c>
      <c r="J4077" t="str">
        <f>VLOOKUP(D4077,Referência!$A$2:$D$28,4,FALSE)</f>
        <v>baixo</v>
      </c>
      <c r="K4077" t="str">
        <f>VLOOKUP(C4077,Referência!$F$2:$G$21,2,FALSE)</f>
        <v>longo</v>
      </c>
      <c r="L4077" t="str">
        <f>VLOOKUP(A4077,Referência!$I$2:$K$10,2,FALSE)</f>
        <v>composição</v>
      </c>
      <c r="M4077" t="str">
        <f>VLOOKUP(A4077,Referência!$I$2:$K$10,3,FALSE)</f>
        <v>composição</v>
      </c>
    </row>
    <row r="4078" spans="1:13" x14ac:dyDescent="0.25">
      <c r="A4078" t="s">
        <v>40</v>
      </c>
      <c r="B4078" t="s">
        <v>7</v>
      </c>
      <c r="C4078">
        <v>17</v>
      </c>
      <c r="D4078" t="s">
        <v>22</v>
      </c>
      <c r="E4078" s="1">
        <v>1202297268.1853635</v>
      </c>
      <c r="F4078" s="1">
        <v>1154960095</v>
      </c>
      <c r="G4078">
        <f t="shared" si="63"/>
        <v>2240807965181100</v>
      </c>
      <c r="H4078" t="str">
        <f>VLOOKUP(D4078,Referência!$A$2:$D$28,2,FALSE)</f>
        <v>N</v>
      </c>
      <c r="I4078" t="str">
        <f>VLOOKUP(D4078,Referência!$A$2:$D$28,3,FALSE)</f>
        <v>imposto</v>
      </c>
      <c r="J4078" t="str">
        <f>VLOOKUP(D4078,Referência!$A$2:$D$28,4,FALSE)</f>
        <v>baixo</v>
      </c>
      <c r="K4078" t="str">
        <f>VLOOKUP(C4078,Referência!$F$2:$G$21,2,FALSE)</f>
        <v>longo</v>
      </c>
      <c r="L4078" t="str">
        <f>VLOOKUP(A4078,Referência!$I$2:$K$10,2,FALSE)</f>
        <v>composição</v>
      </c>
      <c r="M4078" t="str">
        <f>VLOOKUP(A4078,Referência!$I$2:$K$10,3,FALSE)</f>
        <v>composição</v>
      </c>
    </row>
    <row r="4079" spans="1:13" x14ac:dyDescent="0.25">
      <c r="A4079" t="s">
        <v>40</v>
      </c>
      <c r="B4079" t="s">
        <v>7</v>
      </c>
      <c r="C4079">
        <v>18</v>
      </c>
      <c r="D4079" t="s">
        <v>22</v>
      </c>
      <c r="E4079" s="1">
        <v>1353760689.1208699</v>
      </c>
      <c r="F4079" s="1">
        <v>1221066259</v>
      </c>
      <c r="G4079">
        <f t="shared" si="63"/>
        <v>1.7607811785102418E+16</v>
      </c>
      <c r="H4079" t="str">
        <f>VLOOKUP(D4079,Referência!$A$2:$D$28,2,FALSE)</f>
        <v>N</v>
      </c>
      <c r="I4079" t="str">
        <f>VLOOKUP(D4079,Referência!$A$2:$D$28,3,FALSE)</f>
        <v>imposto</v>
      </c>
      <c r="J4079" t="str">
        <f>VLOOKUP(D4079,Referência!$A$2:$D$28,4,FALSE)</f>
        <v>baixo</v>
      </c>
      <c r="K4079" t="str">
        <f>VLOOKUP(C4079,Referência!$F$2:$G$21,2,FALSE)</f>
        <v>longo</v>
      </c>
      <c r="L4079" t="str">
        <f>VLOOKUP(A4079,Referência!$I$2:$K$10,2,FALSE)</f>
        <v>composição</v>
      </c>
      <c r="M4079" t="str">
        <f>VLOOKUP(A4079,Referência!$I$2:$K$10,3,FALSE)</f>
        <v>composição</v>
      </c>
    </row>
    <row r="4080" spans="1:13" x14ac:dyDescent="0.25">
      <c r="A4080" t="s">
        <v>40</v>
      </c>
      <c r="B4080" t="s">
        <v>7</v>
      </c>
      <c r="C4080">
        <v>19</v>
      </c>
      <c r="D4080" t="s">
        <v>22</v>
      </c>
      <c r="E4080" s="1">
        <v>1406602731.8687475</v>
      </c>
      <c r="F4080" s="1">
        <v>1340840281</v>
      </c>
      <c r="G4080">
        <f t="shared" si="63"/>
        <v>4324699944264425</v>
      </c>
      <c r="H4080" t="str">
        <f>VLOOKUP(D4080,Referência!$A$2:$D$28,2,FALSE)</f>
        <v>N</v>
      </c>
      <c r="I4080" t="str">
        <f>VLOOKUP(D4080,Referência!$A$2:$D$28,3,FALSE)</f>
        <v>imposto</v>
      </c>
      <c r="J4080" t="str">
        <f>VLOOKUP(D4080,Referência!$A$2:$D$28,4,FALSE)</f>
        <v>baixo</v>
      </c>
      <c r="K4080" t="str">
        <f>VLOOKUP(C4080,Referência!$F$2:$G$21,2,FALSE)</f>
        <v>longo</v>
      </c>
      <c r="L4080" t="str">
        <f>VLOOKUP(A4080,Referência!$I$2:$K$10,2,FALSE)</f>
        <v>composição</v>
      </c>
      <c r="M4080" t="str">
        <f>VLOOKUP(A4080,Referência!$I$2:$K$10,3,FALSE)</f>
        <v>composição</v>
      </c>
    </row>
    <row r="4081" spans="1:13" x14ac:dyDescent="0.25">
      <c r="A4081" t="s">
        <v>40</v>
      </c>
      <c r="B4081" t="s">
        <v>7</v>
      </c>
      <c r="C4081">
        <v>20</v>
      </c>
      <c r="D4081" t="s">
        <v>22</v>
      </c>
      <c r="E4081" s="1">
        <v>1605930622.1872275</v>
      </c>
      <c r="F4081" s="1">
        <v>1539174079</v>
      </c>
      <c r="G4081">
        <f t="shared" si="63"/>
        <v>4456436058308168.5</v>
      </c>
      <c r="H4081" t="str">
        <f>VLOOKUP(D4081,Referência!$A$2:$D$28,2,FALSE)</f>
        <v>N</v>
      </c>
      <c r="I4081" t="str">
        <f>VLOOKUP(D4081,Referência!$A$2:$D$28,3,FALSE)</f>
        <v>imposto</v>
      </c>
      <c r="J4081" t="str">
        <f>VLOOKUP(D4081,Referência!$A$2:$D$28,4,FALSE)</f>
        <v>baixo</v>
      </c>
      <c r="K4081" t="str">
        <f>VLOOKUP(C4081,Referência!$F$2:$G$21,2,FALSE)</f>
        <v>longo</v>
      </c>
      <c r="L4081" t="str">
        <f>VLOOKUP(A4081,Referência!$I$2:$K$10,2,FALSE)</f>
        <v>composição</v>
      </c>
      <c r="M4081" t="str">
        <f>VLOOKUP(A4081,Referência!$I$2:$K$10,3,FALSE)</f>
        <v>composição</v>
      </c>
    </row>
    <row r="4082" spans="1:13" x14ac:dyDescent="0.25">
      <c r="A4082" t="s">
        <v>40</v>
      </c>
      <c r="B4082" t="s">
        <v>7</v>
      </c>
      <c r="C4082">
        <v>1</v>
      </c>
      <c r="D4082" t="s">
        <v>23</v>
      </c>
      <c r="E4082" s="1">
        <v>440940687.05004221</v>
      </c>
      <c r="F4082" s="1">
        <v>448576910</v>
      </c>
      <c r="G4082">
        <f t="shared" si="63"/>
        <v>58311900941462.023</v>
      </c>
      <c r="H4082" t="str">
        <f>VLOOKUP(D4082,Referência!$A$2:$D$28,2,FALSE)</f>
        <v>N</v>
      </c>
      <c r="I4082" t="str">
        <f>VLOOKUP(D4082,Referência!$A$2:$D$28,3,FALSE)</f>
        <v>transferência</v>
      </c>
      <c r="J4082" t="str">
        <f>VLOOKUP(D4082,Referência!$A$2:$D$28,4,FALSE)</f>
        <v>alto</v>
      </c>
      <c r="K4082" t="str">
        <f>VLOOKUP(C4082,Referência!$F$2:$G$21,2,FALSE)</f>
        <v>curto</v>
      </c>
      <c r="L4082" t="str">
        <f>VLOOKUP(A4082,Referência!$I$2:$K$10,2,FALSE)</f>
        <v>composição</v>
      </c>
      <c r="M4082" t="str">
        <f>VLOOKUP(A4082,Referência!$I$2:$K$10,3,FALSE)</f>
        <v>composição</v>
      </c>
    </row>
    <row r="4083" spans="1:13" x14ac:dyDescent="0.25">
      <c r="A4083" t="s">
        <v>40</v>
      </c>
      <c r="B4083" t="s">
        <v>7</v>
      </c>
      <c r="C4083">
        <v>2</v>
      </c>
      <c r="D4083" t="s">
        <v>23</v>
      </c>
      <c r="E4083" s="1">
        <v>408880618.1066047</v>
      </c>
      <c r="F4083" s="1">
        <v>461074271</v>
      </c>
      <c r="G4083">
        <f t="shared" si="63"/>
        <v>2724177402356232</v>
      </c>
      <c r="H4083" t="str">
        <f>VLOOKUP(D4083,Referência!$A$2:$D$28,2,FALSE)</f>
        <v>N</v>
      </c>
      <c r="I4083" t="str">
        <f>VLOOKUP(D4083,Referência!$A$2:$D$28,3,FALSE)</f>
        <v>transferência</v>
      </c>
      <c r="J4083" t="str">
        <f>VLOOKUP(D4083,Referência!$A$2:$D$28,4,FALSE)</f>
        <v>alto</v>
      </c>
      <c r="K4083" t="str">
        <f>VLOOKUP(C4083,Referência!$F$2:$G$21,2,FALSE)</f>
        <v>curto</v>
      </c>
      <c r="L4083" t="str">
        <f>VLOOKUP(A4083,Referência!$I$2:$K$10,2,FALSE)</f>
        <v>composição</v>
      </c>
      <c r="M4083" t="str">
        <f>VLOOKUP(A4083,Referência!$I$2:$K$10,3,FALSE)</f>
        <v>composição</v>
      </c>
    </row>
    <row r="4084" spans="1:13" x14ac:dyDescent="0.25">
      <c r="A4084" t="s">
        <v>40</v>
      </c>
      <c r="B4084" t="s">
        <v>7</v>
      </c>
      <c r="C4084">
        <v>3</v>
      </c>
      <c r="D4084" t="s">
        <v>23</v>
      </c>
      <c r="E4084" s="1">
        <v>410065657.68744296</v>
      </c>
      <c r="F4084" s="1">
        <v>337728251</v>
      </c>
      <c r="G4084">
        <f t="shared" si="63"/>
        <v>5232700406264517</v>
      </c>
      <c r="H4084" t="str">
        <f>VLOOKUP(D4084,Referência!$A$2:$D$28,2,FALSE)</f>
        <v>N</v>
      </c>
      <c r="I4084" t="str">
        <f>VLOOKUP(D4084,Referência!$A$2:$D$28,3,FALSE)</f>
        <v>transferência</v>
      </c>
      <c r="J4084" t="str">
        <f>VLOOKUP(D4084,Referência!$A$2:$D$28,4,FALSE)</f>
        <v>alto</v>
      </c>
      <c r="K4084" t="str">
        <f>VLOOKUP(C4084,Referência!$F$2:$G$21,2,FALSE)</f>
        <v>curto</v>
      </c>
      <c r="L4084" t="str">
        <f>VLOOKUP(A4084,Referência!$I$2:$K$10,2,FALSE)</f>
        <v>composição</v>
      </c>
      <c r="M4084" t="str">
        <f>VLOOKUP(A4084,Referência!$I$2:$K$10,3,FALSE)</f>
        <v>composição</v>
      </c>
    </row>
    <row r="4085" spans="1:13" x14ac:dyDescent="0.25">
      <c r="A4085" t="s">
        <v>40</v>
      </c>
      <c r="B4085" t="s">
        <v>7</v>
      </c>
      <c r="C4085">
        <v>4</v>
      </c>
      <c r="D4085" t="s">
        <v>23</v>
      </c>
      <c r="E4085" s="1">
        <v>411958214.80156612</v>
      </c>
      <c r="F4085" s="1">
        <v>404749757</v>
      </c>
      <c r="G4085">
        <f t="shared" si="63"/>
        <v>51961863876959.516</v>
      </c>
      <c r="H4085" t="str">
        <f>VLOOKUP(D4085,Referência!$A$2:$D$28,2,FALSE)</f>
        <v>N</v>
      </c>
      <c r="I4085" t="str">
        <f>VLOOKUP(D4085,Referência!$A$2:$D$28,3,FALSE)</f>
        <v>transferência</v>
      </c>
      <c r="J4085" t="str">
        <f>VLOOKUP(D4085,Referência!$A$2:$D$28,4,FALSE)</f>
        <v>alto</v>
      </c>
      <c r="K4085" t="str">
        <f>VLOOKUP(C4085,Referência!$F$2:$G$21,2,FALSE)</f>
        <v>curto</v>
      </c>
      <c r="L4085" t="str">
        <f>VLOOKUP(A4085,Referência!$I$2:$K$10,2,FALSE)</f>
        <v>composição</v>
      </c>
      <c r="M4085" t="str">
        <f>VLOOKUP(A4085,Referência!$I$2:$K$10,3,FALSE)</f>
        <v>composição</v>
      </c>
    </row>
    <row r="4086" spans="1:13" x14ac:dyDescent="0.25">
      <c r="A4086" t="s">
        <v>40</v>
      </c>
      <c r="B4086" t="s">
        <v>7</v>
      </c>
      <c r="C4086">
        <v>5</v>
      </c>
      <c r="D4086" t="s">
        <v>23</v>
      </c>
      <c r="E4086" s="1">
        <v>414977211.45724881</v>
      </c>
      <c r="F4086" s="1">
        <v>375242416</v>
      </c>
      <c r="G4086">
        <f t="shared" si="63"/>
        <v>1578853970029400.5</v>
      </c>
      <c r="H4086" t="str">
        <f>VLOOKUP(D4086,Referência!$A$2:$D$28,2,FALSE)</f>
        <v>N</v>
      </c>
      <c r="I4086" t="str">
        <f>VLOOKUP(D4086,Referência!$A$2:$D$28,3,FALSE)</f>
        <v>transferência</v>
      </c>
      <c r="J4086" t="str">
        <f>VLOOKUP(D4086,Referência!$A$2:$D$28,4,FALSE)</f>
        <v>alto</v>
      </c>
      <c r="K4086" t="str">
        <f>VLOOKUP(C4086,Referência!$F$2:$G$21,2,FALSE)</f>
        <v>médio</v>
      </c>
      <c r="L4086" t="str">
        <f>VLOOKUP(A4086,Referência!$I$2:$K$10,2,FALSE)</f>
        <v>composição</v>
      </c>
      <c r="M4086" t="str">
        <f>VLOOKUP(A4086,Referência!$I$2:$K$10,3,FALSE)</f>
        <v>composição</v>
      </c>
    </row>
    <row r="4087" spans="1:13" x14ac:dyDescent="0.25">
      <c r="A4087" t="s">
        <v>40</v>
      </c>
      <c r="B4087" t="s">
        <v>7</v>
      </c>
      <c r="C4087">
        <v>6</v>
      </c>
      <c r="D4087" t="s">
        <v>23</v>
      </c>
      <c r="E4087" s="1">
        <v>451221023.61703223</v>
      </c>
      <c r="F4087" s="1">
        <v>366801668</v>
      </c>
      <c r="G4087">
        <f t="shared" si="63"/>
        <v>7126627602794951</v>
      </c>
      <c r="H4087" t="str">
        <f>VLOOKUP(D4087,Referência!$A$2:$D$28,2,FALSE)</f>
        <v>N</v>
      </c>
      <c r="I4087" t="str">
        <f>VLOOKUP(D4087,Referência!$A$2:$D$28,3,FALSE)</f>
        <v>transferência</v>
      </c>
      <c r="J4087" t="str">
        <f>VLOOKUP(D4087,Referência!$A$2:$D$28,4,FALSE)</f>
        <v>alto</v>
      </c>
      <c r="K4087" t="str">
        <f>VLOOKUP(C4087,Referência!$F$2:$G$21,2,FALSE)</f>
        <v>médio</v>
      </c>
      <c r="L4087" t="str">
        <f>VLOOKUP(A4087,Referência!$I$2:$K$10,2,FALSE)</f>
        <v>composição</v>
      </c>
      <c r="M4087" t="str">
        <f>VLOOKUP(A4087,Referência!$I$2:$K$10,3,FALSE)</f>
        <v>composição</v>
      </c>
    </row>
    <row r="4088" spans="1:13" x14ac:dyDescent="0.25">
      <c r="A4088" t="s">
        <v>40</v>
      </c>
      <c r="B4088" t="s">
        <v>7</v>
      </c>
      <c r="C4088">
        <v>7</v>
      </c>
      <c r="D4088" t="s">
        <v>23</v>
      </c>
      <c r="E4088" s="1">
        <v>427653755.46142709</v>
      </c>
      <c r="F4088" s="1">
        <v>446014130</v>
      </c>
      <c r="G4088">
        <f t="shared" si="63"/>
        <v>337103353196676.31</v>
      </c>
      <c r="H4088" t="str">
        <f>VLOOKUP(D4088,Referência!$A$2:$D$28,2,FALSE)</f>
        <v>N</v>
      </c>
      <c r="I4088" t="str">
        <f>VLOOKUP(D4088,Referência!$A$2:$D$28,3,FALSE)</f>
        <v>transferência</v>
      </c>
      <c r="J4088" t="str">
        <f>VLOOKUP(D4088,Referência!$A$2:$D$28,4,FALSE)</f>
        <v>alto</v>
      </c>
      <c r="K4088" t="str">
        <f>VLOOKUP(C4088,Referência!$F$2:$G$21,2,FALSE)</f>
        <v>médio</v>
      </c>
      <c r="L4088" t="str">
        <f>VLOOKUP(A4088,Referência!$I$2:$K$10,2,FALSE)</f>
        <v>composição</v>
      </c>
      <c r="M4088" t="str">
        <f>VLOOKUP(A4088,Referência!$I$2:$K$10,3,FALSE)</f>
        <v>composição</v>
      </c>
    </row>
    <row r="4089" spans="1:13" x14ac:dyDescent="0.25">
      <c r="A4089" t="s">
        <v>40</v>
      </c>
      <c r="B4089" t="s">
        <v>7</v>
      </c>
      <c r="C4089">
        <v>8</v>
      </c>
      <c r="D4089" t="s">
        <v>23</v>
      </c>
      <c r="E4089" s="1">
        <v>328914366.70654291</v>
      </c>
      <c r="F4089" s="1">
        <v>488058052</v>
      </c>
      <c r="G4089">
        <f t="shared" si="63"/>
        <v>2.5326712568782912E+16</v>
      </c>
      <c r="H4089" t="str">
        <f>VLOOKUP(D4089,Referência!$A$2:$D$28,2,FALSE)</f>
        <v>N</v>
      </c>
      <c r="I4089" t="str">
        <f>VLOOKUP(D4089,Referência!$A$2:$D$28,3,FALSE)</f>
        <v>transferência</v>
      </c>
      <c r="J4089" t="str">
        <f>VLOOKUP(D4089,Referência!$A$2:$D$28,4,FALSE)</f>
        <v>alto</v>
      </c>
      <c r="K4089" t="str">
        <f>VLOOKUP(C4089,Referência!$F$2:$G$21,2,FALSE)</f>
        <v>médio</v>
      </c>
      <c r="L4089" t="str">
        <f>VLOOKUP(A4089,Referência!$I$2:$K$10,2,FALSE)</f>
        <v>composição</v>
      </c>
      <c r="M4089" t="str">
        <f>VLOOKUP(A4089,Referência!$I$2:$K$10,3,FALSE)</f>
        <v>composição</v>
      </c>
    </row>
    <row r="4090" spans="1:13" x14ac:dyDescent="0.25">
      <c r="A4090" t="s">
        <v>40</v>
      </c>
      <c r="B4090" t="s">
        <v>7</v>
      </c>
      <c r="C4090">
        <v>9</v>
      </c>
      <c r="D4090" t="s">
        <v>23</v>
      </c>
      <c r="E4090" s="1">
        <v>463674144.70575798</v>
      </c>
      <c r="F4090" s="1">
        <v>561378662</v>
      </c>
      <c r="G4090">
        <f t="shared" si="63"/>
        <v>9546172699700838</v>
      </c>
      <c r="H4090" t="str">
        <f>VLOOKUP(D4090,Referência!$A$2:$D$28,2,FALSE)</f>
        <v>N</v>
      </c>
      <c r="I4090" t="str">
        <f>VLOOKUP(D4090,Referência!$A$2:$D$28,3,FALSE)</f>
        <v>transferência</v>
      </c>
      <c r="J4090" t="str">
        <f>VLOOKUP(D4090,Referência!$A$2:$D$28,4,FALSE)</f>
        <v>alto</v>
      </c>
      <c r="K4090" t="str">
        <f>VLOOKUP(C4090,Referência!$F$2:$G$21,2,FALSE)</f>
        <v>longo</v>
      </c>
      <c r="L4090" t="str">
        <f>VLOOKUP(A4090,Referência!$I$2:$K$10,2,FALSE)</f>
        <v>composição</v>
      </c>
      <c r="M4090" t="str">
        <f>VLOOKUP(A4090,Referência!$I$2:$K$10,3,FALSE)</f>
        <v>composição</v>
      </c>
    </row>
    <row r="4091" spans="1:13" x14ac:dyDescent="0.25">
      <c r="A4091" t="s">
        <v>40</v>
      </c>
      <c r="B4091" t="s">
        <v>7</v>
      </c>
      <c r="C4091">
        <v>10</v>
      </c>
      <c r="D4091" t="s">
        <v>23</v>
      </c>
      <c r="E4091" s="1">
        <v>399318963.29580605</v>
      </c>
      <c r="F4091" s="1">
        <v>416347002</v>
      </c>
      <c r="G4091">
        <f t="shared" si="63"/>
        <v>289954102111527.19</v>
      </c>
      <c r="H4091" t="str">
        <f>VLOOKUP(D4091,Referência!$A$2:$D$28,2,FALSE)</f>
        <v>N</v>
      </c>
      <c r="I4091" t="str">
        <f>VLOOKUP(D4091,Referência!$A$2:$D$28,3,FALSE)</f>
        <v>transferência</v>
      </c>
      <c r="J4091" t="str">
        <f>VLOOKUP(D4091,Referência!$A$2:$D$28,4,FALSE)</f>
        <v>alto</v>
      </c>
      <c r="K4091" t="str">
        <f>VLOOKUP(C4091,Referência!$F$2:$G$21,2,FALSE)</f>
        <v>longo</v>
      </c>
      <c r="L4091" t="str">
        <f>VLOOKUP(A4091,Referência!$I$2:$K$10,2,FALSE)</f>
        <v>composição</v>
      </c>
      <c r="M4091" t="str">
        <f>VLOOKUP(A4091,Referência!$I$2:$K$10,3,FALSE)</f>
        <v>composição</v>
      </c>
    </row>
    <row r="4092" spans="1:13" x14ac:dyDescent="0.25">
      <c r="A4092" t="s">
        <v>40</v>
      </c>
      <c r="B4092" t="s">
        <v>7</v>
      </c>
      <c r="C4092">
        <v>11</v>
      </c>
      <c r="D4092" t="s">
        <v>23</v>
      </c>
      <c r="E4092" s="1">
        <v>362038355.47563761</v>
      </c>
      <c r="F4092" s="1">
        <v>355983324</v>
      </c>
      <c r="G4092">
        <f t="shared" si="63"/>
        <v>36663406170962.227</v>
      </c>
      <c r="H4092" t="str">
        <f>VLOOKUP(D4092,Referência!$A$2:$D$28,2,FALSE)</f>
        <v>N</v>
      </c>
      <c r="I4092" t="str">
        <f>VLOOKUP(D4092,Referência!$A$2:$D$28,3,FALSE)</f>
        <v>transferência</v>
      </c>
      <c r="J4092" t="str">
        <f>VLOOKUP(D4092,Referência!$A$2:$D$28,4,FALSE)</f>
        <v>alto</v>
      </c>
      <c r="K4092" t="str">
        <f>VLOOKUP(C4092,Referência!$F$2:$G$21,2,FALSE)</f>
        <v>longo</v>
      </c>
      <c r="L4092" t="str">
        <f>VLOOKUP(A4092,Referência!$I$2:$K$10,2,FALSE)</f>
        <v>composição</v>
      </c>
      <c r="M4092" t="str">
        <f>VLOOKUP(A4092,Referência!$I$2:$K$10,3,FALSE)</f>
        <v>composição</v>
      </c>
    </row>
    <row r="4093" spans="1:13" x14ac:dyDescent="0.25">
      <c r="A4093" t="s">
        <v>40</v>
      </c>
      <c r="B4093" t="s">
        <v>7</v>
      </c>
      <c r="C4093">
        <v>12</v>
      </c>
      <c r="D4093" t="s">
        <v>23</v>
      </c>
      <c r="E4093" s="1">
        <v>420215024.83824664</v>
      </c>
      <c r="F4093" s="1">
        <v>458700699</v>
      </c>
      <c r="G4093">
        <f t="shared" si="63"/>
        <v>1481147115684650</v>
      </c>
      <c r="H4093" t="str">
        <f>VLOOKUP(D4093,Referência!$A$2:$D$28,2,FALSE)</f>
        <v>N</v>
      </c>
      <c r="I4093" t="str">
        <f>VLOOKUP(D4093,Referência!$A$2:$D$28,3,FALSE)</f>
        <v>transferência</v>
      </c>
      <c r="J4093" t="str">
        <f>VLOOKUP(D4093,Referência!$A$2:$D$28,4,FALSE)</f>
        <v>alto</v>
      </c>
      <c r="K4093" t="str">
        <f>VLOOKUP(C4093,Referência!$F$2:$G$21,2,FALSE)</f>
        <v>longo</v>
      </c>
      <c r="L4093" t="str">
        <f>VLOOKUP(A4093,Referência!$I$2:$K$10,2,FALSE)</f>
        <v>composição</v>
      </c>
      <c r="M4093" t="str">
        <f>VLOOKUP(A4093,Referência!$I$2:$K$10,3,FALSE)</f>
        <v>composição</v>
      </c>
    </row>
    <row r="4094" spans="1:13" x14ac:dyDescent="0.25">
      <c r="A4094" t="s">
        <v>40</v>
      </c>
      <c r="B4094" t="s">
        <v>7</v>
      </c>
      <c r="C4094">
        <v>13</v>
      </c>
      <c r="D4094" t="s">
        <v>23</v>
      </c>
      <c r="E4094" s="1">
        <v>460940364.19678462</v>
      </c>
      <c r="F4094" s="1">
        <v>459408718</v>
      </c>
      <c r="G4094">
        <f t="shared" si="63"/>
        <v>2345940072124.7773</v>
      </c>
      <c r="H4094" t="str">
        <f>VLOOKUP(D4094,Referência!$A$2:$D$28,2,FALSE)</f>
        <v>N</v>
      </c>
      <c r="I4094" t="str">
        <f>VLOOKUP(D4094,Referência!$A$2:$D$28,3,FALSE)</f>
        <v>transferência</v>
      </c>
      <c r="J4094" t="str">
        <f>VLOOKUP(D4094,Referência!$A$2:$D$28,4,FALSE)</f>
        <v>alto</v>
      </c>
      <c r="K4094" t="str">
        <f>VLOOKUP(C4094,Referência!$F$2:$G$21,2,FALSE)</f>
        <v>longo</v>
      </c>
      <c r="L4094" t="str">
        <f>VLOOKUP(A4094,Referência!$I$2:$K$10,2,FALSE)</f>
        <v>composição</v>
      </c>
      <c r="M4094" t="str">
        <f>VLOOKUP(A4094,Referência!$I$2:$K$10,3,FALSE)</f>
        <v>composição</v>
      </c>
    </row>
    <row r="4095" spans="1:13" x14ac:dyDescent="0.25">
      <c r="A4095" t="s">
        <v>40</v>
      </c>
      <c r="B4095" t="s">
        <v>7</v>
      </c>
      <c r="C4095">
        <v>14</v>
      </c>
      <c r="D4095" t="s">
        <v>23</v>
      </c>
      <c r="E4095" s="1">
        <v>442491807.90471661</v>
      </c>
      <c r="F4095" s="1">
        <v>440621838</v>
      </c>
      <c r="G4095">
        <f t="shared" si="63"/>
        <v>3496787444545.8511</v>
      </c>
      <c r="H4095" t="str">
        <f>VLOOKUP(D4095,Referência!$A$2:$D$28,2,FALSE)</f>
        <v>N</v>
      </c>
      <c r="I4095" t="str">
        <f>VLOOKUP(D4095,Referência!$A$2:$D$28,3,FALSE)</f>
        <v>transferência</v>
      </c>
      <c r="J4095" t="str">
        <f>VLOOKUP(D4095,Referência!$A$2:$D$28,4,FALSE)</f>
        <v>alto</v>
      </c>
      <c r="K4095" t="str">
        <f>VLOOKUP(C4095,Referência!$F$2:$G$21,2,FALSE)</f>
        <v>longo</v>
      </c>
      <c r="L4095" t="str">
        <f>VLOOKUP(A4095,Referência!$I$2:$K$10,2,FALSE)</f>
        <v>composição</v>
      </c>
      <c r="M4095" t="str">
        <f>VLOOKUP(A4095,Referência!$I$2:$K$10,3,FALSE)</f>
        <v>composição</v>
      </c>
    </row>
    <row r="4096" spans="1:13" x14ac:dyDescent="0.25">
      <c r="A4096" t="s">
        <v>40</v>
      </c>
      <c r="B4096" t="s">
        <v>7</v>
      </c>
      <c r="C4096">
        <v>15</v>
      </c>
      <c r="D4096" t="s">
        <v>23</v>
      </c>
      <c r="E4096" s="1">
        <v>434430432.70465213</v>
      </c>
      <c r="F4096" s="1">
        <v>474729315</v>
      </c>
      <c r="G4096">
        <f t="shared" si="63"/>
        <v>1623999914254302</v>
      </c>
      <c r="H4096" t="str">
        <f>VLOOKUP(D4096,Referência!$A$2:$D$28,2,FALSE)</f>
        <v>N</v>
      </c>
      <c r="I4096" t="str">
        <f>VLOOKUP(D4096,Referência!$A$2:$D$28,3,FALSE)</f>
        <v>transferência</v>
      </c>
      <c r="J4096" t="str">
        <f>VLOOKUP(D4096,Referência!$A$2:$D$28,4,FALSE)</f>
        <v>alto</v>
      </c>
      <c r="K4096" t="str">
        <f>VLOOKUP(C4096,Referência!$F$2:$G$21,2,FALSE)</f>
        <v>longo</v>
      </c>
      <c r="L4096" t="str">
        <f>VLOOKUP(A4096,Referência!$I$2:$K$10,2,FALSE)</f>
        <v>composição</v>
      </c>
      <c r="M4096" t="str">
        <f>VLOOKUP(A4096,Referência!$I$2:$K$10,3,FALSE)</f>
        <v>composição</v>
      </c>
    </row>
    <row r="4097" spans="1:13" x14ac:dyDescent="0.25">
      <c r="A4097" t="s">
        <v>40</v>
      </c>
      <c r="B4097" t="s">
        <v>7</v>
      </c>
      <c r="C4097">
        <v>16</v>
      </c>
      <c r="D4097" t="s">
        <v>23</v>
      </c>
      <c r="E4097" s="1">
        <v>441447698.45152968</v>
      </c>
      <c r="F4097" s="1">
        <v>497003747</v>
      </c>
      <c r="G4097">
        <f t="shared" si="63"/>
        <v>3086474530319991</v>
      </c>
      <c r="H4097" t="str">
        <f>VLOOKUP(D4097,Referência!$A$2:$D$28,2,FALSE)</f>
        <v>N</v>
      </c>
      <c r="I4097" t="str">
        <f>VLOOKUP(D4097,Referência!$A$2:$D$28,3,FALSE)</f>
        <v>transferência</v>
      </c>
      <c r="J4097" t="str">
        <f>VLOOKUP(D4097,Referência!$A$2:$D$28,4,FALSE)</f>
        <v>alto</v>
      </c>
      <c r="K4097" t="str">
        <f>VLOOKUP(C4097,Referência!$F$2:$G$21,2,FALSE)</f>
        <v>longo</v>
      </c>
      <c r="L4097" t="str">
        <f>VLOOKUP(A4097,Referência!$I$2:$K$10,2,FALSE)</f>
        <v>composição</v>
      </c>
      <c r="M4097" t="str">
        <f>VLOOKUP(A4097,Referência!$I$2:$K$10,3,FALSE)</f>
        <v>composição</v>
      </c>
    </row>
    <row r="4098" spans="1:13" x14ac:dyDescent="0.25">
      <c r="A4098" t="s">
        <v>40</v>
      </c>
      <c r="B4098" t="s">
        <v>7</v>
      </c>
      <c r="C4098">
        <v>17</v>
      </c>
      <c r="D4098" t="s">
        <v>23</v>
      </c>
      <c r="E4098" s="1">
        <v>443527219.56857365</v>
      </c>
      <c r="F4098" s="1">
        <v>490470380</v>
      </c>
      <c r="G4098">
        <f t="shared" si="63"/>
        <v>2203660311290632.2</v>
      </c>
      <c r="H4098" t="str">
        <f>VLOOKUP(D4098,Referência!$A$2:$D$28,2,FALSE)</f>
        <v>N</v>
      </c>
      <c r="I4098" t="str">
        <f>VLOOKUP(D4098,Referência!$A$2:$D$28,3,FALSE)</f>
        <v>transferência</v>
      </c>
      <c r="J4098" t="str">
        <f>VLOOKUP(D4098,Referência!$A$2:$D$28,4,FALSE)</f>
        <v>alto</v>
      </c>
      <c r="K4098" t="str">
        <f>VLOOKUP(C4098,Referência!$F$2:$G$21,2,FALSE)</f>
        <v>longo</v>
      </c>
      <c r="L4098" t="str">
        <f>VLOOKUP(A4098,Referência!$I$2:$K$10,2,FALSE)</f>
        <v>composição</v>
      </c>
      <c r="M4098" t="str">
        <f>VLOOKUP(A4098,Referência!$I$2:$K$10,3,FALSE)</f>
        <v>composição</v>
      </c>
    </row>
    <row r="4099" spans="1:13" x14ac:dyDescent="0.25">
      <c r="A4099" t="s">
        <v>40</v>
      </c>
      <c r="B4099" t="s">
        <v>7</v>
      </c>
      <c r="C4099">
        <v>18</v>
      </c>
      <c r="D4099" t="s">
        <v>23</v>
      </c>
      <c r="E4099" s="1">
        <v>483529431.30541629</v>
      </c>
      <c r="F4099" s="1">
        <v>479347981</v>
      </c>
      <c r="G4099">
        <f t="shared" ref="G4099:G4162" si="64">(F4099-E4099)^2</f>
        <v>17484526656665.951</v>
      </c>
      <c r="H4099" t="str">
        <f>VLOOKUP(D4099,Referência!$A$2:$D$28,2,FALSE)</f>
        <v>N</v>
      </c>
      <c r="I4099" t="str">
        <f>VLOOKUP(D4099,Referência!$A$2:$D$28,3,FALSE)</f>
        <v>transferência</v>
      </c>
      <c r="J4099" t="str">
        <f>VLOOKUP(D4099,Referência!$A$2:$D$28,4,FALSE)</f>
        <v>alto</v>
      </c>
      <c r="K4099" t="str">
        <f>VLOOKUP(C4099,Referência!$F$2:$G$21,2,FALSE)</f>
        <v>longo</v>
      </c>
      <c r="L4099" t="str">
        <f>VLOOKUP(A4099,Referência!$I$2:$K$10,2,FALSE)</f>
        <v>composição</v>
      </c>
      <c r="M4099" t="str">
        <f>VLOOKUP(A4099,Referência!$I$2:$K$10,3,FALSE)</f>
        <v>composição</v>
      </c>
    </row>
    <row r="4100" spans="1:13" x14ac:dyDescent="0.25">
      <c r="A4100" t="s">
        <v>40</v>
      </c>
      <c r="B4100" t="s">
        <v>7</v>
      </c>
      <c r="C4100">
        <v>19</v>
      </c>
      <c r="D4100" t="s">
        <v>23</v>
      </c>
      <c r="E4100" s="1">
        <v>457488998.04192078</v>
      </c>
      <c r="F4100" s="1">
        <v>542361673</v>
      </c>
      <c r="G4100">
        <f t="shared" si="64"/>
        <v>7203370954539767</v>
      </c>
      <c r="H4100" t="str">
        <f>VLOOKUP(D4100,Referência!$A$2:$D$28,2,FALSE)</f>
        <v>N</v>
      </c>
      <c r="I4100" t="str">
        <f>VLOOKUP(D4100,Referência!$A$2:$D$28,3,FALSE)</f>
        <v>transferência</v>
      </c>
      <c r="J4100" t="str">
        <f>VLOOKUP(D4100,Referência!$A$2:$D$28,4,FALSE)</f>
        <v>alto</v>
      </c>
      <c r="K4100" t="str">
        <f>VLOOKUP(C4100,Referência!$F$2:$G$21,2,FALSE)</f>
        <v>longo</v>
      </c>
      <c r="L4100" t="str">
        <f>VLOOKUP(A4100,Referência!$I$2:$K$10,2,FALSE)</f>
        <v>composição</v>
      </c>
      <c r="M4100" t="str">
        <f>VLOOKUP(A4100,Referência!$I$2:$K$10,3,FALSE)</f>
        <v>composição</v>
      </c>
    </row>
    <row r="4101" spans="1:13" x14ac:dyDescent="0.25">
      <c r="A4101" t="s">
        <v>40</v>
      </c>
      <c r="B4101" t="s">
        <v>7</v>
      </c>
      <c r="C4101">
        <v>20</v>
      </c>
      <c r="D4101" t="s">
        <v>23</v>
      </c>
      <c r="E4101" s="1">
        <v>352027588.21879494</v>
      </c>
      <c r="F4101" s="1">
        <v>312913749</v>
      </c>
      <c r="G4101">
        <f t="shared" si="64"/>
        <v>1529892418433741.2</v>
      </c>
      <c r="H4101" t="str">
        <f>VLOOKUP(D4101,Referência!$A$2:$D$28,2,FALSE)</f>
        <v>N</v>
      </c>
      <c r="I4101" t="str">
        <f>VLOOKUP(D4101,Referência!$A$2:$D$28,3,FALSE)</f>
        <v>transferência</v>
      </c>
      <c r="J4101" t="str">
        <f>VLOOKUP(D4101,Referência!$A$2:$D$28,4,FALSE)</f>
        <v>alto</v>
      </c>
      <c r="K4101" t="str">
        <f>VLOOKUP(C4101,Referência!$F$2:$G$21,2,FALSE)</f>
        <v>longo</v>
      </c>
      <c r="L4101" t="str">
        <f>VLOOKUP(A4101,Referência!$I$2:$K$10,2,FALSE)</f>
        <v>composição</v>
      </c>
      <c r="M4101" t="str">
        <f>VLOOKUP(A4101,Referência!$I$2:$K$10,3,FALSE)</f>
        <v>composição</v>
      </c>
    </row>
    <row r="4102" spans="1:13" x14ac:dyDescent="0.25">
      <c r="A4102" t="s">
        <v>40</v>
      </c>
      <c r="B4102" t="s">
        <v>7</v>
      </c>
      <c r="C4102">
        <v>1</v>
      </c>
      <c r="D4102" t="s">
        <v>24</v>
      </c>
      <c r="E4102" s="1">
        <v>198364665.71496925</v>
      </c>
      <c r="F4102" s="1">
        <v>213103220</v>
      </c>
      <c r="G4102">
        <f t="shared" si="64"/>
        <v>217224982412798.34</v>
      </c>
      <c r="H4102" t="str">
        <f>VLOOKUP(D4102,Referência!$A$2:$D$28,2,FALSE)</f>
        <v>N</v>
      </c>
      <c r="I4102" t="str">
        <f>VLOOKUP(D4102,Referência!$A$2:$D$28,3,FALSE)</f>
        <v>transferência</v>
      </c>
      <c r="J4102" t="str">
        <f>VLOOKUP(D4102,Referência!$A$2:$D$28,4,FALSE)</f>
        <v>baixo</v>
      </c>
      <c r="K4102" t="str">
        <f>VLOOKUP(C4102,Referência!$F$2:$G$21,2,FALSE)</f>
        <v>curto</v>
      </c>
      <c r="L4102" t="str">
        <f>VLOOKUP(A4102,Referência!$I$2:$K$10,2,FALSE)</f>
        <v>composição</v>
      </c>
      <c r="M4102" t="str">
        <f>VLOOKUP(A4102,Referência!$I$2:$K$10,3,FALSE)</f>
        <v>composição</v>
      </c>
    </row>
    <row r="4103" spans="1:13" x14ac:dyDescent="0.25">
      <c r="A4103" t="s">
        <v>40</v>
      </c>
      <c r="B4103" t="s">
        <v>7</v>
      </c>
      <c r="C4103">
        <v>2</v>
      </c>
      <c r="D4103" t="s">
        <v>24</v>
      </c>
      <c r="E4103" s="1">
        <v>211501322.46983173</v>
      </c>
      <c r="F4103" s="1">
        <v>189506627</v>
      </c>
      <c r="G4103">
        <f t="shared" si="64"/>
        <v>483766628810636.62</v>
      </c>
      <c r="H4103" t="str">
        <f>VLOOKUP(D4103,Referência!$A$2:$D$28,2,FALSE)</f>
        <v>N</v>
      </c>
      <c r="I4103" t="str">
        <f>VLOOKUP(D4103,Referência!$A$2:$D$28,3,FALSE)</f>
        <v>transferência</v>
      </c>
      <c r="J4103" t="str">
        <f>VLOOKUP(D4103,Referência!$A$2:$D$28,4,FALSE)</f>
        <v>baixo</v>
      </c>
      <c r="K4103" t="str">
        <f>VLOOKUP(C4103,Referência!$F$2:$G$21,2,FALSE)</f>
        <v>curto</v>
      </c>
      <c r="L4103" t="str">
        <f>VLOOKUP(A4103,Referência!$I$2:$K$10,2,FALSE)</f>
        <v>composição</v>
      </c>
      <c r="M4103" t="str">
        <f>VLOOKUP(A4103,Referência!$I$2:$K$10,3,FALSE)</f>
        <v>composição</v>
      </c>
    </row>
    <row r="4104" spans="1:13" x14ac:dyDescent="0.25">
      <c r="A4104" t="s">
        <v>40</v>
      </c>
      <c r="B4104" t="s">
        <v>7</v>
      </c>
      <c r="C4104">
        <v>3</v>
      </c>
      <c r="D4104" t="s">
        <v>24</v>
      </c>
      <c r="E4104" s="1">
        <v>199826845.97397488</v>
      </c>
      <c r="F4104" s="1">
        <v>31181553</v>
      </c>
      <c r="G4104">
        <f t="shared" si="64"/>
        <v>2.8441234842277824E+16</v>
      </c>
      <c r="H4104" t="str">
        <f>VLOOKUP(D4104,Referência!$A$2:$D$28,2,FALSE)</f>
        <v>N</v>
      </c>
      <c r="I4104" t="str">
        <f>VLOOKUP(D4104,Referência!$A$2:$D$28,3,FALSE)</f>
        <v>transferência</v>
      </c>
      <c r="J4104" t="str">
        <f>VLOOKUP(D4104,Referência!$A$2:$D$28,4,FALSE)</f>
        <v>baixo</v>
      </c>
      <c r="K4104" t="str">
        <f>VLOOKUP(C4104,Referência!$F$2:$G$21,2,FALSE)</f>
        <v>curto</v>
      </c>
      <c r="L4104" t="str">
        <f>VLOOKUP(A4104,Referência!$I$2:$K$10,2,FALSE)</f>
        <v>composição</v>
      </c>
      <c r="M4104" t="str">
        <f>VLOOKUP(A4104,Referência!$I$2:$K$10,3,FALSE)</f>
        <v>composição</v>
      </c>
    </row>
    <row r="4105" spans="1:13" x14ac:dyDescent="0.25">
      <c r="A4105" t="s">
        <v>40</v>
      </c>
      <c r="B4105" t="s">
        <v>7</v>
      </c>
      <c r="C4105">
        <v>4</v>
      </c>
      <c r="D4105" t="s">
        <v>24</v>
      </c>
      <c r="E4105" s="1">
        <v>188141455.89440471</v>
      </c>
      <c r="F4105" s="1">
        <v>323744259</v>
      </c>
      <c r="G4105">
        <f t="shared" si="64"/>
        <v>1.8388120210094844E+16</v>
      </c>
      <c r="H4105" t="str">
        <f>VLOOKUP(D4105,Referência!$A$2:$D$28,2,FALSE)</f>
        <v>N</v>
      </c>
      <c r="I4105" t="str">
        <f>VLOOKUP(D4105,Referência!$A$2:$D$28,3,FALSE)</f>
        <v>transferência</v>
      </c>
      <c r="J4105" t="str">
        <f>VLOOKUP(D4105,Referência!$A$2:$D$28,4,FALSE)</f>
        <v>baixo</v>
      </c>
      <c r="K4105" t="str">
        <f>VLOOKUP(C4105,Referência!$F$2:$G$21,2,FALSE)</f>
        <v>curto</v>
      </c>
      <c r="L4105" t="str">
        <f>VLOOKUP(A4105,Referência!$I$2:$K$10,2,FALSE)</f>
        <v>composição</v>
      </c>
      <c r="M4105" t="str">
        <f>VLOOKUP(A4105,Referência!$I$2:$K$10,3,FALSE)</f>
        <v>composição</v>
      </c>
    </row>
    <row r="4106" spans="1:13" x14ac:dyDescent="0.25">
      <c r="A4106" t="s">
        <v>40</v>
      </c>
      <c r="B4106" t="s">
        <v>7</v>
      </c>
      <c r="C4106">
        <v>5</v>
      </c>
      <c r="D4106" t="s">
        <v>24</v>
      </c>
      <c r="E4106" s="1">
        <v>171473448.00115106</v>
      </c>
      <c r="F4106" s="1">
        <v>171660458</v>
      </c>
      <c r="G4106">
        <f t="shared" si="64"/>
        <v>34972739669.482376</v>
      </c>
      <c r="H4106" t="str">
        <f>VLOOKUP(D4106,Referência!$A$2:$D$28,2,FALSE)</f>
        <v>N</v>
      </c>
      <c r="I4106" t="str">
        <f>VLOOKUP(D4106,Referência!$A$2:$D$28,3,FALSE)</f>
        <v>transferência</v>
      </c>
      <c r="J4106" t="str">
        <f>VLOOKUP(D4106,Referência!$A$2:$D$28,4,FALSE)</f>
        <v>baixo</v>
      </c>
      <c r="K4106" t="str">
        <f>VLOOKUP(C4106,Referência!$F$2:$G$21,2,FALSE)</f>
        <v>médio</v>
      </c>
      <c r="L4106" t="str">
        <f>VLOOKUP(A4106,Referência!$I$2:$K$10,2,FALSE)</f>
        <v>composição</v>
      </c>
      <c r="M4106" t="str">
        <f>VLOOKUP(A4106,Referência!$I$2:$K$10,3,FALSE)</f>
        <v>composição</v>
      </c>
    </row>
    <row r="4107" spans="1:13" x14ac:dyDescent="0.25">
      <c r="A4107" t="s">
        <v>40</v>
      </c>
      <c r="B4107" t="s">
        <v>7</v>
      </c>
      <c r="C4107">
        <v>6</v>
      </c>
      <c r="D4107" t="s">
        <v>24</v>
      </c>
      <c r="E4107" s="1">
        <v>195937598.87845549</v>
      </c>
      <c r="F4107" s="1">
        <v>230029114</v>
      </c>
      <c r="G4107">
        <f t="shared" si="64"/>
        <v>1162231403282498</v>
      </c>
      <c r="H4107" t="str">
        <f>VLOOKUP(D4107,Referência!$A$2:$D$28,2,FALSE)</f>
        <v>N</v>
      </c>
      <c r="I4107" t="str">
        <f>VLOOKUP(D4107,Referência!$A$2:$D$28,3,FALSE)</f>
        <v>transferência</v>
      </c>
      <c r="J4107" t="str">
        <f>VLOOKUP(D4107,Referência!$A$2:$D$28,4,FALSE)</f>
        <v>baixo</v>
      </c>
      <c r="K4107" t="str">
        <f>VLOOKUP(C4107,Referência!$F$2:$G$21,2,FALSE)</f>
        <v>médio</v>
      </c>
      <c r="L4107" t="str">
        <f>VLOOKUP(A4107,Referência!$I$2:$K$10,2,FALSE)</f>
        <v>composição</v>
      </c>
      <c r="M4107" t="str">
        <f>VLOOKUP(A4107,Referência!$I$2:$K$10,3,FALSE)</f>
        <v>composição</v>
      </c>
    </row>
    <row r="4108" spans="1:13" x14ac:dyDescent="0.25">
      <c r="A4108" t="s">
        <v>40</v>
      </c>
      <c r="B4108" t="s">
        <v>7</v>
      </c>
      <c r="C4108">
        <v>7</v>
      </c>
      <c r="D4108" t="s">
        <v>24</v>
      </c>
      <c r="E4108" s="1">
        <v>245321450.09645441</v>
      </c>
      <c r="F4108" s="1">
        <v>191393648</v>
      </c>
      <c r="G4108">
        <f t="shared" si="64"/>
        <v>2908207838954353</v>
      </c>
      <c r="H4108" t="str">
        <f>VLOOKUP(D4108,Referência!$A$2:$D$28,2,FALSE)</f>
        <v>N</v>
      </c>
      <c r="I4108" t="str">
        <f>VLOOKUP(D4108,Referência!$A$2:$D$28,3,FALSE)</f>
        <v>transferência</v>
      </c>
      <c r="J4108" t="str">
        <f>VLOOKUP(D4108,Referência!$A$2:$D$28,4,FALSE)</f>
        <v>baixo</v>
      </c>
      <c r="K4108" t="str">
        <f>VLOOKUP(C4108,Referência!$F$2:$G$21,2,FALSE)</f>
        <v>médio</v>
      </c>
      <c r="L4108" t="str">
        <f>VLOOKUP(A4108,Referência!$I$2:$K$10,2,FALSE)</f>
        <v>composição</v>
      </c>
      <c r="M4108" t="str">
        <f>VLOOKUP(A4108,Referência!$I$2:$K$10,3,FALSE)</f>
        <v>composição</v>
      </c>
    </row>
    <row r="4109" spans="1:13" x14ac:dyDescent="0.25">
      <c r="A4109" t="s">
        <v>40</v>
      </c>
      <c r="B4109" t="s">
        <v>7</v>
      </c>
      <c r="C4109">
        <v>8</v>
      </c>
      <c r="D4109" t="s">
        <v>24</v>
      </c>
      <c r="E4109" s="1">
        <v>215583717.56288031</v>
      </c>
      <c r="F4109" s="1">
        <v>231943849</v>
      </c>
      <c r="G4109">
        <f t="shared" si="64"/>
        <v>267653900639832.06</v>
      </c>
      <c r="H4109" t="str">
        <f>VLOOKUP(D4109,Referência!$A$2:$D$28,2,FALSE)</f>
        <v>N</v>
      </c>
      <c r="I4109" t="str">
        <f>VLOOKUP(D4109,Referência!$A$2:$D$28,3,FALSE)</f>
        <v>transferência</v>
      </c>
      <c r="J4109" t="str">
        <f>VLOOKUP(D4109,Referência!$A$2:$D$28,4,FALSE)</f>
        <v>baixo</v>
      </c>
      <c r="K4109" t="str">
        <f>VLOOKUP(C4109,Referência!$F$2:$G$21,2,FALSE)</f>
        <v>médio</v>
      </c>
      <c r="L4109" t="str">
        <f>VLOOKUP(A4109,Referência!$I$2:$K$10,2,FALSE)</f>
        <v>composição</v>
      </c>
      <c r="M4109" t="str">
        <f>VLOOKUP(A4109,Referência!$I$2:$K$10,3,FALSE)</f>
        <v>composição</v>
      </c>
    </row>
    <row r="4110" spans="1:13" x14ac:dyDescent="0.25">
      <c r="A4110" t="s">
        <v>40</v>
      </c>
      <c r="B4110" t="s">
        <v>7</v>
      </c>
      <c r="C4110">
        <v>9</v>
      </c>
      <c r="D4110" t="s">
        <v>24</v>
      </c>
      <c r="E4110" s="1">
        <v>224082090.86551365</v>
      </c>
      <c r="F4110" s="1">
        <v>265707016</v>
      </c>
      <c r="G4110">
        <f t="shared" si="64"/>
        <v>1732634392451593.2</v>
      </c>
      <c r="H4110" t="str">
        <f>VLOOKUP(D4110,Referência!$A$2:$D$28,2,FALSE)</f>
        <v>N</v>
      </c>
      <c r="I4110" t="str">
        <f>VLOOKUP(D4110,Referência!$A$2:$D$28,3,FALSE)</f>
        <v>transferência</v>
      </c>
      <c r="J4110" t="str">
        <f>VLOOKUP(D4110,Referência!$A$2:$D$28,4,FALSE)</f>
        <v>baixo</v>
      </c>
      <c r="K4110" t="str">
        <f>VLOOKUP(C4110,Referência!$F$2:$G$21,2,FALSE)</f>
        <v>longo</v>
      </c>
      <c r="L4110" t="str">
        <f>VLOOKUP(A4110,Referência!$I$2:$K$10,2,FALSE)</f>
        <v>composição</v>
      </c>
      <c r="M4110" t="str">
        <f>VLOOKUP(A4110,Referência!$I$2:$K$10,3,FALSE)</f>
        <v>composição</v>
      </c>
    </row>
    <row r="4111" spans="1:13" x14ac:dyDescent="0.25">
      <c r="A4111" t="s">
        <v>40</v>
      </c>
      <c r="B4111" t="s">
        <v>7</v>
      </c>
      <c r="C4111">
        <v>10</v>
      </c>
      <c r="D4111" t="s">
        <v>24</v>
      </c>
      <c r="E4111" s="1">
        <v>185723835.16649586</v>
      </c>
      <c r="F4111" s="1">
        <v>282819915</v>
      </c>
      <c r="G4111">
        <f t="shared" si="64"/>
        <v>9427648719034210</v>
      </c>
      <c r="H4111" t="str">
        <f>VLOOKUP(D4111,Referência!$A$2:$D$28,2,FALSE)</f>
        <v>N</v>
      </c>
      <c r="I4111" t="str">
        <f>VLOOKUP(D4111,Referência!$A$2:$D$28,3,FALSE)</f>
        <v>transferência</v>
      </c>
      <c r="J4111" t="str">
        <f>VLOOKUP(D4111,Referência!$A$2:$D$28,4,FALSE)</f>
        <v>baixo</v>
      </c>
      <c r="K4111" t="str">
        <f>VLOOKUP(C4111,Referência!$F$2:$G$21,2,FALSE)</f>
        <v>longo</v>
      </c>
      <c r="L4111" t="str">
        <f>VLOOKUP(A4111,Referência!$I$2:$K$10,2,FALSE)</f>
        <v>composição</v>
      </c>
      <c r="M4111" t="str">
        <f>VLOOKUP(A4111,Referência!$I$2:$K$10,3,FALSE)</f>
        <v>composição</v>
      </c>
    </row>
    <row r="4112" spans="1:13" x14ac:dyDescent="0.25">
      <c r="A4112" t="s">
        <v>40</v>
      </c>
      <c r="B4112" t="s">
        <v>7</v>
      </c>
      <c r="C4112">
        <v>11</v>
      </c>
      <c r="D4112" t="s">
        <v>24</v>
      </c>
      <c r="E4112" s="1">
        <v>212051567.9487116</v>
      </c>
      <c r="F4112" s="1">
        <v>220879617</v>
      </c>
      <c r="G4112">
        <f t="shared" si="64"/>
        <v>77934450051953.953</v>
      </c>
      <c r="H4112" t="str">
        <f>VLOOKUP(D4112,Referência!$A$2:$D$28,2,FALSE)</f>
        <v>N</v>
      </c>
      <c r="I4112" t="str">
        <f>VLOOKUP(D4112,Referência!$A$2:$D$28,3,FALSE)</f>
        <v>transferência</v>
      </c>
      <c r="J4112" t="str">
        <f>VLOOKUP(D4112,Referência!$A$2:$D$28,4,FALSE)</f>
        <v>baixo</v>
      </c>
      <c r="K4112" t="str">
        <f>VLOOKUP(C4112,Referência!$F$2:$G$21,2,FALSE)</f>
        <v>longo</v>
      </c>
      <c r="L4112" t="str">
        <f>VLOOKUP(A4112,Referência!$I$2:$K$10,2,FALSE)</f>
        <v>composição</v>
      </c>
      <c r="M4112" t="str">
        <f>VLOOKUP(A4112,Referência!$I$2:$K$10,3,FALSE)</f>
        <v>composição</v>
      </c>
    </row>
    <row r="4113" spans="1:13" x14ac:dyDescent="0.25">
      <c r="A4113" t="s">
        <v>40</v>
      </c>
      <c r="B4113" t="s">
        <v>7</v>
      </c>
      <c r="C4113">
        <v>12</v>
      </c>
      <c r="D4113" t="s">
        <v>24</v>
      </c>
      <c r="E4113" s="1">
        <v>219815947.14747933</v>
      </c>
      <c r="F4113" s="1">
        <v>182496829</v>
      </c>
      <c r="G4113">
        <f t="shared" si="64"/>
        <v>1392716579305520.8</v>
      </c>
      <c r="H4113" t="str">
        <f>VLOOKUP(D4113,Referência!$A$2:$D$28,2,FALSE)</f>
        <v>N</v>
      </c>
      <c r="I4113" t="str">
        <f>VLOOKUP(D4113,Referência!$A$2:$D$28,3,FALSE)</f>
        <v>transferência</v>
      </c>
      <c r="J4113" t="str">
        <f>VLOOKUP(D4113,Referência!$A$2:$D$28,4,FALSE)</f>
        <v>baixo</v>
      </c>
      <c r="K4113" t="str">
        <f>VLOOKUP(C4113,Referência!$F$2:$G$21,2,FALSE)</f>
        <v>longo</v>
      </c>
      <c r="L4113" t="str">
        <f>VLOOKUP(A4113,Referência!$I$2:$K$10,2,FALSE)</f>
        <v>composição</v>
      </c>
      <c r="M4113" t="str">
        <f>VLOOKUP(A4113,Referência!$I$2:$K$10,3,FALSE)</f>
        <v>composição</v>
      </c>
    </row>
    <row r="4114" spans="1:13" x14ac:dyDescent="0.25">
      <c r="A4114" t="s">
        <v>40</v>
      </c>
      <c r="B4114" t="s">
        <v>7</v>
      </c>
      <c r="C4114">
        <v>13</v>
      </c>
      <c r="D4114" t="s">
        <v>24</v>
      </c>
      <c r="E4114" s="1">
        <v>212233799.18247175</v>
      </c>
      <c r="F4114" s="1">
        <v>281715915</v>
      </c>
      <c r="G4114">
        <f t="shared" si="64"/>
        <v>4827764418480409</v>
      </c>
      <c r="H4114" t="str">
        <f>VLOOKUP(D4114,Referência!$A$2:$D$28,2,FALSE)</f>
        <v>N</v>
      </c>
      <c r="I4114" t="str">
        <f>VLOOKUP(D4114,Referência!$A$2:$D$28,3,FALSE)</f>
        <v>transferência</v>
      </c>
      <c r="J4114" t="str">
        <f>VLOOKUP(D4114,Referência!$A$2:$D$28,4,FALSE)</f>
        <v>baixo</v>
      </c>
      <c r="K4114" t="str">
        <f>VLOOKUP(C4114,Referência!$F$2:$G$21,2,FALSE)</f>
        <v>longo</v>
      </c>
      <c r="L4114" t="str">
        <f>VLOOKUP(A4114,Referência!$I$2:$K$10,2,FALSE)</f>
        <v>composição</v>
      </c>
      <c r="M4114" t="str">
        <f>VLOOKUP(A4114,Referência!$I$2:$K$10,3,FALSE)</f>
        <v>composição</v>
      </c>
    </row>
    <row r="4115" spans="1:13" x14ac:dyDescent="0.25">
      <c r="A4115" t="s">
        <v>40</v>
      </c>
      <c r="B4115" t="s">
        <v>7</v>
      </c>
      <c r="C4115">
        <v>14</v>
      </c>
      <c r="D4115" t="s">
        <v>24</v>
      </c>
      <c r="E4115" s="1">
        <v>229002059.43687344</v>
      </c>
      <c r="F4115" s="1">
        <v>211458743</v>
      </c>
      <c r="G4115">
        <f t="shared" si="64"/>
        <v>307767951604273.69</v>
      </c>
      <c r="H4115" t="str">
        <f>VLOOKUP(D4115,Referência!$A$2:$D$28,2,FALSE)</f>
        <v>N</v>
      </c>
      <c r="I4115" t="str">
        <f>VLOOKUP(D4115,Referência!$A$2:$D$28,3,FALSE)</f>
        <v>transferência</v>
      </c>
      <c r="J4115" t="str">
        <f>VLOOKUP(D4115,Referência!$A$2:$D$28,4,FALSE)</f>
        <v>baixo</v>
      </c>
      <c r="K4115" t="str">
        <f>VLOOKUP(C4115,Referência!$F$2:$G$21,2,FALSE)</f>
        <v>longo</v>
      </c>
      <c r="L4115" t="str">
        <f>VLOOKUP(A4115,Referência!$I$2:$K$10,2,FALSE)</f>
        <v>composição</v>
      </c>
      <c r="M4115" t="str">
        <f>VLOOKUP(A4115,Referência!$I$2:$K$10,3,FALSE)</f>
        <v>composição</v>
      </c>
    </row>
    <row r="4116" spans="1:13" x14ac:dyDescent="0.25">
      <c r="A4116" t="s">
        <v>40</v>
      </c>
      <c r="B4116" t="s">
        <v>7</v>
      </c>
      <c r="C4116">
        <v>15</v>
      </c>
      <c r="D4116" t="s">
        <v>24</v>
      </c>
      <c r="E4116" s="1">
        <v>213704433.9544045</v>
      </c>
      <c r="F4116" s="1">
        <v>226545745</v>
      </c>
      <c r="G4116">
        <f t="shared" si="64"/>
        <v>164899269369732.91</v>
      </c>
      <c r="H4116" t="str">
        <f>VLOOKUP(D4116,Referência!$A$2:$D$28,2,FALSE)</f>
        <v>N</v>
      </c>
      <c r="I4116" t="str">
        <f>VLOOKUP(D4116,Referência!$A$2:$D$28,3,FALSE)</f>
        <v>transferência</v>
      </c>
      <c r="J4116" t="str">
        <f>VLOOKUP(D4116,Referência!$A$2:$D$28,4,FALSE)</f>
        <v>baixo</v>
      </c>
      <c r="K4116" t="str">
        <f>VLOOKUP(C4116,Referência!$F$2:$G$21,2,FALSE)</f>
        <v>longo</v>
      </c>
      <c r="L4116" t="str">
        <f>VLOOKUP(A4116,Referência!$I$2:$K$10,2,FALSE)</f>
        <v>composição</v>
      </c>
      <c r="M4116" t="str">
        <f>VLOOKUP(A4116,Referência!$I$2:$K$10,3,FALSE)</f>
        <v>composição</v>
      </c>
    </row>
    <row r="4117" spans="1:13" x14ac:dyDescent="0.25">
      <c r="A4117" t="s">
        <v>40</v>
      </c>
      <c r="B4117" t="s">
        <v>7</v>
      </c>
      <c r="C4117">
        <v>16</v>
      </c>
      <c r="D4117" t="s">
        <v>24</v>
      </c>
      <c r="E4117" s="1">
        <v>203156585.47849765</v>
      </c>
      <c r="F4117" s="1">
        <v>229155848</v>
      </c>
      <c r="G4117">
        <f t="shared" si="64"/>
        <v>675961651661996.5</v>
      </c>
      <c r="H4117" t="str">
        <f>VLOOKUP(D4117,Referência!$A$2:$D$28,2,FALSE)</f>
        <v>N</v>
      </c>
      <c r="I4117" t="str">
        <f>VLOOKUP(D4117,Referência!$A$2:$D$28,3,FALSE)</f>
        <v>transferência</v>
      </c>
      <c r="J4117" t="str">
        <f>VLOOKUP(D4117,Referência!$A$2:$D$28,4,FALSE)</f>
        <v>baixo</v>
      </c>
      <c r="K4117" t="str">
        <f>VLOOKUP(C4117,Referência!$F$2:$G$21,2,FALSE)</f>
        <v>longo</v>
      </c>
      <c r="L4117" t="str">
        <f>VLOOKUP(A4117,Referência!$I$2:$K$10,2,FALSE)</f>
        <v>composição</v>
      </c>
      <c r="M4117" t="str">
        <f>VLOOKUP(A4117,Referência!$I$2:$K$10,3,FALSE)</f>
        <v>composição</v>
      </c>
    </row>
    <row r="4118" spans="1:13" x14ac:dyDescent="0.25">
      <c r="A4118" t="s">
        <v>40</v>
      </c>
      <c r="B4118" t="s">
        <v>7</v>
      </c>
      <c r="C4118">
        <v>17</v>
      </c>
      <c r="D4118" t="s">
        <v>24</v>
      </c>
      <c r="E4118" s="1">
        <v>185101096.68381819</v>
      </c>
      <c r="F4118" s="1">
        <v>212474853</v>
      </c>
      <c r="G4118">
        <f t="shared" si="64"/>
        <v>749322534857703.5</v>
      </c>
      <c r="H4118" t="str">
        <f>VLOOKUP(D4118,Referência!$A$2:$D$28,2,FALSE)</f>
        <v>N</v>
      </c>
      <c r="I4118" t="str">
        <f>VLOOKUP(D4118,Referência!$A$2:$D$28,3,FALSE)</f>
        <v>transferência</v>
      </c>
      <c r="J4118" t="str">
        <f>VLOOKUP(D4118,Referência!$A$2:$D$28,4,FALSE)</f>
        <v>baixo</v>
      </c>
      <c r="K4118" t="str">
        <f>VLOOKUP(C4118,Referência!$F$2:$G$21,2,FALSE)</f>
        <v>longo</v>
      </c>
      <c r="L4118" t="str">
        <f>VLOOKUP(A4118,Referência!$I$2:$K$10,2,FALSE)</f>
        <v>composição</v>
      </c>
      <c r="M4118" t="str">
        <f>VLOOKUP(A4118,Referência!$I$2:$K$10,3,FALSE)</f>
        <v>composição</v>
      </c>
    </row>
    <row r="4119" spans="1:13" x14ac:dyDescent="0.25">
      <c r="A4119" t="s">
        <v>40</v>
      </c>
      <c r="B4119" t="s">
        <v>7</v>
      </c>
      <c r="C4119">
        <v>18</v>
      </c>
      <c r="D4119" t="s">
        <v>24</v>
      </c>
      <c r="E4119" s="1">
        <v>211999436.51243612</v>
      </c>
      <c r="F4119" s="1">
        <v>218264883</v>
      </c>
      <c r="G4119">
        <f t="shared" si="64"/>
        <v>39255819688526.539</v>
      </c>
      <c r="H4119" t="str">
        <f>VLOOKUP(D4119,Referência!$A$2:$D$28,2,FALSE)</f>
        <v>N</v>
      </c>
      <c r="I4119" t="str">
        <f>VLOOKUP(D4119,Referência!$A$2:$D$28,3,FALSE)</f>
        <v>transferência</v>
      </c>
      <c r="J4119" t="str">
        <f>VLOOKUP(D4119,Referência!$A$2:$D$28,4,FALSE)</f>
        <v>baixo</v>
      </c>
      <c r="K4119" t="str">
        <f>VLOOKUP(C4119,Referência!$F$2:$G$21,2,FALSE)</f>
        <v>longo</v>
      </c>
      <c r="L4119" t="str">
        <f>VLOOKUP(A4119,Referência!$I$2:$K$10,2,FALSE)</f>
        <v>composição</v>
      </c>
      <c r="M4119" t="str">
        <f>VLOOKUP(A4119,Referência!$I$2:$K$10,3,FALSE)</f>
        <v>composição</v>
      </c>
    </row>
    <row r="4120" spans="1:13" x14ac:dyDescent="0.25">
      <c r="A4120" t="s">
        <v>40</v>
      </c>
      <c r="B4120" t="s">
        <v>7</v>
      </c>
      <c r="C4120">
        <v>19</v>
      </c>
      <c r="D4120" t="s">
        <v>24</v>
      </c>
      <c r="E4120" s="1">
        <v>264806359.05712107</v>
      </c>
      <c r="F4120" s="1">
        <v>231873258</v>
      </c>
      <c r="G4120">
        <f t="shared" si="64"/>
        <v>1084589145238548.9</v>
      </c>
      <c r="H4120" t="str">
        <f>VLOOKUP(D4120,Referência!$A$2:$D$28,2,FALSE)</f>
        <v>N</v>
      </c>
      <c r="I4120" t="str">
        <f>VLOOKUP(D4120,Referência!$A$2:$D$28,3,FALSE)</f>
        <v>transferência</v>
      </c>
      <c r="J4120" t="str">
        <f>VLOOKUP(D4120,Referência!$A$2:$D$28,4,FALSE)</f>
        <v>baixo</v>
      </c>
      <c r="K4120" t="str">
        <f>VLOOKUP(C4120,Referência!$F$2:$G$21,2,FALSE)</f>
        <v>longo</v>
      </c>
      <c r="L4120" t="str">
        <f>VLOOKUP(A4120,Referência!$I$2:$K$10,2,FALSE)</f>
        <v>composição</v>
      </c>
      <c r="M4120" t="str">
        <f>VLOOKUP(A4120,Referência!$I$2:$K$10,3,FALSE)</f>
        <v>composição</v>
      </c>
    </row>
    <row r="4121" spans="1:13" x14ac:dyDescent="0.25">
      <c r="A4121" t="s">
        <v>40</v>
      </c>
      <c r="B4121" t="s">
        <v>7</v>
      </c>
      <c r="C4121">
        <v>20</v>
      </c>
      <c r="D4121" t="s">
        <v>24</v>
      </c>
      <c r="E4121" s="1">
        <v>232247999.4920136</v>
      </c>
      <c r="F4121" s="1">
        <v>221901117</v>
      </c>
      <c r="G4121">
        <f t="shared" si="64"/>
        <v>107057977303537.64</v>
      </c>
      <c r="H4121" t="str">
        <f>VLOOKUP(D4121,Referência!$A$2:$D$28,2,FALSE)</f>
        <v>N</v>
      </c>
      <c r="I4121" t="str">
        <f>VLOOKUP(D4121,Referência!$A$2:$D$28,3,FALSE)</f>
        <v>transferência</v>
      </c>
      <c r="J4121" t="str">
        <f>VLOOKUP(D4121,Referência!$A$2:$D$28,4,FALSE)</f>
        <v>baixo</v>
      </c>
      <c r="K4121" t="str">
        <f>VLOOKUP(C4121,Referência!$F$2:$G$21,2,FALSE)</f>
        <v>longo</v>
      </c>
      <c r="L4121" t="str">
        <f>VLOOKUP(A4121,Referência!$I$2:$K$10,2,FALSE)</f>
        <v>composição</v>
      </c>
      <c r="M4121" t="str">
        <f>VLOOKUP(A4121,Referência!$I$2:$K$10,3,FALSE)</f>
        <v>composição</v>
      </c>
    </row>
    <row r="4122" spans="1:13" x14ac:dyDescent="0.25">
      <c r="A4122" t="s">
        <v>40</v>
      </c>
      <c r="B4122" t="s">
        <v>7</v>
      </c>
      <c r="C4122">
        <v>1</v>
      </c>
      <c r="D4122" t="s">
        <v>25</v>
      </c>
      <c r="E4122" s="1">
        <v>442438579.8979966</v>
      </c>
      <c r="F4122" s="1">
        <v>480335641</v>
      </c>
      <c r="G4122">
        <f t="shared" si="64"/>
        <v>1436187240168978.7</v>
      </c>
      <c r="H4122" t="str">
        <f>VLOOKUP(D4122,Referência!$A$2:$D$28,2,FALSE)</f>
        <v>N</v>
      </c>
      <c r="I4122" t="str">
        <f>VLOOKUP(D4122,Referência!$A$2:$D$28,3,FALSE)</f>
        <v>transferência</v>
      </c>
      <c r="J4122" t="str">
        <f>VLOOKUP(D4122,Referência!$A$2:$D$28,4,FALSE)</f>
        <v>baixo</v>
      </c>
      <c r="K4122" t="str">
        <f>VLOOKUP(C4122,Referência!$F$2:$G$21,2,FALSE)</f>
        <v>curto</v>
      </c>
      <c r="L4122" t="str">
        <f>VLOOKUP(A4122,Referência!$I$2:$K$10,2,FALSE)</f>
        <v>composição</v>
      </c>
      <c r="M4122" t="str">
        <f>VLOOKUP(A4122,Referência!$I$2:$K$10,3,FALSE)</f>
        <v>composição</v>
      </c>
    </row>
    <row r="4123" spans="1:13" x14ac:dyDescent="0.25">
      <c r="A4123" t="s">
        <v>40</v>
      </c>
      <c r="B4123" t="s">
        <v>7</v>
      </c>
      <c r="C4123">
        <v>2</v>
      </c>
      <c r="D4123" t="s">
        <v>25</v>
      </c>
      <c r="E4123" s="1">
        <v>406947979.89569026</v>
      </c>
      <c r="F4123" s="1">
        <v>444583344</v>
      </c>
      <c r="G4123">
        <f t="shared" si="64"/>
        <v>1416420631263966</v>
      </c>
      <c r="H4123" t="str">
        <f>VLOOKUP(D4123,Referência!$A$2:$D$28,2,FALSE)</f>
        <v>N</v>
      </c>
      <c r="I4123" t="str">
        <f>VLOOKUP(D4123,Referência!$A$2:$D$28,3,FALSE)</f>
        <v>transferência</v>
      </c>
      <c r="J4123" t="str">
        <f>VLOOKUP(D4123,Referência!$A$2:$D$28,4,FALSE)</f>
        <v>baixo</v>
      </c>
      <c r="K4123" t="str">
        <f>VLOOKUP(C4123,Referência!$F$2:$G$21,2,FALSE)</f>
        <v>curto</v>
      </c>
      <c r="L4123" t="str">
        <f>VLOOKUP(A4123,Referência!$I$2:$K$10,2,FALSE)</f>
        <v>composição</v>
      </c>
      <c r="M4123" t="str">
        <f>VLOOKUP(A4123,Referência!$I$2:$K$10,3,FALSE)</f>
        <v>composição</v>
      </c>
    </row>
    <row r="4124" spans="1:13" x14ac:dyDescent="0.25">
      <c r="A4124" t="s">
        <v>40</v>
      </c>
      <c r="B4124" t="s">
        <v>7</v>
      </c>
      <c r="C4124">
        <v>3</v>
      </c>
      <c r="D4124" t="s">
        <v>25</v>
      </c>
      <c r="E4124" s="1">
        <v>393128293.59464568</v>
      </c>
      <c r="F4124" s="1">
        <v>403089182</v>
      </c>
      <c r="G4124">
        <f t="shared" si="64"/>
        <v>99219297823922.141</v>
      </c>
      <c r="H4124" t="str">
        <f>VLOOKUP(D4124,Referência!$A$2:$D$28,2,FALSE)</f>
        <v>N</v>
      </c>
      <c r="I4124" t="str">
        <f>VLOOKUP(D4124,Referência!$A$2:$D$28,3,FALSE)</f>
        <v>transferência</v>
      </c>
      <c r="J4124" t="str">
        <f>VLOOKUP(D4124,Referência!$A$2:$D$28,4,FALSE)</f>
        <v>baixo</v>
      </c>
      <c r="K4124" t="str">
        <f>VLOOKUP(C4124,Referência!$F$2:$G$21,2,FALSE)</f>
        <v>curto</v>
      </c>
      <c r="L4124" t="str">
        <f>VLOOKUP(A4124,Referência!$I$2:$K$10,2,FALSE)</f>
        <v>composição</v>
      </c>
      <c r="M4124" t="str">
        <f>VLOOKUP(A4124,Referência!$I$2:$K$10,3,FALSE)</f>
        <v>composição</v>
      </c>
    </row>
    <row r="4125" spans="1:13" x14ac:dyDescent="0.25">
      <c r="A4125" t="s">
        <v>40</v>
      </c>
      <c r="B4125" t="s">
        <v>7</v>
      </c>
      <c r="C4125">
        <v>4</v>
      </c>
      <c r="D4125" t="s">
        <v>25</v>
      </c>
      <c r="E4125" s="1">
        <v>408444794.00230598</v>
      </c>
      <c r="F4125" s="1">
        <v>470784697</v>
      </c>
      <c r="G4125">
        <f t="shared" si="64"/>
        <v>3886263505761899.5</v>
      </c>
      <c r="H4125" t="str">
        <f>VLOOKUP(D4125,Referência!$A$2:$D$28,2,FALSE)</f>
        <v>N</v>
      </c>
      <c r="I4125" t="str">
        <f>VLOOKUP(D4125,Referência!$A$2:$D$28,3,FALSE)</f>
        <v>transferência</v>
      </c>
      <c r="J4125" t="str">
        <f>VLOOKUP(D4125,Referência!$A$2:$D$28,4,FALSE)</f>
        <v>baixo</v>
      </c>
      <c r="K4125" t="str">
        <f>VLOOKUP(C4125,Referência!$F$2:$G$21,2,FALSE)</f>
        <v>curto</v>
      </c>
      <c r="L4125" t="str">
        <f>VLOOKUP(A4125,Referência!$I$2:$K$10,2,FALSE)</f>
        <v>composição</v>
      </c>
      <c r="M4125" t="str">
        <f>VLOOKUP(A4125,Referência!$I$2:$K$10,3,FALSE)</f>
        <v>composição</v>
      </c>
    </row>
    <row r="4126" spans="1:13" x14ac:dyDescent="0.25">
      <c r="A4126" t="s">
        <v>40</v>
      </c>
      <c r="B4126" t="s">
        <v>7</v>
      </c>
      <c r="C4126">
        <v>5</v>
      </c>
      <c r="D4126" t="s">
        <v>25</v>
      </c>
      <c r="E4126" s="1">
        <v>377459094.97246665</v>
      </c>
      <c r="F4126" s="1">
        <v>402657843</v>
      </c>
      <c r="G4126">
        <f t="shared" si="64"/>
        <v>634976902155116</v>
      </c>
      <c r="H4126" t="str">
        <f>VLOOKUP(D4126,Referência!$A$2:$D$28,2,FALSE)</f>
        <v>N</v>
      </c>
      <c r="I4126" t="str">
        <f>VLOOKUP(D4126,Referência!$A$2:$D$28,3,FALSE)</f>
        <v>transferência</v>
      </c>
      <c r="J4126" t="str">
        <f>VLOOKUP(D4126,Referência!$A$2:$D$28,4,FALSE)</f>
        <v>baixo</v>
      </c>
      <c r="K4126" t="str">
        <f>VLOOKUP(C4126,Referência!$F$2:$G$21,2,FALSE)</f>
        <v>médio</v>
      </c>
      <c r="L4126" t="str">
        <f>VLOOKUP(A4126,Referência!$I$2:$K$10,2,FALSE)</f>
        <v>composição</v>
      </c>
      <c r="M4126" t="str">
        <f>VLOOKUP(A4126,Referência!$I$2:$K$10,3,FALSE)</f>
        <v>composição</v>
      </c>
    </row>
    <row r="4127" spans="1:13" x14ac:dyDescent="0.25">
      <c r="A4127" t="s">
        <v>40</v>
      </c>
      <c r="B4127" t="s">
        <v>7</v>
      </c>
      <c r="C4127">
        <v>6</v>
      </c>
      <c r="D4127" t="s">
        <v>25</v>
      </c>
      <c r="E4127" s="1">
        <v>401965928.18794817</v>
      </c>
      <c r="F4127" s="1">
        <v>417983282</v>
      </c>
      <c r="G4127">
        <f t="shared" si="64"/>
        <v>256555623140451.37</v>
      </c>
      <c r="H4127" t="str">
        <f>VLOOKUP(D4127,Referência!$A$2:$D$28,2,FALSE)</f>
        <v>N</v>
      </c>
      <c r="I4127" t="str">
        <f>VLOOKUP(D4127,Referência!$A$2:$D$28,3,FALSE)</f>
        <v>transferência</v>
      </c>
      <c r="J4127" t="str">
        <f>VLOOKUP(D4127,Referência!$A$2:$D$28,4,FALSE)</f>
        <v>baixo</v>
      </c>
      <c r="K4127" t="str">
        <f>VLOOKUP(C4127,Referência!$F$2:$G$21,2,FALSE)</f>
        <v>médio</v>
      </c>
      <c r="L4127" t="str">
        <f>VLOOKUP(A4127,Referência!$I$2:$K$10,2,FALSE)</f>
        <v>composição</v>
      </c>
      <c r="M4127" t="str">
        <f>VLOOKUP(A4127,Referência!$I$2:$K$10,3,FALSE)</f>
        <v>composição</v>
      </c>
    </row>
    <row r="4128" spans="1:13" x14ac:dyDescent="0.25">
      <c r="A4128" t="s">
        <v>40</v>
      </c>
      <c r="B4128" t="s">
        <v>7</v>
      </c>
      <c r="C4128">
        <v>7</v>
      </c>
      <c r="D4128" t="s">
        <v>25</v>
      </c>
      <c r="E4128" s="1">
        <v>434463513.45350891</v>
      </c>
      <c r="F4128" s="1">
        <v>491297810</v>
      </c>
      <c r="G4128">
        <f t="shared" si="64"/>
        <v>3230137263934488.5</v>
      </c>
      <c r="H4128" t="str">
        <f>VLOOKUP(D4128,Referência!$A$2:$D$28,2,FALSE)</f>
        <v>N</v>
      </c>
      <c r="I4128" t="str">
        <f>VLOOKUP(D4128,Referência!$A$2:$D$28,3,FALSE)</f>
        <v>transferência</v>
      </c>
      <c r="J4128" t="str">
        <f>VLOOKUP(D4128,Referência!$A$2:$D$28,4,FALSE)</f>
        <v>baixo</v>
      </c>
      <c r="K4128" t="str">
        <f>VLOOKUP(C4128,Referência!$F$2:$G$21,2,FALSE)</f>
        <v>médio</v>
      </c>
      <c r="L4128" t="str">
        <f>VLOOKUP(A4128,Referência!$I$2:$K$10,2,FALSE)</f>
        <v>composição</v>
      </c>
      <c r="M4128" t="str">
        <f>VLOOKUP(A4128,Referência!$I$2:$K$10,3,FALSE)</f>
        <v>composição</v>
      </c>
    </row>
    <row r="4129" spans="1:13" x14ac:dyDescent="0.25">
      <c r="A4129" t="s">
        <v>40</v>
      </c>
      <c r="B4129" t="s">
        <v>7</v>
      </c>
      <c r="C4129">
        <v>8</v>
      </c>
      <c r="D4129" t="s">
        <v>25</v>
      </c>
      <c r="E4129" s="1">
        <v>572254660.76244712</v>
      </c>
      <c r="F4129" s="1">
        <v>543444128</v>
      </c>
      <c r="G4129">
        <f t="shared" si="64"/>
        <v>830046798056038.75</v>
      </c>
      <c r="H4129" t="str">
        <f>VLOOKUP(D4129,Referência!$A$2:$D$28,2,FALSE)</f>
        <v>N</v>
      </c>
      <c r="I4129" t="str">
        <f>VLOOKUP(D4129,Referência!$A$2:$D$28,3,FALSE)</f>
        <v>transferência</v>
      </c>
      <c r="J4129" t="str">
        <f>VLOOKUP(D4129,Referência!$A$2:$D$28,4,FALSE)</f>
        <v>baixo</v>
      </c>
      <c r="K4129" t="str">
        <f>VLOOKUP(C4129,Referência!$F$2:$G$21,2,FALSE)</f>
        <v>médio</v>
      </c>
      <c r="L4129" t="str">
        <f>VLOOKUP(A4129,Referência!$I$2:$K$10,2,FALSE)</f>
        <v>composição</v>
      </c>
      <c r="M4129" t="str">
        <f>VLOOKUP(A4129,Referência!$I$2:$K$10,3,FALSE)</f>
        <v>composição</v>
      </c>
    </row>
    <row r="4130" spans="1:13" x14ac:dyDescent="0.25">
      <c r="A4130" t="s">
        <v>40</v>
      </c>
      <c r="B4130" t="s">
        <v>7</v>
      </c>
      <c r="C4130">
        <v>9</v>
      </c>
      <c r="D4130" t="s">
        <v>25</v>
      </c>
      <c r="E4130" s="1">
        <v>383505647.16524929</v>
      </c>
      <c r="F4130" s="1">
        <v>518942014</v>
      </c>
      <c r="G4130">
        <f t="shared" si="64"/>
        <v>1.8343009461397164E+16</v>
      </c>
      <c r="H4130" t="str">
        <f>VLOOKUP(D4130,Referência!$A$2:$D$28,2,FALSE)</f>
        <v>N</v>
      </c>
      <c r="I4130" t="str">
        <f>VLOOKUP(D4130,Referência!$A$2:$D$28,3,FALSE)</f>
        <v>transferência</v>
      </c>
      <c r="J4130" t="str">
        <f>VLOOKUP(D4130,Referência!$A$2:$D$28,4,FALSE)</f>
        <v>baixo</v>
      </c>
      <c r="K4130" t="str">
        <f>VLOOKUP(C4130,Referência!$F$2:$G$21,2,FALSE)</f>
        <v>longo</v>
      </c>
      <c r="L4130" t="str">
        <f>VLOOKUP(A4130,Referência!$I$2:$K$10,2,FALSE)</f>
        <v>composição</v>
      </c>
      <c r="M4130" t="str">
        <f>VLOOKUP(A4130,Referência!$I$2:$K$10,3,FALSE)</f>
        <v>composição</v>
      </c>
    </row>
    <row r="4131" spans="1:13" x14ac:dyDescent="0.25">
      <c r="A4131" t="s">
        <v>40</v>
      </c>
      <c r="B4131" t="s">
        <v>7</v>
      </c>
      <c r="C4131">
        <v>10</v>
      </c>
      <c r="D4131" t="s">
        <v>25</v>
      </c>
      <c r="E4131" s="1">
        <v>452799545.79226333</v>
      </c>
      <c r="F4131" s="1">
        <v>577131141</v>
      </c>
      <c r="G4131">
        <f t="shared" si="64"/>
        <v>1.5458345566900488E+16</v>
      </c>
      <c r="H4131" t="str">
        <f>VLOOKUP(D4131,Referência!$A$2:$D$28,2,FALSE)</f>
        <v>N</v>
      </c>
      <c r="I4131" t="str">
        <f>VLOOKUP(D4131,Referência!$A$2:$D$28,3,FALSE)</f>
        <v>transferência</v>
      </c>
      <c r="J4131" t="str">
        <f>VLOOKUP(D4131,Referência!$A$2:$D$28,4,FALSE)</f>
        <v>baixo</v>
      </c>
      <c r="K4131" t="str">
        <f>VLOOKUP(C4131,Referência!$F$2:$G$21,2,FALSE)</f>
        <v>longo</v>
      </c>
      <c r="L4131" t="str">
        <f>VLOOKUP(A4131,Referência!$I$2:$K$10,2,FALSE)</f>
        <v>composição</v>
      </c>
      <c r="M4131" t="str">
        <f>VLOOKUP(A4131,Referência!$I$2:$K$10,3,FALSE)</f>
        <v>composição</v>
      </c>
    </row>
    <row r="4132" spans="1:13" x14ac:dyDescent="0.25">
      <c r="A4132" t="s">
        <v>40</v>
      </c>
      <c r="B4132" t="s">
        <v>7</v>
      </c>
      <c r="C4132">
        <v>11</v>
      </c>
      <c r="D4132" t="s">
        <v>25</v>
      </c>
      <c r="E4132" s="1">
        <v>393899739.44194049</v>
      </c>
      <c r="F4132" s="1">
        <v>419888901</v>
      </c>
      <c r="G4132">
        <f t="shared" si="64"/>
        <v>675436518490918.37</v>
      </c>
      <c r="H4132" t="str">
        <f>VLOOKUP(D4132,Referência!$A$2:$D$28,2,FALSE)</f>
        <v>N</v>
      </c>
      <c r="I4132" t="str">
        <f>VLOOKUP(D4132,Referência!$A$2:$D$28,3,FALSE)</f>
        <v>transferência</v>
      </c>
      <c r="J4132" t="str">
        <f>VLOOKUP(D4132,Referência!$A$2:$D$28,4,FALSE)</f>
        <v>baixo</v>
      </c>
      <c r="K4132" t="str">
        <f>VLOOKUP(C4132,Referência!$F$2:$G$21,2,FALSE)</f>
        <v>longo</v>
      </c>
      <c r="L4132" t="str">
        <f>VLOOKUP(A4132,Referência!$I$2:$K$10,2,FALSE)</f>
        <v>composição</v>
      </c>
      <c r="M4132" t="str">
        <f>VLOOKUP(A4132,Referência!$I$2:$K$10,3,FALSE)</f>
        <v>composição</v>
      </c>
    </row>
    <row r="4133" spans="1:13" x14ac:dyDescent="0.25">
      <c r="A4133" t="s">
        <v>40</v>
      </c>
      <c r="B4133" t="s">
        <v>7</v>
      </c>
      <c r="C4133">
        <v>12</v>
      </c>
      <c r="D4133" t="s">
        <v>25</v>
      </c>
      <c r="E4133" s="1">
        <v>464413069.54573482</v>
      </c>
      <c r="F4133" s="1">
        <v>465970628</v>
      </c>
      <c r="G4133">
        <f t="shared" si="64"/>
        <v>2425988338452.9282</v>
      </c>
      <c r="H4133" t="str">
        <f>VLOOKUP(D4133,Referência!$A$2:$D$28,2,FALSE)</f>
        <v>N</v>
      </c>
      <c r="I4133" t="str">
        <f>VLOOKUP(D4133,Referência!$A$2:$D$28,3,FALSE)</f>
        <v>transferência</v>
      </c>
      <c r="J4133" t="str">
        <f>VLOOKUP(D4133,Referência!$A$2:$D$28,4,FALSE)</f>
        <v>baixo</v>
      </c>
      <c r="K4133" t="str">
        <f>VLOOKUP(C4133,Referência!$F$2:$G$21,2,FALSE)</f>
        <v>longo</v>
      </c>
      <c r="L4133" t="str">
        <f>VLOOKUP(A4133,Referência!$I$2:$K$10,2,FALSE)</f>
        <v>composição</v>
      </c>
      <c r="M4133" t="str">
        <f>VLOOKUP(A4133,Referência!$I$2:$K$10,3,FALSE)</f>
        <v>composição</v>
      </c>
    </row>
    <row r="4134" spans="1:13" x14ac:dyDescent="0.25">
      <c r="A4134" t="s">
        <v>40</v>
      </c>
      <c r="B4134" t="s">
        <v>7</v>
      </c>
      <c r="C4134">
        <v>13</v>
      </c>
      <c r="D4134" t="s">
        <v>25</v>
      </c>
      <c r="E4134" s="1">
        <v>476721288.60480732</v>
      </c>
      <c r="F4134" s="1">
        <v>601843752</v>
      </c>
      <c r="G4134">
        <f t="shared" si="64"/>
        <v>1.5655630846081332E+16</v>
      </c>
      <c r="H4134" t="str">
        <f>VLOOKUP(D4134,Referência!$A$2:$D$28,2,FALSE)</f>
        <v>N</v>
      </c>
      <c r="I4134" t="str">
        <f>VLOOKUP(D4134,Referência!$A$2:$D$28,3,FALSE)</f>
        <v>transferência</v>
      </c>
      <c r="J4134" t="str">
        <f>VLOOKUP(D4134,Referência!$A$2:$D$28,4,FALSE)</f>
        <v>baixo</v>
      </c>
      <c r="K4134" t="str">
        <f>VLOOKUP(C4134,Referência!$F$2:$G$21,2,FALSE)</f>
        <v>longo</v>
      </c>
      <c r="L4134" t="str">
        <f>VLOOKUP(A4134,Referência!$I$2:$K$10,2,FALSE)</f>
        <v>composição</v>
      </c>
      <c r="M4134" t="str">
        <f>VLOOKUP(A4134,Referência!$I$2:$K$10,3,FALSE)</f>
        <v>composição</v>
      </c>
    </row>
    <row r="4135" spans="1:13" x14ac:dyDescent="0.25">
      <c r="A4135" t="s">
        <v>40</v>
      </c>
      <c r="B4135" t="s">
        <v>7</v>
      </c>
      <c r="C4135">
        <v>14</v>
      </c>
      <c r="D4135" t="s">
        <v>25</v>
      </c>
      <c r="E4135" s="1">
        <v>452396474.52515978</v>
      </c>
      <c r="F4135" s="1">
        <v>468965786</v>
      </c>
      <c r="G4135">
        <f t="shared" si="64"/>
        <v>274542082750271.91</v>
      </c>
      <c r="H4135" t="str">
        <f>VLOOKUP(D4135,Referência!$A$2:$D$28,2,FALSE)</f>
        <v>N</v>
      </c>
      <c r="I4135" t="str">
        <f>VLOOKUP(D4135,Referência!$A$2:$D$28,3,FALSE)</f>
        <v>transferência</v>
      </c>
      <c r="J4135" t="str">
        <f>VLOOKUP(D4135,Referência!$A$2:$D$28,4,FALSE)</f>
        <v>baixo</v>
      </c>
      <c r="K4135" t="str">
        <f>VLOOKUP(C4135,Referência!$F$2:$G$21,2,FALSE)</f>
        <v>longo</v>
      </c>
      <c r="L4135" t="str">
        <f>VLOOKUP(A4135,Referência!$I$2:$K$10,2,FALSE)</f>
        <v>composição</v>
      </c>
      <c r="M4135" t="str">
        <f>VLOOKUP(A4135,Referência!$I$2:$K$10,3,FALSE)</f>
        <v>composição</v>
      </c>
    </row>
    <row r="4136" spans="1:13" x14ac:dyDescent="0.25">
      <c r="A4136" t="s">
        <v>40</v>
      </c>
      <c r="B4136" t="s">
        <v>7</v>
      </c>
      <c r="C4136">
        <v>15</v>
      </c>
      <c r="D4136" t="s">
        <v>25</v>
      </c>
      <c r="E4136" s="1">
        <v>433412875.89771312</v>
      </c>
      <c r="F4136" s="1">
        <v>455476545</v>
      </c>
      <c r="G4136">
        <f t="shared" si="64"/>
        <v>486805494255208.5</v>
      </c>
      <c r="H4136" t="str">
        <f>VLOOKUP(D4136,Referência!$A$2:$D$28,2,FALSE)</f>
        <v>N</v>
      </c>
      <c r="I4136" t="str">
        <f>VLOOKUP(D4136,Referência!$A$2:$D$28,3,FALSE)</f>
        <v>transferência</v>
      </c>
      <c r="J4136" t="str">
        <f>VLOOKUP(D4136,Referência!$A$2:$D$28,4,FALSE)</f>
        <v>baixo</v>
      </c>
      <c r="K4136" t="str">
        <f>VLOOKUP(C4136,Referência!$F$2:$G$21,2,FALSE)</f>
        <v>longo</v>
      </c>
      <c r="L4136" t="str">
        <f>VLOOKUP(A4136,Referência!$I$2:$K$10,2,FALSE)</f>
        <v>composição</v>
      </c>
      <c r="M4136" t="str">
        <f>VLOOKUP(A4136,Referência!$I$2:$K$10,3,FALSE)</f>
        <v>composição</v>
      </c>
    </row>
    <row r="4137" spans="1:13" x14ac:dyDescent="0.25">
      <c r="A4137" t="s">
        <v>40</v>
      </c>
      <c r="B4137" t="s">
        <v>7</v>
      </c>
      <c r="C4137">
        <v>16</v>
      </c>
      <c r="D4137" t="s">
        <v>25</v>
      </c>
      <c r="E4137" s="1">
        <v>453100354.23301995</v>
      </c>
      <c r="F4137" s="1">
        <v>551491849</v>
      </c>
      <c r="G4137">
        <f t="shared" si="64"/>
        <v>9680886242480662</v>
      </c>
      <c r="H4137" t="str">
        <f>VLOOKUP(D4137,Referência!$A$2:$D$28,2,FALSE)</f>
        <v>N</v>
      </c>
      <c r="I4137" t="str">
        <f>VLOOKUP(D4137,Referência!$A$2:$D$28,3,FALSE)</f>
        <v>transferência</v>
      </c>
      <c r="J4137" t="str">
        <f>VLOOKUP(D4137,Referência!$A$2:$D$28,4,FALSE)</f>
        <v>baixo</v>
      </c>
      <c r="K4137" t="str">
        <f>VLOOKUP(C4137,Referência!$F$2:$G$21,2,FALSE)</f>
        <v>longo</v>
      </c>
      <c r="L4137" t="str">
        <f>VLOOKUP(A4137,Referência!$I$2:$K$10,2,FALSE)</f>
        <v>composição</v>
      </c>
      <c r="M4137" t="str">
        <f>VLOOKUP(A4137,Referência!$I$2:$K$10,3,FALSE)</f>
        <v>composição</v>
      </c>
    </row>
    <row r="4138" spans="1:13" x14ac:dyDescent="0.25">
      <c r="A4138" t="s">
        <v>40</v>
      </c>
      <c r="B4138" t="s">
        <v>7</v>
      </c>
      <c r="C4138">
        <v>17</v>
      </c>
      <c r="D4138" t="s">
        <v>25</v>
      </c>
      <c r="E4138" s="1">
        <v>417788253.2955057</v>
      </c>
      <c r="F4138" s="1">
        <v>450387226</v>
      </c>
      <c r="G4138">
        <f t="shared" si="64"/>
        <v>1062693021388364.2</v>
      </c>
      <c r="H4138" t="str">
        <f>VLOOKUP(D4138,Referência!$A$2:$D$28,2,FALSE)</f>
        <v>N</v>
      </c>
      <c r="I4138" t="str">
        <f>VLOOKUP(D4138,Referência!$A$2:$D$28,3,FALSE)</f>
        <v>transferência</v>
      </c>
      <c r="J4138" t="str">
        <f>VLOOKUP(D4138,Referência!$A$2:$D$28,4,FALSE)</f>
        <v>baixo</v>
      </c>
      <c r="K4138" t="str">
        <f>VLOOKUP(C4138,Referência!$F$2:$G$21,2,FALSE)</f>
        <v>longo</v>
      </c>
      <c r="L4138" t="str">
        <f>VLOOKUP(A4138,Referência!$I$2:$K$10,2,FALSE)</f>
        <v>composição</v>
      </c>
      <c r="M4138" t="str">
        <f>VLOOKUP(A4138,Referência!$I$2:$K$10,3,FALSE)</f>
        <v>composição</v>
      </c>
    </row>
    <row r="4139" spans="1:13" x14ac:dyDescent="0.25">
      <c r="A4139" t="s">
        <v>40</v>
      </c>
      <c r="B4139" t="s">
        <v>7</v>
      </c>
      <c r="C4139">
        <v>18</v>
      </c>
      <c r="D4139" t="s">
        <v>25</v>
      </c>
      <c r="E4139" s="1">
        <v>446509614.55578631</v>
      </c>
      <c r="F4139" s="1">
        <v>475891884</v>
      </c>
      <c r="G4139">
        <f t="shared" si="64"/>
        <v>863317757692373.37</v>
      </c>
      <c r="H4139" t="str">
        <f>VLOOKUP(D4139,Referência!$A$2:$D$28,2,FALSE)</f>
        <v>N</v>
      </c>
      <c r="I4139" t="str">
        <f>VLOOKUP(D4139,Referência!$A$2:$D$28,3,FALSE)</f>
        <v>transferência</v>
      </c>
      <c r="J4139" t="str">
        <f>VLOOKUP(D4139,Referência!$A$2:$D$28,4,FALSE)</f>
        <v>baixo</v>
      </c>
      <c r="K4139" t="str">
        <f>VLOOKUP(C4139,Referência!$F$2:$G$21,2,FALSE)</f>
        <v>longo</v>
      </c>
      <c r="L4139" t="str">
        <f>VLOOKUP(A4139,Referência!$I$2:$K$10,2,FALSE)</f>
        <v>composição</v>
      </c>
      <c r="M4139" t="str">
        <f>VLOOKUP(A4139,Referência!$I$2:$K$10,3,FALSE)</f>
        <v>composição</v>
      </c>
    </row>
    <row r="4140" spans="1:13" x14ac:dyDescent="0.25">
      <c r="A4140" t="s">
        <v>40</v>
      </c>
      <c r="B4140" t="s">
        <v>7</v>
      </c>
      <c r="C4140">
        <v>19</v>
      </c>
      <c r="D4140" t="s">
        <v>25</v>
      </c>
      <c r="E4140" s="1">
        <v>481406905.39231157</v>
      </c>
      <c r="F4140" s="1">
        <v>530682400</v>
      </c>
      <c r="G4140">
        <f t="shared" si="64"/>
        <v>2428074368832331</v>
      </c>
      <c r="H4140" t="str">
        <f>VLOOKUP(D4140,Referência!$A$2:$D$28,2,FALSE)</f>
        <v>N</v>
      </c>
      <c r="I4140" t="str">
        <f>VLOOKUP(D4140,Referência!$A$2:$D$28,3,FALSE)</f>
        <v>transferência</v>
      </c>
      <c r="J4140" t="str">
        <f>VLOOKUP(D4140,Referência!$A$2:$D$28,4,FALSE)</f>
        <v>baixo</v>
      </c>
      <c r="K4140" t="str">
        <f>VLOOKUP(C4140,Referência!$F$2:$G$21,2,FALSE)</f>
        <v>longo</v>
      </c>
      <c r="L4140" t="str">
        <f>VLOOKUP(A4140,Referência!$I$2:$K$10,2,FALSE)</f>
        <v>composição</v>
      </c>
      <c r="M4140" t="str">
        <f>VLOOKUP(A4140,Referência!$I$2:$K$10,3,FALSE)</f>
        <v>composição</v>
      </c>
    </row>
    <row r="4141" spans="1:13" x14ac:dyDescent="0.25">
      <c r="A4141" t="s">
        <v>40</v>
      </c>
      <c r="B4141" t="s">
        <v>7</v>
      </c>
      <c r="C4141">
        <v>20</v>
      </c>
      <c r="D4141" t="s">
        <v>25</v>
      </c>
      <c r="E4141" s="1">
        <v>634677743.77292454</v>
      </c>
      <c r="F4141" s="1">
        <v>554778169</v>
      </c>
      <c r="G4141">
        <f t="shared" si="64"/>
        <v>6383942048894160</v>
      </c>
      <c r="H4141" t="str">
        <f>VLOOKUP(D4141,Referência!$A$2:$D$28,2,FALSE)</f>
        <v>N</v>
      </c>
      <c r="I4141" t="str">
        <f>VLOOKUP(D4141,Referência!$A$2:$D$28,3,FALSE)</f>
        <v>transferência</v>
      </c>
      <c r="J4141" t="str">
        <f>VLOOKUP(D4141,Referência!$A$2:$D$28,4,FALSE)</f>
        <v>baixo</v>
      </c>
      <c r="K4141" t="str">
        <f>VLOOKUP(C4141,Referência!$F$2:$G$21,2,FALSE)</f>
        <v>longo</v>
      </c>
      <c r="L4141" t="str">
        <f>VLOOKUP(A4141,Referência!$I$2:$K$10,2,FALSE)</f>
        <v>composição</v>
      </c>
      <c r="M4141" t="str">
        <f>VLOOKUP(A4141,Referência!$I$2:$K$10,3,FALSE)</f>
        <v>composição</v>
      </c>
    </row>
    <row r="4142" spans="1:13" x14ac:dyDescent="0.25">
      <c r="A4142" t="s">
        <v>40</v>
      </c>
      <c r="B4142" t="s">
        <v>7</v>
      </c>
      <c r="C4142">
        <v>1</v>
      </c>
      <c r="D4142" t="s">
        <v>26</v>
      </c>
      <c r="E4142" s="1">
        <v>477900934.79493827</v>
      </c>
      <c r="F4142" s="1">
        <v>508810143</v>
      </c>
      <c r="G4142">
        <f t="shared" si="64"/>
        <v>955379151863855.62</v>
      </c>
      <c r="H4142" t="str">
        <f>VLOOKUP(D4142,Referência!$A$2:$D$28,2,FALSE)</f>
        <v>NE</v>
      </c>
      <c r="I4142" t="str">
        <f>VLOOKUP(D4142,Referência!$A$2:$D$28,3,FALSE)</f>
        <v>transferência</v>
      </c>
      <c r="J4142" t="str">
        <f>VLOOKUP(D4142,Referência!$A$2:$D$28,4,FALSE)</f>
        <v>baixo</v>
      </c>
      <c r="K4142" t="str">
        <f>VLOOKUP(C4142,Referência!$F$2:$G$21,2,FALSE)</f>
        <v>curto</v>
      </c>
      <c r="L4142" t="str">
        <f>VLOOKUP(A4142,Referência!$I$2:$K$10,2,FALSE)</f>
        <v>composição</v>
      </c>
      <c r="M4142" t="str">
        <f>VLOOKUP(A4142,Referência!$I$2:$K$10,3,FALSE)</f>
        <v>composição</v>
      </c>
    </row>
    <row r="4143" spans="1:13" x14ac:dyDescent="0.25">
      <c r="A4143" t="s">
        <v>40</v>
      </c>
      <c r="B4143" t="s">
        <v>7</v>
      </c>
      <c r="C4143">
        <v>2</v>
      </c>
      <c r="D4143" t="s">
        <v>26</v>
      </c>
      <c r="E4143" s="1">
        <v>444477609.30783176</v>
      </c>
      <c r="F4143" s="1">
        <v>450392127</v>
      </c>
      <c r="G4143">
        <f t="shared" si="64"/>
        <v>34981519530971.074</v>
      </c>
      <c r="H4143" t="str">
        <f>VLOOKUP(D4143,Referência!$A$2:$D$28,2,FALSE)</f>
        <v>NE</v>
      </c>
      <c r="I4143" t="str">
        <f>VLOOKUP(D4143,Referência!$A$2:$D$28,3,FALSE)</f>
        <v>transferência</v>
      </c>
      <c r="J4143" t="str">
        <f>VLOOKUP(D4143,Referência!$A$2:$D$28,4,FALSE)</f>
        <v>baixo</v>
      </c>
      <c r="K4143" t="str">
        <f>VLOOKUP(C4143,Referência!$F$2:$G$21,2,FALSE)</f>
        <v>curto</v>
      </c>
      <c r="L4143" t="str">
        <f>VLOOKUP(A4143,Referência!$I$2:$K$10,2,FALSE)</f>
        <v>composição</v>
      </c>
      <c r="M4143" t="str">
        <f>VLOOKUP(A4143,Referência!$I$2:$K$10,3,FALSE)</f>
        <v>composição</v>
      </c>
    </row>
    <row r="4144" spans="1:13" x14ac:dyDescent="0.25">
      <c r="A4144" t="s">
        <v>40</v>
      </c>
      <c r="B4144" t="s">
        <v>7</v>
      </c>
      <c r="C4144">
        <v>3</v>
      </c>
      <c r="D4144" t="s">
        <v>26</v>
      </c>
      <c r="E4144" s="1">
        <v>433315235.18227863</v>
      </c>
      <c r="F4144" s="1">
        <v>367864609</v>
      </c>
      <c r="G4144">
        <f t="shared" si="64"/>
        <v>4283784467652377.5</v>
      </c>
      <c r="H4144" t="str">
        <f>VLOOKUP(D4144,Referência!$A$2:$D$28,2,FALSE)</f>
        <v>NE</v>
      </c>
      <c r="I4144" t="str">
        <f>VLOOKUP(D4144,Referência!$A$2:$D$28,3,FALSE)</f>
        <v>transferência</v>
      </c>
      <c r="J4144" t="str">
        <f>VLOOKUP(D4144,Referência!$A$2:$D$28,4,FALSE)</f>
        <v>baixo</v>
      </c>
      <c r="K4144" t="str">
        <f>VLOOKUP(C4144,Referência!$F$2:$G$21,2,FALSE)</f>
        <v>curto</v>
      </c>
      <c r="L4144" t="str">
        <f>VLOOKUP(A4144,Referência!$I$2:$K$10,2,FALSE)</f>
        <v>composição</v>
      </c>
      <c r="M4144" t="str">
        <f>VLOOKUP(A4144,Referência!$I$2:$K$10,3,FALSE)</f>
        <v>composição</v>
      </c>
    </row>
    <row r="4145" spans="1:13" x14ac:dyDescent="0.25">
      <c r="A4145" t="s">
        <v>40</v>
      </c>
      <c r="B4145" t="s">
        <v>7</v>
      </c>
      <c r="C4145">
        <v>4</v>
      </c>
      <c r="D4145" t="s">
        <v>26</v>
      </c>
      <c r="E4145" s="1">
        <v>454915194.83651924</v>
      </c>
      <c r="F4145" s="1">
        <v>463350054</v>
      </c>
      <c r="G4145">
        <f t="shared" si="64"/>
        <v>71146849107755.328</v>
      </c>
      <c r="H4145" t="str">
        <f>VLOOKUP(D4145,Referência!$A$2:$D$28,2,FALSE)</f>
        <v>NE</v>
      </c>
      <c r="I4145" t="str">
        <f>VLOOKUP(D4145,Referência!$A$2:$D$28,3,FALSE)</f>
        <v>transferência</v>
      </c>
      <c r="J4145" t="str">
        <f>VLOOKUP(D4145,Referência!$A$2:$D$28,4,FALSE)</f>
        <v>baixo</v>
      </c>
      <c r="K4145" t="str">
        <f>VLOOKUP(C4145,Referência!$F$2:$G$21,2,FALSE)</f>
        <v>curto</v>
      </c>
      <c r="L4145" t="str">
        <f>VLOOKUP(A4145,Referência!$I$2:$K$10,2,FALSE)</f>
        <v>composição</v>
      </c>
      <c r="M4145" t="str">
        <f>VLOOKUP(A4145,Referência!$I$2:$K$10,3,FALSE)</f>
        <v>composição</v>
      </c>
    </row>
    <row r="4146" spans="1:13" x14ac:dyDescent="0.25">
      <c r="A4146" t="s">
        <v>40</v>
      </c>
      <c r="B4146" t="s">
        <v>7</v>
      </c>
      <c r="C4146">
        <v>5</v>
      </c>
      <c r="D4146" t="s">
        <v>26</v>
      </c>
      <c r="E4146" s="1">
        <v>418281271.38610357</v>
      </c>
      <c r="F4146" s="1">
        <v>405394905</v>
      </c>
      <c r="G4146">
        <f t="shared" si="64"/>
        <v>166058438636900</v>
      </c>
      <c r="H4146" t="str">
        <f>VLOOKUP(D4146,Referência!$A$2:$D$28,2,FALSE)</f>
        <v>NE</v>
      </c>
      <c r="I4146" t="str">
        <f>VLOOKUP(D4146,Referência!$A$2:$D$28,3,FALSE)</f>
        <v>transferência</v>
      </c>
      <c r="J4146" t="str">
        <f>VLOOKUP(D4146,Referência!$A$2:$D$28,4,FALSE)</f>
        <v>baixo</v>
      </c>
      <c r="K4146" t="str">
        <f>VLOOKUP(C4146,Referência!$F$2:$G$21,2,FALSE)</f>
        <v>médio</v>
      </c>
      <c r="L4146" t="str">
        <f>VLOOKUP(A4146,Referência!$I$2:$K$10,2,FALSE)</f>
        <v>composição</v>
      </c>
      <c r="M4146" t="str">
        <f>VLOOKUP(A4146,Referência!$I$2:$K$10,3,FALSE)</f>
        <v>composição</v>
      </c>
    </row>
    <row r="4147" spans="1:13" x14ac:dyDescent="0.25">
      <c r="A4147" t="s">
        <v>40</v>
      </c>
      <c r="B4147" t="s">
        <v>7</v>
      </c>
      <c r="C4147">
        <v>6</v>
      </c>
      <c r="D4147" t="s">
        <v>26</v>
      </c>
      <c r="E4147" s="1">
        <v>457351568.34360451</v>
      </c>
      <c r="F4147" s="1">
        <v>444631696</v>
      </c>
      <c r="G4147">
        <f t="shared" si="64"/>
        <v>161795152437594.75</v>
      </c>
      <c r="H4147" t="str">
        <f>VLOOKUP(D4147,Referência!$A$2:$D$28,2,FALSE)</f>
        <v>NE</v>
      </c>
      <c r="I4147" t="str">
        <f>VLOOKUP(D4147,Referência!$A$2:$D$28,3,FALSE)</f>
        <v>transferência</v>
      </c>
      <c r="J4147" t="str">
        <f>VLOOKUP(D4147,Referência!$A$2:$D$28,4,FALSE)</f>
        <v>baixo</v>
      </c>
      <c r="K4147" t="str">
        <f>VLOOKUP(C4147,Referência!$F$2:$G$21,2,FALSE)</f>
        <v>médio</v>
      </c>
      <c r="L4147" t="str">
        <f>VLOOKUP(A4147,Referência!$I$2:$K$10,2,FALSE)</f>
        <v>composição</v>
      </c>
      <c r="M4147" t="str">
        <f>VLOOKUP(A4147,Referência!$I$2:$K$10,3,FALSE)</f>
        <v>composição</v>
      </c>
    </row>
    <row r="4148" spans="1:13" x14ac:dyDescent="0.25">
      <c r="A4148" t="s">
        <v>40</v>
      </c>
      <c r="B4148" t="s">
        <v>7</v>
      </c>
      <c r="C4148">
        <v>7</v>
      </c>
      <c r="D4148" t="s">
        <v>26</v>
      </c>
      <c r="E4148" s="1">
        <v>517377968.6055727</v>
      </c>
      <c r="F4148" s="1">
        <v>469657714</v>
      </c>
      <c r="G4148">
        <f t="shared" si="64"/>
        <v>2277222699620682.5</v>
      </c>
      <c r="H4148" t="str">
        <f>VLOOKUP(D4148,Referência!$A$2:$D$28,2,FALSE)</f>
        <v>NE</v>
      </c>
      <c r="I4148" t="str">
        <f>VLOOKUP(D4148,Referência!$A$2:$D$28,3,FALSE)</f>
        <v>transferência</v>
      </c>
      <c r="J4148" t="str">
        <f>VLOOKUP(D4148,Referência!$A$2:$D$28,4,FALSE)</f>
        <v>baixo</v>
      </c>
      <c r="K4148" t="str">
        <f>VLOOKUP(C4148,Referência!$F$2:$G$21,2,FALSE)</f>
        <v>médio</v>
      </c>
      <c r="L4148" t="str">
        <f>VLOOKUP(A4148,Referência!$I$2:$K$10,2,FALSE)</f>
        <v>composição</v>
      </c>
      <c r="M4148" t="str">
        <f>VLOOKUP(A4148,Referência!$I$2:$K$10,3,FALSE)</f>
        <v>composição</v>
      </c>
    </row>
    <row r="4149" spans="1:13" x14ac:dyDescent="0.25">
      <c r="A4149" t="s">
        <v>40</v>
      </c>
      <c r="B4149" t="s">
        <v>7</v>
      </c>
      <c r="C4149">
        <v>8</v>
      </c>
      <c r="D4149" t="s">
        <v>26</v>
      </c>
      <c r="E4149" s="1">
        <v>600044884.20291245</v>
      </c>
      <c r="F4149" s="1">
        <v>522954972</v>
      </c>
      <c r="G4149">
        <f t="shared" si="64"/>
        <v>5942854563452750</v>
      </c>
      <c r="H4149" t="str">
        <f>VLOOKUP(D4149,Referência!$A$2:$D$28,2,FALSE)</f>
        <v>NE</v>
      </c>
      <c r="I4149" t="str">
        <f>VLOOKUP(D4149,Referência!$A$2:$D$28,3,FALSE)</f>
        <v>transferência</v>
      </c>
      <c r="J4149" t="str">
        <f>VLOOKUP(D4149,Referência!$A$2:$D$28,4,FALSE)</f>
        <v>baixo</v>
      </c>
      <c r="K4149" t="str">
        <f>VLOOKUP(C4149,Referência!$F$2:$G$21,2,FALSE)</f>
        <v>médio</v>
      </c>
      <c r="L4149" t="str">
        <f>VLOOKUP(A4149,Referência!$I$2:$K$10,2,FALSE)</f>
        <v>composição</v>
      </c>
      <c r="M4149" t="str">
        <f>VLOOKUP(A4149,Referência!$I$2:$K$10,3,FALSE)</f>
        <v>composição</v>
      </c>
    </row>
    <row r="4150" spans="1:13" x14ac:dyDescent="0.25">
      <c r="A4150" t="s">
        <v>40</v>
      </c>
      <c r="B4150" t="s">
        <v>7</v>
      </c>
      <c r="C4150">
        <v>9</v>
      </c>
      <c r="D4150" t="s">
        <v>26</v>
      </c>
      <c r="E4150" s="1">
        <v>518731083.42579466</v>
      </c>
      <c r="F4150" s="1">
        <v>603632613</v>
      </c>
      <c r="G4150">
        <f t="shared" si="64"/>
        <v>7208269724039664</v>
      </c>
      <c r="H4150" t="str">
        <f>VLOOKUP(D4150,Referência!$A$2:$D$28,2,FALSE)</f>
        <v>NE</v>
      </c>
      <c r="I4150" t="str">
        <f>VLOOKUP(D4150,Referência!$A$2:$D$28,3,FALSE)</f>
        <v>transferência</v>
      </c>
      <c r="J4150" t="str">
        <f>VLOOKUP(D4150,Referência!$A$2:$D$28,4,FALSE)</f>
        <v>baixo</v>
      </c>
      <c r="K4150" t="str">
        <f>VLOOKUP(C4150,Referência!$F$2:$G$21,2,FALSE)</f>
        <v>longo</v>
      </c>
      <c r="L4150" t="str">
        <f>VLOOKUP(A4150,Referência!$I$2:$K$10,2,FALSE)</f>
        <v>composição</v>
      </c>
      <c r="M4150" t="str">
        <f>VLOOKUP(A4150,Referência!$I$2:$K$10,3,FALSE)</f>
        <v>composição</v>
      </c>
    </row>
    <row r="4151" spans="1:13" x14ac:dyDescent="0.25">
      <c r="A4151" t="s">
        <v>40</v>
      </c>
      <c r="B4151" t="s">
        <v>7</v>
      </c>
      <c r="C4151">
        <v>10</v>
      </c>
      <c r="D4151" t="s">
        <v>26</v>
      </c>
      <c r="E4151" s="1">
        <v>492464678.04672474</v>
      </c>
      <c r="F4151" s="1">
        <v>576307233</v>
      </c>
      <c r="G4151">
        <f t="shared" si="64"/>
        <v>7029574021092982</v>
      </c>
      <c r="H4151" t="str">
        <f>VLOOKUP(D4151,Referência!$A$2:$D$28,2,FALSE)</f>
        <v>NE</v>
      </c>
      <c r="I4151" t="str">
        <f>VLOOKUP(D4151,Referência!$A$2:$D$28,3,FALSE)</f>
        <v>transferência</v>
      </c>
      <c r="J4151" t="str">
        <f>VLOOKUP(D4151,Referência!$A$2:$D$28,4,FALSE)</f>
        <v>baixo</v>
      </c>
      <c r="K4151" t="str">
        <f>VLOOKUP(C4151,Referência!$F$2:$G$21,2,FALSE)</f>
        <v>longo</v>
      </c>
      <c r="L4151" t="str">
        <f>VLOOKUP(A4151,Referência!$I$2:$K$10,2,FALSE)</f>
        <v>composição</v>
      </c>
      <c r="M4151" t="str">
        <f>VLOOKUP(A4151,Referência!$I$2:$K$10,3,FALSE)</f>
        <v>composição</v>
      </c>
    </row>
    <row r="4152" spans="1:13" x14ac:dyDescent="0.25">
      <c r="A4152" t="s">
        <v>40</v>
      </c>
      <c r="B4152" t="s">
        <v>7</v>
      </c>
      <c r="C4152">
        <v>11</v>
      </c>
      <c r="D4152" t="s">
        <v>26</v>
      </c>
      <c r="E4152" s="1">
        <v>448559169.8135463</v>
      </c>
      <c r="F4152" s="1">
        <v>425981323</v>
      </c>
      <c r="G4152">
        <f t="shared" si="64"/>
        <v>509759166735962.81</v>
      </c>
      <c r="H4152" t="str">
        <f>VLOOKUP(D4152,Referência!$A$2:$D$28,2,FALSE)</f>
        <v>NE</v>
      </c>
      <c r="I4152" t="str">
        <f>VLOOKUP(D4152,Referência!$A$2:$D$28,3,FALSE)</f>
        <v>transferência</v>
      </c>
      <c r="J4152" t="str">
        <f>VLOOKUP(D4152,Referência!$A$2:$D$28,4,FALSE)</f>
        <v>baixo</v>
      </c>
      <c r="K4152" t="str">
        <f>VLOOKUP(C4152,Referência!$F$2:$G$21,2,FALSE)</f>
        <v>longo</v>
      </c>
      <c r="L4152" t="str">
        <f>VLOOKUP(A4152,Referência!$I$2:$K$10,2,FALSE)</f>
        <v>composição</v>
      </c>
      <c r="M4152" t="str">
        <f>VLOOKUP(A4152,Referência!$I$2:$K$10,3,FALSE)</f>
        <v>composição</v>
      </c>
    </row>
    <row r="4153" spans="1:13" x14ac:dyDescent="0.25">
      <c r="A4153" t="s">
        <v>40</v>
      </c>
      <c r="B4153" t="s">
        <v>7</v>
      </c>
      <c r="C4153">
        <v>12</v>
      </c>
      <c r="D4153" t="s">
        <v>26</v>
      </c>
      <c r="E4153" s="1">
        <v>528379667.1386224</v>
      </c>
      <c r="F4153" s="1">
        <v>464633142</v>
      </c>
      <c r="G4153">
        <f t="shared" si="64"/>
        <v>4063619467249018</v>
      </c>
      <c r="H4153" t="str">
        <f>VLOOKUP(D4153,Referência!$A$2:$D$28,2,FALSE)</f>
        <v>NE</v>
      </c>
      <c r="I4153" t="str">
        <f>VLOOKUP(D4153,Referência!$A$2:$D$28,3,FALSE)</f>
        <v>transferência</v>
      </c>
      <c r="J4153" t="str">
        <f>VLOOKUP(D4153,Referência!$A$2:$D$28,4,FALSE)</f>
        <v>baixo</v>
      </c>
      <c r="K4153" t="str">
        <f>VLOOKUP(C4153,Referência!$F$2:$G$21,2,FALSE)</f>
        <v>longo</v>
      </c>
      <c r="L4153" t="str">
        <f>VLOOKUP(A4153,Referência!$I$2:$K$10,2,FALSE)</f>
        <v>composição</v>
      </c>
      <c r="M4153" t="str">
        <f>VLOOKUP(A4153,Referência!$I$2:$K$10,3,FALSE)</f>
        <v>composição</v>
      </c>
    </row>
    <row r="4154" spans="1:13" x14ac:dyDescent="0.25">
      <c r="A4154" t="s">
        <v>40</v>
      </c>
      <c r="B4154" t="s">
        <v>7</v>
      </c>
      <c r="C4154">
        <v>13</v>
      </c>
      <c r="D4154" t="s">
        <v>26</v>
      </c>
      <c r="E4154" s="1">
        <v>533594248.80599254</v>
      </c>
      <c r="F4154" s="1">
        <v>563967623</v>
      </c>
      <c r="G4154">
        <f t="shared" si="64"/>
        <v>922541859929198.12</v>
      </c>
      <c r="H4154" t="str">
        <f>VLOOKUP(D4154,Referência!$A$2:$D$28,2,FALSE)</f>
        <v>NE</v>
      </c>
      <c r="I4154" t="str">
        <f>VLOOKUP(D4154,Referência!$A$2:$D$28,3,FALSE)</f>
        <v>transferência</v>
      </c>
      <c r="J4154" t="str">
        <f>VLOOKUP(D4154,Referência!$A$2:$D$28,4,FALSE)</f>
        <v>baixo</v>
      </c>
      <c r="K4154" t="str">
        <f>VLOOKUP(C4154,Referência!$F$2:$G$21,2,FALSE)</f>
        <v>longo</v>
      </c>
      <c r="L4154" t="str">
        <f>VLOOKUP(A4154,Referência!$I$2:$K$10,2,FALSE)</f>
        <v>composição</v>
      </c>
      <c r="M4154" t="str">
        <f>VLOOKUP(A4154,Referência!$I$2:$K$10,3,FALSE)</f>
        <v>composição</v>
      </c>
    </row>
    <row r="4155" spans="1:13" x14ac:dyDescent="0.25">
      <c r="A4155" t="s">
        <v>40</v>
      </c>
      <c r="B4155" t="s">
        <v>7</v>
      </c>
      <c r="C4155">
        <v>14</v>
      </c>
      <c r="D4155" t="s">
        <v>26</v>
      </c>
      <c r="E4155" s="1">
        <v>501850159.3739422</v>
      </c>
      <c r="F4155" s="1">
        <v>441998970</v>
      </c>
      <c r="G4155">
        <f t="shared" si="64"/>
        <v>3582164869475491.5</v>
      </c>
      <c r="H4155" t="str">
        <f>VLOOKUP(D4155,Referência!$A$2:$D$28,2,FALSE)</f>
        <v>NE</v>
      </c>
      <c r="I4155" t="str">
        <f>VLOOKUP(D4155,Referência!$A$2:$D$28,3,FALSE)</f>
        <v>transferência</v>
      </c>
      <c r="J4155" t="str">
        <f>VLOOKUP(D4155,Referência!$A$2:$D$28,4,FALSE)</f>
        <v>baixo</v>
      </c>
      <c r="K4155" t="str">
        <f>VLOOKUP(C4155,Referência!$F$2:$G$21,2,FALSE)</f>
        <v>longo</v>
      </c>
      <c r="L4155" t="str">
        <f>VLOOKUP(A4155,Referência!$I$2:$K$10,2,FALSE)</f>
        <v>composição</v>
      </c>
      <c r="M4155" t="str">
        <f>VLOOKUP(A4155,Referência!$I$2:$K$10,3,FALSE)</f>
        <v>composição</v>
      </c>
    </row>
    <row r="4156" spans="1:13" x14ac:dyDescent="0.25">
      <c r="A4156" t="s">
        <v>40</v>
      </c>
      <c r="B4156" t="s">
        <v>7</v>
      </c>
      <c r="C4156">
        <v>15</v>
      </c>
      <c r="D4156" t="s">
        <v>26</v>
      </c>
      <c r="E4156" s="1">
        <v>488048411.82762158</v>
      </c>
      <c r="F4156" s="1">
        <v>434490445</v>
      </c>
      <c r="G4156">
        <f t="shared" si="64"/>
        <v>2868455810708613.5</v>
      </c>
      <c r="H4156" t="str">
        <f>VLOOKUP(D4156,Referência!$A$2:$D$28,2,FALSE)</f>
        <v>NE</v>
      </c>
      <c r="I4156" t="str">
        <f>VLOOKUP(D4156,Referência!$A$2:$D$28,3,FALSE)</f>
        <v>transferência</v>
      </c>
      <c r="J4156" t="str">
        <f>VLOOKUP(D4156,Referência!$A$2:$D$28,4,FALSE)</f>
        <v>baixo</v>
      </c>
      <c r="K4156" t="str">
        <f>VLOOKUP(C4156,Referência!$F$2:$G$21,2,FALSE)</f>
        <v>longo</v>
      </c>
      <c r="L4156" t="str">
        <f>VLOOKUP(A4156,Referência!$I$2:$K$10,2,FALSE)</f>
        <v>composição</v>
      </c>
      <c r="M4156" t="str">
        <f>VLOOKUP(A4156,Referência!$I$2:$K$10,3,FALSE)</f>
        <v>composição</v>
      </c>
    </row>
    <row r="4157" spans="1:13" x14ac:dyDescent="0.25">
      <c r="A4157" t="s">
        <v>40</v>
      </c>
      <c r="B4157" t="s">
        <v>7</v>
      </c>
      <c r="C4157">
        <v>16</v>
      </c>
      <c r="D4157" t="s">
        <v>26</v>
      </c>
      <c r="E4157" s="1">
        <v>511371760.66813368</v>
      </c>
      <c r="F4157" s="1">
        <v>455050878</v>
      </c>
      <c r="G4157">
        <f t="shared" si="64"/>
        <v>3172041824517680.5</v>
      </c>
      <c r="H4157" t="str">
        <f>VLOOKUP(D4157,Referência!$A$2:$D$28,2,FALSE)</f>
        <v>NE</v>
      </c>
      <c r="I4157" t="str">
        <f>VLOOKUP(D4157,Referência!$A$2:$D$28,3,FALSE)</f>
        <v>transferência</v>
      </c>
      <c r="J4157" t="str">
        <f>VLOOKUP(D4157,Referência!$A$2:$D$28,4,FALSE)</f>
        <v>baixo</v>
      </c>
      <c r="K4157" t="str">
        <f>VLOOKUP(C4157,Referência!$F$2:$G$21,2,FALSE)</f>
        <v>longo</v>
      </c>
      <c r="L4157" t="str">
        <f>VLOOKUP(A4157,Referência!$I$2:$K$10,2,FALSE)</f>
        <v>composição</v>
      </c>
      <c r="M4157" t="str">
        <f>VLOOKUP(A4157,Referência!$I$2:$K$10,3,FALSE)</f>
        <v>composição</v>
      </c>
    </row>
    <row r="4158" spans="1:13" x14ac:dyDescent="0.25">
      <c r="A4158" t="s">
        <v>40</v>
      </c>
      <c r="B4158" t="s">
        <v>7</v>
      </c>
      <c r="C4158">
        <v>17</v>
      </c>
      <c r="D4158" t="s">
        <v>26</v>
      </c>
      <c r="E4158" s="1">
        <v>471180233.88760293</v>
      </c>
      <c r="F4158" s="1">
        <v>474505966</v>
      </c>
      <c r="G4158">
        <f t="shared" si="64"/>
        <v>11060494083429.109</v>
      </c>
      <c r="H4158" t="str">
        <f>VLOOKUP(D4158,Referência!$A$2:$D$28,2,FALSE)</f>
        <v>NE</v>
      </c>
      <c r="I4158" t="str">
        <f>VLOOKUP(D4158,Referência!$A$2:$D$28,3,FALSE)</f>
        <v>transferência</v>
      </c>
      <c r="J4158" t="str">
        <f>VLOOKUP(D4158,Referência!$A$2:$D$28,4,FALSE)</f>
        <v>baixo</v>
      </c>
      <c r="K4158" t="str">
        <f>VLOOKUP(C4158,Referência!$F$2:$G$21,2,FALSE)</f>
        <v>longo</v>
      </c>
      <c r="L4158" t="str">
        <f>VLOOKUP(A4158,Referência!$I$2:$K$10,2,FALSE)</f>
        <v>composição</v>
      </c>
      <c r="M4158" t="str">
        <f>VLOOKUP(A4158,Referência!$I$2:$K$10,3,FALSE)</f>
        <v>composição</v>
      </c>
    </row>
    <row r="4159" spans="1:13" x14ac:dyDescent="0.25">
      <c r="A4159" t="s">
        <v>40</v>
      </c>
      <c r="B4159" t="s">
        <v>7</v>
      </c>
      <c r="C4159">
        <v>18</v>
      </c>
      <c r="D4159" t="s">
        <v>26</v>
      </c>
      <c r="E4159" s="1">
        <v>513746163.20422679</v>
      </c>
      <c r="F4159" s="1">
        <v>443851783</v>
      </c>
      <c r="G4159">
        <f t="shared" si="64"/>
        <v>4885224384133010</v>
      </c>
      <c r="H4159" t="str">
        <f>VLOOKUP(D4159,Referência!$A$2:$D$28,2,FALSE)</f>
        <v>NE</v>
      </c>
      <c r="I4159" t="str">
        <f>VLOOKUP(D4159,Referência!$A$2:$D$28,3,FALSE)</f>
        <v>transferência</v>
      </c>
      <c r="J4159" t="str">
        <f>VLOOKUP(D4159,Referência!$A$2:$D$28,4,FALSE)</f>
        <v>baixo</v>
      </c>
      <c r="K4159" t="str">
        <f>VLOOKUP(C4159,Referência!$F$2:$G$21,2,FALSE)</f>
        <v>longo</v>
      </c>
      <c r="L4159" t="str">
        <f>VLOOKUP(A4159,Referência!$I$2:$K$10,2,FALSE)</f>
        <v>composição</v>
      </c>
      <c r="M4159" t="str">
        <f>VLOOKUP(A4159,Referência!$I$2:$K$10,3,FALSE)</f>
        <v>composição</v>
      </c>
    </row>
    <row r="4160" spans="1:13" x14ac:dyDescent="0.25">
      <c r="A4160" t="s">
        <v>40</v>
      </c>
      <c r="B4160" t="s">
        <v>7</v>
      </c>
      <c r="C4160">
        <v>19</v>
      </c>
      <c r="D4160" t="s">
        <v>26</v>
      </c>
      <c r="E4160" s="1">
        <v>580719461.01091874</v>
      </c>
      <c r="F4160" s="1">
        <v>517537986</v>
      </c>
      <c r="G4160">
        <f t="shared" si="64"/>
        <v>3991898784555348.5</v>
      </c>
      <c r="H4160" t="str">
        <f>VLOOKUP(D4160,Referência!$A$2:$D$28,2,FALSE)</f>
        <v>NE</v>
      </c>
      <c r="I4160" t="str">
        <f>VLOOKUP(D4160,Referência!$A$2:$D$28,3,FALSE)</f>
        <v>transferência</v>
      </c>
      <c r="J4160" t="str">
        <f>VLOOKUP(D4160,Referência!$A$2:$D$28,4,FALSE)</f>
        <v>baixo</v>
      </c>
      <c r="K4160" t="str">
        <f>VLOOKUP(C4160,Referência!$F$2:$G$21,2,FALSE)</f>
        <v>longo</v>
      </c>
      <c r="L4160" t="str">
        <f>VLOOKUP(A4160,Referência!$I$2:$K$10,2,FALSE)</f>
        <v>composição</v>
      </c>
      <c r="M4160" t="str">
        <f>VLOOKUP(A4160,Referência!$I$2:$K$10,3,FALSE)</f>
        <v>composição</v>
      </c>
    </row>
    <row r="4161" spans="1:13" x14ac:dyDescent="0.25">
      <c r="A4161" t="s">
        <v>40</v>
      </c>
      <c r="B4161" t="s">
        <v>7</v>
      </c>
      <c r="C4161">
        <v>20</v>
      </c>
      <c r="D4161" t="s">
        <v>26</v>
      </c>
      <c r="E4161" s="1">
        <v>673379974.86749136</v>
      </c>
      <c r="F4161" s="1">
        <v>567754806</v>
      </c>
      <c r="G4161">
        <f t="shared" si="64"/>
        <v>1.1156676298286066E+16</v>
      </c>
      <c r="H4161" t="str">
        <f>VLOOKUP(D4161,Referência!$A$2:$D$28,2,FALSE)</f>
        <v>NE</v>
      </c>
      <c r="I4161" t="str">
        <f>VLOOKUP(D4161,Referência!$A$2:$D$28,3,FALSE)</f>
        <v>transferência</v>
      </c>
      <c r="J4161" t="str">
        <f>VLOOKUP(D4161,Referência!$A$2:$D$28,4,FALSE)</f>
        <v>baixo</v>
      </c>
      <c r="K4161" t="str">
        <f>VLOOKUP(C4161,Referência!$F$2:$G$21,2,FALSE)</f>
        <v>longo</v>
      </c>
      <c r="L4161" t="str">
        <f>VLOOKUP(A4161,Referência!$I$2:$K$10,2,FALSE)</f>
        <v>composição</v>
      </c>
      <c r="M4161" t="str">
        <f>VLOOKUP(A4161,Referência!$I$2:$K$10,3,FALSE)</f>
        <v>composição</v>
      </c>
    </row>
    <row r="4162" spans="1:13" x14ac:dyDescent="0.25">
      <c r="A4162" t="s">
        <v>40</v>
      </c>
      <c r="B4162" t="s">
        <v>7</v>
      </c>
      <c r="C4162">
        <v>1</v>
      </c>
      <c r="D4162" t="s">
        <v>27</v>
      </c>
      <c r="E4162" s="1">
        <v>1796571559.2482512</v>
      </c>
      <c r="F4162" s="1">
        <v>1901201719</v>
      </c>
      <c r="G4162">
        <f t="shared" si="64"/>
        <v>1.0947470329676474E+16</v>
      </c>
      <c r="H4162" t="str">
        <f>VLOOKUP(D4162,Referência!$A$2:$D$28,2,FALSE)</f>
        <v>NE</v>
      </c>
      <c r="I4162" t="str">
        <f>VLOOKUP(D4162,Referência!$A$2:$D$28,3,FALSE)</f>
        <v>imposto</v>
      </c>
      <c r="J4162" t="str">
        <f>VLOOKUP(D4162,Referência!$A$2:$D$28,4,FALSE)</f>
        <v>baixo</v>
      </c>
      <c r="K4162" t="str">
        <f>VLOOKUP(C4162,Referência!$F$2:$G$21,2,FALSE)</f>
        <v>curto</v>
      </c>
      <c r="L4162" t="str">
        <f>VLOOKUP(A4162,Referência!$I$2:$K$10,2,FALSE)</f>
        <v>composição</v>
      </c>
      <c r="M4162" t="str">
        <f>VLOOKUP(A4162,Referência!$I$2:$K$10,3,FALSE)</f>
        <v>composição</v>
      </c>
    </row>
    <row r="4163" spans="1:13" x14ac:dyDescent="0.25">
      <c r="A4163" t="s">
        <v>40</v>
      </c>
      <c r="B4163" t="s">
        <v>7</v>
      </c>
      <c r="C4163">
        <v>2</v>
      </c>
      <c r="D4163" t="s">
        <v>27</v>
      </c>
      <c r="E4163" s="1">
        <v>1718479274.5870492</v>
      </c>
      <c r="F4163" s="1">
        <v>1815355083</v>
      </c>
      <c r="G4163">
        <f t="shared" ref="G4163:G4226" si="65">(F4163-E4163)^2</f>
        <v>9384922255662740</v>
      </c>
      <c r="H4163" t="str">
        <f>VLOOKUP(D4163,Referência!$A$2:$D$28,2,FALSE)</f>
        <v>NE</v>
      </c>
      <c r="I4163" t="str">
        <f>VLOOKUP(D4163,Referência!$A$2:$D$28,3,FALSE)</f>
        <v>imposto</v>
      </c>
      <c r="J4163" t="str">
        <f>VLOOKUP(D4163,Referência!$A$2:$D$28,4,FALSE)</f>
        <v>baixo</v>
      </c>
      <c r="K4163" t="str">
        <f>VLOOKUP(C4163,Referência!$F$2:$G$21,2,FALSE)</f>
        <v>curto</v>
      </c>
      <c r="L4163" t="str">
        <f>VLOOKUP(A4163,Referência!$I$2:$K$10,2,FALSE)</f>
        <v>composição</v>
      </c>
      <c r="M4163" t="str">
        <f>VLOOKUP(A4163,Referência!$I$2:$K$10,3,FALSE)</f>
        <v>composição</v>
      </c>
    </row>
    <row r="4164" spans="1:13" x14ac:dyDescent="0.25">
      <c r="A4164" t="s">
        <v>40</v>
      </c>
      <c r="B4164" t="s">
        <v>7</v>
      </c>
      <c r="C4164">
        <v>3</v>
      </c>
      <c r="D4164" t="s">
        <v>27</v>
      </c>
      <c r="E4164" s="1">
        <v>1634699952.4589171</v>
      </c>
      <c r="F4164" s="1">
        <v>1722093743</v>
      </c>
      <c r="G4164">
        <f t="shared" si="65"/>
        <v>7637674625138664</v>
      </c>
      <c r="H4164" t="str">
        <f>VLOOKUP(D4164,Referência!$A$2:$D$28,2,FALSE)</f>
        <v>NE</v>
      </c>
      <c r="I4164" t="str">
        <f>VLOOKUP(D4164,Referência!$A$2:$D$28,3,FALSE)</f>
        <v>imposto</v>
      </c>
      <c r="J4164" t="str">
        <f>VLOOKUP(D4164,Referência!$A$2:$D$28,4,FALSE)</f>
        <v>baixo</v>
      </c>
      <c r="K4164" t="str">
        <f>VLOOKUP(C4164,Referência!$F$2:$G$21,2,FALSE)</f>
        <v>curto</v>
      </c>
      <c r="L4164" t="str">
        <f>VLOOKUP(A4164,Referência!$I$2:$K$10,2,FALSE)</f>
        <v>composição</v>
      </c>
      <c r="M4164" t="str">
        <f>VLOOKUP(A4164,Referência!$I$2:$K$10,3,FALSE)</f>
        <v>composição</v>
      </c>
    </row>
    <row r="4165" spans="1:13" x14ac:dyDescent="0.25">
      <c r="A4165" t="s">
        <v>40</v>
      </c>
      <c r="B4165" t="s">
        <v>7</v>
      </c>
      <c r="C4165">
        <v>4</v>
      </c>
      <c r="D4165" t="s">
        <v>27</v>
      </c>
      <c r="E4165" s="1">
        <v>1843716961.3949599</v>
      </c>
      <c r="F4165" s="1">
        <v>1842487677</v>
      </c>
      <c r="G4165">
        <f t="shared" si="65"/>
        <v>1511140123691.9929</v>
      </c>
      <c r="H4165" t="str">
        <f>VLOOKUP(D4165,Referência!$A$2:$D$28,2,FALSE)</f>
        <v>NE</v>
      </c>
      <c r="I4165" t="str">
        <f>VLOOKUP(D4165,Referência!$A$2:$D$28,3,FALSE)</f>
        <v>imposto</v>
      </c>
      <c r="J4165" t="str">
        <f>VLOOKUP(D4165,Referência!$A$2:$D$28,4,FALSE)</f>
        <v>baixo</v>
      </c>
      <c r="K4165" t="str">
        <f>VLOOKUP(C4165,Referência!$F$2:$G$21,2,FALSE)</f>
        <v>curto</v>
      </c>
      <c r="L4165" t="str">
        <f>VLOOKUP(A4165,Referência!$I$2:$K$10,2,FALSE)</f>
        <v>composição</v>
      </c>
      <c r="M4165" t="str">
        <f>VLOOKUP(A4165,Referência!$I$2:$K$10,3,FALSE)</f>
        <v>composição</v>
      </c>
    </row>
    <row r="4166" spans="1:13" x14ac:dyDescent="0.25">
      <c r="A4166" t="s">
        <v>40</v>
      </c>
      <c r="B4166" t="s">
        <v>7</v>
      </c>
      <c r="C4166">
        <v>5</v>
      </c>
      <c r="D4166" t="s">
        <v>27</v>
      </c>
      <c r="E4166" s="1">
        <v>1720891192.3531985</v>
      </c>
      <c r="F4166" s="1">
        <v>1736183718</v>
      </c>
      <c r="G4166">
        <f t="shared" si="65"/>
        <v>233861340658080.78</v>
      </c>
      <c r="H4166" t="str">
        <f>VLOOKUP(D4166,Referência!$A$2:$D$28,2,FALSE)</f>
        <v>NE</v>
      </c>
      <c r="I4166" t="str">
        <f>VLOOKUP(D4166,Referência!$A$2:$D$28,3,FALSE)</f>
        <v>imposto</v>
      </c>
      <c r="J4166" t="str">
        <f>VLOOKUP(D4166,Referência!$A$2:$D$28,4,FALSE)</f>
        <v>baixo</v>
      </c>
      <c r="K4166" t="str">
        <f>VLOOKUP(C4166,Referência!$F$2:$G$21,2,FALSE)</f>
        <v>médio</v>
      </c>
      <c r="L4166" t="str">
        <f>VLOOKUP(A4166,Referência!$I$2:$K$10,2,FALSE)</f>
        <v>composição</v>
      </c>
      <c r="M4166" t="str">
        <f>VLOOKUP(A4166,Referência!$I$2:$K$10,3,FALSE)</f>
        <v>composição</v>
      </c>
    </row>
    <row r="4167" spans="1:13" x14ac:dyDescent="0.25">
      <c r="A4167" t="s">
        <v>40</v>
      </c>
      <c r="B4167" t="s">
        <v>7</v>
      </c>
      <c r="C4167">
        <v>6</v>
      </c>
      <c r="D4167" t="s">
        <v>27</v>
      </c>
      <c r="E4167" s="1">
        <v>1772799471.0470243</v>
      </c>
      <c r="F4167" s="1">
        <v>1753645918</v>
      </c>
      <c r="G4167">
        <f t="shared" si="65"/>
        <v>366858594325171.94</v>
      </c>
      <c r="H4167" t="str">
        <f>VLOOKUP(D4167,Referência!$A$2:$D$28,2,FALSE)</f>
        <v>NE</v>
      </c>
      <c r="I4167" t="str">
        <f>VLOOKUP(D4167,Referência!$A$2:$D$28,3,FALSE)</f>
        <v>imposto</v>
      </c>
      <c r="J4167" t="str">
        <f>VLOOKUP(D4167,Referência!$A$2:$D$28,4,FALSE)</f>
        <v>baixo</v>
      </c>
      <c r="K4167" t="str">
        <f>VLOOKUP(C4167,Referência!$F$2:$G$21,2,FALSE)</f>
        <v>médio</v>
      </c>
      <c r="L4167" t="str">
        <f>VLOOKUP(A4167,Referência!$I$2:$K$10,2,FALSE)</f>
        <v>composição</v>
      </c>
      <c r="M4167" t="str">
        <f>VLOOKUP(A4167,Referência!$I$2:$K$10,3,FALSE)</f>
        <v>composição</v>
      </c>
    </row>
    <row r="4168" spans="1:13" x14ac:dyDescent="0.25">
      <c r="A4168" t="s">
        <v>40</v>
      </c>
      <c r="B4168" t="s">
        <v>7</v>
      </c>
      <c r="C4168">
        <v>7</v>
      </c>
      <c r="D4168" t="s">
        <v>27</v>
      </c>
      <c r="E4168" s="1">
        <v>1904792011.7569141</v>
      </c>
      <c r="F4168" s="1">
        <v>3037995686</v>
      </c>
      <c r="G4168">
        <f t="shared" si="65"/>
        <v>1.2841505673180298E+18</v>
      </c>
      <c r="H4168" t="str">
        <f>VLOOKUP(D4168,Referência!$A$2:$D$28,2,FALSE)</f>
        <v>NE</v>
      </c>
      <c r="I4168" t="str">
        <f>VLOOKUP(D4168,Referência!$A$2:$D$28,3,FALSE)</f>
        <v>imposto</v>
      </c>
      <c r="J4168" t="str">
        <f>VLOOKUP(D4168,Referência!$A$2:$D$28,4,FALSE)</f>
        <v>baixo</v>
      </c>
      <c r="K4168" t="str">
        <f>VLOOKUP(C4168,Referência!$F$2:$G$21,2,FALSE)</f>
        <v>médio</v>
      </c>
      <c r="L4168" t="str">
        <f>VLOOKUP(A4168,Referência!$I$2:$K$10,2,FALSE)</f>
        <v>composição</v>
      </c>
      <c r="M4168" t="str">
        <f>VLOOKUP(A4168,Referência!$I$2:$K$10,3,FALSE)</f>
        <v>composição</v>
      </c>
    </row>
    <row r="4169" spans="1:13" x14ac:dyDescent="0.25">
      <c r="A4169" t="s">
        <v>40</v>
      </c>
      <c r="B4169" t="s">
        <v>7</v>
      </c>
      <c r="C4169">
        <v>8</v>
      </c>
      <c r="D4169" t="s">
        <v>27</v>
      </c>
      <c r="E4169" s="1">
        <v>2116850187.5335333</v>
      </c>
      <c r="F4169" s="1">
        <v>2281553468</v>
      </c>
      <c r="G4169">
        <f t="shared" si="65"/>
        <v>2.712717059641558E+16</v>
      </c>
      <c r="H4169" t="str">
        <f>VLOOKUP(D4169,Referência!$A$2:$D$28,2,FALSE)</f>
        <v>NE</v>
      </c>
      <c r="I4169" t="str">
        <f>VLOOKUP(D4169,Referência!$A$2:$D$28,3,FALSE)</f>
        <v>imposto</v>
      </c>
      <c r="J4169" t="str">
        <f>VLOOKUP(D4169,Referência!$A$2:$D$28,4,FALSE)</f>
        <v>baixo</v>
      </c>
      <c r="K4169" t="str">
        <f>VLOOKUP(C4169,Referência!$F$2:$G$21,2,FALSE)</f>
        <v>médio</v>
      </c>
      <c r="L4169" t="str">
        <f>VLOOKUP(A4169,Referência!$I$2:$K$10,2,FALSE)</f>
        <v>composição</v>
      </c>
      <c r="M4169" t="str">
        <f>VLOOKUP(A4169,Referência!$I$2:$K$10,3,FALSE)</f>
        <v>composição</v>
      </c>
    </row>
    <row r="4170" spans="1:13" x14ac:dyDescent="0.25">
      <c r="A4170" t="s">
        <v>40</v>
      </c>
      <c r="B4170" t="s">
        <v>7</v>
      </c>
      <c r="C4170">
        <v>9</v>
      </c>
      <c r="D4170" t="s">
        <v>27</v>
      </c>
      <c r="E4170" s="1">
        <v>1769103648.8720031</v>
      </c>
      <c r="F4170" s="1">
        <v>2139149540</v>
      </c>
      <c r="G4170">
        <f t="shared" si="65"/>
        <v>1.3693396154071334E+17</v>
      </c>
      <c r="H4170" t="str">
        <f>VLOOKUP(D4170,Referência!$A$2:$D$28,2,FALSE)</f>
        <v>NE</v>
      </c>
      <c r="I4170" t="str">
        <f>VLOOKUP(D4170,Referência!$A$2:$D$28,3,FALSE)</f>
        <v>imposto</v>
      </c>
      <c r="J4170" t="str">
        <f>VLOOKUP(D4170,Referência!$A$2:$D$28,4,FALSE)</f>
        <v>baixo</v>
      </c>
      <c r="K4170" t="str">
        <f>VLOOKUP(C4170,Referência!$F$2:$G$21,2,FALSE)</f>
        <v>longo</v>
      </c>
      <c r="L4170" t="str">
        <f>VLOOKUP(A4170,Referência!$I$2:$K$10,2,FALSE)</f>
        <v>composição</v>
      </c>
      <c r="M4170" t="str">
        <f>VLOOKUP(A4170,Referência!$I$2:$K$10,3,FALSE)</f>
        <v>composição</v>
      </c>
    </row>
    <row r="4171" spans="1:13" x14ac:dyDescent="0.25">
      <c r="A4171" t="s">
        <v>40</v>
      </c>
      <c r="B4171" t="s">
        <v>7</v>
      </c>
      <c r="C4171">
        <v>10</v>
      </c>
      <c r="D4171" t="s">
        <v>27</v>
      </c>
      <c r="E4171" s="1">
        <v>1827836720.5429213</v>
      </c>
      <c r="F4171" s="1">
        <v>2326727386</v>
      </c>
      <c r="G4171">
        <f t="shared" si="65"/>
        <v>2.4889189608020682E+17</v>
      </c>
      <c r="H4171" t="str">
        <f>VLOOKUP(D4171,Referência!$A$2:$D$28,2,FALSE)</f>
        <v>NE</v>
      </c>
      <c r="I4171" t="str">
        <f>VLOOKUP(D4171,Referência!$A$2:$D$28,3,FALSE)</f>
        <v>imposto</v>
      </c>
      <c r="J4171" t="str">
        <f>VLOOKUP(D4171,Referência!$A$2:$D$28,4,FALSE)</f>
        <v>baixo</v>
      </c>
      <c r="K4171" t="str">
        <f>VLOOKUP(C4171,Referência!$F$2:$G$21,2,FALSE)</f>
        <v>longo</v>
      </c>
      <c r="L4171" t="str">
        <f>VLOOKUP(A4171,Referência!$I$2:$K$10,2,FALSE)</f>
        <v>composição</v>
      </c>
      <c r="M4171" t="str">
        <f>VLOOKUP(A4171,Referência!$I$2:$K$10,3,FALSE)</f>
        <v>composição</v>
      </c>
    </row>
    <row r="4172" spans="1:13" x14ac:dyDescent="0.25">
      <c r="A4172" t="s">
        <v>40</v>
      </c>
      <c r="B4172" t="s">
        <v>7</v>
      </c>
      <c r="C4172">
        <v>11</v>
      </c>
      <c r="D4172" t="s">
        <v>27</v>
      </c>
      <c r="E4172" s="1">
        <v>1740517866.4137745</v>
      </c>
      <c r="F4172" s="1">
        <v>1762141181</v>
      </c>
      <c r="G4172">
        <f t="shared" si="65"/>
        <v>467567733694872.87</v>
      </c>
      <c r="H4172" t="str">
        <f>VLOOKUP(D4172,Referência!$A$2:$D$28,2,FALSE)</f>
        <v>NE</v>
      </c>
      <c r="I4172" t="str">
        <f>VLOOKUP(D4172,Referência!$A$2:$D$28,3,FALSE)</f>
        <v>imposto</v>
      </c>
      <c r="J4172" t="str">
        <f>VLOOKUP(D4172,Referência!$A$2:$D$28,4,FALSE)</f>
        <v>baixo</v>
      </c>
      <c r="K4172" t="str">
        <f>VLOOKUP(C4172,Referência!$F$2:$G$21,2,FALSE)</f>
        <v>longo</v>
      </c>
      <c r="L4172" t="str">
        <f>VLOOKUP(A4172,Referência!$I$2:$K$10,2,FALSE)</f>
        <v>composição</v>
      </c>
      <c r="M4172" t="str">
        <f>VLOOKUP(A4172,Referência!$I$2:$K$10,3,FALSE)</f>
        <v>composição</v>
      </c>
    </row>
    <row r="4173" spans="1:13" x14ac:dyDescent="0.25">
      <c r="A4173" t="s">
        <v>40</v>
      </c>
      <c r="B4173" t="s">
        <v>7</v>
      </c>
      <c r="C4173">
        <v>12</v>
      </c>
      <c r="D4173" t="s">
        <v>27</v>
      </c>
      <c r="E4173" s="1">
        <v>1957588812.782865</v>
      </c>
      <c r="F4173" s="1">
        <v>2034518785</v>
      </c>
      <c r="G4173">
        <f t="shared" si="65"/>
        <v>5918220625329156</v>
      </c>
      <c r="H4173" t="str">
        <f>VLOOKUP(D4173,Referência!$A$2:$D$28,2,FALSE)</f>
        <v>NE</v>
      </c>
      <c r="I4173" t="str">
        <f>VLOOKUP(D4173,Referência!$A$2:$D$28,3,FALSE)</f>
        <v>imposto</v>
      </c>
      <c r="J4173" t="str">
        <f>VLOOKUP(D4173,Referência!$A$2:$D$28,4,FALSE)</f>
        <v>baixo</v>
      </c>
      <c r="K4173" t="str">
        <f>VLOOKUP(C4173,Referência!$F$2:$G$21,2,FALSE)</f>
        <v>longo</v>
      </c>
      <c r="L4173" t="str">
        <f>VLOOKUP(A4173,Referência!$I$2:$K$10,2,FALSE)</f>
        <v>composição</v>
      </c>
      <c r="M4173" t="str">
        <f>VLOOKUP(A4173,Referência!$I$2:$K$10,3,FALSE)</f>
        <v>composição</v>
      </c>
    </row>
    <row r="4174" spans="1:13" x14ac:dyDescent="0.25">
      <c r="A4174" t="s">
        <v>40</v>
      </c>
      <c r="B4174" t="s">
        <v>7</v>
      </c>
      <c r="C4174">
        <v>13</v>
      </c>
      <c r="D4174" t="s">
        <v>27</v>
      </c>
      <c r="E4174" s="1">
        <v>1885218559.1170545</v>
      </c>
      <c r="F4174" s="1">
        <v>2233367885</v>
      </c>
      <c r="G4174">
        <f t="shared" si="65"/>
        <v>1.2120795311274941E+17</v>
      </c>
      <c r="H4174" t="str">
        <f>VLOOKUP(D4174,Referência!$A$2:$D$28,2,FALSE)</f>
        <v>NE</v>
      </c>
      <c r="I4174" t="str">
        <f>VLOOKUP(D4174,Referência!$A$2:$D$28,3,FALSE)</f>
        <v>imposto</v>
      </c>
      <c r="J4174" t="str">
        <f>VLOOKUP(D4174,Referência!$A$2:$D$28,4,FALSE)</f>
        <v>baixo</v>
      </c>
      <c r="K4174" t="str">
        <f>VLOOKUP(C4174,Referência!$F$2:$G$21,2,FALSE)</f>
        <v>longo</v>
      </c>
      <c r="L4174" t="str">
        <f>VLOOKUP(A4174,Referência!$I$2:$K$10,2,FALSE)</f>
        <v>composição</v>
      </c>
      <c r="M4174" t="str">
        <f>VLOOKUP(A4174,Referência!$I$2:$K$10,3,FALSE)</f>
        <v>composição</v>
      </c>
    </row>
    <row r="4175" spans="1:13" x14ac:dyDescent="0.25">
      <c r="A4175" t="s">
        <v>40</v>
      </c>
      <c r="B4175" t="s">
        <v>7</v>
      </c>
      <c r="C4175">
        <v>14</v>
      </c>
      <c r="D4175" t="s">
        <v>27</v>
      </c>
      <c r="E4175" s="1">
        <v>1860519564.1032143</v>
      </c>
      <c r="F4175" s="1">
        <v>1992257136</v>
      </c>
      <c r="G4175">
        <f t="shared" si="65"/>
        <v>1.735478784926079E+16</v>
      </c>
      <c r="H4175" t="str">
        <f>VLOOKUP(D4175,Referência!$A$2:$D$28,2,FALSE)</f>
        <v>NE</v>
      </c>
      <c r="I4175" t="str">
        <f>VLOOKUP(D4175,Referência!$A$2:$D$28,3,FALSE)</f>
        <v>imposto</v>
      </c>
      <c r="J4175" t="str">
        <f>VLOOKUP(D4175,Referência!$A$2:$D$28,4,FALSE)</f>
        <v>baixo</v>
      </c>
      <c r="K4175" t="str">
        <f>VLOOKUP(C4175,Referência!$F$2:$G$21,2,FALSE)</f>
        <v>longo</v>
      </c>
      <c r="L4175" t="str">
        <f>VLOOKUP(A4175,Referência!$I$2:$K$10,2,FALSE)</f>
        <v>composição</v>
      </c>
      <c r="M4175" t="str">
        <f>VLOOKUP(A4175,Referência!$I$2:$K$10,3,FALSE)</f>
        <v>composição</v>
      </c>
    </row>
    <row r="4176" spans="1:13" x14ac:dyDescent="0.25">
      <c r="A4176" t="s">
        <v>40</v>
      </c>
      <c r="B4176" t="s">
        <v>7</v>
      </c>
      <c r="C4176">
        <v>15</v>
      </c>
      <c r="D4176" t="s">
        <v>27</v>
      </c>
      <c r="E4176" s="1">
        <v>1747166485.558923</v>
      </c>
      <c r="F4176" s="1">
        <v>2531036552</v>
      </c>
      <c r="G4176">
        <f t="shared" si="65"/>
        <v>6.1445228106233843E+17</v>
      </c>
      <c r="H4176" t="str">
        <f>VLOOKUP(D4176,Referência!$A$2:$D$28,2,FALSE)</f>
        <v>NE</v>
      </c>
      <c r="I4176" t="str">
        <f>VLOOKUP(D4176,Referência!$A$2:$D$28,3,FALSE)</f>
        <v>imposto</v>
      </c>
      <c r="J4176" t="str">
        <f>VLOOKUP(D4176,Referência!$A$2:$D$28,4,FALSE)</f>
        <v>baixo</v>
      </c>
      <c r="K4176" t="str">
        <f>VLOOKUP(C4176,Referência!$F$2:$G$21,2,FALSE)</f>
        <v>longo</v>
      </c>
      <c r="L4176" t="str">
        <f>VLOOKUP(A4176,Referência!$I$2:$K$10,2,FALSE)</f>
        <v>composição</v>
      </c>
      <c r="M4176" t="str">
        <f>VLOOKUP(A4176,Referência!$I$2:$K$10,3,FALSE)</f>
        <v>composição</v>
      </c>
    </row>
    <row r="4177" spans="1:13" x14ac:dyDescent="0.25">
      <c r="A4177" t="s">
        <v>40</v>
      </c>
      <c r="B4177" t="s">
        <v>7</v>
      </c>
      <c r="C4177">
        <v>16</v>
      </c>
      <c r="D4177" t="s">
        <v>27</v>
      </c>
      <c r="E4177" s="1">
        <v>1969755509.3060234</v>
      </c>
      <c r="F4177" s="1">
        <v>2081079160</v>
      </c>
      <c r="G4177">
        <f t="shared" si="65"/>
        <v>1.2392955203834526E+16</v>
      </c>
      <c r="H4177" t="str">
        <f>VLOOKUP(D4177,Referência!$A$2:$D$28,2,FALSE)</f>
        <v>NE</v>
      </c>
      <c r="I4177" t="str">
        <f>VLOOKUP(D4177,Referência!$A$2:$D$28,3,FALSE)</f>
        <v>imposto</v>
      </c>
      <c r="J4177" t="str">
        <f>VLOOKUP(D4177,Referência!$A$2:$D$28,4,FALSE)</f>
        <v>baixo</v>
      </c>
      <c r="K4177" t="str">
        <f>VLOOKUP(C4177,Referência!$F$2:$G$21,2,FALSE)</f>
        <v>longo</v>
      </c>
      <c r="L4177" t="str">
        <f>VLOOKUP(A4177,Referência!$I$2:$K$10,2,FALSE)</f>
        <v>composição</v>
      </c>
      <c r="M4177" t="str">
        <f>VLOOKUP(A4177,Referência!$I$2:$K$10,3,FALSE)</f>
        <v>composição</v>
      </c>
    </row>
    <row r="4178" spans="1:13" x14ac:dyDescent="0.25">
      <c r="A4178" t="s">
        <v>40</v>
      </c>
      <c r="B4178" t="s">
        <v>7</v>
      </c>
      <c r="C4178">
        <v>17</v>
      </c>
      <c r="D4178" t="s">
        <v>27</v>
      </c>
      <c r="E4178" s="1">
        <v>1837154204.9402957</v>
      </c>
      <c r="F4178" s="1">
        <v>2005652933</v>
      </c>
      <c r="G4178">
        <f t="shared" si="65"/>
        <v>2.8391821357738184E+16</v>
      </c>
      <c r="H4178" t="str">
        <f>VLOOKUP(D4178,Referência!$A$2:$D$28,2,FALSE)</f>
        <v>NE</v>
      </c>
      <c r="I4178" t="str">
        <f>VLOOKUP(D4178,Referência!$A$2:$D$28,3,FALSE)</f>
        <v>imposto</v>
      </c>
      <c r="J4178" t="str">
        <f>VLOOKUP(D4178,Referência!$A$2:$D$28,4,FALSE)</f>
        <v>baixo</v>
      </c>
      <c r="K4178" t="str">
        <f>VLOOKUP(C4178,Referência!$F$2:$G$21,2,FALSE)</f>
        <v>longo</v>
      </c>
      <c r="L4178" t="str">
        <f>VLOOKUP(A4178,Referência!$I$2:$K$10,2,FALSE)</f>
        <v>composição</v>
      </c>
      <c r="M4178" t="str">
        <f>VLOOKUP(A4178,Referência!$I$2:$K$10,3,FALSE)</f>
        <v>composição</v>
      </c>
    </row>
    <row r="4179" spans="1:13" x14ac:dyDescent="0.25">
      <c r="A4179" t="s">
        <v>40</v>
      </c>
      <c r="B4179" t="s">
        <v>7</v>
      </c>
      <c r="C4179">
        <v>18</v>
      </c>
      <c r="D4179" t="s">
        <v>27</v>
      </c>
      <c r="E4179" s="1">
        <v>1893776244.5945036</v>
      </c>
      <c r="F4179" s="1">
        <v>1949987503</v>
      </c>
      <c r="G4179">
        <f t="shared" si="65"/>
        <v>3159705571529485</v>
      </c>
      <c r="H4179" t="str">
        <f>VLOOKUP(D4179,Referência!$A$2:$D$28,2,FALSE)</f>
        <v>NE</v>
      </c>
      <c r="I4179" t="str">
        <f>VLOOKUP(D4179,Referência!$A$2:$D$28,3,FALSE)</f>
        <v>imposto</v>
      </c>
      <c r="J4179" t="str">
        <f>VLOOKUP(D4179,Referência!$A$2:$D$28,4,FALSE)</f>
        <v>baixo</v>
      </c>
      <c r="K4179" t="str">
        <f>VLOOKUP(C4179,Referência!$F$2:$G$21,2,FALSE)</f>
        <v>longo</v>
      </c>
      <c r="L4179" t="str">
        <f>VLOOKUP(A4179,Referência!$I$2:$K$10,2,FALSE)</f>
        <v>composição</v>
      </c>
      <c r="M4179" t="str">
        <f>VLOOKUP(A4179,Referência!$I$2:$K$10,3,FALSE)</f>
        <v>composição</v>
      </c>
    </row>
    <row r="4180" spans="1:13" x14ac:dyDescent="0.25">
      <c r="A4180" t="s">
        <v>40</v>
      </c>
      <c r="B4180" t="s">
        <v>7</v>
      </c>
      <c r="C4180">
        <v>19</v>
      </c>
      <c r="D4180" t="s">
        <v>27</v>
      </c>
      <c r="E4180" s="1">
        <v>2031747156.2898331</v>
      </c>
      <c r="F4180" s="1">
        <v>2071043475</v>
      </c>
      <c r="G4180">
        <f t="shared" si="65"/>
        <v>1544200664171015.5</v>
      </c>
      <c r="H4180" t="str">
        <f>VLOOKUP(D4180,Referência!$A$2:$D$28,2,FALSE)</f>
        <v>NE</v>
      </c>
      <c r="I4180" t="str">
        <f>VLOOKUP(D4180,Referência!$A$2:$D$28,3,FALSE)</f>
        <v>imposto</v>
      </c>
      <c r="J4180" t="str">
        <f>VLOOKUP(D4180,Referência!$A$2:$D$28,4,FALSE)</f>
        <v>baixo</v>
      </c>
      <c r="K4180" t="str">
        <f>VLOOKUP(C4180,Referência!$F$2:$G$21,2,FALSE)</f>
        <v>longo</v>
      </c>
      <c r="L4180" t="str">
        <f>VLOOKUP(A4180,Referência!$I$2:$K$10,2,FALSE)</f>
        <v>composição</v>
      </c>
      <c r="M4180" t="str">
        <f>VLOOKUP(A4180,Referência!$I$2:$K$10,3,FALSE)</f>
        <v>composição</v>
      </c>
    </row>
    <row r="4181" spans="1:13" x14ac:dyDescent="0.25">
      <c r="A4181" t="s">
        <v>40</v>
      </c>
      <c r="B4181" t="s">
        <v>7</v>
      </c>
      <c r="C4181">
        <v>20</v>
      </c>
      <c r="D4181" t="s">
        <v>27</v>
      </c>
      <c r="E4181" s="1">
        <v>2259571914.4082947</v>
      </c>
      <c r="F4181" s="1">
        <v>2743563684</v>
      </c>
      <c r="G4181">
        <f t="shared" si="65"/>
        <v>2.3424803303251037E+17</v>
      </c>
      <c r="H4181" t="str">
        <f>VLOOKUP(D4181,Referência!$A$2:$D$28,2,FALSE)</f>
        <v>NE</v>
      </c>
      <c r="I4181" t="str">
        <f>VLOOKUP(D4181,Referência!$A$2:$D$28,3,FALSE)</f>
        <v>imposto</v>
      </c>
      <c r="J4181" t="str">
        <f>VLOOKUP(D4181,Referência!$A$2:$D$28,4,FALSE)</f>
        <v>baixo</v>
      </c>
      <c r="K4181" t="str">
        <f>VLOOKUP(C4181,Referência!$F$2:$G$21,2,FALSE)</f>
        <v>longo</v>
      </c>
      <c r="L4181" t="str">
        <f>VLOOKUP(A4181,Referência!$I$2:$K$10,2,FALSE)</f>
        <v>composição</v>
      </c>
      <c r="M4181" t="str">
        <f>VLOOKUP(A4181,Referência!$I$2:$K$10,3,FALSE)</f>
        <v>composição</v>
      </c>
    </row>
    <row r="4182" spans="1:13" x14ac:dyDescent="0.25">
      <c r="A4182" t="s">
        <v>40</v>
      </c>
      <c r="B4182" t="s">
        <v>7</v>
      </c>
      <c r="C4182">
        <v>1</v>
      </c>
      <c r="D4182" t="s">
        <v>28</v>
      </c>
      <c r="E4182" s="1">
        <v>967391540.46497595</v>
      </c>
      <c r="F4182" s="1">
        <v>1110190584</v>
      </c>
      <c r="G4182">
        <f t="shared" si="65"/>
        <v>2.0391566834517692E+16</v>
      </c>
      <c r="H4182" t="str">
        <f>VLOOKUP(D4182,Referência!$A$2:$D$28,2,FALSE)</f>
        <v>NE</v>
      </c>
      <c r="I4182" t="str">
        <f>VLOOKUP(D4182,Referência!$A$2:$D$28,3,FALSE)</f>
        <v>imposto</v>
      </c>
      <c r="J4182" t="str">
        <f>VLOOKUP(D4182,Referência!$A$2:$D$28,4,FALSE)</f>
        <v>baixo</v>
      </c>
      <c r="K4182" t="str">
        <f>VLOOKUP(C4182,Referência!$F$2:$G$21,2,FALSE)</f>
        <v>curto</v>
      </c>
      <c r="L4182" t="str">
        <f>VLOOKUP(A4182,Referência!$I$2:$K$10,2,FALSE)</f>
        <v>composição</v>
      </c>
      <c r="M4182" t="str">
        <f>VLOOKUP(A4182,Referência!$I$2:$K$10,3,FALSE)</f>
        <v>composição</v>
      </c>
    </row>
    <row r="4183" spans="1:13" x14ac:dyDescent="0.25">
      <c r="A4183" t="s">
        <v>40</v>
      </c>
      <c r="B4183" t="s">
        <v>7</v>
      </c>
      <c r="C4183">
        <v>2</v>
      </c>
      <c r="D4183" t="s">
        <v>28</v>
      </c>
      <c r="E4183" s="1">
        <v>1025580463.7946665</v>
      </c>
      <c r="F4183" s="1">
        <v>1084306371</v>
      </c>
      <c r="G4183">
        <f t="shared" si="65"/>
        <v>3448732177089437.5</v>
      </c>
      <c r="H4183" t="str">
        <f>VLOOKUP(D4183,Referência!$A$2:$D$28,2,FALSE)</f>
        <v>NE</v>
      </c>
      <c r="I4183" t="str">
        <f>VLOOKUP(D4183,Referência!$A$2:$D$28,3,FALSE)</f>
        <v>imposto</v>
      </c>
      <c r="J4183" t="str">
        <f>VLOOKUP(D4183,Referência!$A$2:$D$28,4,FALSE)</f>
        <v>baixo</v>
      </c>
      <c r="K4183" t="str">
        <f>VLOOKUP(C4183,Referência!$F$2:$G$21,2,FALSE)</f>
        <v>curto</v>
      </c>
      <c r="L4183" t="str">
        <f>VLOOKUP(A4183,Referência!$I$2:$K$10,2,FALSE)</f>
        <v>composição</v>
      </c>
      <c r="M4183" t="str">
        <f>VLOOKUP(A4183,Referência!$I$2:$K$10,3,FALSE)</f>
        <v>composição</v>
      </c>
    </row>
    <row r="4184" spans="1:13" x14ac:dyDescent="0.25">
      <c r="A4184" t="s">
        <v>40</v>
      </c>
      <c r="B4184" t="s">
        <v>7</v>
      </c>
      <c r="C4184">
        <v>3</v>
      </c>
      <c r="D4184" t="s">
        <v>28</v>
      </c>
      <c r="E4184" s="1">
        <v>1055315563.1710989</v>
      </c>
      <c r="F4184" s="1">
        <v>991808071</v>
      </c>
      <c r="G4184">
        <f t="shared" si="65"/>
        <v>4033201561862194</v>
      </c>
      <c r="H4184" t="str">
        <f>VLOOKUP(D4184,Referência!$A$2:$D$28,2,FALSE)</f>
        <v>NE</v>
      </c>
      <c r="I4184" t="str">
        <f>VLOOKUP(D4184,Referência!$A$2:$D$28,3,FALSE)</f>
        <v>imposto</v>
      </c>
      <c r="J4184" t="str">
        <f>VLOOKUP(D4184,Referência!$A$2:$D$28,4,FALSE)</f>
        <v>baixo</v>
      </c>
      <c r="K4184" t="str">
        <f>VLOOKUP(C4184,Referência!$F$2:$G$21,2,FALSE)</f>
        <v>curto</v>
      </c>
      <c r="L4184" t="str">
        <f>VLOOKUP(A4184,Referência!$I$2:$K$10,2,FALSE)</f>
        <v>composição</v>
      </c>
      <c r="M4184" t="str">
        <f>VLOOKUP(A4184,Referência!$I$2:$K$10,3,FALSE)</f>
        <v>composição</v>
      </c>
    </row>
    <row r="4185" spans="1:13" x14ac:dyDescent="0.25">
      <c r="A4185" t="s">
        <v>40</v>
      </c>
      <c r="B4185" t="s">
        <v>7</v>
      </c>
      <c r="C4185">
        <v>4</v>
      </c>
      <c r="D4185" t="s">
        <v>28</v>
      </c>
      <c r="E4185" s="1">
        <v>1120582107.7461903</v>
      </c>
      <c r="F4185" s="1">
        <v>1083924528</v>
      </c>
      <c r="G4185">
        <f t="shared" si="65"/>
        <v>1343778152848302</v>
      </c>
      <c r="H4185" t="str">
        <f>VLOOKUP(D4185,Referência!$A$2:$D$28,2,FALSE)</f>
        <v>NE</v>
      </c>
      <c r="I4185" t="str">
        <f>VLOOKUP(D4185,Referência!$A$2:$D$28,3,FALSE)</f>
        <v>imposto</v>
      </c>
      <c r="J4185" t="str">
        <f>VLOOKUP(D4185,Referência!$A$2:$D$28,4,FALSE)</f>
        <v>baixo</v>
      </c>
      <c r="K4185" t="str">
        <f>VLOOKUP(C4185,Referência!$F$2:$G$21,2,FALSE)</f>
        <v>curto</v>
      </c>
      <c r="L4185" t="str">
        <f>VLOOKUP(A4185,Referência!$I$2:$K$10,2,FALSE)</f>
        <v>composição</v>
      </c>
      <c r="M4185" t="str">
        <f>VLOOKUP(A4185,Referência!$I$2:$K$10,3,FALSE)</f>
        <v>composição</v>
      </c>
    </row>
    <row r="4186" spans="1:13" x14ac:dyDescent="0.25">
      <c r="A4186" t="s">
        <v>40</v>
      </c>
      <c r="B4186" t="s">
        <v>7</v>
      </c>
      <c r="C4186">
        <v>5</v>
      </c>
      <c r="D4186" t="s">
        <v>28</v>
      </c>
      <c r="E4186" s="1">
        <v>1070597130.9540589</v>
      </c>
      <c r="F4186" s="1">
        <v>1090957464</v>
      </c>
      <c r="G4186">
        <f t="shared" si="65"/>
        <v>414543161741641.75</v>
      </c>
      <c r="H4186" t="str">
        <f>VLOOKUP(D4186,Referência!$A$2:$D$28,2,FALSE)</f>
        <v>NE</v>
      </c>
      <c r="I4186" t="str">
        <f>VLOOKUP(D4186,Referência!$A$2:$D$28,3,FALSE)</f>
        <v>imposto</v>
      </c>
      <c r="J4186" t="str">
        <f>VLOOKUP(D4186,Referência!$A$2:$D$28,4,FALSE)</f>
        <v>baixo</v>
      </c>
      <c r="K4186" t="str">
        <f>VLOOKUP(C4186,Referência!$F$2:$G$21,2,FALSE)</f>
        <v>médio</v>
      </c>
      <c r="L4186" t="str">
        <f>VLOOKUP(A4186,Referência!$I$2:$K$10,2,FALSE)</f>
        <v>composição</v>
      </c>
      <c r="M4186" t="str">
        <f>VLOOKUP(A4186,Referência!$I$2:$K$10,3,FALSE)</f>
        <v>composição</v>
      </c>
    </row>
    <row r="4187" spans="1:13" x14ac:dyDescent="0.25">
      <c r="A4187" t="s">
        <v>40</v>
      </c>
      <c r="B4187" t="s">
        <v>7</v>
      </c>
      <c r="C4187">
        <v>6</v>
      </c>
      <c r="D4187" t="s">
        <v>28</v>
      </c>
      <c r="E4187" s="1">
        <v>1165363068.1832747</v>
      </c>
      <c r="F4187" s="1">
        <v>1042712796</v>
      </c>
      <c r="G4187">
        <f t="shared" si="65"/>
        <v>1.5043089266631378E+16</v>
      </c>
      <c r="H4187" t="str">
        <f>VLOOKUP(D4187,Referência!$A$2:$D$28,2,FALSE)</f>
        <v>NE</v>
      </c>
      <c r="I4187" t="str">
        <f>VLOOKUP(D4187,Referência!$A$2:$D$28,3,FALSE)</f>
        <v>imposto</v>
      </c>
      <c r="J4187" t="str">
        <f>VLOOKUP(D4187,Referência!$A$2:$D$28,4,FALSE)</f>
        <v>baixo</v>
      </c>
      <c r="K4187" t="str">
        <f>VLOOKUP(C4187,Referência!$F$2:$G$21,2,FALSE)</f>
        <v>médio</v>
      </c>
      <c r="L4187" t="str">
        <f>VLOOKUP(A4187,Referência!$I$2:$K$10,2,FALSE)</f>
        <v>composição</v>
      </c>
      <c r="M4187" t="str">
        <f>VLOOKUP(A4187,Referência!$I$2:$K$10,3,FALSE)</f>
        <v>composição</v>
      </c>
    </row>
    <row r="4188" spans="1:13" x14ac:dyDescent="0.25">
      <c r="A4188" t="s">
        <v>40</v>
      </c>
      <c r="B4188" t="s">
        <v>7</v>
      </c>
      <c r="C4188">
        <v>7</v>
      </c>
      <c r="D4188" t="s">
        <v>28</v>
      </c>
      <c r="E4188" s="1">
        <v>1202431939.8781269</v>
      </c>
      <c r="F4188" s="1">
        <v>1185122560</v>
      </c>
      <c r="G4188">
        <f t="shared" si="65"/>
        <v>299614631765303</v>
      </c>
      <c r="H4188" t="str">
        <f>VLOOKUP(D4188,Referência!$A$2:$D$28,2,FALSE)</f>
        <v>NE</v>
      </c>
      <c r="I4188" t="str">
        <f>VLOOKUP(D4188,Referência!$A$2:$D$28,3,FALSE)</f>
        <v>imposto</v>
      </c>
      <c r="J4188" t="str">
        <f>VLOOKUP(D4188,Referência!$A$2:$D$28,4,FALSE)</f>
        <v>baixo</v>
      </c>
      <c r="K4188" t="str">
        <f>VLOOKUP(C4188,Referência!$F$2:$G$21,2,FALSE)</f>
        <v>médio</v>
      </c>
      <c r="L4188" t="str">
        <f>VLOOKUP(A4188,Referência!$I$2:$K$10,2,FALSE)</f>
        <v>composição</v>
      </c>
      <c r="M4188" t="str">
        <f>VLOOKUP(A4188,Referência!$I$2:$K$10,3,FALSE)</f>
        <v>composição</v>
      </c>
    </row>
    <row r="4189" spans="1:13" x14ac:dyDescent="0.25">
      <c r="A4189" t="s">
        <v>40</v>
      </c>
      <c r="B4189" t="s">
        <v>7</v>
      </c>
      <c r="C4189">
        <v>8</v>
      </c>
      <c r="D4189" t="s">
        <v>28</v>
      </c>
      <c r="E4189" s="1">
        <v>1457730399.1036999</v>
      </c>
      <c r="F4189" s="1">
        <v>1429045091</v>
      </c>
      <c r="G4189">
        <f t="shared" si="65"/>
        <v>822846901004192.5</v>
      </c>
      <c r="H4189" t="str">
        <f>VLOOKUP(D4189,Referência!$A$2:$D$28,2,FALSE)</f>
        <v>NE</v>
      </c>
      <c r="I4189" t="str">
        <f>VLOOKUP(D4189,Referência!$A$2:$D$28,3,FALSE)</f>
        <v>imposto</v>
      </c>
      <c r="J4189" t="str">
        <f>VLOOKUP(D4189,Referência!$A$2:$D$28,4,FALSE)</f>
        <v>baixo</v>
      </c>
      <c r="K4189" t="str">
        <f>VLOOKUP(C4189,Referência!$F$2:$G$21,2,FALSE)</f>
        <v>médio</v>
      </c>
      <c r="L4189" t="str">
        <f>VLOOKUP(A4189,Referência!$I$2:$K$10,2,FALSE)</f>
        <v>composição</v>
      </c>
      <c r="M4189" t="str">
        <f>VLOOKUP(A4189,Referência!$I$2:$K$10,3,FALSE)</f>
        <v>composição</v>
      </c>
    </row>
    <row r="4190" spans="1:13" x14ac:dyDescent="0.25">
      <c r="A4190" t="s">
        <v>40</v>
      </c>
      <c r="B4190" t="s">
        <v>7</v>
      </c>
      <c r="C4190">
        <v>9</v>
      </c>
      <c r="D4190" t="s">
        <v>28</v>
      </c>
      <c r="E4190" s="1">
        <v>1344184798.2740388</v>
      </c>
      <c r="F4190" s="1">
        <v>1273587461</v>
      </c>
      <c r="G4190">
        <f t="shared" si="65"/>
        <v>4983984030184387</v>
      </c>
      <c r="H4190" t="str">
        <f>VLOOKUP(D4190,Referência!$A$2:$D$28,2,FALSE)</f>
        <v>NE</v>
      </c>
      <c r="I4190" t="str">
        <f>VLOOKUP(D4190,Referência!$A$2:$D$28,3,FALSE)</f>
        <v>imposto</v>
      </c>
      <c r="J4190" t="str">
        <f>VLOOKUP(D4190,Referência!$A$2:$D$28,4,FALSE)</f>
        <v>baixo</v>
      </c>
      <c r="K4190" t="str">
        <f>VLOOKUP(C4190,Referência!$F$2:$G$21,2,FALSE)</f>
        <v>longo</v>
      </c>
      <c r="L4190" t="str">
        <f>VLOOKUP(A4190,Referência!$I$2:$K$10,2,FALSE)</f>
        <v>composição</v>
      </c>
      <c r="M4190" t="str">
        <f>VLOOKUP(A4190,Referência!$I$2:$K$10,3,FALSE)</f>
        <v>composição</v>
      </c>
    </row>
    <row r="4191" spans="1:13" x14ac:dyDescent="0.25">
      <c r="A4191" t="s">
        <v>40</v>
      </c>
      <c r="B4191" t="s">
        <v>7</v>
      </c>
      <c r="C4191">
        <v>10</v>
      </c>
      <c r="D4191" t="s">
        <v>28</v>
      </c>
      <c r="E4191" s="1">
        <v>1182144425.5252132</v>
      </c>
      <c r="F4191" s="1">
        <v>1350703186</v>
      </c>
      <c r="G4191">
        <f t="shared" si="65"/>
        <v>2.8412055732796536E+16</v>
      </c>
      <c r="H4191" t="str">
        <f>VLOOKUP(D4191,Referência!$A$2:$D$28,2,FALSE)</f>
        <v>NE</v>
      </c>
      <c r="I4191" t="str">
        <f>VLOOKUP(D4191,Referência!$A$2:$D$28,3,FALSE)</f>
        <v>imposto</v>
      </c>
      <c r="J4191" t="str">
        <f>VLOOKUP(D4191,Referência!$A$2:$D$28,4,FALSE)</f>
        <v>baixo</v>
      </c>
      <c r="K4191" t="str">
        <f>VLOOKUP(C4191,Referência!$F$2:$G$21,2,FALSE)</f>
        <v>longo</v>
      </c>
      <c r="L4191" t="str">
        <f>VLOOKUP(A4191,Referência!$I$2:$K$10,2,FALSE)</f>
        <v>composição</v>
      </c>
      <c r="M4191" t="str">
        <f>VLOOKUP(A4191,Referência!$I$2:$K$10,3,FALSE)</f>
        <v>composição</v>
      </c>
    </row>
    <row r="4192" spans="1:13" x14ac:dyDescent="0.25">
      <c r="A4192" t="s">
        <v>40</v>
      </c>
      <c r="B4192" t="s">
        <v>7</v>
      </c>
      <c r="C4192">
        <v>11</v>
      </c>
      <c r="D4192" t="s">
        <v>28</v>
      </c>
      <c r="E4192" s="1">
        <v>1138188594.9048712</v>
      </c>
      <c r="F4192" s="1">
        <v>1033846382</v>
      </c>
      <c r="G4192">
        <f t="shared" si="65"/>
        <v>1.0887297393885476E+16</v>
      </c>
      <c r="H4192" t="str">
        <f>VLOOKUP(D4192,Referência!$A$2:$D$28,2,FALSE)</f>
        <v>NE</v>
      </c>
      <c r="I4192" t="str">
        <f>VLOOKUP(D4192,Referência!$A$2:$D$28,3,FALSE)</f>
        <v>imposto</v>
      </c>
      <c r="J4192" t="str">
        <f>VLOOKUP(D4192,Referência!$A$2:$D$28,4,FALSE)</f>
        <v>baixo</v>
      </c>
      <c r="K4192" t="str">
        <f>VLOOKUP(C4192,Referência!$F$2:$G$21,2,FALSE)</f>
        <v>longo</v>
      </c>
      <c r="L4192" t="str">
        <f>VLOOKUP(A4192,Referência!$I$2:$K$10,2,FALSE)</f>
        <v>composição</v>
      </c>
      <c r="M4192" t="str">
        <f>VLOOKUP(A4192,Referência!$I$2:$K$10,3,FALSE)</f>
        <v>composição</v>
      </c>
    </row>
    <row r="4193" spans="1:13" x14ac:dyDescent="0.25">
      <c r="A4193" t="s">
        <v>40</v>
      </c>
      <c r="B4193" t="s">
        <v>7</v>
      </c>
      <c r="C4193">
        <v>12</v>
      </c>
      <c r="D4193" t="s">
        <v>28</v>
      </c>
      <c r="E4193" s="1">
        <v>1355353304.4395962</v>
      </c>
      <c r="F4193" s="1">
        <v>1106763452</v>
      </c>
      <c r="G4193">
        <f t="shared" si="65"/>
        <v>6.17969147359402E+16</v>
      </c>
      <c r="H4193" t="str">
        <f>VLOOKUP(D4193,Referência!$A$2:$D$28,2,FALSE)</f>
        <v>NE</v>
      </c>
      <c r="I4193" t="str">
        <f>VLOOKUP(D4193,Referência!$A$2:$D$28,3,FALSE)</f>
        <v>imposto</v>
      </c>
      <c r="J4193" t="str">
        <f>VLOOKUP(D4193,Referência!$A$2:$D$28,4,FALSE)</f>
        <v>baixo</v>
      </c>
      <c r="K4193" t="str">
        <f>VLOOKUP(C4193,Referência!$F$2:$G$21,2,FALSE)</f>
        <v>longo</v>
      </c>
      <c r="L4193" t="str">
        <f>VLOOKUP(A4193,Referência!$I$2:$K$10,2,FALSE)</f>
        <v>composição</v>
      </c>
      <c r="M4193" t="str">
        <f>VLOOKUP(A4193,Referência!$I$2:$K$10,3,FALSE)</f>
        <v>composição</v>
      </c>
    </row>
    <row r="4194" spans="1:13" x14ac:dyDescent="0.25">
      <c r="A4194" t="s">
        <v>40</v>
      </c>
      <c r="B4194" t="s">
        <v>7</v>
      </c>
      <c r="C4194">
        <v>13</v>
      </c>
      <c r="D4194" t="s">
        <v>28</v>
      </c>
      <c r="E4194" s="1">
        <v>1080716408.4313343</v>
      </c>
      <c r="F4194" s="1">
        <v>1238801043</v>
      </c>
      <c r="G4194">
        <f t="shared" si="65"/>
        <v>2.4990751686708588E+16</v>
      </c>
      <c r="H4194" t="str">
        <f>VLOOKUP(D4194,Referência!$A$2:$D$28,2,FALSE)</f>
        <v>NE</v>
      </c>
      <c r="I4194" t="str">
        <f>VLOOKUP(D4194,Referência!$A$2:$D$28,3,FALSE)</f>
        <v>imposto</v>
      </c>
      <c r="J4194" t="str">
        <f>VLOOKUP(D4194,Referência!$A$2:$D$28,4,FALSE)</f>
        <v>baixo</v>
      </c>
      <c r="K4194" t="str">
        <f>VLOOKUP(C4194,Referência!$F$2:$G$21,2,FALSE)</f>
        <v>longo</v>
      </c>
      <c r="L4194" t="str">
        <f>VLOOKUP(A4194,Referência!$I$2:$K$10,2,FALSE)</f>
        <v>composição</v>
      </c>
      <c r="M4194" t="str">
        <f>VLOOKUP(A4194,Referência!$I$2:$K$10,3,FALSE)</f>
        <v>composição</v>
      </c>
    </row>
    <row r="4195" spans="1:13" x14ac:dyDescent="0.25">
      <c r="A4195" t="s">
        <v>40</v>
      </c>
      <c r="B4195" t="s">
        <v>7</v>
      </c>
      <c r="C4195">
        <v>14</v>
      </c>
      <c r="D4195" t="s">
        <v>28</v>
      </c>
      <c r="E4195" s="1">
        <v>1176702736.5222926</v>
      </c>
      <c r="F4195" s="1">
        <v>1174722750</v>
      </c>
      <c r="G4195">
        <f t="shared" si="65"/>
        <v>3920346628460.3999</v>
      </c>
      <c r="H4195" t="str">
        <f>VLOOKUP(D4195,Referência!$A$2:$D$28,2,FALSE)</f>
        <v>NE</v>
      </c>
      <c r="I4195" t="str">
        <f>VLOOKUP(D4195,Referência!$A$2:$D$28,3,FALSE)</f>
        <v>imposto</v>
      </c>
      <c r="J4195" t="str">
        <f>VLOOKUP(D4195,Referência!$A$2:$D$28,4,FALSE)</f>
        <v>baixo</v>
      </c>
      <c r="K4195" t="str">
        <f>VLOOKUP(C4195,Referência!$F$2:$G$21,2,FALSE)</f>
        <v>longo</v>
      </c>
      <c r="L4195" t="str">
        <f>VLOOKUP(A4195,Referência!$I$2:$K$10,2,FALSE)</f>
        <v>composição</v>
      </c>
      <c r="M4195" t="str">
        <f>VLOOKUP(A4195,Referência!$I$2:$K$10,3,FALSE)</f>
        <v>composição</v>
      </c>
    </row>
    <row r="4196" spans="1:13" x14ac:dyDescent="0.25">
      <c r="A4196" t="s">
        <v>40</v>
      </c>
      <c r="B4196" t="s">
        <v>7</v>
      </c>
      <c r="C4196">
        <v>15</v>
      </c>
      <c r="D4196" t="s">
        <v>28</v>
      </c>
      <c r="E4196" s="1">
        <v>1176926555.8165829</v>
      </c>
      <c r="F4196" s="1">
        <v>1104621528</v>
      </c>
      <c r="G4196">
        <f t="shared" si="65"/>
        <v>5228017047556830</v>
      </c>
      <c r="H4196" t="str">
        <f>VLOOKUP(D4196,Referência!$A$2:$D$28,2,FALSE)</f>
        <v>NE</v>
      </c>
      <c r="I4196" t="str">
        <f>VLOOKUP(D4196,Referência!$A$2:$D$28,3,FALSE)</f>
        <v>imposto</v>
      </c>
      <c r="J4196" t="str">
        <f>VLOOKUP(D4196,Referência!$A$2:$D$28,4,FALSE)</f>
        <v>baixo</v>
      </c>
      <c r="K4196" t="str">
        <f>VLOOKUP(C4196,Referência!$F$2:$G$21,2,FALSE)</f>
        <v>longo</v>
      </c>
      <c r="L4196" t="str">
        <f>VLOOKUP(A4196,Referência!$I$2:$K$10,2,FALSE)</f>
        <v>composição</v>
      </c>
      <c r="M4196" t="str">
        <f>VLOOKUP(A4196,Referência!$I$2:$K$10,3,FALSE)</f>
        <v>composição</v>
      </c>
    </row>
    <row r="4197" spans="1:13" x14ac:dyDescent="0.25">
      <c r="A4197" t="s">
        <v>40</v>
      </c>
      <c r="B4197" t="s">
        <v>7</v>
      </c>
      <c r="C4197">
        <v>16</v>
      </c>
      <c r="D4197" t="s">
        <v>28</v>
      </c>
      <c r="E4197" s="1">
        <v>1268848418.3961062</v>
      </c>
      <c r="F4197" s="1">
        <v>1119194152</v>
      </c>
      <c r="G4197">
        <f t="shared" si="65"/>
        <v>2.2396399450556736E+16</v>
      </c>
      <c r="H4197" t="str">
        <f>VLOOKUP(D4197,Referência!$A$2:$D$28,2,FALSE)</f>
        <v>NE</v>
      </c>
      <c r="I4197" t="str">
        <f>VLOOKUP(D4197,Referência!$A$2:$D$28,3,FALSE)</f>
        <v>imposto</v>
      </c>
      <c r="J4197" t="str">
        <f>VLOOKUP(D4197,Referência!$A$2:$D$28,4,FALSE)</f>
        <v>baixo</v>
      </c>
      <c r="K4197" t="str">
        <f>VLOOKUP(C4197,Referência!$F$2:$G$21,2,FALSE)</f>
        <v>longo</v>
      </c>
      <c r="L4197" t="str">
        <f>VLOOKUP(A4197,Referência!$I$2:$K$10,2,FALSE)</f>
        <v>composição</v>
      </c>
      <c r="M4197" t="str">
        <f>VLOOKUP(A4197,Referência!$I$2:$K$10,3,FALSE)</f>
        <v>composição</v>
      </c>
    </row>
    <row r="4198" spans="1:13" x14ac:dyDescent="0.25">
      <c r="A4198" t="s">
        <v>40</v>
      </c>
      <c r="B4198" t="s">
        <v>7</v>
      </c>
      <c r="C4198">
        <v>17</v>
      </c>
      <c r="D4198" t="s">
        <v>28</v>
      </c>
      <c r="E4198" s="1">
        <v>1192583465.4668546</v>
      </c>
      <c r="F4198" s="1">
        <v>1179615783</v>
      </c>
      <c r="G4198">
        <f t="shared" si="65"/>
        <v>168160788561167.5</v>
      </c>
      <c r="H4198" t="str">
        <f>VLOOKUP(D4198,Referência!$A$2:$D$28,2,FALSE)</f>
        <v>NE</v>
      </c>
      <c r="I4198" t="str">
        <f>VLOOKUP(D4198,Referência!$A$2:$D$28,3,FALSE)</f>
        <v>imposto</v>
      </c>
      <c r="J4198" t="str">
        <f>VLOOKUP(D4198,Referência!$A$2:$D$28,4,FALSE)</f>
        <v>baixo</v>
      </c>
      <c r="K4198" t="str">
        <f>VLOOKUP(C4198,Referência!$F$2:$G$21,2,FALSE)</f>
        <v>longo</v>
      </c>
      <c r="L4198" t="str">
        <f>VLOOKUP(A4198,Referência!$I$2:$K$10,2,FALSE)</f>
        <v>composição</v>
      </c>
      <c r="M4198" t="str">
        <f>VLOOKUP(A4198,Referência!$I$2:$K$10,3,FALSE)</f>
        <v>composição</v>
      </c>
    </row>
    <row r="4199" spans="1:13" x14ac:dyDescent="0.25">
      <c r="A4199" t="s">
        <v>40</v>
      </c>
      <c r="B4199" t="s">
        <v>7</v>
      </c>
      <c r="C4199">
        <v>18</v>
      </c>
      <c r="D4199" t="s">
        <v>28</v>
      </c>
      <c r="E4199" s="1">
        <v>1311834786.7046721</v>
      </c>
      <c r="F4199" s="1">
        <v>1102223672</v>
      </c>
      <c r="G4199">
        <f t="shared" si="65"/>
        <v>4.39368194077352E+16</v>
      </c>
      <c r="H4199" t="str">
        <f>VLOOKUP(D4199,Referência!$A$2:$D$28,2,FALSE)</f>
        <v>NE</v>
      </c>
      <c r="I4199" t="str">
        <f>VLOOKUP(D4199,Referência!$A$2:$D$28,3,FALSE)</f>
        <v>imposto</v>
      </c>
      <c r="J4199" t="str">
        <f>VLOOKUP(D4199,Referência!$A$2:$D$28,4,FALSE)</f>
        <v>baixo</v>
      </c>
      <c r="K4199" t="str">
        <f>VLOOKUP(C4199,Referência!$F$2:$G$21,2,FALSE)</f>
        <v>longo</v>
      </c>
      <c r="L4199" t="str">
        <f>VLOOKUP(A4199,Referência!$I$2:$K$10,2,FALSE)</f>
        <v>composição</v>
      </c>
      <c r="M4199" t="str">
        <f>VLOOKUP(A4199,Referência!$I$2:$K$10,3,FALSE)</f>
        <v>composição</v>
      </c>
    </row>
    <row r="4200" spans="1:13" x14ac:dyDescent="0.25">
      <c r="A4200" t="s">
        <v>40</v>
      </c>
      <c r="B4200" t="s">
        <v>7</v>
      </c>
      <c r="C4200">
        <v>19</v>
      </c>
      <c r="D4200" t="s">
        <v>28</v>
      </c>
      <c r="E4200" s="1">
        <v>1340893095.4836562</v>
      </c>
      <c r="F4200" s="1">
        <v>1174663131</v>
      </c>
      <c r="G4200">
        <f t="shared" si="65"/>
        <v>2.7632401092237592E+16</v>
      </c>
      <c r="H4200" t="str">
        <f>VLOOKUP(D4200,Referência!$A$2:$D$28,2,FALSE)</f>
        <v>NE</v>
      </c>
      <c r="I4200" t="str">
        <f>VLOOKUP(D4200,Referência!$A$2:$D$28,3,FALSE)</f>
        <v>imposto</v>
      </c>
      <c r="J4200" t="str">
        <f>VLOOKUP(D4200,Referência!$A$2:$D$28,4,FALSE)</f>
        <v>baixo</v>
      </c>
      <c r="K4200" t="str">
        <f>VLOOKUP(C4200,Referência!$F$2:$G$21,2,FALSE)</f>
        <v>longo</v>
      </c>
      <c r="L4200" t="str">
        <f>VLOOKUP(A4200,Referência!$I$2:$K$10,2,FALSE)</f>
        <v>composição</v>
      </c>
      <c r="M4200" t="str">
        <f>VLOOKUP(A4200,Referência!$I$2:$K$10,3,FALSE)</f>
        <v>composição</v>
      </c>
    </row>
    <row r="4201" spans="1:13" x14ac:dyDescent="0.25">
      <c r="A4201" t="s">
        <v>40</v>
      </c>
      <c r="B4201" t="s">
        <v>7</v>
      </c>
      <c r="C4201">
        <v>20</v>
      </c>
      <c r="D4201" t="s">
        <v>28</v>
      </c>
      <c r="E4201" s="1">
        <v>1621642454.6519296</v>
      </c>
      <c r="F4201" s="1">
        <v>1559734966</v>
      </c>
      <c r="G4201">
        <f t="shared" si="65"/>
        <v>3832537151188794.5</v>
      </c>
      <c r="H4201" t="str">
        <f>VLOOKUP(D4201,Referência!$A$2:$D$28,2,FALSE)</f>
        <v>NE</v>
      </c>
      <c r="I4201" t="str">
        <f>VLOOKUP(D4201,Referência!$A$2:$D$28,3,FALSE)</f>
        <v>imposto</v>
      </c>
      <c r="J4201" t="str">
        <f>VLOOKUP(D4201,Referência!$A$2:$D$28,4,FALSE)</f>
        <v>baixo</v>
      </c>
      <c r="K4201" t="str">
        <f>VLOOKUP(C4201,Referência!$F$2:$G$21,2,FALSE)</f>
        <v>longo</v>
      </c>
      <c r="L4201" t="str">
        <f>VLOOKUP(A4201,Referência!$I$2:$K$10,2,FALSE)</f>
        <v>composição</v>
      </c>
      <c r="M4201" t="str">
        <f>VLOOKUP(A4201,Referência!$I$2:$K$10,3,FALSE)</f>
        <v>composição</v>
      </c>
    </row>
    <row r="4202" spans="1:13" x14ac:dyDescent="0.25">
      <c r="A4202" t="s">
        <v>40</v>
      </c>
      <c r="B4202" t="s">
        <v>7</v>
      </c>
      <c r="C4202">
        <v>1</v>
      </c>
      <c r="D4202" t="s">
        <v>29</v>
      </c>
      <c r="E4202" s="1">
        <v>850166485.65594304</v>
      </c>
      <c r="F4202" s="1">
        <v>819796492</v>
      </c>
      <c r="G4202">
        <f t="shared" si="65"/>
        <v>922336514662020.25</v>
      </c>
      <c r="H4202" t="str">
        <f>VLOOKUP(D4202,Referência!$A$2:$D$28,2,FALSE)</f>
        <v>NE</v>
      </c>
      <c r="I4202" t="str">
        <f>VLOOKUP(D4202,Referência!$A$2:$D$28,3,FALSE)</f>
        <v>transferência</v>
      </c>
      <c r="J4202" t="str">
        <f>VLOOKUP(D4202,Referência!$A$2:$D$28,4,FALSE)</f>
        <v>baixo</v>
      </c>
      <c r="K4202" t="str">
        <f>VLOOKUP(C4202,Referência!$F$2:$G$21,2,FALSE)</f>
        <v>curto</v>
      </c>
      <c r="L4202" t="str">
        <f>VLOOKUP(A4202,Referência!$I$2:$K$10,2,FALSE)</f>
        <v>composição</v>
      </c>
      <c r="M4202" t="str">
        <f>VLOOKUP(A4202,Referência!$I$2:$K$10,3,FALSE)</f>
        <v>composição</v>
      </c>
    </row>
    <row r="4203" spans="1:13" x14ac:dyDescent="0.25">
      <c r="A4203" t="s">
        <v>40</v>
      </c>
      <c r="B4203" t="s">
        <v>7</v>
      </c>
      <c r="C4203">
        <v>2</v>
      </c>
      <c r="D4203" t="s">
        <v>29</v>
      </c>
      <c r="E4203" s="1">
        <v>744872790.62641263</v>
      </c>
      <c r="F4203" s="1">
        <v>733249768</v>
      </c>
      <c r="G4203">
        <f t="shared" si="65"/>
        <v>135094654974099.95</v>
      </c>
      <c r="H4203" t="str">
        <f>VLOOKUP(D4203,Referência!$A$2:$D$28,2,FALSE)</f>
        <v>NE</v>
      </c>
      <c r="I4203" t="str">
        <f>VLOOKUP(D4203,Referência!$A$2:$D$28,3,FALSE)</f>
        <v>transferência</v>
      </c>
      <c r="J4203" t="str">
        <f>VLOOKUP(D4203,Referência!$A$2:$D$28,4,FALSE)</f>
        <v>baixo</v>
      </c>
      <c r="K4203" t="str">
        <f>VLOOKUP(C4203,Referência!$F$2:$G$21,2,FALSE)</f>
        <v>curto</v>
      </c>
      <c r="L4203" t="str">
        <f>VLOOKUP(A4203,Referência!$I$2:$K$10,2,FALSE)</f>
        <v>composição</v>
      </c>
      <c r="M4203" t="str">
        <f>VLOOKUP(A4203,Referência!$I$2:$K$10,3,FALSE)</f>
        <v>composição</v>
      </c>
    </row>
    <row r="4204" spans="1:13" x14ac:dyDescent="0.25">
      <c r="A4204" t="s">
        <v>40</v>
      </c>
      <c r="B4204" t="s">
        <v>7</v>
      </c>
      <c r="C4204">
        <v>3</v>
      </c>
      <c r="D4204" t="s">
        <v>29</v>
      </c>
      <c r="E4204" s="1">
        <v>738090959.6636498</v>
      </c>
      <c r="F4204" s="1">
        <v>653634500</v>
      </c>
      <c r="G4204">
        <f t="shared" si="65"/>
        <v>7132893578917705</v>
      </c>
      <c r="H4204" t="str">
        <f>VLOOKUP(D4204,Referência!$A$2:$D$28,2,FALSE)</f>
        <v>NE</v>
      </c>
      <c r="I4204" t="str">
        <f>VLOOKUP(D4204,Referência!$A$2:$D$28,3,FALSE)</f>
        <v>transferência</v>
      </c>
      <c r="J4204" t="str">
        <f>VLOOKUP(D4204,Referência!$A$2:$D$28,4,FALSE)</f>
        <v>baixo</v>
      </c>
      <c r="K4204" t="str">
        <f>VLOOKUP(C4204,Referência!$F$2:$G$21,2,FALSE)</f>
        <v>curto</v>
      </c>
      <c r="L4204" t="str">
        <f>VLOOKUP(A4204,Referência!$I$2:$K$10,2,FALSE)</f>
        <v>composição</v>
      </c>
      <c r="M4204" t="str">
        <f>VLOOKUP(A4204,Referência!$I$2:$K$10,3,FALSE)</f>
        <v>composição</v>
      </c>
    </row>
    <row r="4205" spans="1:13" x14ac:dyDescent="0.25">
      <c r="A4205" t="s">
        <v>40</v>
      </c>
      <c r="B4205" t="s">
        <v>7</v>
      </c>
      <c r="C4205">
        <v>4</v>
      </c>
      <c r="D4205" t="s">
        <v>29</v>
      </c>
      <c r="E4205" s="1">
        <v>787093196.08807755</v>
      </c>
      <c r="F4205" s="1">
        <v>740073044</v>
      </c>
      <c r="G4205">
        <f t="shared" si="65"/>
        <v>2210894702385943.2</v>
      </c>
      <c r="H4205" t="str">
        <f>VLOOKUP(D4205,Referência!$A$2:$D$28,2,FALSE)</f>
        <v>NE</v>
      </c>
      <c r="I4205" t="str">
        <f>VLOOKUP(D4205,Referência!$A$2:$D$28,3,FALSE)</f>
        <v>transferência</v>
      </c>
      <c r="J4205" t="str">
        <f>VLOOKUP(D4205,Referência!$A$2:$D$28,4,FALSE)</f>
        <v>baixo</v>
      </c>
      <c r="K4205" t="str">
        <f>VLOOKUP(C4205,Referência!$F$2:$G$21,2,FALSE)</f>
        <v>curto</v>
      </c>
      <c r="L4205" t="str">
        <f>VLOOKUP(A4205,Referência!$I$2:$K$10,2,FALSE)</f>
        <v>composição</v>
      </c>
      <c r="M4205" t="str">
        <f>VLOOKUP(A4205,Referência!$I$2:$K$10,3,FALSE)</f>
        <v>composição</v>
      </c>
    </row>
    <row r="4206" spans="1:13" x14ac:dyDescent="0.25">
      <c r="A4206" t="s">
        <v>40</v>
      </c>
      <c r="B4206" t="s">
        <v>7</v>
      </c>
      <c r="C4206">
        <v>5</v>
      </c>
      <c r="D4206" t="s">
        <v>29</v>
      </c>
      <c r="E4206" s="1">
        <v>728584365.28797126</v>
      </c>
      <c r="F4206" s="1">
        <v>687159072</v>
      </c>
      <c r="G4206">
        <f t="shared" si="65"/>
        <v>1716054923994436.5</v>
      </c>
      <c r="H4206" t="str">
        <f>VLOOKUP(D4206,Referência!$A$2:$D$28,2,FALSE)</f>
        <v>NE</v>
      </c>
      <c r="I4206" t="str">
        <f>VLOOKUP(D4206,Referência!$A$2:$D$28,3,FALSE)</f>
        <v>transferência</v>
      </c>
      <c r="J4206" t="str">
        <f>VLOOKUP(D4206,Referência!$A$2:$D$28,4,FALSE)</f>
        <v>baixo</v>
      </c>
      <c r="K4206" t="str">
        <f>VLOOKUP(C4206,Referência!$F$2:$G$21,2,FALSE)</f>
        <v>médio</v>
      </c>
      <c r="L4206" t="str">
        <f>VLOOKUP(A4206,Referência!$I$2:$K$10,2,FALSE)</f>
        <v>composição</v>
      </c>
      <c r="M4206" t="str">
        <f>VLOOKUP(A4206,Referência!$I$2:$K$10,3,FALSE)</f>
        <v>composição</v>
      </c>
    </row>
    <row r="4207" spans="1:13" x14ac:dyDescent="0.25">
      <c r="A4207" t="s">
        <v>40</v>
      </c>
      <c r="B4207" t="s">
        <v>7</v>
      </c>
      <c r="C4207">
        <v>6</v>
      </c>
      <c r="D4207" t="s">
        <v>29</v>
      </c>
      <c r="E4207" s="1">
        <v>785317461.84676433</v>
      </c>
      <c r="F4207" s="1">
        <v>720282890</v>
      </c>
      <c r="G4207">
        <f t="shared" si="65"/>
        <v>4229495535291951</v>
      </c>
      <c r="H4207" t="str">
        <f>VLOOKUP(D4207,Referência!$A$2:$D$28,2,FALSE)</f>
        <v>NE</v>
      </c>
      <c r="I4207" t="str">
        <f>VLOOKUP(D4207,Referência!$A$2:$D$28,3,FALSE)</f>
        <v>transferência</v>
      </c>
      <c r="J4207" t="str">
        <f>VLOOKUP(D4207,Referência!$A$2:$D$28,4,FALSE)</f>
        <v>baixo</v>
      </c>
      <c r="K4207" t="str">
        <f>VLOOKUP(C4207,Referência!$F$2:$G$21,2,FALSE)</f>
        <v>médio</v>
      </c>
      <c r="L4207" t="str">
        <f>VLOOKUP(A4207,Referência!$I$2:$K$10,2,FALSE)</f>
        <v>composição</v>
      </c>
      <c r="M4207" t="str">
        <f>VLOOKUP(A4207,Referência!$I$2:$K$10,3,FALSE)</f>
        <v>composição</v>
      </c>
    </row>
    <row r="4208" spans="1:13" x14ac:dyDescent="0.25">
      <c r="A4208" t="s">
        <v>40</v>
      </c>
      <c r="B4208" t="s">
        <v>7</v>
      </c>
      <c r="C4208">
        <v>7</v>
      </c>
      <c r="D4208" t="s">
        <v>29</v>
      </c>
      <c r="E4208" s="1">
        <v>831926038.51058972</v>
      </c>
      <c r="F4208" s="1">
        <v>828572867</v>
      </c>
      <c r="G4208">
        <f t="shared" si="65"/>
        <v>11243759179430.537</v>
      </c>
      <c r="H4208" t="str">
        <f>VLOOKUP(D4208,Referência!$A$2:$D$28,2,FALSE)</f>
        <v>NE</v>
      </c>
      <c r="I4208" t="str">
        <f>VLOOKUP(D4208,Referência!$A$2:$D$28,3,FALSE)</f>
        <v>transferência</v>
      </c>
      <c r="J4208" t="str">
        <f>VLOOKUP(D4208,Referência!$A$2:$D$28,4,FALSE)</f>
        <v>baixo</v>
      </c>
      <c r="K4208" t="str">
        <f>VLOOKUP(C4208,Referência!$F$2:$G$21,2,FALSE)</f>
        <v>médio</v>
      </c>
      <c r="L4208" t="str">
        <f>VLOOKUP(A4208,Referência!$I$2:$K$10,2,FALSE)</f>
        <v>composição</v>
      </c>
      <c r="M4208" t="str">
        <f>VLOOKUP(A4208,Referência!$I$2:$K$10,3,FALSE)</f>
        <v>composição</v>
      </c>
    </row>
    <row r="4209" spans="1:13" x14ac:dyDescent="0.25">
      <c r="A4209" t="s">
        <v>40</v>
      </c>
      <c r="B4209" t="s">
        <v>7</v>
      </c>
      <c r="C4209">
        <v>8</v>
      </c>
      <c r="D4209" t="s">
        <v>29</v>
      </c>
      <c r="E4209" s="1">
        <v>1051883326.449831</v>
      </c>
      <c r="F4209" s="1">
        <v>865229167</v>
      </c>
      <c r="G4209">
        <f t="shared" si="65"/>
        <v>3.483977523992294E+16</v>
      </c>
      <c r="H4209" t="str">
        <f>VLOOKUP(D4209,Referência!$A$2:$D$28,2,FALSE)</f>
        <v>NE</v>
      </c>
      <c r="I4209" t="str">
        <f>VLOOKUP(D4209,Referência!$A$2:$D$28,3,FALSE)</f>
        <v>transferência</v>
      </c>
      <c r="J4209" t="str">
        <f>VLOOKUP(D4209,Referência!$A$2:$D$28,4,FALSE)</f>
        <v>baixo</v>
      </c>
      <c r="K4209" t="str">
        <f>VLOOKUP(C4209,Referência!$F$2:$G$21,2,FALSE)</f>
        <v>médio</v>
      </c>
      <c r="L4209" t="str">
        <f>VLOOKUP(A4209,Referência!$I$2:$K$10,2,FALSE)</f>
        <v>composição</v>
      </c>
      <c r="M4209" t="str">
        <f>VLOOKUP(A4209,Referência!$I$2:$K$10,3,FALSE)</f>
        <v>composição</v>
      </c>
    </row>
    <row r="4210" spans="1:13" x14ac:dyDescent="0.25">
      <c r="A4210" t="s">
        <v>40</v>
      </c>
      <c r="B4210" t="s">
        <v>7</v>
      </c>
      <c r="C4210">
        <v>9</v>
      </c>
      <c r="D4210" t="s">
        <v>29</v>
      </c>
      <c r="E4210" s="1">
        <v>832057043.1871177</v>
      </c>
      <c r="F4210" s="1">
        <v>995503351</v>
      </c>
      <c r="G4210">
        <f t="shared" si="65"/>
        <v>2.6714695537663472E+16</v>
      </c>
      <c r="H4210" t="str">
        <f>VLOOKUP(D4210,Referência!$A$2:$D$28,2,FALSE)</f>
        <v>NE</v>
      </c>
      <c r="I4210" t="str">
        <f>VLOOKUP(D4210,Referência!$A$2:$D$28,3,FALSE)</f>
        <v>transferência</v>
      </c>
      <c r="J4210" t="str">
        <f>VLOOKUP(D4210,Referência!$A$2:$D$28,4,FALSE)</f>
        <v>baixo</v>
      </c>
      <c r="K4210" t="str">
        <f>VLOOKUP(C4210,Referência!$F$2:$G$21,2,FALSE)</f>
        <v>longo</v>
      </c>
      <c r="L4210" t="str">
        <f>VLOOKUP(A4210,Referência!$I$2:$K$10,2,FALSE)</f>
        <v>composição</v>
      </c>
      <c r="M4210" t="str">
        <f>VLOOKUP(A4210,Referência!$I$2:$K$10,3,FALSE)</f>
        <v>composição</v>
      </c>
    </row>
    <row r="4211" spans="1:13" x14ac:dyDescent="0.25">
      <c r="A4211" t="s">
        <v>40</v>
      </c>
      <c r="B4211" t="s">
        <v>7</v>
      </c>
      <c r="C4211">
        <v>10</v>
      </c>
      <c r="D4211" t="s">
        <v>29</v>
      </c>
      <c r="E4211" s="1">
        <v>886637468.94106317</v>
      </c>
      <c r="F4211" s="1">
        <v>981834329</v>
      </c>
      <c r="G4211">
        <f t="shared" si="65"/>
        <v>9062442165080804</v>
      </c>
      <c r="H4211" t="str">
        <f>VLOOKUP(D4211,Referência!$A$2:$D$28,2,FALSE)</f>
        <v>NE</v>
      </c>
      <c r="I4211" t="str">
        <f>VLOOKUP(D4211,Referência!$A$2:$D$28,3,FALSE)</f>
        <v>transferência</v>
      </c>
      <c r="J4211" t="str">
        <f>VLOOKUP(D4211,Referência!$A$2:$D$28,4,FALSE)</f>
        <v>baixo</v>
      </c>
      <c r="K4211" t="str">
        <f>VLOOKUP(C4211,Referência!$F$2:$G$21,2,FALSE)</f>
        <v>longo</v>
      </c>
      <c r="L4211" t="str">
        <f>VLOOKUP(A4211,Referência!$I$2:$K$10,2,FALSE)</f>
        <v>composição</v>
      </c>
      <c r="M4211" t="str">
        <f>VLOOKUP(A4211,Referência!$I$2:$K$10,3,FALSE)</f>
        <v>composição</v>
      </c>
    </row>
    <row r="4212" spans="1:13" x14ac:dyDescent="0.25">
      <c r="A4212" t="s">
        <v>40</v>
      </c>
      <c r="B4212" t="s">
        <v>7</v>
      </c>
      <c r="C4212">
        <v>11</v>
      </c>
      <c r="D4212" t="s">
        <v>29</v>
      </c>
      <c r="E4212" s="1">
        <v>801713058.95228326</v>
      </c>
      <c r="F4212" s="1">
        <v>737771292</v>
      </c>
      <c r="G4212">
        <f t="shared" si="65"/>
        <v>4088549560980104</v>
      </c>
      <c r="H4212" t="str">
        <f>VLOOKUP(D4212,Referência!$A$2:$D$28,2,FALSE)</f>
        <v>NE</v>
      </c>
      <c r="I4212" t="str">
        <f>VLOOKUP(D4212,Referência!$A$2:$D$28,3,FALSE)</f>
        <v>transferência</v>
      </c>
      <c r="J4212" t="str">
        <f>VLOOKUP(D4212,Referência!$A$2:$D$28,4,FALSE)</f>
        <v>baixo</v>
      </c>
      <c r="K4212" t="str">
        <f>VLOOKUP(C4212,Referência!$F$2:$G$21,2,FALSE)</f>
        <v>longo</v>
      </c>
      <c r="L4212" t="str">
        <f>VLOOKUP(A4212,Referência!$I$2:$K$10,2,FALSE)</f>
        <v>composição</v>
      </c>
      <c r="M4212" t="str">
        <f>VLOOKUP(A4212,Referência!$I$2:$K$10,3,FALSE)</f>
        <v>composição</v>
      </c>
    </row>
    <row r="4213" spans="1:13" x14ac:dyDescent="0.25">
      <c r="A4213" t="s">
        <v>40</v>
      </c>
      <c r="B4213" t="s">
        <v>7</v>
      </c>
      <c r="C4213">
        <v>12</v>
      </c>
      <c r="D4213" t="s">
        <v>29</v>
      </c>
      <c r="E4213" s="1">
        <v>911532817.87825716</v>
      </c>
      <c r="F4213" s="1">
        <v>752466399</v>
      </c>
      <c r="G4213">
        <f t="shared" si="65"/>
        <v>2.5302125614753164E+16</v>
      </c>
      <c r="H4213" t="str">
        <f>VLOOKUP(D4213,Referência!$A$2:$D$28,2,FALSE)</f>
        <v>NE</v>
      </c>
      <c r="I4213" t="str">
        <f>VLOOKUP(D4213,Referência!$A$2:$D$28,3,FALSE)</f>
        <v>transferência</v>
      </c>
      <c r="J4213" t="str">
        <f>VLOOKUP(D4213,Referência!$A$2:$D$28,4,FALSE)</f>
        <v>baixo</v>
      </c>
      <c r="K4213" t="str">
        <f>VLOOKUP(C4213,Referência!$F$2:$G$21,2,FALSE)</f>
        <v>longo</v>
      </c>
      <c r="L4213" t="str">
        <f>VLOOKUP(A4213,Referência!$I$2:$K$10,2,FALSE)</f>
        <v>composição</v>
      </c>
      <c r="M4213" t="str">
        <f>VLOOKUP(A4213,Referência!$I$2:$K$10,3,FALSE)</f>
        <v>composição</v>
      </c>
    </row>
    <row r="4214" spans="1:13" x14ac:dyDescent="0.25">
      <c r="A4214" t="s">
        <v>40</v>
      </c>
      <c r="B4214" t="s">
        <v>7</v>
      </c>
      <c r="C4214">
        <v>13</v>
      </c>
      <c r="D4214" t="s">
        <v>29</v>
      </c>
      <c r="E4214" s="1">
        <v>948298544.2671479</v>
      </c>
      <c r="F4214" s="1">
        <v>1065522573</v>
      </c>
      <c r="G4214">
        <f t="shared" si="65"/>
        <v>1.3741472912360536E+16</v>
      </c>
      <c r="H4214" t="str">
        <f>VLOOKUP(D4214,Referência!$A$2:$D$28,2,FALSE)</f>
        <v>NE</v>
      </c>
      <c r="I4214" t="str">
        <f>VLOOKUP(D4214,Referência!$A$2:$D$28,3,FALSE)</f>
        <v>transferência</v>
      </c>
      <c r="J4214" t="str">
        <f>VLOOKUP(D4214,Referência!$A$2:$D$28,4,FALSE)</f>
        <v>baixo</v>
      </c>
      <c r="K4214" t="str">
        <f>VLOOKUP(C4214,Referência!$F$2:$G$21,2,FALSE)</f>
        <v>longo</v>
      </c>
      <c r="L4214" t="str">
        <f>VLOOKUP(A4214,Referência!$I$2:$K$10,2,FALSE)</f>
        <v>composição</v>
      </c>
      <c r="M4214" t="str">
        <f>VLOOKUP(A4214,Referência!$I$2:$K$10,3,FALSE)</f>
        <v>composição</v>
      </c>
    </row>
    <row r="4215" spans="1:13" x14ac:dyDescent="0.25">
      <c r="A4215" t="s">
        <v>40</v>
      </c>
      <c r="B4215" t="s">
        <v>7</v>
      </c>
      <c r="C4215">
        <v>14</v>
      </c>
      <c r="D4215" t="s">
        <v>29</v>
      </c>
      <c r="E4215" s="1">
        <v>847760670.27131152</v>
      </c>
      <c r="F4215" s="1">
        <v>754609171</v>
      </c>
      <c r="G4215">
        <f t="shared" si="65"/>
        <v>8677201816493151</v>
      </c>
      <c r="H4215" t="str">
        <f>VLOOKUP(D4215,Referência!$A$2:$D$28,2,FALSE)</f>
        <v>NE</v>
      </c>
      <c r="I4215" t="str">
        <f>VLOOKUP(D4215,Referência!$A$2:$D$28,3,FALSE)</f>
        <v>transferência</v>
      </c>
      <c r="J4215" t="str">
        <f>VLOOKUP(D4215,Referência!$A$2:$D$28,4,FALSE)</f>
        <v>baixo</v>
      </c>
      <c r="K4215" t="str">
        <f>VLOOKUP(C4215,Referência!$F$2:$G$21,2,FALSE)</f>
        <v>longo</v>
      </c>
      <c r="L4215" t="str">
        <f>VLOOKUP(A4215,Referência!$I$2:$K$10,2,FALSE)</f>
        <v>composição</v>
      </c>
      <c r="M4215" t="str">
        <f>VLOOKUP(A4215,Referência!$I$2:$K$10,3,FALSE)</f>
        <v>composição</v>
      </c>
    </row>
    <row r="4216" spans="1:13" x14ac:dyDescent="0.25">
      <c r="A4216" t="s">
        <v>40</v>
      </c>
      <c r="B4216" t="s">
        <v>7</v>
      </c>
      <c r="C4216">
        <v>15</v>
      </c>
      <c r="D4216" t="s">
        <v>29</v>
      </c>
      <c r="E4216" s="1">
        <v>830199686.26459813</v>
      </c>
      <c r="F4216" s="1">
        <v>738477446</v>
      </c>
      <c r="G4216">
        <f t="shared" si="65"/>
        <v>8412969359156667</v>
      </c>
      <c r="H4216" t="str">
        <f>VLOOKUP(D4216,Referência!$A$2:$D$28,2,FALSE)</f>
        <v>NE</v>
      </c>
      <c r="I4216" t="str">
        <f>VLOOKUP(D4216,Referência!$A$2:$D$28,3,FALSE)</f>
        <v>transferência</v>
      </c>
      <c r="J4216" t="str">
        <f>VLOOKUP(D4216,Referência!$A$2:$D$28,4,FALSE)</f>
        <v>baixo</v>
      </c>
      <c r="K4216" t="str">
        <f>VLOOKUP(C4216,Referência!$F$2:$G$21,2,FALSE)</f>
        <v>longo</v>
      </c>
      <c r="L4216" t="str">
        <f>VLOOKUP(A4216,Referência!$I$2:$K$10,2,FALSE)</f>
        <v>composição</v>
      </c>
      <c r="M4216" t="str">
        <f>VLOOKUP(A4216,Referência!$I$2:$K$10,3,FALSE)</f>
        <v>composição</v>
      </c>
    </row>
    <row r="4217" spans="1:13" x14ac:dyDescent="0.25">
      <c r="A4217" t="s">
        <v>40</v>
      </c>
      <c r="B4217" t="s">
        <v>7</v>
      </c>
      <c r="C4217">
        <v>16</v>
      </c>
      <c r="D4217" t="s">
        <v>29</v>
      </c>
      <c r="E4217" s="1">
        <v>894099580.83881927</v>
      </c>
      <c r="F4217" s="1">
        <v>837049823</v>
      </c>
      <c r="G4217">
        <f t="shared" si="65"/>
        <v>3254674869467920</v>
      </c>
      <c r="H4217" t="str">
        <f>VLOOKUP(D4217,Referência!$A$2:$D$28,2,FALSE)</f>
        <v>NE</v>
      </c>
      <c r="I4217" t="str">
        <f>VLOOKUP(D4217,Referência!$A$2:$D$28,3,FALSE)</f>
        <v>transferência</v>
      </c>
      <c r="J4217" t="str">
        <f>VLOOKUP(D4217,Referência!$A$2:$D$28,4,FALSE)</f>
        <v>baixo</v>
      </c>
      <c r="K4217" t="str">
        <f>VLOOKUP(C4217,Referência!$F$2:$G$21,2,FALSE)</f>
        <v>longo</v>
      </c>
      <c r="L4217" t="str">
        <f>VLOOKUP(A4217,Referência!$I$2:$K$10,2,FALSE)</f>
        <v>composição</v>
      </c>
      <c r="M4217" t="str">
        <f>VLOOKUP(A4217,Referência!$I$2:$K$10,3,FALSE)</f>
        <v>composição</v>
      </c>
    </row>
    <row r="4218" spans="1:13" x14ac:dyDescent="0.25">
      <c r="A4218" t="s">
        <v>40</v>
      </c>
      <c r="B4218" t="s">
        <v>7</v>
      </c>
      <c r="C4218">
        <v>17</v>
      </c>
      <c r="D4218" t="s">
        <v>29</v>
      </c>
      <c r="E4218" s="1">
        <v>827315617.0466975</v>
      </c>
      <c r="F4218" s="1">
        <v>735690473</v>
      </c>
      <c r="G4218">
        <f t="shared" si="65"/>
        <v>8395167021578066</v>
      </c>
      <c r="H4218" t="str">
        <f>VLOOKUP(D4218,Referência!$A$2:$D$28,2,FALSE)</f>
        <v>NE</v>
      </c>
      <c r="I4218" t="str">
        <f>VLOOKUP(D4218,Referência!$A$2:$D$28,3,FALSE)</f>
        <v>transferência</v>
      </c>
      <c r="J4218" t="str">
        <f>VLOOKUP(D4218,Referência!$A$2:$D$28,4,FALSE)</f>
        <v>baixo</v>
      </c>
      <c r="K4218" t="str">
        <f>VLOOKUP(C4218,Referência!$F$2:$G$21,2,FALSE)</f>
        <v>longo</v>
      </c>
      <c r="L4218" t="str">
        <f>VLOOKUP(A4218,Referência!$I$2:$K$10,2,FALSE)</f>
        <v>composição</v>
      </c>
      <c r="M4218" t="str">
        <f>VLOOKUP(A4218,Referência!$I$2:$K$10,3,FALSE)</f>
        <v>composição</v>
      </c>
    </row>
    <row r="4219" spans="1:13" x14ac:dyDescent="0.25">
      <c r="A4219" t="s">
        <v>40</v>
      </c>
      <c r="B4219" t="s">
        <v>7</v>
      </c>
      <c r="C4219">
        <v>18</v>
      </c>
      <c r="D4219" t="s">
        <v>29</v>
      </c>
      <c r="E4219" s="1">
        <v>894471034.45965075</v>
      </c>
      <c r="F4219" s="1">
        <v>775159463</v>
      </c>
      <c r="G4219">
        <f t="shared" si="65"/>
        <v>1.4235251084171348E+16</v>
      </c>
      <c r="H4219" t="str">
        <f>VLOOKUP(D4219,Referência!$A$2:$D$28,2,FALSE)</f>
        <v>NE</v>
      </c>
      <c r="I4219" t="str">
        <f>VLOOKUP(D4219,Referência!$A$2:$D$28,3,FALSE)</f>
        <v>transferência</v>
      </c>
      <c r="J4219" t="str">
        <f>VLOOKUP(D4219,Referência!$A$2:$D$28,4,FALSE)</f>
        <v>baixo</v>
      </c>
      <c r="K4219" t="str">
        <f>VLOOKUP(C4219,Referência!$F$2:$G$21,2,FALSE)</f>
        <v>longo</v>
      </c>
      <c r="L4219" t="str">
        <f>VLOOKUP(A4219,Referência!$I$2:$K$10,2,FALSE)</f>
        <v>composição</v>
      </c>
      <c r="M4219" t="str">
        <f>VLOOKUP(A4219,Referência!$I$2:$K$10,3,FALSE)</f>
        <v>composição</v>
      </c>
    </row>
    <row r="4220" spans="1:13" x14ac:dyDescent="0.25">
      <c r="A4220" t="s">
        <v>40</v>
      </c>
      <c r="B4220" t="s">
        <v>7</v>
      </c>
      <c r="C4220">
        <v>19</v>
      </c>
      <c r="D4220" t="s">
        <v>29</v>
      </c>
      <c r="E4220" s="1">
        <v>946676673.03422964</v>
      </c>
      <c r="F4220" s="1">
        <v>828635165</v>
      </c>
      <c r="G4220">
        <f t="shared" si="65"/>
        <v>1.39337976189951E+16</v>
      </c>
      <c r="H4220" t="str">
        <f>VLOOKUP(D4220,Referência!$A$2:$D$28,2,FALSE)</f>
        <v>NE</v>
      </c>
      <c r="I4220" t="str">
        <f>VLOOKUP(D4220,Referência!$A$2:$D$28,3,FALSE)</f>
        <v>transferência</v>
      </c>
      <c r="J4220" t="str">
        <f>VLOOKUP(D4220,Referência!$A$2:$D$28,4,FALSE)</f>
        <v>baixo</v>
      </c>
      <c r="K4220" t="str">
        <f>VLOOKUP(C4220,Referência!$F$2:$G$21,2,FALSE)</f>
        <v>longo</v>
      </c>
      <c r="L4220" t="str">
        <f>VLOOKUP(A4220,Referência!$I$2:$K$10,2,FALSE)</f>
        <v>composição</v>
      </c>
      <c r="M4220" t="str">
        <f>VLOOKUP(A4220,Referência!$I$2:$K$10,3,FALSE)</f>
        <v>composição</v>
      </c>
    </row>
    <row r="4221" spans="1:13" x14ac:dyDescent="0.25">
      <c r="A4221" t="s">
        <v>40</v>
      </c>
      <c r="B4221" t="s">
        <v>7</v>
      </c>
      <c r="C4221">
        <v>20</v>
      </c>
      <c r="D4221" t="s">
        <v>29</v>
      </c>
      <c r="E4221" s="1">
        <v>1198146700.0607226</v>
      </c>
      <c r="F4221" s="1">
        <v>944742955</v>
      </c>
      <c r="G4221">
        <f t="shared" si="65"/>
        <v>6.4213458010799688E+16</v>
      </c>
      <c r="H4221" t="str">
        <f>VLOOKUP(D4221,Referência!$A$2:$D$28,2,FALSE)</f>
        <v>NE</v>
      </c>
      <c r="I4221" t="str">
        <f>VLOOKUP(D4221,Referência!$A$2:$D$28,3,FALSE)</f>
        <v>transferência</v>
      </c>
      <c r="J4221" t="str">
        <f>VLOOKUP(D4221,Referência!$A$2:$D$28,4,FALSE)</f>
        <v>baixo</v>
      </c>
      <c r="K4221" t="str">
        <f>VLOOKUP(C4221,Referência!$F$2:$G$21,2,FALSE)</f>
        <v>longo</v>
      </c>
      <c r="L4221" t="str">
        <f>VLOOKUP(A4221,Referência!$I$2:$K$10,2,FALSE)</f>
        <v>composição</v>
      </c>
      <c r="M4221" t="str">
        <f>VLOOKUP(A4221,Referência!$I$2:$K$10,3,FALSE)</f>
        <v>composição</v>
      </c>
    </row>
    <row r="4222" spans="1:13" x14ac:dyDescent="0.25">
      <c r="A4222" t="s">
        <v>40</v>
      </c>
      <c r="B4222" t="s">
        <v>7</v>
      </c>
      <c r="C4222">
        <v>1</v>
      </c>
      <c r="D4222" t="s">
        <v>30</v>
      </c>
      <c r="E4222" s="1">
        <v>610684335.91446698</v>
      </c>
      <c r="F4222" s="1">
        <v>664885458</v>
      </c>
      <c r="G4222">
        <f t="shared" si="65"/>
        <v>2937761635330855.5</v>
      </c>
      <c r="H4222" t="str">
        <f>VLOOKUP(D4222,Referência!$A$2:$D$28,2,FALSE)</f>
        <v>NE</v>
      </c>
      <c r="I4222" t="str">
        <f>VLOOKUP(D4222,Referência!$A$2:$D$28,3,FALSE)</f>
        <v>transferência</v>
      </c>
      <c r="J4222" t="str">
        <f>VLOOKUP(D4222,Referência!$A$2:$D$28,4,FALSE)</f>
        <v>baixo</v>
      </c>
      <c r="K4222" t="str">
        <f>VLOOKUP(C4222,Referência!$F$2:$G$21,2,FALSE)</f>
        <v>curto</v>
      </c>
      <c r="L4222" t="str">
        <f>VLOOKUP(A4222,Referência!$I$2:$K$10,2,FALSE)</f>
        <v>composição</v>
      </c>
      <c r="M4222" t="str">
        <f>VLOOKUP(A4222,Referência!$I$2:$K$10,3,FALSE)</f>
        <v>composição</v>
      </c>
    </row>
    <row r="4223" spans="1:13" x14ac:dyDescent="0.25">
      <c r="A4223" t="s">
        <v>40</v>
      </c>
      <c r="B4223" t="s">
        <v>7</v>
      </c>
      <c r="C4223">
        <v>2</v>
      </c>
      <c r="D4223" t="s">
        <v>30</v>
      </c>
      <c r="E4223" s="1">
        <v>566313904.62245989</v>
      </c>
      <c r="F4223" s="1">
        <v>591131824</v>
      </c>
      <c r="G4223">
        <f t="shared" si="65"/>
        <v>615929122230081</v>
      </c>
      <c r="H4223" t="str">
        <f>VLOOKUP(D4223,Referência!$A$2:$D$28,2,FALSE)</f>
        <v>NE</v>
      </c>
      <c r="I4223" t="str">
        <f>VLOOKUP(D4223,Referência!$A$2:$D$28,3,FALSE)</f>
        <v>transferência</v>
      </c>
      <c r="J4223" t="str">
        <f>VLOOKUP(D4223,Referência!$A$2:$D$28,4,FALSE)</f>
        <v>baixo</v>
      </c>
      <c r="K4223" t="str">
        <f>VLOOKUP(C4223,Referência!$F$2:$G$21,2,FALSE)</f>
        <v>curto</v>
      </c>
      <c r="L4223" t="str">
        <f>VLOOKUP(A4223,Referência!$I$2:$K$10,2,FALSE)</f>
        <v>composição</v>
      </c>
      <c r="M4223" t="str">
        <f>VLOOKUP(A4223,Referência!$I$2:$K$10,3,FALSE)</f>
        <v>composição</v>
      </c>
    </row>
    <row r="4224" spans="1:13" x14ac:dyDescent="0.25">
      <c r="A4224" t="s">
        <v>40</v>
      </c>
      <c r="B4224" t="s">
        <v>7</v>
      </c>
      <c r="C4224">
        <v>3</v>
      </c>
      <c r="D4224" t="s">
        <v>30</v>
      </c>
      <c r="E4224" s="1">
        <v>520894094.53566074</v>
      </c>
      <c r="F4224" s="1">
        <v>529639110</v>
      </c>
      <c r="G4224">
        <f t="shared" si="65"/>
        <v>76475295471532.734</v>
      </c>
      <c r="H4224" t="str">
        <f>VLOOKUP(D4224,Referência!$A$2:$D$28,2,FALSE)</f>
        <v>NE</v>
      </c>
      <c r="I4224" t="str">
        <f>VLOOKUP(D4224,Referência!$A$2:$D$28,3,FALSE)</f>
        <v>transferência</v>
      </c>
      <c r="J4224" t="str">
        <f>VLOOKUP(D4224,Referência!$A$2:$D$28,4,FALSE)</f>
        <v>baixo</v>
      </c>
      <c r="K4224" t="str">
        <f>VLOOKUP(C4224,Referência!$F$2:$G$21,2,FALSE)</f>
        <v>curto</v>
      </c>
      <c r="L4224" t="str">
        <f>VLOOKUP(A4224,Referência!$I$2:$K$10,2,FALSE)</f>
        <v>composição</v>
      </c>
      <c r="M4224" t="str">
        <f>VLOOKUP(A4224,Referência!$I$2:$K$10,3,FALSE)</f>
        <v>composição</v>
      </c>
    </row>
    <row r="4225" spans="1:13" x14ac:dyDescent="0.25">
      <c r="A4225" t="s">
        <v>40</v>
      </c>
      <c r="B4225" t="s">
        <v>7</v>
      </c>
      <c r="C4225">
        <v>4</v>
      </c>
      <c r="D4225" t="s">
        <v>30</v>
      </c>
      <c r="E4225" s="1">
        <v>558002402.72516572</v>
      </c>
      <c r="F4225" s="1">
        <v>554680849</v>
      </c>
      <c r="G4225">
        <f t="shared" si="65"/>
        <v>11032719149162.303</v>
      </c>
      <c r="H4225" t="str">
        <f>VLOOKUP(D4225,Referência!$A$2:$D$28,2,FALSE)</f>
        <v>NE</v>
      </c>
      <c r="I4225" t="str">
        <f>VLOOKUP(D4225,Referência!$A$2:$D$28,3,FALSE)</f>
        <v>transferência</v>
      </c>
      <c r="J4225" t="str">
        <f>VLOOKUP(D4225,Referência!$A$2:$D$28,4,FALSE)</f>
        <v>baixo</v>
      </c>
      <c r="K4225" t="str">
        <f>VLOOKUP(C4225,Referência!$F$2:$G$21,2,FALSE)</f>
        <v>curto</v>
      </c>
      <c r="L4225" t="str">
        <f>VLOOKUP(A4225,Referência!$I$2:$K$10,2,FALSE)</f>
        <v>composição</v>
      </c>
      <c r="M4225" t="str">
        <f>VLOOKUP(A4225,Referência!$I$2:$K$10,3,FALSE)</f>
        <v>composição</v>
      </c>
    </row>
    <row r="4226" spans="1:13" x14ac:dyDescent="0.25">
      <c r="A4226" t="s">
        <v>40</v>
      </c>
      <c r="B4226" t="s">
        <v>7</v>
      </c>
      <c r="C4226">
        <v>5</v>
      </c>
      <c r="D4226" t="s">
        <v>30</v>
      </c>
      <c r="E4226" s="1">
        <v>525323226.31006336</v>
      </c>
      <c r="F4226" s="1">
        <v>527808640</v>
      </c>
      <c r="G4226">
        <f t="shared" si="65"/>
        <v>6177281210124.4541</v>
      </c>
      <c r="H4226" t="str">
        <f>VLOOKUP(D4226,Referência!$A$2:$D$28,2,FALSE)</f>
        <v>NE</v>
      </c>
      <c r="I4226" t="str">
        <f>VLOOKUP(D4226,Referência!$A$2:$D$28,3,FALSE)</f>
        <v>transferência</v>
      </c>
      <c r="J4226" t="str">
        <f>VLOOKUP(D4226,Referência!$A$2:$D$28,4,FALSE)</f>
        <v>baixo</v>
      </c>
      <c r="K4226" t="str">
        <f>VLOOKUP(C4226,Referência!$F$2:$G$21,2,FALSE)</f>
        <v>médio</v>
      </c>
      <c r="L4226" t="str">
        <f>VLOOKUP(A4226,Referência!$I$2:$K$10,2,FALSE)</f>
        <v>composição</v>
      </c>
      <c r="M4226" t="str">
        <f>VLOOKUP(A4226,Referência!$I$2:$K$10,3,FALSE)</f>
        <v>composição</v>
      </c>
    </row>
    <row r="4227" spans="1:13" x14ac:dyDescent="0.25">
      <c r="A4227" t="s">
        <v>40</v>
      </c>
      <c r="B4227" t="s">
        <v>7</v>
      </c>
      <c r="C4227">
        <v>6</v>
      </c>
      <c r="D4227" t="s">
        <v>30</v>
      </c>
      <c r="E4227" s="1">
        <v>566963094.21285582</v>
      </c>
      <c r="F4227" s="1">
        <v>542048330</v>
      </c>
      <c r="G4227">
        <f t="shared" ref="G4227:G4290" si="66">(F4227-E4227)^2</f>
        <v>620745475782200.87</v>
      </c>
      <c r="H4227" t="str">
        <f>VLOOKUP(D4227,Referência!$A$2:$D$28,2,FALSE)</f>
        <v>NE</v>
      </c>
      <c r="I4227" t="str">
        <f>VLOOKUP(D4227,Referência!$A$2:$D$28,3,FALSE)</f>
        <v>transferência</v>
      </c>
      <c r="J4227" t="str">
        <f>VLOOKUP(D4227,Referência!$A$2:$D$28,4,FALSE)</f>
        <v>baixo</v>
      </c>
      <c r="K4227" t="str">
        <f>VLOOKUP(C4227,Referência!$F$2:$G$21,2,FALSE)</f>
        <v>médio</v>
      </c>
      <c r="L4227" t="str">
        <f>VLOOKUP(A4227,Referência!$I$2:$K$10,2,FALSE)</f>
        <v>composição</v>
      </c>
      <c r="M4227" t="str">
        <f>VLOOKUP(A4227,Referência!$I$2:$K$10,3,FALSE)</f>
        <v>composição</v>
      </c>
    </row>
    <row r="4228" spans="1:13" x14ac:dyDescent="0.25">
      <c r="A4228" t="s">
        <v>40</v>
      </c>
      <c r="B4228" t="s">
        <v>7</v>
      </c>
      <c r="C4228">
        <v>7</v>
      </c>
      <c r="D4228" t="s">
        <v>30</v>
      </c>
      <c r="E4228" s="1">
        <v>603850469.65926063</v>
      </c>
      <c r="F4228" s="1">
        <v>624790237</v>
      </c>
      <c r="G4228">
        <f t="shared" si="66"/>
        <v>438473856284295.12</v>
      </c>
      <c r="H4228" t="str">
        <f>VLOOKUP(D4228,Referência!$A$2:$D$28,2,FALSE)</f>
        <v>NE</v>
      </c>
      <c r="I4228" t="str">
        <f>VLOOKUP(D4228,Referência!$A$2:$D$28,3,FALSE)</f>
        <v>transferência</v>
      </c>
      <c r="J4228" t="str">
        <f>VLOOKUP(D4228,Referência!$A$2:$D$28,4,FALSE)</f>
        <v>baixo</v>
      </c>
      <c r="K4228" t="str">
        <f>VLOOKUP(C4228,Referência!$F$2:$G$21,2,FALSE)</f>
        <v>médio</v>
      </c>
      <c r="L4228" t="str">
        <f>VLOOKUP(A4228,Referência!$I$2:$K$10,2,FALSE)</f>
        <v>composição</v>
      </c>
      <c r="M4228" t="str">
        <f>VLOOKUP(A4228,Referência!$I$2:$K$10,3,FALSE)</f>
        <v>composição</v>
      </c>
    </row>
    <row r="4229" spans="1:13" x14ac:dyDescent="0.25">
      <c r="A4229" t="s">
        <v>40</v>
      </c>
      <c r="B4229" t="s">
        <v>7</v>
      </c>
      <c r="C4229">
        <v>8</v>
      </c>
      <c r="D4229" t="s">
        <v>30</v>
      </c>
      <c r="E4229" s="1">
        <v>758355059.76907384</v>
      </c>
      <c r="F4229" s="1">
        <v>738621439</v>
      </c>
      <c r="G4229">
        <f t="shared" si="66"/>
        <v>389415788657622.56</v>
      </c>
      <c r="H4229" t="str">
        <f>VLOOKUP(D4229,Referência!$A$2:$D$28,2,FALSE)</f>
        <v>NE</v>
      </c>
      <c r="I4229" t="str">
        <f>VLOOKUP(D4229,Referência!$A$2:$D$28,3,FALSE)</f>
        <v>transferência</v>
      </c>
      <c r="J4229" t="str">
        <f>VLOOKUP(D4229,Referência!$A$2:$D$28,4,FALSE)</f>
        <v>baixo</v>
      </c>
      <c r="K4229" t="str">
        <f>VLOOKUP(C4229,Referência!$F$2:$G$21,2,FALSE)</f>
        <v>médio</v>
      </c>
      <c r="L4229" t="str">
        <f>VLOOKUP(A4229,Referência!$I$2:$K$10,2,FALSE)</f>
        <v>composição</v>
      </c>
      <c r="M4229" t="str">
        <f>VLOOKUP(A4229,Referência!$I$2:$K$10,3,FALSE)</f>
        <v>composição</v>
      </c>
    </row>
    <row r="4230" spans="1:13" x14ac:dyDescent="0.25">
      <c r="A4230" t="s">
        <v>40</v>
      </c>
      <c r="B4230" t="s">
        <v>7</v>
      </c>
      <c r="C4230">
        <v>9</v>
      </c>
      <c r="D4230" t="s">
        <v>30</v>
      </c>
      <c r="E4230" s="1">
        <v>625037771.61837745</v>
      </c>
      <c r="F4230" s="1">
        <v>688492000</v>
      </c>
      <c r="G4230">
        <f t="shared" si="66"/>
        <v>4026439099507113</v>
      </c>
      <c r="H4230" t="str">
        <f>VLOOKUP(D4230,Referência!$A$2:$D$28,2,FALSE)</f>
        <v>NE</v>
      </c>
      <c r="I4230" t="str">
        <f>VLOOKUP(D4230,Referência!$A$2:$D$28,3,FALSE)</f>
        <v>transferência</v>
      </c>
      <c r="J4230" t="str">
        <f>VLOOKUP(D4230,Referência!$A$2:$D$28,4,FALSE)</f>
        <v>baixo</v>
      </c>
      <c r="K4230" t="str">
        <f>VLOOKUP(C4230,Referência!$F$2:$G$21,2,FALSE)</f>
        <v>longo</v>
      </c>
      <c r="L4230" t="str">
        <f>VLOOKUP(A4230,Referência!$I$2:$K$10,2,FALSE)</f>
        <v>composição</v>
      </c>
      <c r="M4230" t="str">
        <f>VLOOKUP(A4230,Referência!$I$2:$K$10,3,FALSE)</f>
        <v>composição</v>
      </c>
    </row>
    <row r="4231" spans="1:13" x14ac:dyDescent="0.25">
      <c r="A4231" t="s">
        <v>40</v>
      </c>
      <c r="B4231" t="s">
        <v>7</v>
      </c>
      <c r="C4231">
        <v>10</v>
      </c>
      <c r="D4231" t="s">
        <v>30</v>
      </c>
      <c r="E4231" s="1">
        <v>613952029.05132329</v>
      </c>
      <c r="F4231" s="1">
        <v>724773000</v>
      </c>
      <c r="G4231">
        <f t="shared" si="66"/>
        <v>1.2281287602007446E+16</v>
      </c>
      <c r="H4231" t="str">
        <f>VLOOKUP(D4231,Referência!$A$2:$D$28,2,FALSE)</f>
        <v>NE</v>
      </c>
      <c r="I4231" t="str">
        <f>VLOOKUP(D4231,Referência!$A$2:$D$28,3,FALSE)</f>
        <v>transferência</v>
      </c>
      <c r="J4231" t="str">
        <f>VLOOKUP(D4231,Referência!$A$2:$D$28,4,FALSE)</f>
        <v>baixo</v>
      </c>
      <c r="K4231" t="str">
        <f>VLOOKUP(C4231,Referência!$F$2:$G$21,2,FALSE)</f>
        <v>longo</v>
      </c>
      <c r="L4231" t="str">
        <f>VLOOKUP(A4231,Referência!$I$2:$K$10,2,FALSE)</f>
        <v>composição</v>
      </c>
      <c r="M4231" t="str">
        <f>VLOOKUP(A4231,Referência!$I$2:$K$10,3,FALSE)</f>
        <v>composição</v>
      </c>
    </row>
    <row r="4232" spans="1:13" x14ac:dyDescent="0.25">
      <c r="A4232" t="s">
        <v>40</v>
      </c>
      <c r="B4232" t="s">
        <v>7</v>
      </c>
      <c r="C4232">
        <v>11</v>
      </c>
      <c r="D4232" t="s">
        <v>30</v>
      </c>
      <c r="E4232" s="1">
        <v>566353080.89856732</v>
      </c>
      <c r="F4232" s="1">
        <v>546815000</v>
      </c>
      <c r="G4232">
        <f t="shared" si="66"/>
        <v>381736605198961.12</v>
      </c>
      <c r="H4232" t="str">
        <f>VLOOKUP(D4232,Referência!$A$2:$D$28,2,FALSE)</f>
        <v>NE</v>
      </c>
      <c r="I4232" t="str">
        <f>VLOOKUP(D4232,Referência!$A$2:$D$28,3,FALSE)</f>
        <v>transferência</v>
      </c>
      <c r="J4232" t="str">
        <f>VLOOKUP(D4232,Referência!$A$2:$D$28,4,FALSE)</f>
        <v>baixo</v>
      </c>
      <c r="K4232" t="str">
        <f>VLOOKUP(C4232,Referência!$F$2:$G$21,2,FALSE)</f>
        <v>longo</v>
      </c>
      <c r="L4232" t="str">
        <f>VLOOKUP(A4232,Referência!$I$2:$K$10,2,FALSE)</f>
        <v>composição</v>
      </c>
      <c r="M4232" t="str">
        <f>VLOOKUP(A4232,Referência!$I$2:$K$10,3,FALSE)</f>
        <v>composição</v>
      </c>
    </row>
    <row r="4233" spans="1:13" x14ac:dyDescent="0.25">
      <c r="A4233" t="s">
        <v>40</v>
      </c>
      <c r="B4233" t="s">
        <v>7</v>
      </c>
      <c r="C4233">
        <v>12</v>
      </c>
      <c r="D4233" t="s">
        <v>30</v>
      </c>
      <c r="E4233" s="1">
        <v>627113584.35266984</v>
      </c>
      <c r="F4233" s="1">
        <v>587357000</v>
      </c>
      <c r="G4233">
        <f t="shared" si="66"/>
        <v>1580585999390952</v>
      </c>
      <c r="H4233" t="str">
        <f>VLOOKUP(D4233,Referência!$A$2:$D$28,2,FALSE)</f>
        <v>NE</v>
      </c>
      <c r="I4233" t="str">
        <f>VLOOKUP(D4233,Referência!$A$2:$D$28,3,FALSE)</f>
        <v>transferência</v>
      </c>
      <c r="J4233" t="str">
        <f>VLOOKUP(D4233,Referência!$A$2:$D$28,4,FALSE)</f>
        <v>baixo</v>
      </c>
      <c r="K4233" t="str">
        <f>VLOOKUP(C4233,Referência!$F$2:$G$21,2,FALSE)</f>
        <v>longo</v>
      </c>
      <c r="L4233" t="str">
        <f>VLOOKUP(A4233,Referência!$I$2:$K$10,2,FALSE)</f>
        <v>composição</v>
      </c>
      <c r="M4233" t="str">
        <f>VLOOKUP(A4233,Referência!$I$2:$K$10,3,FALSE)</f>
        <v>composição</v>
      </c>
    </row>
    <row r="4234" spans="1:13" x14ac:dyDescent="0.25">
      <c r="A4234" t="s">
        <v>40</v>
      </c>
      <c r="B4234" t="s">
        <v>7</v>
      </c>
      <c r="C4234">
        <v>13</v>
      </c>
      <c r="D4234" t="s">
        <v>30</v>
      </c>
      <c r="E4234" s="1">
        <v>672465195.97236073</v>
      </c>
      <c r="F4234" s="1">
        <v>735825000</v>
      </c>
      <c r="G4234">
        <f t="shared" si="66"/>
        <v>4014464766420853.5</v>
      </c>
      <c r="H4234" t="str">
        <f>VLOOKUP(D4234,Referência!$A$2:$D$28,2,FALSE)</f>
        <v>NE</v>
      </c>
      <c r="I4234" t="str">
        <f>VLOOKUP(D4234,Referência!$A$2:$D$28,3,FALSE)</f>
        <v>transferência</v>
      </c>
      <c r="J4234" t="str">
        <f>VLOOKUP(D4234,Referência!$A$2:$D$28,4,FALSE)</f>
        <v>baixo</v>
      </c>
      <c r="K4234" t="str">
        <f>VLOOKUP(C4234,Referência!$F$2:$G$21,2,FALSE)</f>
        <v>longo</v>
      </c>
      <c r="L4234" t="str">
        <f>VLOOKUP(A4234,Referência!$I$2:$K$10,2,FALSE)</f>
        <v>composição</v>
      </c>
      <c r="M4234" t="str">
        <f>VLOOKUP(A4234,Referência!$I$2:$K$10,3,FALSE)</f>
        <v>composição</v>
      </c>
    </row>
    <row r="4235" spans="1:13" x14ac:dyDescent="0.25">
      <c r="A4235" t="s">
        <v>40</v>
      </c>
      <c r="B4235" t="s">
        <v>7</v>
      </c>
      <c r="C4235">
        <v>14</v>
      </c>
      <c r="D4235" t="s">
        <v>30</v>
      </c>
      <c r="E4235" s="1">
        <v>633486934.28177726</v>
      </c>
      <c r="F4235" s="1">
        <v>584814000</v>
      </c>
      <c r="G4235">
        <f t="shared" si="66"/>
        <v>2369054531598208.5</v>
      </c>
      <c r="H4235" t="str">
        <f>VLOOKUP(D4235,Referência!$A$2:$D$28,2,FALSE)</f>
        <v>NE</v>
      </c>
      <c r="I4235" t="str">
        <f>VLOOKUP(D4235,Referência!$A$2:$D$28,3,FALSE)</f>
        <v>transferência</v>
      </c>
      <c r="J4235" t="str">
        <f>VLOOKUP(D4235,Referência!$A$2:$D$28,4,FALSE)</f>
        <v>baixo</v>
      </c>
      <c r="K4235" t="str">
        <f>VLOOKUP(C4235,Referência!$F$2:$G$21,2,FALSE)</f>
        <v>longo</v>
      </c>
      <c r="L4235" t="str">
        <f>VLOOKUP(A4235,Referência!$I$2:$K$10,2,FALSE)</f>
        <v>composição</v>
      </c>
      <c r="M4235" t="str">
        <f>VLOOKUP(A4235,Referência!$I$2:$K$10,3,FALSE)</f>
        <v>composição</v>
      </c>
    </row>
    <row r="4236" spans="1:13" x14ac:dyDescent="0.25">
      <c r="A4236" t="s">
        <v>40</v>
      </c>
      <c r="B4236" t="s">
        <v>7</v>
      </c>
      <c r="C4236">
        <v>15</v>
      </c>
      <c r="D4236" t="s">
        <v>30</v>
      </c>
      <c r="E4236" s="1">
        <v>577076733.442047</v>
      </c>
      <c r="F4236" s="1">
        <v>544003000</v>
      </c>
      <c r="G4236">
        <f t="shared" si="66"/>
        <v>1093871843795578.1</v>
      </c>
      <c r="H4236" t="str">
        <f>VLOOKUP(D4236,Referência!$A$2:$D$28,2,FALSE)</f>
        <v>NE</v>
      </c>
      <c r="I4236" t="str">
        <f>VLOOKUP(D4236,Referência!$A$2:$D$28,3,FALSE)</f>
        <v>transferência</v>
      </c>
      <c r="J4236" t="str">
        <f>VLOOKUP(D4236,Referência!$A$2:$D$28,4,FALSE)</f>
        <v>baixo</v>
      </c>
      <c r="K4236" t="str">
        <f>VLOOKUP(C4236,Referência!$F$2:$G$21,2,FALSE)</f>
        <v>longo</v>
      </c>
      <c r="L4236" t="str">
        <f>VLOOKUP(A4236,Referência!$I$2:$K$10,2,FALSE)</f>
        <v>composição</v>
      </c>
      <c r="M4236" t="str">
        <f>VLOOKUP(A4236,Referência!$I$2:$K$10,3,FALSE)</f>
        <v>composição</v>
      </c>
    </row>
    <row r="4237" spans="1:13" x14ac:dyDescent="0.25">
      <c r="A4237" t="s">
        <v>40</v>
      </c>
      <c r="B4237" t="s">
        <v>7</v>
      </c>
      <c r="C4237">
        <v>16</v>
      </c>
      <c r="D4237" t="s">
        <v>30</v>
      </c>
      <c r="E4237" s="1">
        <v>620851138.44882691</v>
      </c>
      <c r="F4237" s="1">
        <v>584080000</v>
      </c>
      <c r="G4237">
        <f t="shared" si="66"/>
        <v>1352116622822796.5</v>
      </c>
      <c r="H4237" t="str">
        <f>VLOOKUP(D4237,Referência!$A$2:$D$28,2,FALSE)</f>
        <v>NE</v>
      </c>
      <c r="I4237" t="str">
        <f>VLOOKUP(D4237,Referência!$A$2:$D$28,3,FALSE)</f>
        <v>transferência</v>
      </c>
      <c r="J4237" t="str">
        <f>VLOOKUP(D4237,Referência!$A$2:$D$28,4,FALSE)</f>
        <v>baixo</v>
      </c>
      <c r="K4237" t="str">
        <f>VLOOKUP(C4237,Referência!$F$2:$G$21,2,FALSE)</f>
        <v>longo</v>
      </c>
      <c r="L4237" t="str">
        <f>VLOOKUP(A4237,Referência!$I$2:$K$10,2,FALSE)</f>
        <v>composição</v>
      </c>
      <c r="M4237" t="str">
        <f>VLOOKUP(A4237,Referência!$I$2:$K$10,3,FALSE)</f>
        <v>composição</v>
      </c>
    </row>
    <row r="4238" spans="1:13" x14ac:dyDescent="0.25">
      <c r="A4238" t="s">
        <v>40</v>
      </c>
      <c r="B4238" t="s">
        <v>7</v>
      </c>
      <c r="C4238">
        <v>17</v>
      </c>
      <c r="D4238" t="s">
        <v>30</v>
      </c>
      <c r="E4238" s="1">
        <v>580498292.69905186</v>
      </c>
      <c r="F4238" s="1">
        <v>577811000</v>
      </c>
      <c r="G4238">
        <f t="shared" si="66"/>
        <v>7221542050377.4141</v>
      </c>
      <c r="H4238" t="str">
        <f>VLOOKUP(D4238,Referência!$A$2:$D$28,2,FALSE)</f>
        <v>NE</v>
      </c>
      <c r="I4238" t="str">
        <f>VLOOKUP(D4238,Referência!$A$2:$D$28,3,FALSE)</f>
        <v>transferência</v>
      </c>
      <c r="J4238" t="str">
        <f>VLOOKUP(D4238,Referência!$A$2:$D$28,4,FALSE)</f>
        <v>baixo</v>
      </c>
      <c r="K4238" t="str">
        <f>VLOOKUP(C4238,Referência!$F$2:$G$21,2,FALSE)</f>
        <v>longo</v>
      </c>
      <c r="L4238" t="str">
        <f>VLOOKUP(A4238,Referência!$I$2:$K$10,2,FALSE)</f>
        <v>composição</v>
      </c>
      <c r="M4238" t="str">
        <f>VLOOKUP(A4238,Referência!$I$2:$K$10,3,FALSE)</f>
        <v>composição</v>
      </c>
    </row>
    <row r="4239" spans="1:13" x14ac:dyDescent="0.25">
      <c r="A4239" t="s">
        <v>40</v>
      </c>
      <c r="B4239" t="s">
        <v>7</v>
      </c>
      <c r="C4239">
        <v>18</v>
      </c>
      <c r="D4239" t="s">
        <v>30</v>
      </c>
      <c r="E4239" s="1">
        <v>628545594.8880204</v>
      </c>
      <c r="F4239" s="1">
        <v>547983000</v>
      </c>
      <c r="G4239">
        <f t="shared" si="66"/>
        <v>6490331695091290</v>
      </c>
      <c r="H4239" t="str">
        <f>VLOOKUP(D4239,Referência!$A$2:$D$28,2,FALSE)</f>
        <v>NE</v>
      </c>
      <c r="I4239" t="str">
        <f>VLOOKUP(D4239,Referência!$A$2:$D$28,3,FALSE)</f>
        <v>transferência</v>
      </c>
      <c r="J4239" t="str">
        <f>VLOOKUP(D4239,Referência!$A$2:$D$28,4,FALSE)</f>
        <v>baixo</v>
      </c>
      <c r="K4239" t="str">
        <f>VLOOKUP(C4239,Referência!$F$2:$G$21,2,FALSE)</f>
        <v>longo</v>
      </c>
      <c r="L4239" t="str">
        <f>VLOOKUP(A4239,Referência!$I$2:$K$10,2,FALSE)</f>
        <v>composição</v>
      </c>
      <c r="M4239" t="str">
        <f>VLOOKUP(A4239,Referência!$I$2:$K$10,3,FALSE)</f>
        <v>composição</v>
      </c>
    </row>
    <row r="4240" spans="1:13" x14ac:dyDescent="0.25">
      <c r="A4240" t="s">
        <v>40</v>
      </c>
      <c r="B4240" t="s">
        <v>7</v>
      </c>
      <c r="C4240">
        <v>19</v>
      </c>
      <c r="D4240" t="s">
        <v>30</v>
      </c>
      <c r="E4240" s="1">
        <v>672138281.93711662</v>
      </c>
      <c r="F4240" s="1">
        <v>607405000</v>
      </c>
      <c r="G4240">
        <f t="shared" si="66"/>
        <v>4190397790350229</v>
      </c>
      <c r="H4240" t="str">
        <f>VLOOKUP(D4240,Referência!$A$2:$D$28,2,FALSE)</f>
        <v>NE</v>
      </c>
      <c r="I4240" t="str">
        <f>VLOOKUP(D4240,Referência!$A$2:$D$28,3,FALSE)</f>
        <v>transferência</v>
      </c>
      <c r="J4240" t="str">
        <f>VLOOKUP(D4240,Referência!$A$2:$D$28,4,FALSE)</f>
        <v>baixo</v>
      </c>
      <c r="K4240" t="str">
        <f>VLOOKUP(C4240,Referência!$F$2:$G$21,2,FALSE)</f>
        <v>longo</v>
      </c>
      <c r="L4240" t="str">
        <f>VLOOKUP(A4240,Referência!$I$2:$K$10,2,FALSE)</f>
        <v>composição</v>
      </c>
      <c r="M4240" t="str">
        <f>VLOOKUP(A4240,Referência!$I$2:$K$10,3,FALSE)</f>
        <v>composição</v>
      </c>
    </row>
    <row r="4241" spans="1:13" x14ac:dyDescent="0.25">
      <c r="A4241" t="s">
        <v>40</v>
      </c>
      <c r="B4241" t="s">
        <v>7</v>
      </c>
      <c r="C4241">
        <v>20</v>
      </c>
      <c r="D4241" t="s">
        <v>30</v>
      </c>
      <c r="E4241" s="1">
        <v>844147575.2580148</v>
      </c>
      <c r="F4241" s="1">
        <v>670431000</v>
      </c>
      <c r="G4241">
        <f t="shared" si="66"/>
        <v>3.017744851937352E+16</v>
      </c>
      <c r="H4241" t="str">
        <f>VLOOKUP(D4241,Referência!$A$2:$D$28,2,FALSE)</f>
        <v>NE</v>
      </c>
      <c r="I4241" t="str">
        <f>VLOOKUP(D4241,Referência!$A$2:$D$28,3,FALSE)</f>
        <v>transferência</v>
      </c>
      <c r="J4241" t="str">
        <f>VLOOKUP(D4241,Referência!$A$2:$D$28,4,FALSE)</f>
        <v>baixo</v>
      </c>
      <c r="K4241" t="str">
        <f>VLOOKUP(C4241,Referência!$F$2:$G$21,2,FALSE)</f>
        <v>longo</v>
      </c>
      <c r="L4241" t="str">
        <f>VLOOKUP(A4241,Referência!$I$2:$K$10,2,FALSE)</f>
        <v>composição</v>
      </c>
      <c r="M4241" t="str">
        <f>VLOOKUP(A4241,Referência!$I$2:$K$10,3,FALSE)</f>
        <v>composição</v>
      </c>
    </row>
    <row r="4242" spans="1:13" x14ac:dyDescent="0.25">
      <c r="A4242" t="s">
        <v>40</v>
      </c>
      <c r="B4242" t="s">
        <v>7</v>
      </c>
      <c r="C4242">
        <v>1</v>
      </c>
      <c r="D4242" t="s">
        <v>31</v>
      </c>
      <c r="E4242" s="1">
        <v>1485865837.0007234</v>
      </c>
      <c r="F4242" s="1">
        <v>1627681664</v>
      </c>
      <c r="G4242">
        <f t="shared" si="66"/>
        <v>2.011172878748876E+16</v>
      </c>
      <c r="H4242" t="str">
        <f>VLOOKUP(D4242,Referência!$A$2:$D$28,2,FALSE)</f>
        <v>NE</v>
      </c>
      <c r="I4242" t="str">
        <f>VLOOKUP(D4242,Referência!$A$2:$D$28,3,FALSE)</f>
        <v>imposto</v>
      </c>
      <c r="J4242" t="str">
        <f>VLOOKUP(D4242,Referência!$A$2:$D$28,4,FALSE)</f>
        <v>baixo</v>
      </c>
      <c r="K4242" t="str">
        <f>VLOOKUP(C4242,Referência!$F$2:$G$21,2,FALSE)</f>
        <v>curto</v>
      </c>
      <c r="L4242" t="str">
        <f>VLOOKUP(A4242,Referência!$I$2:$K$10,2,FALSE)</f>
        <v>composição</v>
      </c>
      <c r="M4242" t="str">
        <f>VLOOKUP(A4242,Referência!$I$2:$K$10,3,FALSE)</f>
        <v>composição</v>
      </c>
    </row>
    <row r="4243" spans="1:13" x14ac:dyDescent="0.25">
      <c r="A4243" t="s">
        <v>40</v>
      </c>
      <c r="B4243" t="s">
        <v>7</v>
      </c>
      <c r="C4243">
        <v>2</v>
      </c>
      <c r="D4243" t="s">
        <v>31</v>
      </c>
      <c r="E4243" s="1">
        <v>1459678767.0755117</v>
      </c>
      <c r="F4243" s="1">
        <v>1335838548</v>
      </c>
      <c r="G4243">
        <f t="shared" si="66"/>
        <v>1.533639986067073E+16</v>
      </c>
      <c r="H4243" t="str">
        <f>VLOOKUP(D4243,Referência!$A$2:$D$28,2,FALSE)</f>
        <v>NE</v>
      </c>
      <c r="I4243" t="str">
        <f>VLOOKUP(D4243,Referência!$A$2:$D$28,3,FALSE)</f>
        <v>imposto</v>
      </c>
      <c r="J4243" t="str">
        <f>VLOOKUP(D4243,Referência!$A$2:$D$28,4,FALSE)</f>
        <v>baixo</v>
      </c>
      <c r="K4243" t="str">
        <f>VLOOKUP(C4243,Referência!$F$2:$G$21,2,FALSE)</f>
        <v>curto</v>
      </c>
      <c r="L4243" t="str">
        <f>VLOOKUP(A4243,Referência!$I$2:$K$10,2,FALSE)</f>
        <v>composição</v>
      </c>
      <c r="M4243" t="str">
        <f>VLOOKUP(A4243,Referência!$I$2:$K$10,3,FALSE)</f>
        <v>composição</v>
      </c>
    </row>
    <row r="4244" spans="1:13" x14ac:dyDescent="0.25">
      <c r="A4244" t="s">
        <v>40</v>
      </c>
      <c r="B4244" t="s">
        <v>7</v>
      </c>
      <c r="C4244">
        <v>3</v>
      </c>
      <c r="D4244" t="s">
        <v>31</v>
      </c>
      <c r="E4244" s="1">
        <v>1402389584.2349942</v>
      </c>
      <c r="F4244" s="1">
        <v>1325449475</v>
      </c>
      <c r="G4244">
        <f t="shared" si="66"/>
        <v>5919780409092836</v>
      </c>
      <c r="H4244" t="str">
        <f>VLOOKUP(D4244,Referência!$A$2:$D$28,2,FALSE)</f>
        <v>NE</v>
      </c>
      <c r="I4244" t="str">
        <f>VLOOKUP(D4244,Referência!$A$2:$D$28,3,FALSE)</f>
        <v>imposto</v>
      </c>
      <c r="J4244" t="str">
        <f>VLOOKUP(D4244,Referência!$A$2:$D$28,4,FALSE)</f>
        <v>baixo</v>
      </c>
      <c r="K4244" t="str">
        <f>VLOOKUP(C4244,Referência!$F$2:$G$21,2,FALSE)</f>
        <v>curto</v>
      </c>
      <c r="L4244" t="str">
        <f>VLOOKUP(A4244,Referência!$I$2:$K$10,2,FALSE)</f>
        <v>composição</v>
      </c>
      <c r="M4244" t="str">
        <f>VLOOKUP(A4244,Referência!$I$2:$K$10,3,FALSE)</f>
        <v>composição</v>
      </c>
    </row>
    <row r="4245" spans="1:13" x14ac:dyDescent="0.25">
      <c r="A4245" t="s">
        <v>40</v>
      </c>
      <c r="B4245" t="s">
        <v>7</v>
      </c>
      <c r="C4245">
        <v>4</v>
      </c>
      <c r="D4245" t="s">
        <v>31</v>
      </c>
      <c r="E4245" s="1">
        <v>1454186097.6130986</v>
      </c>
      <c r="F4245" s="1">
        <v>1361364011</v>
      </c>
      <c r="G4245">
        <f t="shared" si="66"/>
        <v>8615939763209582</v>
      </c>
      <c r="H4245" t="str">
        <f>VLOOKUP(D4245,Referência!$A$2:$D$28,2,FALSE)</f>
        <v>NE</v>
      </c>
      <c r="I4245" t="str">
        <f>VLOOKUP(D4245,Referência!$A$2:$D$28,3,FALSE)</f>
        <v>imposto</v>
      </c>
      <c r="J4245" t="str">
        <f>VLOOKUP(D4245,Referência!$A$2:$D$28,4,FALSE)</f>
        <v>baixo</v>
      </c>
      <c r="K4245" t="str">
        <f>VLOOKUP(C4245,Referência!$F$2:$G$21,2,FALSE)</f>
        <v>curto</v>
      </c>
      <c r="L4245" t="str">
        <f>VLOOKUP(A4245,Referência!$I$2:$K$10,2,FALSE)</f>
        <v>composição</v>
      </c>
      <c r="M4245" t="str">
        <f>VLOOKUP(A4245,Referência!$I$2:$K$10,3,FALSE)</f>
        <v>composição</v>
      </c>
    </row>
    <row r="4246" spans="1:13" x14ac:dyDescent="0.25">
      <c r="A4246" t="s">
        <v>40</v>
      </c>
      <c r="B4246" t="s">
        <v>7</v>
      </c>
      <c r="C4246">
        <v>5</v>
      </c>
      <c r="D4246" t="s">
        <v>31</v>
      </c>
      <c r="E4246" s="1">
        <v>1408320279.9077721</v>
      </c>
      <c r="F4246" s="1">
        <v>1322475733</v>
      </c>
      <c r="G4246">
        <f t="shared" si="66"/>
        <v>7369286233800678</v>
      </c>
      <c r="H4246" t="str">
        <f>VLOOKUP(D4246,Referência!$A$2:$D$28,2,FALSE)</f>
        <v>NE</v>
      </c>
      <c r="I4246" t="str">
        <f>VLOOKUP(D4246,Referência!$A$2:$D$28,3,FALSE)</f>
        <v>imposto</v>
      </c>
      <c r="J4246" t="str">
        <f>VLOOKUP(D4246,Referência!$A$2:$D$28,4,FALSE)</f>
        <v>baixo</v>
      </c>
      <c r="K4246" t="str">
        <f>VLOOKUP(C4246,Referência!$F$2:$G$21,2,FALSE)</f>
        <v>médio</v>
      </c>
      <c r="L4246" t="str">
        <f>VLOOKUP(A4246,Referência!$I$2:$K$10,2,FALSE)</f>
        <v>composição</v>
      </c>
      <c r="M4246" t="str">
        <f>VLOOKUP(A4246,Referência!$I$2:$K$10,3,FALSE)</f>
        <v>composição</v>
      </c>
    </row>
    <row r="4247" spans="1:13" x14ac:dyDescent="0.25">
      <c r="A4247" t="s">
        <v>40</v>
      </c>
      <c r="B4247" t="s">
        <v>7</v>
      </c>
      <c r="C4247">
        <v>6</v>
      </c>
      <c r="D4247" t="s">
        <v>31</v>
      </c>
      <c r="E4247" s="1">
        <v>1470485102.5534787</v>
      </c>
      <c r="F4247" s="1">
        <v>1327345090</v>
      </c>
      <c r="G4247">
        <f t="shared" si="66"/>
        <v>2.0489063193810044E+16</v>
      </c>
      <c r="H4247" t="str">
        <f>VLOOKUP(D4247,Referência!$A$2:$D$28,2,FALSE)</f>
        <v>NE</v>
      </c>
      <c r="I4247" t="str">
        <f>VLOOKUP(D4247,Referência!$A$2:$D$28,3,FALSE)</f>
        <v>imposto</v>
      </c>
      <c r="J4247" t="str">
        <f>VLOOKUP(D4247,Referência!$A$2:$D$28,4,FALSE)</f>
        <v>baixo</v>
      </c>
      <c r="K4247" t="str">
        <f>VLOOKUP(C4247,Referência!$F$2:$G$21,2,FALSE)</f>
        <v>médio</v>
      </c>
      <c r="L4247" t="str">
        <f>VLOOKUP(A4247,Referência!$I$2:$K$10,2,FALSE)</f>
        <v>composição</v>
      </c>
      <c r="M4247" t="str">
        <f>VLOOKUP(A4247,Referência!$I$2:$K$10,3,FALSE)</f>
        <v>composição</v>
      </c>
    </row>
    <row r="4248" spans="1:13" x14ac:dyDescent="0.25">
      <c r="A4248" t="s">
        <v>40</v>
      </c>
      <c r="B4248" t="s">
        <v>7</v>
      </c>
      <c r="C4248">
        <v>7</v>
      </c>
      <c r="D4248" t="s">
        <v>31</v>
      </c>
      <c r="E4248" s="1">
        <v>1587481281.7396452</v>
      </c>
      <c r="F4248" s="1">
        <v>1510093934</v>
      </c>
      <c r="G4248">
        <f t="shared" si="66"/>
        <v>5988801590176776</v>
      </c>
      <c r="H4248" t="str">
        <f>VLOOKUP(D4248,Referência!$A$2:$D$28,2,FALSE)</f>
        <v>NE</v>
      </c>
      <c r="I4248" t="str">
        <f>VLOOKUP(D4248,Referência!$A$2:$D$28,3,FALSE)</f>
        <v>imposto</v>
      </c>
      <c r="J4248" t="str">
        <f>VLOOKUP(D4248,Referência!$A$2:$D$28,4,FALSE)</f>
        <v>baixo</v>
      </c>
      <c r="K4248" t="str">
        <f>VLOOKUP(C4248,Referência!$F$2:$G$21,2,FALSE)</f>
        <v>médio</v>
      </c>
      <c r="L4248" t="str">
        <f>VLOOKUP(A4248,Referência!$I$2:$K$10,2,FALSE)</f>
        <v>composição</v>
      </c>
      <c r="M4248" t="str">
        <f>VLOOKUP(A4248,Referência!$I$2:$K$10,3,FALSE)</f>
        <v>composição</v>
      </c>
    </row>
    <row r="4249" spans="1:13" x14ac:dyDescent="0.25">
      <c r="A4249" t="s">
        <v>40</v>
      </c>
      <c r="B4249" t="s">
        <v>7</v>
      </c>
      <c r="C4249">
        <v>8</v>
      </c>
      <c r="D4249" t="s">
        <v>31</v>
      </c>
      <c r="E4249" s="1">
        <v>1730308780.7134731</v>
      </c>
      <c r="F4249" s="1">
        <v>1484867078</v>
      </c>
      <c r="G4249">
        <f t="shared" si="66"/>
        <v>6.0241629430888896E+16</v>
      </c>
      <c r="H4249" t="str">
        <f>VLOOKUP(D4249,Referência!$A$2:$D$28,2,FALSE)</f>
        <v>NE</v>
      </c>
      <c r="I4249" t="str">
        <f>VLOOKUP(D4249,Referência!$A$2:$D$28,3,FALSE)</f>
        <v>imposto</v>
      </c>
      <c r="J4249" t="str">
        <f>VLOOKUP(D4249,Referência!$A$2:$D$28,4,FALSE)</f>
        <v>baixo</v>
      </c>
      <c r="K4249" t="str">
        <f>VLOOKUP(C4249,Referência!$F$2:$G$21,2,FALSE)</f>
        <v>médio</v>
      </c>
      <c r="L4249" t="str">
        <f>VLOOKUP(A4249,Referência!$I$2:$K$10,2,FALSE)</f>
        <v>composição</v>
      </c>
      <c r="M4249" t="str">
        <f>VLOOKUP(A4249,Referência!$I$2:$K$10,3,FALSE)</f>
        <v>composição</v>
      </c>
    </row>
    <row r="4250" spans="1:13" x14ac:dyDescent="0.25">
      <c r="A4250" t="s">
        <v>40</v>
      </c>
      <c r="B4250" t="s">
        <v>7</v>
      </c>
      <c r="C4250">
        <v>9</v>
      </c>
      <c r="D4250" t="s">
        <v>31</v>
      </c>
      <c r="E4250" s="1">
        <v>1734339831.7721274</v>
      </c>
      <c r="F4250" s="1">
        <v>1683273264</v>
      </c>
      <c r="G4250">
        <f t="shared" si="66"/>
        <v>2607794344025280</v>
      </c>
      <c r="H4250" t="str">
        <f>VLOOKUP(D4250,Referência!$A$2:$D$28,2,FALSE)</f>
        <v>NE</v>
      </c>
      <c r="I4250" t="str">
        <f>VLOOKUP(D4250,Referência!$A$2:$D$28,3,FALSE)</f>
        <v>imposto</v>
      </c>
      <c r="J4250" t="str">
        <f>VLOOKUP(D4250,Referência!$A$2:$D$28,4,FALSE)</f>
        <v>baixo</v>
      </c>
      <c r="K4250" t="str">
        <f>VLOOKUP(C4250,Referência!$F$2:$G$21,2,FALSE)</f>
        <v>longo</v>
      </c>
      <c r="L4250" t="str">
        <f>VLOOKUP(A4250,Referência!$I$2:$K$10,2,FALSE)</f>
        <v>composição</v>
      </c>
      <c r="M4250" t="str">
        <f>VLOOKUP(A4250,Referência!$I$2:$K$10,3,FALSE)</f>
        <v>composição</v>
      </c>
    </row>
    <row r="4251" spans="1:13" x14ac:dyDescent="0.25">
      <c r="A4251" t="s">
        <v>40</v>
      </c>
      <c r="B4251" t="s">
        <v>7</v>
      </c>
      <c r="C4251">
        <v>10</v>
      </c>
      <c r="D4251" t="s">
        <v>31</v>
      </c>
      <c r="E4251" s="1">
        <v>1608961710.3666434</v>
      </c>
      <c r="F4251" s="1">
        <v>1687521018</v>
      </c>
      <c r="G4251">
        <f t="shared" si="66"/>
        <v>6171564815832356</v>
      </c>
      <c r="H4251" t="str">
        <f>VLOOKUP(D4251,Referência!$A$2:$D$28,2,FALSE)</f>
        <v>NE</v>
      </c>
      <c r="I4251" t="str">
        <f>VLOOKUP(D4251,Referência!$A$2:$D$28,3,FALSE)</f>
        <v>imposto</v>
      </c>
      <c r="J4251" t="str">
        <f>VLOOKUP(D4251,Referência!$A$2:$D$28,4,FALSE)</f>
        <v>baixo</v>
      </c>
      <c r="K4251" t="str">
        <f>VLOOKUP(C4251,Referência!$F$2:$G$21,2,FALSE)</f>
        <v>longo</v>
      </c>
      <c r="L4251" t="str">
        <f>VLOOKUP(A4251,Referência!$I$2:$K$10,2,FALSE)</f>
        <v>composição</v>
      </c>
      <c r="M4251" t="str">
        <f>VLOOKUP(A4251,Referência!$I$2:$K$10,3,FALSE)</f>
        <v>composição</v>
      </c>
    </row>
    <row r="4252" spans="1:13" x14ac:dyDescent="0.25">
      <c r="A4252" t="s">
        <v>40</v>
      </c>
      <c r="B4252" t="s">
        <v>7</v>
      </c>
      <c r="C4252">
        <v>11</v>
      </c>
      <c r="D4252" t="s">
        <v>31</v>
      </c>
      <c r="E4252" s="1">
        <v>1612611705.9535747</v>
      </c>
      <c r="F4252" s="1">
        <v>1526025266</v>
      </c>
      <c r="G4252">
        <f t="shared" si="66"/>
        <v>7497211583833990</v>
      </c>
      <c r="H4252" t="str">
        <f>VLOOKUP(D4252,Referência!$A$2:$D$28,2,FALSE)</f>
        <v>NE</v>
      </c>
      <c r="I4252" t="str">
        <f>VLOOKUP(D4252,Referência!$A$2:$D$28,3,FALSE)</f>
        <v>imposto</v>
      </c>
      <c r="J4252" t="str">
        <f>VLOOKUP(D4252,Referência!$A$2:$D$28,4,FALSE)</f>
        <v>baixo</v>
      </c>
      <c r="K4252" t="str">
        <f>VLOOKUP(C4252,Referência!$F$2:$G$21,2,FALSE)</f>
        <v>longo</v>
      </c>
      <c r="L4252" t="str">
        <f>VLOOKUP(A4252,Referência!$I$2:$K$10,2,FALSE)</f>
        <v>composição</v>
      </c>
      <c r="M4252" t="str">
        <f>VLOOKUP(A4252,Referência!$I$2:$K$10,3,FALSE)</f>
        <v>composição</v>
      </c>
    </row>
    <row r="4253" spans="1:13" x14ac:dyDescent="0.25">
      <c r="A4253" t="s">
        <v>40</v>
      </c>
      <c r="B4253" t="s">
        <v>7</v>
      </c>
      <c r="C4253">
        <v>12</v>
      </c>
      <c r="D4253" t="s">
        <v>31</v>
      </c>
      <c r="E4253" s="1">
        <v>1740759295.1956029</v>
      </c>
      <c r="F4253" s="1">
        <v>1429053893</v>
      </c>
      <c r="G4253">
        <f t="shared" si="66"/>
        <v>9.716025775792256E+16</v>
      </c>
      <c r="H4253" t="str">
        <f>VLOOKUP(D4253,Referência!$A$2:$D$28,2,FALSE)</f>
        <v>NE</v>
      </c>
      <c r="I4253" t="str">
        <f>VLOOKUP(D4253,Referência!$A$2:$D$28,3,FALSE)</f>
        <v>imposto</v>
      </c>
      <c r="J4253" t="str">
        <f>VLOOKUP(D4253,Referência!$A$2:$D$28,4,FALSE)</f>
        <v>baixo</v>
      </c>
      <c r="K4253" t="str">
        <f>VLOOKUP(C4253,Referência!$F$2:$G$21,2,FALSE)</f>
        <v>longo</v>
      </c>
      <c r="L4253" t="str">
        <f>VLOOKUP(A4253,Referência!$I$2:$K$10,2,FALSE)</f>
        <v>composição</v>
      </c>
      <c r="M4253" t="str">
        <f>VLOOKUP(A4253,Referência!$I$2:$K$10,3,FALSE)</f>
        <v>composição</v>
      </c>
    </row>
    <row r="4254" spans="1:13" x14ac:dyDescent="0.25">
      <c r="A4254" t="s">
        <v>40</v>
      </c>
      <c r="B4254" t="s">
        <v>7</v>
      </c>
      <c r="C4254">
        <v>13</v>
      </c>
      <c r="D4254" t="s">
        <v>31</v>
      </c>
      <c r="E4254" s="1">
        <v>1700026054.9968269</v>
      </c>
      <c r="F4254" s="1">
        <v>1728645475</v>
      </c>
      <c r="G4254">
        <f t="shared" si="66"/>
        <v>819071201318025.25</v>
      </c>
      <c r="H4254" t="str">
        <f>VLOOKUP(D4254,Referência!$A$2:$D$28,2,FALSE)</f>
        <v>NE</v>
      </c>
      <c r="I4254" t="str">
        <f>VLOOKUP(D4254,Referência!$A$2:$D$28,3,FALSE)</f>
        <v>imposto</v>
      </c>
      <c r="J4254" t="str">
        <f>VLOOKUP(D4254,Referência!$A$2:$D$28,4,FALSE)</f>
        <v>baixo</v>
      </c>
      <c r="K4254" t="str">
        <f>VLOOKUP(C4254,Referência!$F$2:$G$21,2,FALSE)</f>
        <v>longo</v>
      </c>
      <c r="L4254" t="str">
        <f>VLOOKUP(A4254,Referência!$I$2:$K$10,2,FALSE)</f>
        <v>composição</v>
      </c>
      <c r="M4254" t="str">
        <f>VLOOKUP(A4254,Referência!$I$2:$K$10,3,FALSE)</f>
        <v>composição</v>
      </c>
    </row>
    <row r="4255" spans="1:13" x14ac:dyDescent="0.25">
      <c r="A4255" t="s">
        <v>40</v>
      </c>
      <c r="B4255" t="s">
        <v>7</v>
      </c>
      <c r="C4255">
        <v>14</v>
      </c>
      <c r="D4255" t="s">
        <v>31</v>
      </c>
      <c r="E4255" s="1">
        <v>1687611116.0824475</v>
      </c>
      <c r="F4255" s="1">
        <v>1496131677</v>
      </c>
      <c r="G4255">
        <f t="shared" si="66"/>
        <v>3.6664375591328736E+16</v>
      </c>
      <c r="H4255" t="str">
        <f>VLOOKUP(D4255,Referência!$A$2:$D$28,2,FALSE)</f>
        <v>NE</v>
      </c>
      <c r="I4255" t="str">
        <f>VLOOKUP(D4255,Referência!$A$2:$D$28,3,FALSE)</f>
        <v>imposto</v>
      </c>
      <c r="J4255" t="str">
        <f>VLOOKUP(D4255,Referência!$A$2:$D$28,4,FALSE)</f>
        <v>baixo</v>
      </c>
      <c r="K4255" t="str">
        <f>VLOOKUP(C4255,Referência!$F$2:$G$21,2,FALSE)</f>
        <v>longo</v>
      </c>
      <c r="L4255" t="str">
        <f>VLOOKUP(A4255,Referência!$I$2:$K$10,2,FALSE)</f>
        <v>composição</v>
      </c>
      <c r="M4255" t="str">
        <f>VLOOKUP(A4255,Referência!$I$2:$K$10,3,FALSE)</f>
        <v>composição</v>
      </c>
    </row>
    <row r="4256" spans="1:13" x14ac:dyDescent="0.25">
      <c r="A4256" t="s">
        <v>40</v>
      </c>
      <c r="B4256" t="s">
        <v>7</v>
      </c>
      <c r="C4256">
        <v>15</v>
      </c>
      <c r="D4256" t="s">
        <v>31</v>
      </c>
      <c r="E4256" s="1">
        <v>1617016339.085953</v>
      </c>
      <c r="F4256" s="1">
        <v>1397556875</v>
      </c>
      <c r="G4256">
        <f t="shared" si="66"/>
        <v>4.8162456376893696E+16</v>
      </c>
      <c r="H4256" t="str">
        <f>VLOOKUP(D4256,Referência!$A$2:$D$28,2,FALSE)</f>
        <v>NE</v>
      </c>
      <c r="I4256" t="str">
        <f>VLOOKUP(D4256,Referência!$A$2:$D$28,3,FALSE)</f>
        <v>imposto</v>
      </c>
      <c r="J4256" t="str">
        <f>VLOOKUP(D4256,Referência!$A$2:$D$28,4,FALSE)</f>
        <v>baixo</v>
      </c>
      <c r="K4256" t="str">
        <f>VLOOKUP(C4256,Referência!$F$2:$G$21,2,FALSE)</f>
        <v>longo</v>
      </c>
      <c r="L4256" t="str">
        <f>VLOOKUP(A4256,Referência!$I$2:$K$10,2,FALSE)</f>
        <v>composição</v>
      </c>
      <c r="M4256" t="str">
        <f>VLOOKUP(A4256,Referência!$I$2:$K$10,3,FALSE)</f>
        <v>composição</v>
      </c>
    </row>
    <row r="4257" spans="1:13" x14ac:dyDescent="0.25">
      <c r="A4257" t="s">
        <v>40</v>
      </c>
      <c r="B4257" t="s">
        <v>7</v>
      </c>
      <c r="C4257">
        <v>16</v>
      </c>
      <c r="D4257" t="s">
        <v>31</v>
      </c>
      <c r="E4257" s="1">
        <v>1683326985.4953163</v>
      </c>
      <c r="F4257" s="1">
        <v>1442572235</v>
      </c>
      <c r="G4257">
        <f t="shared" si="66"/>
        <v>5.7962849886061992E+16</v>
      </c>
      <c r="H4257" t="str">
        <f>VLOOKUP(D4257,Referência!$A$2:$D$28,2,FALSE)</f>
        <v>NE</v>
      </c>
      <c r="I4257" t="str">
        <f>VLOOKUP(D4257,Referência!$A$2:$D$28,3,FALSE)</f>
        <v>imposto</v>
      </c>
      <c r="J4257" t="str">
        <f>VLOOKUP(D4257,Referência!$A$2:$D$28,4,FALSE)</f>
        <v>baixo</v>
      </c>
      <c r="K4257" t="str">
        <f>VLOOKUP(C4257,Referência!$F$2:$G$21,2,FALSE)</f>
        <v>longo</v>
      </c>
      <c r="L4257" t="str">
        <f>VLOOKUP(A4257,Referência!$I$2:$K$10,2,FALSE)</f>
        <v>composição</v>
      </c>
      <c r="M4257" t="str">
        <f>VLOOKUP(A4257,Referência!$I$2:$K$10,3,FALSE)</f>
        <v>composição</v>
      </c>
    </row>
    <row r="4258" spans="1:13" x14ac:dyDescent="0.25">
      <c r="A4258" t="s">
        <v>40</v>
      </c>
      <c r="B4258" t="s">
        <v>7</v>
      </c>
      <c r="C4258">
        <v>17</v>
      </c>
      <c r="D4258" t="s">
        <v>31</v>
      </c>
      <c r="E4258" s="1">
        <v>1626078943.9620056</v>
      </c>
      <c r="F4258" s="1">
        <v>1439189967</v>
      </c>
      <c r="G4258">
        <f t="shared" si="66"/>
        <v>3.4927489709905064E+16</v>
      </c>
      <c r="H4258" t="str">
        <f>VLOOKUP(D4258,Referência!$A$2:$D$28,2,FALSE)</f>
        <v>NE</v>
      </c>
      <c r="I4258" t="str">
        <f>VLOOKUP(D4258,Referência!$A$2:$D$28,3,FALSE)</f>
        <v>imposto</v>
      </c>
      <c r="J4258" t="str">
        <f>VLOOKUP(D4258,Referência!$A$2:$D$28,4,FALSE)</f>
        <v>baixo</v>
      </c>
      <c r="K4258" t="str">
        <f>VLOOKUP(C4258,Referência!$F$2:$G$21,2,FALSE)</f>
        <v>longo</v>
      </c>
      <c r="L4258" t="str">
        <f>VLOOKUP(A4258,Referência!$I$2:$K$10,2,FALSE)</f>
        <v>composição</v>
      </c>
      <c r="M4258" t="str">
        <f>VLOOKUP(A4258,Referência!$I$2:$K$10,3,FALSE)</f>
        <v>composição</v>
      </c>
    </row>
    <row r="4259" spans="1:13" x14ac:dyDescent="0.25">
      <c r="A4259" t="s">
        <v>40</v>
      </c>
      <c r="B4259" t="s">
        <v>7</v>
      </c>
      <c r="C4259">
        <v>18</v>
      </c>
      <c r="D4259" t="s">
        <v>31</v>
      </c>
      <c r="E4259" s="1">
        <v>1699592636.7646465</v>
      </c>
      <c r="F4259" s="1">
        <v>1468451921</v>
      </c>
      <c r="G4259">
        <f t="shared" si="66"/>
        <v>5.342603048419312E+16</v>
      </c>
      <c r="H4259" t="str">
        <f>VLOOKUP(D4259,Referência!$A$2:$D$28,2,FALSE)</f>
        <v>NE</v>
      </c>
      <c r="I4259" t="str">
        <f>VLOOKUP(D4259,Referência!$A$2:$D$28,3,FALSE)</f>
        <v>imposto</v>
      </c>
      <c r="J4259" t="str">
        <f>VLOOKUP(D4259,Referência!$A$2:$D$28,4,FALSE)</f>
        <v>baixo</v>
      </c>
      <c r="K4259" t="str">
        <f>VLOOKUP(C4259,Referência!$F$2:$G$21,2,FALSE)</f>
        <v>longo</v>
      </c>
      <c r="L4259" t="str">
        <f>VLOOKUP(A4259,Referência!$I$2:$K$10,2,FALSE)</f>
        <v>composição</v>
      </c>
      <c r="M4259" t="str">
        <f>VLOOKUP(A4259,Referência!$I$2:$K$10,3,FALSE)</f>
        <v>composição</v>
      </c>
    </row>
    <row r="4260" spans="1:13" x14ac:dyDescent="0.25">
      <c r="A4260" t="s">
        <v>40</v>
      </c>
      <c r="B4260" t="s">
        <v>7</v>
      </c>
      <c r="C4260">
        <v>19</v>
      </c>
      <c r="D4260" t="s">
        <v>31</v>
      </c>
      <c r="E4260" s="1">
        <v>1832010012.1897671</v>
      </c>
      <c r="F4260" s="1">
        <v>1588561210</v>
      </c>
      <c r="G4260">
        <f t="shared" si="66"/>
        <v>5.926731928763236E+16</v>
      </c>
      <c r="H4260" t="str">
        <f>VLOOKUP(D4260,Referência!$A$2:$D$28,2,FALSE)</f>
        <v>NE</v>
      </c>
      <c r="I4260" t="str">
        <f>VLOOKUP(D4260,Referência!$A$2:$D$28,3,FALSE)</f>
        <v>imposto</v>
      </c>
      <c r="J4260" t="str">
        <f>VLOOKUP(D4260,Referência!$A$2:$D$28,4,FALSE)</f>
        <v>baixo</v>
      </c>
      <c r="K4260" t="str">
        <f>VLOOKUP(C4260,Referência!$F$2:$G$21,2,FALSE)</f>
        <v>longo</v>
      </c>
      <c r="L4260" t="str">
        <f>VLOOKUP(A4260,Referência!$I$2:$K$10,2,FALSE)</f>
        <v>composição</v>
      </c>
      <c r="M4260" t="str">
        <f>VLOOKUP(A4260,Referência!$I$2:$K$10,3,FALSE)</f>
        <v>composição</v>
      </c>
    </row>
    <row r="4261" spans="1:13" x14ac:dyDescent="0.25">
      <c r="A4261" t="s">
        <v>40</v>
      </c>
      <c r="B4261" t="s">
        <v>7</v>
      </c>
      <c r="C4261">
        <v>20</v>
      </c>
      <c r="D4261" t="s">
        <v>31</v>
      </c>
      <c r="E4261" s="1">
        <v>1997733075.8415005</v>
      </c>
      <c r="F4261" s="1">
        <v>1588037280</v>
      </c>
      <c r="G4261">
        <f t="shared" si="66"/>
        <v>1.6785064513020048E+17</v>
      </c>
      <c r="H4261" t="str">
        <f>VLOOKUP(D4261,Referência!$A$2:$D$28,2,FALSE)</f>
        <v>NE</v>
      </c>
      <c r="I4261" t="str">
        <f>VLOOKUP(D4261,Referência!$A$2:$D$28,3,FALSE)</f>
        <v>imposto</v>
      </c>
      <c r="J4261" t="str">
        <f>VLOOKUP(D4261,Referência!$A$2:$D$28,4,FALSE)</f>
        <v>baixo</v>
      </c>
      <c r="K4261" t="str">
        <f>VLOOKUP(C4261,Referência!$F$2:$G$21,2,FALSE)</f>
        <v>longo</v>
      </c>
      <c r="L4261" t="str">
        <f>VLOOKUP(A4261,Referência!$I$2:$K$10,2,FALSE)</f>
        <v>composição</v>
      </c>
      <c r="M4261" t="str">
        <f>VLOOKUP(A4261,Referência!$I$2:$K$10,3,FALSE)</f>
        <v>composição</v>
      </c>
    </row>
    <row r="4262" spans="1:13" x14ac:dyDescent="0.25">
      <c r="A4262" t="s">
        <v>40</v>
      </c>
      <c r="B4262" t="s">
        <v>7</v>
      </c>
      <c r="C4262">
        <v>1</v>
      </c>
      <c r="D4262" t="s">
        <v>32</v>
      </c>
      <c r="E4262" s="1">
        <v>481518771.7538867</v>
      </c>
      <c r="F4262" s="1">
        <v>557464619</v>
      </c>
      <c r="G4262">
        <f t="shared" si="66"/>
        <v>5767771713929975</v>
      </c>
      <c r="H4262" t="str">
        <f>VLOOKUP(D4262,Referência!$A$2:$D$28,2,FALSE)</f>
        <v>NE</v>
      </c>
      <c r="I4262" t="str">
        <f>VLOOKUP(D4262,Referência!$A$2:$D$28,3,FALSE)</f>
        <v>transferência</v>
      </c>
      <c r="J4262" t="str">
        <f>VLOOKUP(D4262,Referência!$A$2:$D$28,4,FALSE)</f>
        <v>baixo</v>
      </c>
      <c r="K4262" t="str">
        <f>VLOOKUP(C4262,Referência!$F$2:$G$21,2,FALSE)</f>
        <v>curto</v>
      </c>
      <c r="L4262" t="str">
        <f>VLOOKUP(A4262,Referência!$I$2:$K$10,2,FALSE)</f>
        <v>composição</v>
      </c>
      <c r="M4262" t="str">
        <f>VLOOKUP(A4262,Referência!$I$2:$K$10,3,FALSE)</f>
        <v>composição</v>
      </c>
    </row>
    <row r="4263" spans="1:13" x14ac:dyDescent="0.25">
      <c r="A4263" t="s">
        <v>40</v>
      </c>
      <c r="B4263" t="s">
        <v>7</v>
      </c>
      <c r="C4263">
        <v>2</v>
      </c>
      <c r="D4263" t="s">
        <v>32</v>
      </c>
      <c r="E4263" s="1">
        <v>442455413.50042206</v>
      </c>
      <c r="F4263" s="1">
        <v>467412899</v>
      </c>
      <c r="G4263">
        <f t="shared" si="66"/>
        <v>622876082461643.12</v>
      </c>
      <c r="H4263" t="str">
        <f>VLOOKUP(D4263,Referência!$A$2:$D$28,2,FALSE)</f>
        <v>NE</v>
      </c>
      <c r="I4263" t="str">
        <f>VLOOKUP(D4263,Referência!$A$2:$D$28,3,FALSE)</f>
        <v>transferência</v>
      </c>
      <c r="J4263" t="str">
        <f>VLOOKUP(D4263,Referência!$A$2:$D$28,4,FALSE)</f>
        <v>baixo</v>
      </c>
      <c r="K4263" t="str">
        <f>VLOOKUP(C4263,Referência!$F$2:$G$21,2,FALSE)</f>
        <v>curto</v>
      </c>
      <c r="L4263" t="str">
        <f>VLOOKUP(A4263,Referência!$I$2:$K$10,2,FALSE)</f>
        <v>composição</v>
      </c>
      <c r="M4263" t="str">
        <f>VLOOKUP(A4263,Referência!$I$2:$K$10,3,FALSE)</f>
        <v>composição</v>
      </c>
    </row>
    <row r="4264" spans="1:13" x14ac:dyDescent="0.25">
      <c r="A4264" t="s">
        <v>40</v>
      </c>
      <c r="B4264" t="s">
        <v>7</v>
      </c>
      <c r="C4264">
        <v>3</v>
      </c>
      <c r="D4264" t="s">
        <v>32</v>
      </c>
      <c r="E4264" s="1">
        <v>454520827.81629026</v>
      </c>
      <c r="F4264" s="1">
        <v>433970342</v>
      </c>
      <c r="G4264">
        <f t="shared" si="66"/>
        <v>422322467285547.12</v>
      </c>
      <c r="H4264" t="str">
        <f>VLOOKUP(D4264,Referência!$A$2:$D$28,2,FALSE)</f>
        <v>NE</v>
      </c>
      <c r="I4264" t="str">
        <f>VLOOKUP(D4264,Referência!$A$2:$D$28,3,FALSE)</f>
        <v>transferência</v>
      </c>
      <c r="J4264" t="str">
        <f>VLOOKUP(D4264,Referência!$A$2:$D$28,4,FALSE)</f>
        <v>baixo</v>
      </c>
      <c r="K4264" t="str">
        <f>VLOOKUP(C4264,Referência!$F$2:$G$21,2,FALSE)</f>
        <v>curto</v>
      </c>
      <c r="L4264" t="str">
        <f>VLOOKUP(A4264,Referência!$I$2:$K$10,2,FALSE)</f>
        <v>composição</v>
      </c>
      <c r="M4264" t="str">
        <f>VLOOKUP(A4264,Referência!$I$2:$K$10,3,FALSE)</f>
        <v>composição</v>
      </c>
    </row>
    <row r="4265" spans="1:13" x14ac:dyDescent="0.25">
      <c r="A4265" t="s">
        <v>40</v>
      </c>
      <c r="B4265" t="s">
        <v>7</v>
      </c>
      <c r="C4265">
        <v>4</v>
      </c>
      <c r="D4265" t="s">
        <v>32</v>
      </c>
      <c r="E4265" s="1">
        <v>411062447.89881599</v>
      </c>
      <c r="F4265" s="1">
        <v>472847854</v>
      </c>
      <c r="G4265">
        <f t="shared" si="66"/>
        <v>3817436407088226.5</v>
      </c>
      <c r="H4265" t="str">
        <f>VLOOKUP(D4265,Referência!$A$2:$D$28,2,FALSE)</f>
        <v>NE</v>
      </c>
      <c r="I4265" t="str">
        <f>VLOOKUP(D4265,Referência!$A$2:$D$28,3,FALSE)</f>
        <v>transferência</v>
      </c>
      <c r="J4265" t="str">
        <f>VLOOKUP(D4265,Referência!$A$2:$D$28,4,FALSE)</f>
        <v>baixo</v>
      </c>
      <c r="K4265" t="str">
        <f>VLOOKUP(C4265,Referência!$F$2:$G$21,2,FALSE)</f>
        <v>curto</v>
      </c>
      <c r="L4265" t="str">
        <f>VLOOKUP(A4265,Referência!$I$2:$K$10,2,FALSE)</f>
        <v>composição</v>
      </c>
      <c r="M4265" t="str">
        <f>VLOOKUP(A4265,Referência!$I$2:$K$10,3,FALSE)</f>
        <v>composição</v>
      </c>
    </row>
    <row r="4266" spans="1:13" x14ac:dyDescent="0.25">
      <c r="A4266" t="s">
        <v>40</v>
      </c>
      <c r="B4266" t="s">
        <v>7</v>
      </c>
      <c r="C4266">
        <v>5</v>
      </c>
      <c r="D4266" t="s">
        <v>32</v>
      </c>
      <c r="E4266" s="1">
        <v>459460853.35889482</v>
      </c>
      <c r="F4266" s="1">
        <v>432152927</v>
      </c>
      <c r="G4266">
        <f t="shared" si="66"/>
        <v>745722842022822.75</v>
      </c>
      <c r="H4266" t="str">
        <f>VLOOKUP(D4266,Referência!$A$2:$D$28,2,FALSE)</f>
        <v>NE</v>
      </c>
      <c r="I4266" t="str">
        <f>VLOOKUP(D4266,Referência!$A$2:$D$28,3,FALSE)</f>
        <v>transferência</v>
      </c>
      <c r="J4266" t="str">
        <f>VLOOKUP(D4266,Referência!$A$2:$D$28,4,FALSE)</f>
        <v>baixo</v>
      </c>
      <c r="K4266" t="str">
        <f>VLOOKUP(C4266,Referência!$F$2:$G$21,2,FALSE)</f>
        <v>médio</v>
      </c>
      <c r="L4266" t="str">
        <f>VLOOKUP(A4266,Referência!$I$2:$K$10,2,FALSE)</f>
        <v>composição</v>
      </c>
      <c r="M4266" t="str">
        <f>VLOOKUP(A4266,Referência!$I$2:$K$10,3,FALSE)</f>
        <v>composição</v>
      </c>
    </row>
    <row r="4267" spans="1:13" x14ac:dyDescent="0.25">
      <c r="A4267" t="s">
        <v>40</v>
      </c>
      <c r="B4267" t="s">
        <v>7</v>
      </c>
      <c r="C4267">
        <v>6</v>
      </c>
      <c r="D4267" t="s">
        <v>32</v>
      </c>
      <c r="E4267" s="1">
        <v>487913988.71051323</v>
      </c>
      <c r="F4267" s="1">
        <v>460746354</v>
      </c>
      <c r="G4267">
        <f t="shared" si="66"/>
        <v>738080375763883.5</v>
      </c>
      <c r="H4267" t="str">
        <f>VLOOKUP(D4267,Referência!$A$2:$D$28,2,FALSE)</f>
        <v>NE</v>
      </c>
      <c r="I4267" t="str">
        <f>VLOOKUP(D4267,Referência!$A$2:$D$28,3,FALSE)</f>
        <v>transferência</v>
      </c>
      <c r="J4267" t="str">
        <f>VLOOKUP(D4267,Referência!$A$2:$D$28,4,FALSE)</f>
        <v>baixo</v>
      </c>
      <c r="K4267" t="str">
        <f>VLOOKUP(C4267,Referência!$F$2:$G$21,2,FALSE)</f>
        <v>médio</v>
      </c>
      <c r="L4267" t="str">
        <f>VLOOKUP(A4267,Referência!$I$2:$K$10,2,FALSE)</f>
        <v>composição</v>
      </c>
      <c r="M4267" t="str">
        <f>VLOOKUP(A4267,Referência!$I$2:$K$10,3,FALSE)</f>
        <v>composição</v>
      </c>
    </row>
    <row r="4268" spans="1:13" x14ac:dyDescent="0.25">
      <c r="A4268" t="s">
        <v>40</v>
      </c>
      <c r="B4268" t="s">
        <v>7</v>
      </c>
      <c r="C4268">
        <v>7</v>
      </c>
      <c r="D4268" t="s">
        <v>32</v>
      </c>
      <c r="E4268" s="1">
        <v>640201693.85150027</v>
      </c>
      <c r="F4268" s="1">
        <v>513806552</v>
      </c>
      <c r="G4268">
        <f t="shared" si="66"/>
        <v>1.5975731883660876E+16</v>
      </c>
      <c r="H4268" t="str">
        <f>VLOOKUP(D4268,Referência!$A$2:$D$28,2,FALSE)</f>
        <v>NE</v>
      </c>
      <c r="I4268" t="str">
        <f>VLOOKUP(D4268,Referência!$A$2:$D$28,3,FALSE)</f>
        <v>transferência</v>
      </c>
      <c r="J4268" t="str">
        <f>VLOOKUP(D4268,Referência!$A$2:$D$28,4,FALSE)</f>
        <v>baixo</v>
      </c>
      <c r="K4268" t="str">
        <f>VLOOKUP(C4268,Referência!$F$2:$G$21,2,FALSE)</f>
        <v>médio</v>
      </c>
      <c r="L4268" t="str">
        <f>VLOOKUP(A4268,Referência!$I$2:$K$10,2,FALSE)</f>
        <v>composição</v>
      </c>
      <c r="M4268" t="str">
        <f>VLOOKUP(A4268,Referência!$I$2:$K$10,3,FALSE)</f>
        <v>composição</v>
      </c>
    </row>
    <row r="4269" spans="1:13" x14ac:dyDescent="0.25">
      <c r="A4269" t="s">
        <v>40</v>
      </c>
      <c r="B4269" t="s">
        <v>7</v>
      </c>
      <c r="C4269">
        <v>8</v>
      </c>
      <c r="D4269" t="s">
        <v>32</v>
      </c>
      <c r="E4269" s="1">
        <v>502028305.46114188</v>
      </c>
      <c r="F4269" s="1">
        <v>542596693</v>
      </c>
      <c r="G4269">
        <f t="shared" si="66"/>
        <v>1645794067502978.5</v>
      </c>
      <c r="H4269" t="str">
        <f>VLOOKUP(D4269,Referência!$A$2:$D$28,2,FALSE)</f>
        <v>NE</v>
      </c>
      <c r="I4269" t="str">
        <f>VLOOKUP(D4269,Referência!$A$2:$D$28,3,FALSE)</f>
        <v>transferência</v>
      </c>
      <c r="J4269" t="str">
        <f>VLOOKUP(D4269,Referência!$A$2:$D$28,4,FALSE)</f>
        <v>baixo</v>
      </c>
      <c r="K4269" t="str">
        <f>VLOOKUP(C4269,Referência!$F$2:$G$21,2,FALSE)</f>
        <v>médio</v>
      </c>
      <c r="L4269" t="str">
        <f>VLOOKUP(A4269,Referência!$I$2:$K$10,2,FALSE)</f>
        <v>composição</v>
      </c>
      <c r="M4269" t="str">
        <f>VLOOKUP(A4269,Referência!$I$2:$K$10,3,FALSE)</f>
        <v>composição</v>
      </c>
    </row>
    <row r="4270" spans="1:13" x14ac:dyDescent="0.25">
      <c r="A4270" t="s">
        <v>40</v>
      </c>
      <c r="B4270" t="s">
        <v>7</v>
      </c>
      <c r="C4270">
        <v>9</v>
      </c>
      <c r="D4270" t="s">
        <v>32</v>
      </c>
      <c r="E4270" s="1">
        <v>499078398.25166714</v>
      </c>
      <c r="F4270" s="1">
        <v>569528924</v>
      </c>
      <c r="G4270">
        <f t="shared" si="66"/>
        <v>4963276578216511</v>
      </c>
      <c r="H4270" t="str">
        <f>VLOOKUP(D4270,Referência!$A$2:$D$28,2,FALSE)</f>
        <v>NE</v>
      </c>
      <c r="I4270" t="str">
        <f>VLOOKUP(D4270,Referência!$A$2:$D$28,3,FALSE)</f>
        <v>transferência</v>
      </c>
      <c r="J4270" t="str">
        <f>VLOOKUP(D4270,Referência!$A$2:$D$28,4,FALSE)</f>
        <v>baixo</v>
      </c>
      <c r="K4270" t="str">
        <f>VLOOKUP(C4270,Referência!$F$2:$G$21,2,FALSE)</f>
        <v>longo</v>
      </c>
      <c r="L4270" t="str">
        <f>VLOOKUP(A4270,Referência!$I$2:$K$10,2,FALSE)</f>
        <v>composição</v>
      </c>
      <c r="M4270" t="str">
        <f>VLOOKUP(A4270,Referência!$I$2:$K$10,3,FALSE)</f>
        <v>composição</v>
      </c>
    </row>
    <row r="4271" spans="1:13" x14ac:dyDescent="0.25">
      <c r="A4271" t="s">
        <v>40</v>
      </c>
      <c r="B4271" t="s">
        <v>7</v>
      </c>
      <c r="C4271">
        <v>10</v>
      </c>
      <c r="D4271" t="s">
        <v>32</v>
      </c>
      <c r="E4271" s="1">
        <v>469236926.73452759</v>
      </c>
      <c r="F4271" s="1">
        <v>624919567</v>
      </c>
      <c r="G4271">
        <f t="shared" si="66"/>
        <v>2.4237084480028492E+16</v>
      </c>
      <c r="H4271" t="str">
        <f>VLOOKUP(D4271,Referência!$A$2:$D$28,2,FALSE)</f>
        <v>NE</v>
      </c>
      <c r="I4271" t="str">
        <f>VLOOKUP(D4271,Referência!$A$2:$D$28,3,FALSE)</f>
        <v>transferência</v>
      </c>
      <c r="J4271" t="str">
        <f>VLOOKUP(D4271,Referência!$A$2:$D$28,4,FALSE)</f>
        <v>baixo</v>
      </c>
      <c r="K4271" t="str">
        <f>VLOOKUP(C4271,Referência!$F$2:$G$21,2,FALSE)</f>
        <v>longo</v>
      </c>
      <c r="L4271" t="str">
        <f>VLOOKUP(A4271,Referência!$I$2:$K$10,2,FALSE)</f>
        <v>composição</v>
      </c>
      <c r="M4271" t="str">
        <f>VLOOKUP(A4271,Referência!$I$2:$K$10,3,FALSE)</f>
        <v>composição</v>
      </c>
    </row>
    <row r="4272" spans="1:13" x14ac:dyDescent="0.25">
      <c r="A4272" t="s">
        <v>40</v>
      </c>
      <c r="B4272" t="s">
        <v>7</v>
      </c>
      <c r="C4272">
        <v>11</v>
      </c>
      <c r="D4272" t="s">
        <v>32</v>
      </c>
      <c r="E4272" s="1">
        <v>518008549.74906677</v>
      </c>
      <c r="F4272" s="1">
        <v>455260799</v>
      </c>
      <c r="G4272">
        <f t="shared" si="66"/>
        <v>3937280224067009.5</v>
      </c>
      <c r="H4272" t="str">
        <f>VLOOKUP(D4272,Referência!$A$2:$D$28,2,FALSE)</f>
        <v>NE</v>
      </c>
      <c r="I4272" t="str">
        <f>VLOOKUP(D4272,Referência!$A$2:$D$28,3,FALSE)</f>
        <v>transferência</v>
      </c>
      <c r="J4272" t="str">
        <f>VLOOKUP(D4272,Referência!$A$2:$D$28,4,FALSE)</f>
        <v>baixo</v>
      </c>
      <c r="K4272" t="str">
        <f>VLOOKUP(C4272,Referência!$F$2:$G$21,2,FALSE)</f>
        <v>longo</v>
      </c>
      <c r="L4272" t="str">
        <f>VLOOKUP(A4272,Referência!$I$2:$K$10,2,FALSE)</f>
        <v>composição</v>
      </c>
      <c r="M4272" t="str">
        <f>VLOOKUP(A4272,Referência!$I$2:$K$10,3,FALSE)</f>
        <v>composição</v>
      </c>
    </row>
    <row r="4273" spans="1:13" x14ac:dyDescent="0.25">
      <c r="A4273" t="s">
        <v>40</v>
      </c>
      <c r="B4273" t="s">
        <v>7</v>
      </c>
      <c r="C4273">
        <v>12</v>
      </c>
      <c r="D4273" t="s">
        <v>32</v>
      </c>
      <c r="E4273" s="1">
        <v>534696804.83842772</v>
      </c>
      <c r="F4273" s="1">
        <v>457524812</v>
      </c>
      <c r="G4273">
        <f t="shared" si="66"/>
        <v>5955516478654340</v>
      </c>
      <c r="H4273" t="str">
        <f>VLOOKUP(D4273,Referência!$A$2:$D$28,2,FALSE)</f>
        <v>NE</v>
      </c>
      <c r="I4273" t="str">
        <f>VLOOKUP(D4273,Referência!$A$2:$D$28,3,FALSE)</f>
        <v>transferência</v>
      </c>
      <c r="J4273" t="str">
        <f>VLOOKUP(D4273,Referência!$A$2:$D$28,4,FALSE)</f>
        <v>baixo</v>
      </c>
      <c r="K4273" t="str">
        <f>VLOOKUP(C4273,Referência!$F$2:$G$21,2,FALSE)</f>
        <v>longo</v>
      </c>
      <c r="L4273" t="str">
        <f>VLOOKUP(A4273,Referência!$I$2:$K$10,2,FALSE)</f>
        <v>composição</v>
      </c>
      <c r="M4273" t="str">
        <f>VLOOKUP(A4273,Referência!$I$2:$K$10,3,FALSE)</f>
        <v>composição</v>
      </c>
    </row>
    <row r="4274" spans="1:13" x14ac:dyDescent="0.25">
      <c r="A4274" t="s">
        <v>40</v>
      </c>
      <c r="B4274" t="s">
        <v>7</v>
      </c>
      <c r="C4274">
        <v>13</v>
      </c>
      <c r="D4274" t="s">
        <v>32</v>
      </c>
      <c r="E4274" s="1">
        <v>527675874.8399142</v>
      </c>
      <c r="F4274" s="1">
        <v>595368303</v>
      </c>
      <c r="G4274">
        <f t="shared" si="66"/>
        <v>4582264830208377</v>
      </c>
      <c r="H4274" t="str">
        <f>VLOOKUP(D4274,Referência!$A$2:$D$28,2,FALSE)</f>
        <v>NE</v>
      </c>
      <c r="I4274" t="str">
        <f>VLOOKUP(D4274,Referência!$A$2:$D$28,3,FALSE)</f>
        <v>transferência</v>
      </c>
      <c r="J4274" t="str">
        <f>VLOOKUP(D4274,Referência!$A$2:$D$28,4,FALSE)</f>
        <v>baixo</v>
      </c>
      <c r="K4274" t="str">
        <f>VLOOKUP(C4274,Referência!$F$2:$G$21,2,FALSE)</f>
        <v>longo</v>
      </c>
      <c r="L4274" t="str">
        <f>VLOOKUP(A4274,Referência!$I$2:$K$10,2,FALSE)</f>
        <v>composição</v>
      </c>
      <c r="M4274" t="str">
        <f>VLOOKUP(A4274,Referência!$I$2:$K$10,3,FALSE)</f>
        <v>composição</v>
      </c>
    </row>
    <row r="4275" spans="1:13" x14ac:dyDescent="0.25">
      <c r="A4275" t="s">
        <v>40</v>
      </c>
      <c r="B4275" t="s">
        <v>7</v>
      </c>
      <c r="C4275">
        <v>14</v>
      </c>
      <c r="D4275" t="s">
        <v>32</v>
      </c>
      <c r="E4275" s="1">
        <v>505660623.0668686</v>
      </c>
      <c r="F4275" s="1">
        <v>499880752</v>
      </c>
      <c r="G4275">
        <f t="shared" si="66"/>
        <v>33406909549624.805</v>
      </c>
      <c r="H4275" t="str">
        <f>VLOOKUP(D4275,Referência!$A$2:$D$28,2,FALSE)</f>
        <v>NE</v>
      </c>
      <c r="I4275" t="str">
        <f>VLOOKUP(D4275,Referência!$A$2:$D$28,3,FALSE)</f>
        <v>transferência</v>
      </c>
      <c r="J4275" t="str">
        <f>VLOOKUP(D4275,Referência!$A$2:$D$28,4,FALSE)</f>
        <v>baixo</v>
      </c>
      <c r="K4275" t="str">
        <f>VLOOKUP(C4275,Referência!$F$2:$G$21,2,FALSE)</f>
        <v>longo</v>
      </c>
      <c r="L4275" t="str">
        <f>VLOOKUP(A4275,Referência!$I$2:$K$10,2,FALSE)</f>
        <v>composição</v>
      </c>
      <c r="M4275" t="str">
        <f>VLOOKUP(A4275,Referência!$I$2:$K$10,3,FALSE)</f>
        <v>composição</v>
      </c>
    </row>
    <row r="4276" spans="1:13" x14ac:dyDescent="0.25">
      <c r="A4276" t="s">
        <v>40</v>
      </c>
      <c r="B4276" t="s">
        <v>7</v>
      </c>
      <c r="C4276">
        <v>15</v>
      </c>
      <c r="D4276" t="s">
        <v>32</v>
      </c>
      <c r="E4276" s="1">
        <v>511198004.54916191</v>
      </c>
      <c r="F4276" s="1">
        <v>453700958</v>
      </c>
      <c r="G4276">
        <f t="shared" si="66"/>
        <v>3305910361876491.5</v>
      </c>
      <c r="H4276" t="str">
        <f>VLOOKUP(D4276,Referência!$A$2:$D$28,2,FALSE)</f>
        <v>NE</v>
      </c>
      <c r="I4276" t="str">
        <f>VLOOKUP(D4276,Referência!$A$2:$D$28,3,FALSE)</f>
        <v>transferência</v>
      </c>
      <c r="J4276" t="str">
        <f>VLOOKUP(D4276,Referência!$A$2:$D$28,4,FALSE)</f>
        <v>baixo</v>
      </c>
      <c r="K4276" t="str">
        <f>VLOOKUP(C4276,Referência!$F$2:$G$21,2,FALSE)</f>
        <v>longo</v>
      </c>
      <c r="L4276" t="str">
        <f>VLOOKUP(A4276,Referência!$I$2:$K$10,2,FALSE)</f>
        <v>composição</v>
      </c>
      <c r="M4276" t="str">
        <f>VLOOKUP(A4276,Referência!$I$2:$K$10,3,FALSE)</f>
        <v>composição</v>
      </c>
    </row>
    <row r="4277" spans="1:13" x14ac:dyDescent="0.25">
      <c r="A4277" t="s">
        <v>40</v>
      </c>
      <c r="B4277" t="s">
        <v>7</v>
      </c>
      <c r="C4277">
        <v>16</v>
      </c>
      <c r="D4277" t="s">
        <v>32</v>
      </c>
      <c r="E4277" s="1">
        <v>464911029.49021113</v>
      </c>
      <c r="F4277" s="1">
        <v>498112860</v>
      </c>
      <c r="G4277">
        <f t="shared" si="66"/>
        <v>1102361549200747.1</v>
      </c>
      <c r="H4277" t="str">
        <f>VLOOKUP(D4277,Referência!$A$2:$D$28,2,FALSE)</f>
        <v>NE</v>
      </c>
      <c r="I4277" t="str">
        <f>VLOOKUP(D4277,Referência!$A$2:$D$28,3,FALSE)</f>
        <v>transferência</v>
      </c>
      <c r="J4277" t="str">
        <f>VLOOKUP(D4277,Referência!$A$2:$D$28,4,FALSE)</f>
        <v>baixo</v>
      </c>
      <c r="K4277" t="str">
        <f>VLOOKUP(C4277,Referência!$F$2:$G$21,2,FALSE)</f>
        <v>longo</v>
      </c>
      <c r="L4277" t="str">
        <f>VLOOKUP(A4277,Referência!$I$2:$K$10,2,FALSE)</f>
        <v>composição</v>
      </c>
      <c r="M4277" t="str">
        <f>VLOOKUP(A4277,Referência!$I$2:$K$10,3,FALSE)</f>
        <v>composição</v>
      </c>
    </row>
    <row r="4278" spans="1:13" x14ac:dyDescent="0.25">
      <c r="A4278" t="s">
        <v>40</v>
      </c>
      <c r="B4278" t="s">
        <v>7</v>
      </c>
      <c r="C4278">
        <v>17</v>
      </c>
      <c r="D4278" t="s">
        <v>32</v>
      </c>
      <c r="E4278" s="1">
        <v>519035488.6747306</v>
      </c>
      <c r="F4278" s="1">
        <v>472545182</v>
      </c>
      <c r="G4278">
        <f t="shared" si="66"/>
        <v>2161348614710500.5</v>
      </c>
      <c r="H4278" t="str">
        <f>VLOOKUP(D4278,Referência!$A$2:$D$28,2,FALSE)</f>
        <v>NE</v>
      </c>
      <c r="I4278" t="str">
        <f>VLOOKUP(D4278,Referência!$A$2:$D$28,3,FALSE)</f>
        <v>transferência</v>
      </c>
      <c r="J4278" t="str">
        <f>VLOOKUP(D4278,Referência!$A$2:$D$28,4,FALSE)</f>
        <v>baixo</v>
      </c>
      <c r="K4278" t="str">
        <f>VLOOKUP(C4278,Referência!$F$2:$G$21,2,FALSE)</f>
        <v>longo</v>
      </c>
      <c r="L4278" t="str">
        <f>VLOOKUP(A4278,Referência!$I$2:$K$10,2,FALSE)</f>
        <v>composição</v>
      </c>
      <c r="M4278" t="str">
        <f>VLOOKUP(A4278,Referência!$I$2:$K$10,3,FALSE)</f>
        <v>composição</v>
      </c>
    </row>
    <row r="4279" spans="1:13" x14ac:dyDescent="0.25">
      <c r="A4279" t="s">
        <v>40</v>
      </c>
      <c r="B4279" t="s">
        <v>7</v>
      </c>
      <c r="C4279">
        <v>18</v>
      </c>
      <c r="D4279" t="s">
        <v>32</v>
      </c>
      <c r="E4279" s="1">
        <v>554328331.66800618</v>
      </c>
      <c r="F4279" s="1">
        <v>470666825</v>
      </c>
      <c r="G4279">
        <f t="shared" si="66"/>
        <v>6999247697960843</v>
      </c>
      <c r="H4279" t="str">
        <f>VLOOKUP(D4279,Referência!$A$2:$D$28,2,FALSE)</f>
        <v>NE</v>
      </c>
      <c r="I4279" t="str">
        <f>VLOOKUP(D4279,Referência!$A$2:$D$28,3,FALSE)</f>
        <v>transferência</v>
      </c>
      <c r="J4279" t="str">
        <f>VLOOKUP(D4279,Referência!$A$2:$D$28,4,FALSE)</f>
        <v>baixo</v>
      </c>
      <c r="K4279" t="str">
        <f>VLOOKUP(C4279,Referência!$F$2:$G$21,2,FALSE)</f>
        <v>longo</v>
      </c>
      <c r="L4279" t="str">
        <f>VLOOKUP(A4279,Referência!$I$2:$K$10,2,FALSE)</f>
        <v>composição</v>
      </c>
      <c r="M4279" t="str">
        <f>VLOOKUP(A4279,Referência!$I$2:$K$10,3,FALSE)</f>
        <v>composição</v>
      </c>
    </row>
    <row r="4280" spans="1:13" x14ac:dyDescent="0.25">
      <c r="A4280" t="s">
        <v>40</v>
      </c>
      <c r="B4280" t="s">
        <v>7</v>
      </c>
      <c r="C4280">
        <v>19</v>
      </c>
      <c r="D4280" t="s">
        <v>32</v>
      </c>
      <c r="E4280" s="1">
        <v>725272795.61285698</v>
      </c>
      <c r="F4280" s="1">
        <v>536303667</v>
      </c>
      <c r="G4280">
        <f t="shared" si="66"/>
        <v>3.5709331568702484E+16</v>
      </c>
      <c r="H4280" t="str">
        <f>VLOOKUP(D4280,Referência!$A$2:$D$28,2,FALSE)</f>
        <v>NE</v>
      </c>
      <c r="I4280" t="str">
        <f>VLOOKUP(D4280,Referência!$A$2:$D$28,3,FALSE)</f>
        <v>transferência</v>
      </c>
      <c r="J4280" t="str">
        <f>VLOOKUP(D4280,Referência!$A$2:$D$28,4,FALSE)</f>
        <v>baixo</v>
      </c>
      <c r="K4280" t="str">
        <f>VLOOKUP(C4280,Referência!$F$2:$G$21,2,FALSE)</f>
        <v>longo</v>
      </c>
      <c r="L4280" t="str">
        <f>VLOOKUP(A4280,Referência!$I$2:$K$10,2,FALSE)</f>
        <v>composição</v>
      </c>
      <c r="M4280" t="str">
        <f>VLOOKUP(A4280,Referência!$I$2:$K$10,3,FALSE)</f>
        <v>composição</v>
      </c>
    </row>
    <row r="4281" spans="1:13" x14ac:dyDescent="0.25">
      <c r="A4281" t="s">
        <v>40</v>
      </c>
      <c r="B4281" t="s">
        <v>7</v>
      </c>
      <c r="C4281">
        <v>20</v>
      </c>
      <c r="D4281" t="s">
        <v>32</v>
      </c>
      <c r="E4281" s="1">
        <v>566012915.48033869</v>
      </c>
      <c r="F4281" s="1">
        <v>567694266</v>
      </c>
      <c r="G4281">
        <f t="shared" si="66"/>
        <v>2826939569965.3481</v>
      </c>
      <c r="H4281" t="str">
        <f>VLOOKUP(D4281,Referência!$A$2:$D$28,2,FALSE)</f>
        <v>NE</v>
      </c>
      <c r="I4281" t="str">
        <f>VLOOKUP(D4281,Referência!$A$2:$D$28,3,FALSE)</f>
        <v>transferência</v>
      </c>
      <c r="J4281" t="str">
        <f>VLOOKUP(D4281,Referência!$A$2:$D$28,4,FALSE)</f>
        <v>baixo</v>
      </c>
      <c r="K4281" t="str">
        <f>VLOOKUP(C4281,Referência!$F$2:$G$21,2,FALSE)</f>
        <v>longo</v>
      </c>
      <c r="L4281" t="str">
        <f>VLOOKUP(A4281,Referência!$I$2:$K$10,2,FALSE)</f>
        <v>composição</v>
      </c>
      <c r="M4281" t="str">
        <f>VLOOKUP(A4281,Referência!$I$2:$K$10,3,FALSE)</f>
        <v>composição</v>
      </c>
    </row>
    <row r="4282" spans="1:13" x14ac:dyDescent="0.25">
      <c r="A4282" t="s">
        <v>40</v>
      </c>
      <c r="B4282" t="s">
        <v>7</v>
      </c>
      <c r="C4282">
        <v>1</v>
      </c>
      <c r="D4282" t="s">
        <v>79</v>
      </c>
      <c r="E4282" s="1">
        <v>610023347.38067567</v>
      </c>
      <c r="F4282" s="1">
        <v>569259565</v>
      </c>
      <c r="G4282">
        <f t="shared" si="66"/>
        <v>1661685953979084.5</v>
      </c>
      <c r="H4282" t="str">
        <f>VLOOKUP(D4282,Referência!$A$2:$D$28,2,FALSE)</f>
        <v>NE</v>
      </c>
      <c r="I4282" t="str">
        <f>VLOOKUP(D4282,Referência!$A$2:$D$28,3,FALSE)</f>
        <v>transferência</v>
      </c>
      <c r="J4282" t="str">
        <f>VLOOKUP(D4282,Referência!$A$2:$D$28,4,FALSE)</f>
        <v>baixo</v>
      </c>
      <c r="K4282" t="str">
        <f>VLOOKUP(C4282,Referência!$F$2:$G$21,2,FALSE)</f>
        <v>curto</v>
      </c>
      <c r="L4282" t="str">
        <f>VLOOKUP(A4282,Referência!$I$2:$K$10,2,FALSE)</f>
        <v>composição</v>
      </c>
      <c r="M4282" t="str">
        <f>VLOOKUP(A4282,Referência!$I$2:$K$10,3,FALSE)</f>
        <v>composição</v>
      </c>
    </row>
    <row r="4283" spans="1:13" x14ac:dyDescent="0.25">
      <c r="A4283" t="s">
        <v>40</v>
      </c>
      <c r="B4283" t="s">
        <v>7</v>
      </c>
      <c r="C4283">
        <v>2</v>
      </c>
      <c r="D4283" t="s">
        <v>79</v>
      </c>
      <c r="E4283" s="1">
        <v>603242673.36111081</v>
      </c>
      <c r="F4283" s="1">
        <v>668645393</v>
      </c>
      <c r="G4283">
        <f t="shared" si="66"/>
        <v>4277515736163142</v>
      </c>
      <c r="H4283" t="str">
        <f>VLOOKUP(D4283,Referência!$A$2:$D$28,2,FALSE)</f>
        <v>NE</v>
      </c>
      <c r="I4283" t="str">
        <f>VLOOKUP(D4283,Referência!$A$2:$D$28,3,FALSE)</f>
        <v>transferência</v>
      </c>
      <c r="J4283" t="str">
        <f>VLOOKUP(D4283,Referência!$A$2:$D$28,4,FALSE)</f>
        <v>baixo</v>
      </c>
      <c r="K4283" t="str">
        <f>VLOOKUP(C4283,Referência!$F$2:$G$21,2,FALSE)</f>
        <v>curto</v>
      </c>
      <c r="L4283" t="str">
        <f>VLOOKUP(A4283,Referência!$I$2:$K$10,2,FALSE)</f>
        <v>composição</v>
      </c>
      <c r="M4283" t="str">
        <f>VLOOKUP(A4283,Referência!$I$2:$K$10,3,FALSE)</f>
        <v>composição</v>
      </c>
    </row>
    <row r="4284" spans="1:13" x14ac:dyDescent="0.25">
      <c r="A4284" t="s">
        <v>40</v>
      </c>
      <c r="B4284" t="s">
        <v>7</v>
      </c>
      <c r="C4284">
        <v>3</v>
      </c>
      <c r="D4284" t="s">
        <v>79</v>
      </c>
      <c r="E4284" s="1">
        <v>628484114.13575637</v>
      </c>
      <c r="F4284" s="1">
        <v>609265972</v>
      </c>
      <c r="G4284">
        <f t="shared" si="66"/>
        <v>369336987150134.56</v>
      </c>
      <c r="H4284" t="str">
        <f>VLOOKUP(D4284,Referência!$A$2:$D$28,2,FALSE)</f>
        <v>NE</v>
      </c>
      <c r="I4284" t="str">
        <f>VLOOKUP(D4284,Referência!$A$2:$D$28,3,FALSE)</f>
        <v>transferência</v>
      </c>
      <c r="J4284" t="str">
        <f>VLOOKUP(D4284,Referência!$A$2:$D$28,4,FALSE)</f>
        <v>baixo</v>
      </c>
      <c r="K4284" t="str">
        <f>VLOOKUP(C4284,Referência!$F$2:$G$21,2,FALSE)</f>
        <v>curto</v>
      </c>
      <c r="L4284" t="str">
        <f>VLOOKUP(A4284,Referência!$I$2:$K$10,2,FALSE)</f>
        <v>composição</v>
      </c>
      <c r="M4284" t="str">
        <f>VLOOKUP(A4284,Referência!$I$2:$K$10,3,FALSE)</f>
        <v>composição</v>
      </c>
    </row>
    <row r="4285" spans="1:13" x14ac:dyDescent="0.25">
      <c r="A4285" t="s">
        <v>40</v>
      </c>
      <c r="B4285" t="s">
        <v>7</v>
      </c>
      <c r="C4285">
        <v>4</v>
      </c>
      <c r="D4285" t="s">
        <v>79</v>
      </c>
      <c r="E4285" s="1">
        <v>574931740.85735261</v>
      </c>
      <c r="F4285" s="1">
        <v>525215485</v>
      </c>
      <c r="G4285">
        <f t="shared" si="66"/>
        <v>2471706096473748</v>
      </c>
      <c r="H4285" t="str">
        <f>VLOOKUP(D4285,Referência!$A$2:$D$28,2,FALSE)</f>
        <v>NE</v>
      </c>
      <c r="I4285" t="str">
        <f>VLOOKUP(D4285,Referência!$A$2:$D$28,3,FALSE)</f>
        <v>transferência</v>
      </c>
      <c r="J4285" t="str">
        <f>VLOOKUP(D4285,Referência!$A$2:$D$28,4,FALSE)</f>
        <v>baixo</v>
      </c>
      <c r="K4285" t="str">
        <f>VLOOKUP(C4285,Referência!$F$2:$G$21,2,FALSE)</f>
        <v>curto</v>
      </c>
      <c r="L4285" t="str">
        <f>VLOOKUP(A4285,Referência!$I$2:$K$10,2,FALSE)</f>
        <v>composição</v>
      </c>
      <c r="M4285" t="str">
        <f>VLOOKUP(A4285,Referência!$I$2:$K$10,3,FALSE)</f>
        <v>composição</v>
      </c>
    </row>
    <row r="4286" spans="1:13" x14ac:dyDescent="0.25">
      <c r="A4286" t="s">
        <v>40</v>
      </c>
      <c r="B4286" t="s">
        <v>7</v>
      </c>
      <c r="C4286">
        <v>5</v>
      </c>
      <c r="D4286" t="s">
        <v>79</v>
      </c>
      <c r="E4286" s="1">
        <v>607776241.56448913</v>
      </c>
      <c r="F4286" s="1">
        <v>536548033</v>
      </c>
      <c r="G4286">
        <f t="shared" si="66"/>
        <v>5073457695306362</v>
      </c>
      <c r="H4286" t="str">
        <f>VLOOKUP(D4286,Referência!$A$2:$D$28,2,FALSE)</f>
        <v>NE</v>
      </c>
      <c r="I4286" t="str">
        <f>VLOOKUP(D4286,Referência!$A$2:$D$28,3,FALSE)</f>
        <v>transferência</v>
      </c>
      <c r="J4286" t="str">
        <f>VLOOKUP(D4286,Referência!$A$2:$D$28,4,FALSE)</f>
        <v>baixo</v>
      </c>
      <c r="K4286" t="str">
        <f>VLOOKUP(C4286,Referência!$F$2:$G$21,2,FALSE)</f>
        <v>médio</v>
      </c>
      <c r="L4286" t="str">
        <f>VLOOKUP(A4286,Referência!$I$2:$K$10,2,FALSE)</f>
        <v>composição</v>
      </c>
      <c r="M4286" t="str">
        <f>VLOOKUP(A4286,Referência!$I$2:$K$10,3,FALSE)</f>
        <v>composição</v>
      </c>
    </row>
    <row r="4287" spans="1:13" x14ac:dyDescent="0.25">
      <c r="A4287" t="s">
        <v>40</v>
      </c>
      <c r="B4287" t="s">
        <v>7</v>
      </c>
      <c r="C4287">
        <v>6</v>
      </c>
      <c r="D4287" t="s">
        <v>79</v>
      </c>
      <c r="E4287" s="1">
        <v>618454704.741696</v>
      </c>
      <c r="F4287" s="1">
        <v>604458995</v>
      </c>
      <c r="G4287">
        <f t="shared" si="66"/>
        <v>195879891173804.31</v>
      </c>
      <c r="H4287" t="str">
        <f>VLOOKUP(D4287,Referência!$A$2:$D$28,2,FALSE)</f>
        <v>NE</v>
      </c>
      <c r="I4287" t="str">
        <f>VLOOKUP(D4287,Referência!$A$2:$D$28,3,FALSE)</f>
        <v>transferência</v>
      </c>
      <c r="J4287" t="str">
        <f>VLOOKUP(D4287,Referência!$A$2:$D$28,4,FALSE)</f>
        <v>baixo</v>
      </c>
      <c r="K4287" t="str">
        <f>VLOOKUP(C4287,Referência!$F$2:$G$21,2,FALSE)</f>
        <v>médio</v>
      </c>
      <c r="L4287" t="str">
        <f>VLOOKUP(A4287,Referência!$I$2:$K$10,2,FALSE)</f>
        <v>composição</v>
      </c>
      <c r="M4287" t="str">
        <f>VLOOKUP(A4287,Referência!$I$2:$K$10,3,FALSE)</f>
        <v>composição</v>
      </c>
    </row>
    <row r="4288" spans="1:13" x14ac:dyDescent="0.25">
      <c r="A4288" t="s">
        <v>40</v>
      </c>
      <c r="B4288" t="s">
        <v>7</v>
      </c>
      <c r="C4288">
        <v>7</v>
      </c>
      <c r="D4288" t="s">
        <v>79</v>
      </c>
      <c r="E4288" s="1">
        <v>664838008.44455373</v>
      </c>
      <c r="F4288" s="1">
        <v>632556684</v>
      </c>
      <c r="G4288">
        <f t="shared" si="66"/>
        <v>1042083907894542.4</v>
      </c>
      <c r="H4288" t="str">
        <f>VLOOKUP(D4288,Referência!$A$2:$D$28,2,FALSE)</f>
        <v>NE</v>
      </c>
      <c r="I4288" t="str">
        <f>VLOOKUP(D4288,Referência!$A$2:$D$28,3,FALSE)</f>
        <v>transferência</v>
      </c>
      <c r="J4288" t="str">
        <f>VLOOKUP(D4288,Referência!$A$2:$D$28,4,FALSE)</f>
        <v>baixo</v>
      </c>
      <c r="K4288" t="str">
        <f>VLOOKUP(C4288,Referência!$F$2:$G$21,2,FALSE)</f>
        <v>médio</v>
      </c>
      <c r="L4288" t="str">
        <f>VLOOKUP(A4288,Referência!$I$2:$K$10,2,FALSE)</f>
        <v>composição</v>
      </c>
      <c r="M4288" t="str">
        <f>VLOOKUP(A4288,Referência!$I$2:$K$10,3,FALSE)</f>
        <v>composição</v>
      </c>
    </row>
    <row r="4289" spans="1:13" x14ac:dyDescent="0.25">
      <c r="A4289" t="s">
        <v>40</v>
      </c>
      <c r="B4289" t="s">
        <v>7</v>
      </c>
      <c r="C4289">
        <v>8</v>
      </c>
      <c r="D4289" t="s">
        <v>79</v>
      </c>
      <c r="E4289" s="1">
        <v>856013337.81375217</v>
      </c>
      <c r="F4289" s="1">
        <v>713457999</v>
      </c>
      <c r="G4289">
        <f t="shared" si="66"/>
        <v>2.0322024624303676E+16</v>
      </c>
      <c r="H4289" t="str">
        <f>VLOOKUP(D4289,Referência!$A$2:$D$28,2,FALSE)</f>
        <v>NE</v>
      </c>
      <c r="I4289" t="str">
        <f>VLOOKUP(D4289,Referência!$A$2:$D$28,3,FALSE)</f>
        <v>transferência</v>
      </c>
      <c r="J4289" t="str">
        <f>VLOOKUP(D4289,Referência!$A$2:$D$28,4,FALSE)</f>
        <v>baixo</v>
      </c>
      <c r="K4289" t="str">
        <f>VLOOKUP(C4289,Referência!$F$2:$G$21,2,FALSE)</f>
        <v>médio</v>
      </c>
      <c r="L4289" t="str">
        <f>VLOOKUP(A4289,Referência!$I$2:$K$10,2,FALSE)</f>
        <v>composição</v>
      </c>
      <c r="M4289" t="str">
        <f>VLOOKUP(A4289,Referência!$I$2:$K$10,3,FALSE)</f>
        <v>composição</v>
      </c>
    </row>
    <row r="4290" spans="1:13" x14ac:dyDescent="0.25">
      <c r="A4290" t="s">
        <v>40</v>
      </c>
      <c r="B4290" t="s">
        <v>7</v>
      </c>
      <c r="C4290">
        <v>9</v>
      </c>
      <c r="D4290" t="s">
        <v>79</v>
      </c>
      <c r="E4290" s="1">
        <v>744588790.56644332</v>
      </c>
      <c r="F4290" s="1">
        <v>698978149</v>
      </c>
      <c r="G4290">
        <f t="shared" si="66"/>
        <v>2080330624102567.5</v>
      </c>
      <c r="H4290" t="str">
        <f>VLOOKUP(D4290,Referência!$A$2:$D$28,2,FALSE)</f>
        <v>NE</v>
      </c>
      <c r="I4290" t="str">
        <f>VLOOKUP(D4290,Referência!$A$2:$D$28,3,FALSE)</f>
        <v>transferência</v>
      </c>
      <c r="J4290" t="str">
        <f>VLOOKUP(D4290,Referência!$A$2:$D$28,4,FALSE)</f>
        <v>baixo</v>
      </c>
      <c r="K4290" t="str">
        <f>VLOOKUP(C4290,Referência!$F$2:$G$21,2,FALSE)</f>
        <v>longo</v>
      </c>
      <c r="L4290" t="str">
        <f>VLOOKUP(A4290,Referência!$I$2:$K$10,2,FALSE)</f>
        <v>composição</v>
      </c>
      <c r="M4290" t="str">
        <f>VLOOKUP(A4290,Referência!$I$2:$K$10,3,FALSE)</f>
        <v>composição</v>
      </c>
    </row>
    <row r="4291" spans="1:13" x14ac:dyDescent="0.25">
      <c r="A4291" t="s">
        <v>40</v>
      </c>
      <c r="B4291" t="s">
        <v>7</v>
      </c>
      <c r="C4291">
        <v>10</v>
      </c>
      <c r="D4291" t="s">
        <v>79</v>
      </c>
      <c r="E4291" s="1">
        <v>589560954.13797259</v>
      </c>
      <c r="F4291" s="1">
        <v>571800910</v>
      </c>
      <c r="G4291">
        <f t="shared" ref="G4291:G4354" si="67">(F4291-E4291)^2</f>
        <v>315419167782734.69</v>
      </c>
      <c r="H4291" t="str">
        <f>VLOOKUP(D4291,Referência!$A$2:$D$28,2,FALSE)</f>
        <v>NE</v>
      </c>
      <c r="I4291" t="str">
        <f>VLOOKUP(D4291,Referência!$A$2:$D$28,3,FALSE)</f>
        <v>transferência</v>
      </c>
      <c r="J4291" t="str">
        <f>VLOOKUP(D4291,Referência!$A$2:$D$28,4,FALSE)</f>
        <v>baixo</v>
      </c>
      <c r="K4291" t="str">
        <f>VLOOKUP(C4291,Referência!$F$2:$G$21,2,FALSE)</f>
        <v>longo</v>
      </c>
      <c r="L4291" t="str">
        <f>VLOOKUP(A4291,Referência!$I$2:$K$10,2,FALSE)</f>
        <v>composição</v>
      </c>
      <c r="M4291" t="str">
        <f>VLOOKUP(A4291,Referência!$I$2:$K$10,3,FALSE)</f>
        <v>composição</v>
      </c>
    </row>
    <row r="4292" spans="1:13" x14ac:dyDescent="0.25">
      <c r="A4292" t="s">
        <v>40</v>
      </c>
      <c r="B4292" t="s">
        <v>7</v>
      </c>
      <c r="C4292">
        <v>11</v>
      </c>
      <c r="D4292" t="s">
        <v>79</v>
      </c>
      <c r="E4292" s="1">
        <v>624479562.84352767</v>
      </c>
      <c r="F4292" s="1">
        <v>565640842</v>
      </c>
      <c r="G4292">
        <f t="shared" si="67"/>
        <v>3461995070502578</v>
      </c>
      <c r="H4292" t="str">
        <f>VLOOKUP(D4292,Referência!$A$2:$D$28,2,FALSE)</f>
        <v>NE</v>
      </c>
      <c r="I4292" t="str">
        <f>VLOOKUP(D4292,Referência!$A$2:$D$28,3,FALSE)</f>
        <v>transferência</v>
      </c>
      <c r="J4292" t="str">
        <f>VLOOKUP(D4292,Referência!$A$2:$D$28,4,FALSE)</f>
        <v>baixo</v>
      </c>
      <c r="K4292" t="str">
        <f>VLOOKUP(C4292,Referência!$F$2:$G$21,2,FALSE)</f>
        <v>longo</v>
      </c>
      <c r="L4292" t="str">
        <f>VLOOKUP(A4292,Referência!$I$2:$K$10,2,FALSE)</f>
        <v>composição</v>
      </c>
      <c r="M4292" t="str">
        <f>VLOOKUP(A4292,Referência!$I$2:$K$10,3,FALSE)</f>
        <v>composição</v>
      </c>
    </row>
    <row r="4293" spans="1:13" x14ac:dyDescent="0.25">
      <c r="A4293" t="s">
        <v>40</v>
      </c>
      <c r="B4293" t="s">
        <v>7</v>
      </c>
      <c r="C4293">
        <v>12</v>
      </c>
      <c r="D4293" t="s">
        <v>79</v>
      </c>
      <c r="E4293" s="1">
        <v>725703280.10675406</v>
      </c>
      <c r="F4293" s="1">
        <v>695082129</v>
      </c>
      <c r="G4293">
        <f t="shared" si="67"/>
        <v>937654895102665.62</v>
      </c>
      <c r="H4293" t="str">
        <f>VLOOKUP(D4293,Referência!$A$2:$D$28,2,FALSE)</f>
        <v>NE</v>
      </c>
      <c r="I4293" t="str">
        <f>VLOOKUP(D4293,Referência!$A$2:$D$28,3,FALSE)</f>
        <v>transferência</v>
      </c>
      <c r="J4293" t="str">
        <f>VLOOKUP(D4293,Referência!$A$2:$D$28,4,FALSE)</f>
        <v>baixo</v>
      </c>
      <c r="K4293" t="str">
        <f>VLOOKUP(C4293,Referência!$F$2:$G$21,2,FALSE)</f>
        <v>longo</v>
      </c>
      <c r="L4293" t="str">
        <f>VLOOKUP(A4293,Referência!$I$2:$K$10,2,FALSE)</f>
        <v>composição</v>
      </c>
      <c r="M4293" t="str">
        <f>VLOOKUP(A4293,Referência!$I$2:$K$10,3,FALSE)</f>
        <v>composição</v>
      </c>
    </row>
    <row r="4294" spans="1:13" x14ac:dyDescent="0.25">
      <c r="A4294" t="s">
        <v>40</v>
      </c>
      <c r="B4294" t="s">
        <v>7</v>
      </c>
      <c r="C4294">
        <v>13</v>
      </c>
      <c r="D4294" t="s">
        <v>79</v>
      </c>
      <c r="E4294" s="1">
        <v>701237314.14794564</v>
      </c>
      <c r="F4294" s="1">
        <v>590693729</v>
      </c>
      <c r="G4294">
        <f t="shared" si="67"/>
        <v>1.2219884217361108E+16</v>
      </c>
      <c r="H4294" t="str">
        <f>VLOOKUP(D4294,Referência!$A$2:$D$28,2,FALSE)</f>
        <v>NE</v>
      </c>
      <c r="I4294" t="str">
        <f>VLOOKUP(D4294,Referência!$A$2:$D$28,3,FALSE)</f>
        <v>transferência</v>
      </c>
      <c r="J4294" t="str">
        <f>VLOOKUP(D4294,Referência!$A$2:$D$28,4,FALSE)</f>
        <v>baixo</v>
      </c>
      <c r="K4294" t="str">
        <f>VLOOKUP(C4294,Referência!$F$2:$G$21,2,FALSE)</f>
        <v>longo</v>
      </c>
      <c r="L4294" t="str">
        <f>VLOOKUP(A4294,Referência!$I$2:$K$10,2,FALSE)</f>
        <v>composição</v>
      </c>
      <c r="M4294" t="str">
        <f>VLOOKUP(A4294,Referência!$I$2:$K$10,3,FALSE)</f>
        <v>composição</v>
      </c>
    </row>
    <row r="4295" spans="1:13" x14ac:dyDescent="0.25">
      <c r="A4295" t="s">
        <v>40</v>
      </c>
      <c r="B4295" t="s">
        <v>7</v>
      </c>
      <c r="C4295">
        <v>14</v>
      </c>
      <c r="D4295" t="s">
        <v>79</v>
      </c>
      <c r="E4295" s="1">
        <v>683837610.30109942</v>
      </c>
      <c r="F4295" s="1">
        <v>579889002</v>
      </c>
      <c r="G4295">
        <f t="shared" si="67"/>
        <v>1.0805313167735396E+16</v>
      </c>
      <c r="H4295" t="str">
        <f>VLOOKUP(D4295,Referência!$A$2:$D$28,2,FALSE)</f>
        <v>NE</v>
      </c>
      <c r="I4295" t="str">
        <f>VLOOKUP(D4295,Referência!$A$2:$D$28,3,FALSE)</f>
        <v>transferência</v>
      </c>
      <c r="J4295" t="str">
        <f>VLOOKUP(D4295,Referência!$A$2:$D$28,4,FALSE)</f>
        <v>baixo</v>
      </c>
      <c r="K4295" t="str">
        <f>VLOOKUP(C4295,Referência!$F$2:$G$21,2,FALSE)</f>
        <v>longo</v>
      </c>
      <c r="L4295" t="str">
        <f>VLOOKUP(A4295,Referência!$I$2:$K$10,2,FALSE)</f>
        <v>composição</v>
      </c>
      <c r="M4295" t="str">
        <f>VLOOKUP(A4295,Referência!$I$2:$K$10,3,FALSE)</f>
        <v>composição</v>
      </c>
    </row>
    <row r="4296" spans="1:13" x14ac:dyDescent="0.25">
      <c r="A4296" t="s">
        <v>40</v>
      </c>
      <c r="B4296" t="s">
        <v>7</v>
      </c>
      <c r="C4296">
        <v>15</v>
      </c>
      <c r="D4296" t="s">
        <v>79</v>
      </c>
      <c r="E4296" s="1">
        <v>716270609.23291516</v>
      </c>
      <c r="F4296" s="1">
        <v>598979625</v>
      </c>
      <c r="G4296">
        <f t="shared" si="67"/>
        <v>1.3757174982325954E+16</v>
      </c>
      <c r="H4296" t="str">
        <f>VLOOKUP(D4296,Referência!$A$2:$D$28,2,FALSE)</f>
        <v>NE</v>
      </c>
      <c r="I4296" t="str">
        <f>VLOOKUP(D4296,Referência!$A$2:$D$28,3,FALSE)</f>
        <v>transferência</v>
      </c>
      <c r="J4296" t="str">
        <f>VLOOKUP(D4296,Referência!$A$2:$D$28,4,FALSE)</f>
        <v>baixo</v>
      </c>
      <c r="K4296" t="str">
        <f>VLOOKUP(C4296,Referência!$F$2:$G$21,2,FALSE)</f>
        <v>longo</v>
      </c>
      <c r="L4296" t="str">
        <f>VLOOKUP(A4296,Referência!$I$2:$K$10,2,FALSE)</f>
        <v>composição</v>
      </c>
      <c r="M4296" t="str">
        <f>VLOOKUP(A4296,Referência!$I$2:$K$10,3,FALSE)</f>
        <v>composição</v>
      </c>
    </row>
    <row r="4297" spans="1:13" x14ac:dyDescent="0.25">
      <c r="A4297" t="s">
        <v>40</v>
      </c>
      <c r="B4297" t="s">
        <v>7</v>
      </c>
      <c r="C4297">
        <v>16</v>
      </c>
      <c r="D4297" t="s">
        <v>79</v>
      </c>
      <c r="E4297" s="1">
        <v>656499619.57223701</v>
      </c>
      <c r="F4297" s="1">
        <v>596415968</v>
      </c>
      <c r="G4297">
        <f t="shared" si="67"/>
        <v>3610045186253979.5</v>
      </c>
      <c r="H4297" t="str">
        <f>VLOOKUP(D4297,Referência!$A$2:$D$28,2,FALSE)</f>
        <v>NE</v>
      </c>
      <c r="I4297" t="str">
        <f>VLOOKUP(D4297,Referência!$A$2:$D$28,3,FALSE)</f>
        <v>transferência</v>
      </c>
      <c r="J4297" t="str">
        <f>VLOOKUP(D4297,Referência!$A$2:$D$28,4,FALSE)</f>
        <v>baixo</v>
      </c>
      <c r="K4297" t="str">
        <f>VLOOKUP(C4297,Referência!$F$2:$G$21,2,FALSE)</f>
        <v>longo</v>
      </c>
      <c r="L4297" t="str">
        <f>VLOOKUP(A4297,Referência!$I$2:$K$10,2,FALSE)</f>
        <v>composição</v>
      </c>
      <c r="M4297" t="str">
        <f>VLOOKUP(A4297,Referência!$I$2:$K$10,3,FALSE)</f>
        <v>composição</v>
      </c>
    </row>
    <row r="4298" spans="1:13" x14ac:dyDescent="0.25">
      <c r="A4298" t="s">
        <v>40</v>
      </c>
      <c r="B4298" t="s">
        <v>7</v>
      </c>
      <c r="C4298">
        <v>17</v>
      </c>
      <c r="D4298" t="s">
        <v>79</v>
      </c>
      <c r="E4298" s="1">
        <v>694849501.63117671</v>
      </c>
      <c r="F4298" s="1">
        <v>558788649</v>
      </c>
      <c r="G4298">
        <f t="shared" si="67"/>
        <v>1.8512555618722788E+16</v>
      </c>
      <c r="H4298" t="str">
        <f>VLOOKUP(D4298,Referência!$A$2:$D$28,2,FALSE)</f>
        <v>NE</v>
      </c>
      <c r="I4298" t="str">
        <f>VLOOKUP(D4298,Referência!$A$2:$D$28,3,FALSE)</f>
        <v>transferência</v>
      </c>
      <c r="J4298" t="str">
        <f>VLOOKUP(D4298,Referência!$A$2:$D$28,4,FALSE)</f>
        <v>baixo</v>
      </c>
      <c r="K4298" t="str">
        <f>VLOOKUP(C4298,Referência!$F$2:$G$21,2,FALSE)</f>
        <v>longo</v>
      </c>
      <c r="L4298" t="str">
        <f>VLOOKUP(A4298,Referência!$I$2:$K$10,2,FALSE)</f>
        <v>composição</v>
      </c>
      <c r="M4298" t="str">
        <f>VLOOKUP(A4298,Referência!$I$2:$K$10,3,FALSE)</f>
        <v>composição</v>
      </c>
    </row>
    <row r="4299" spans="1:13" x14ac:dyDescent="0.25">
      <c r="A4299" t="s">
        <v>40</v>
      </c>
      <c r="B4299" t="s">
        <v>7</v>
      </c>
      <c r="C4299">
        <v>18</v>
      </c>
      <c r="D4299" t="s">
        <v>79</v>
      </c>
      <c r="E4299" s="1">
        <v>704313791.15451264</v>
      </c>
      <c r="F4299" s="1">
        <v>603253212</v>
      </c>
      <c r="G4299">
        <f t="shared" si="67"/>
        <v>1.0213240659045516E+16</v>
      </c>
      <c r="H4299" t="str">
        <f>VLOOKUP(D4299,Referência!$A$2:$D$28,2,FALSE)</f>
        <v>NE</v>
      </c>
      <c r="I4299" t="str">
        <f>VLOOKUP(D4299,Referência!$A$2:$D$28,3,FALSE)</f>
        <v>transferência</v>
      </c>
      <c r="J4299" t="str">
        <f>VLOOKUP(D4299,Referência!$A$2:$D$28,4,FALSE)</f>
        <v>baixo</v>
      </c>
      <c r="K4299" t="str">
        <f>VLOOKUP(C4299,Referência!$F$2:$G$21,2,FALSE)</f>
        <v>longo</v>
      </c>
      <c r="L4299" t="str">
        <f>VLOOKUP(A4299,Referência!$I$2:$K$10,2,FALSE)</f>
        <v>composição</v>
      </c>
      <c r="M4299" t="str">
        <f>VLOOKUP(A4299,Referência!$I$2:$K$10,3,FALSE)</f>
        <v>composição</v>
      </c>
    </row>
    <row r="4300" spans="1:13" x14ac:dyDescent="0.25">
      <c r="A4300" t="s">
        <v>40</v>
      </c>
      <c r="B4300" t="s">
        <v>7</v>
      </c>
      <c r="C4300">
        <v>19</v>
      </c>
      <c r="D4300" t="s">
        <v>79</v>
      </c>
      <c r="E4300" s="1">
        <v>757892359.52631629</v>
      </c>
      <c r="F4300" s="1">
        <v>595828239</v>
      </c>
      <c r="G4300">
        <f t="shared" si="67"/>
        <v>2.6264779161968372E+16</v>
      </c>
      <c r="H4300" t="str">
        <f>VLOOKUP(D4300,Referência!$A$2:$D$28,2,FALSE)</f>
        <v>NE</v>
      </c>
      <c r="I4300" t="str">
        <f>VLOOKUP(D4300,Referência!$A$2:$D$28,3,FALSE)</f>
        <v>transferência</v>
      </c>
      <c r="J4300" t="str">
        <f>VLOOKUP(D4300,Referência!$A$2:$D$28,4,FALSE)</f>
        <v>baixo</v>
      </c>
      <c r="K4300" t="str">
        <f>VLOOKUP(C4300,Referência!$F$2:$G$21,2,FALSE)</f>
        <v>longo</v>
      </c>
      <c r="L4300" t="str">
        <f>VLOOKUP(A4300,Referência!$I$2:$K$10,2,FALSE)</f>
        <v>composição</v>
      </c>
      <c r="M4300" t="str">
        <f>VLOOKUP(A4300,Referência!$I$2:$K$10,3,FALSE)</f>
        <v>composição</v>
      </c>
    </row>
    <row r="4301" spans="1:13" x14ac:dyDescent="0.25">
      <c r="A4301" t="s">
        <v>40</v>
      </c>
      <c r="B4301" t="s">
        <v>7</v>
      </c>
      <c r="C4301">
        <v>20</v>
      </c>
      <c r="D4301" t="s">
        <v>79</v>
      </c>
      <c r="E4301" s="1">
        <v>972597659.8049612</v>
      </c>
      <c r="F4301" s="1">
        <v>730794790</v>
      </c>
      <c r="G4301">
        <f t="shared" si="67"/>
        <v>5.8468627845915016E+16</v>
      </c>
      <c r="H4301" t="str">
        <f>VLOOKUP(D4301,Referência!$A$2:$D$28,2,FALSE)</f>
        <v>NE</v>
      </c>
      <c r="I4301" t="str">
        <f>VLOOKUP(D4301,Referência!$A$2:$D$28,3,FALSE)</f>
        <v>transferência</v>
      </c>
      <c r="J4301" t="str">
        <f>VLOOKUP(D4301,Referência!$A$2:$D$28,4,FALSE)</f>
        <v>baixo</v>
      </c>
      <c r="K4301" t="str">
        <f>VLOOKUP(C4301,Referência!$F$2:$G$21,2,FALSE)</f>
        <v>longo</v>
      </c>
      <c r="L4301" t="str">
        <f>VLOOKUP(A4301,Referência!$I$2:$K$10,2,FALSE)</f>
        <v>composição</v>
      </c>
      <c r="M4301" t="str">
        <f>VLOOKUP(A4301,Referência!$I$2:$K$10,3,FALSE)</f>
        <v>composição</v>
      </c>
    </row>
    <row r="4302" spans="1:13" x14ac:dyDescent="0.25">
      <c r="A4302" t="s">
        <v>40</v>
      </c>
      <c r="B4302" t="s">
        <v>7</v>
      </c>
      <c r="C4302">
        <v>1</v>
      </c>
      <c r="D4302" t="s">
        <v>33</v>
      </c>
      <c r="E4302" s="1">
        <v>457636734.54756963</v>
      </c>
      <c r="F4302" s="1">
        <v>508716451.88999999</v>
      </c>
      <c r="G4302">
        <f t="shared" si="67"/>
        <v>2609137523782580</v>
      </c>
      <c r="H4302" t="str">
        <f>VLOOKUP(D4302,Referência!$A$2:$D$28,2,FALSE)</f>
        <v>NE</v>
      </c>
      <c r="I4302" t="str">
        <f>VLOOKUP(D4302,Referência!$A$2:$D$28,3,FALSE)</f>
        <v>transferência</v>
      </c>
      <c r="J4302" t="str">
        <f>VLOOKUP(D4302,Referência!$A$2:$D$28,4,FALSE)</f>
        <v>baixo</v>
      </c>
      <c r="K4302" t="str">
        <f>VLOOKUP(C4302,Referência!$F$2:$G$21,2,FALSE)</f>
        <v>curto</v>
      </c>
      <c r="L4302" t="str">
        <f>VLOOKUP(A4302,Referência!$I$2:$K$10,2,FALSE)</f>
        <v>composição</v>
      </c>
      <c r="M4302" t="str">
        <f>VLOOKUP(A4302,Referência!$I$2:$K$10,3,FALSE)</f>
        <v>composição</v>
      </c>
    </row>
    <row r="4303" spans="1:13" x14ac:dyDescent="0.25">
      <c r="A4303" t="s">
        <v>40</v>
      </c>
      <c r="B4303" t="s">
        <v>7</v>
      </c>
      <c r="C4303">
        <v>2</v>
      </c>
      <c r="D4303" t="s">
        <v>33</v>
      </c>
      <c r="E4303" s="1">
        <v>426838901.8455658</v>
      </c>
      <c r="F4303" s="1">
        <v>446639896.39999998</v>
      </c>
      <c r="G4303">
        <f t="shared" si="67"/>
        <v>392079385344732.06</v>
      </c>
      <c r="H4303" t="str">
        <f>VLOOKUP(D4303,Referência!$A$2:$D$28,2,FALSE)</f>
        <v>NE</v>
      </c>
      <c r="I4303" t="str">
        <f>VLOOKUP(D4303,Referência!$A$2:$D$28,3,FALSE)</f>
        <v>transferência</v>
      </c>
      <c r="J4303" t="str">
        <f>VLOOKUP(D4303,Referência!$A$2:$D$28,4,FALSE)</f>
        <v>baixo</v>
      </c>
      <c r="K4303" t="str">
        <f>VLOOKUP(C4303,Referência!$F$2:$G$21,2,FALSE)</f>
        <v>curto</v>
      </c>
      <c r="L4303" t="str">
        <f>VLOOKUP(A4303,Referência!$I$2:$K$10,2,FALSE)</f>
        <v>composição</v>
      </c>
      <c r="M4303" t="str">
        <f>VLOOKUP(A4303,Referência!$I$2:$K$10,3,FALSE)</f>
        <v>composição</v>
      </c>
    </row>
    <row r="4304" spans="1:13" x14ac:dyDescent="0.25">
      <c r="A4304" t="s">
        <v>40</v>
      </c>
      <c r="B4304" t="s">
        <v>7</v>
      </c>
      <c r="C4304">
        <v>3</v>
      </c>
      <c r="D4304" t="s">
        <v>33</v>
      </c>
      <c r="E4304" s="1">
        <v>415797585.73468876</v>
      </c>
      <c r="F4304" s="1">
        <v>395251304.99000001</v>
      </c>
      <c r="G4304">
        <f t="shared" si="67"/>
        <v>422149652439567.69</v>
      </c>
      <c r="H4304" t="str">
        <f>VLOOKUP(D4304,Referência!$A$2:$D$28,2,FALSE)</f>
        <v>NE</v>
      </c>
      <c r="I4304" t="str">
        <f>VLOOKUP(D4304,Referência!$A$2:$D$28,3,FALSE)</f>
        <v>transferência</v>
      </c>
      <c r="J4304" t="str">
        <f>VLOOKUP(D4304,Referência!$A$2:$D$28,4,FALSE)</f>
        <v>baixo</v>
      </c>
      <c r="K4304" t="str">
        <f>VLOOKUP(C4304,Referência!$F$2:$G$21,2,FALSE)</f>
        <v>curto</v>
      </c>
      <c r="L4304" t="str">
        <f>VLOOKUP(A4304,Referência!$I$2:$K$10,2,FALSE)</f>
        <v>composição</v>
      </c>
      <c r="M4304" t="str">
        <f>VLOOKUP(A4304,Referência!$I$2:$K$10,3,FALSE)</f>
        <v>composição</v>
      </c>
    </row>
    <row r="4305" spans="1:13" x14ac:dyDescent="0.25">
      <c r="A4305" t="s">
        <v>40</v>
      </c>
      <c r="B4305" t="s">
        <v>7</v>
      </c>
      <c r="C4305">
        <v>4</v>
      </c>
      <c r="D4305" t="s">
        <v>33</v>
      </c>
      <c r="E4305" s="1">
        <v>420193926.21534288</v>
      </c>
      <c r="F4305" s="1">
        <v>455078068.88999999</v>
      </c>
      <c r="G4305">
        <f t="shared" si="67"/>
        <v>1216903410145833</v>
      </c>
      <c r="H4305" t="str">
        <f>VLOOKUP(D4305,Referência!$A$2:$D$28,2,FALSE)</f>
        <v>NE</v>
      </c>
      <c r="I4305" t="str">
        <f>VLOOKUP(D4305,Referência!$A$2:$D$28,3,FALSE)</f>
        <v>transferência</v>
      </c>
      <c r="J4305" t="str">
        <f>VLOOKUP(D4305,Referência!$A$2:$D$28,4,FALSE)</f>
        <v>baixo</v>
      </c>
      <c r="K4305" t="str">
        <f>VLOOKUP(C4305,Referência!$F$2:$G$21,2,FALSE)</f>
        <v>curto</v>
      </c>
      <c r="L4305" t="str">
        <f>VLOOKUP(A4305,Referência!$I$2:$K$10,2,FALSE)</f>
        <v>composição</v>
      </c>
      <c r="M4305" t="str">
        <f>VLOOKUP(A4305,Referência!$I$2:$K$10,3,FALSE)</f>
        <v>composição</v>
      </c>
    </row>
    <row r="4306" spans="1:13" x14ac:dyDescent="0.25">
      <c r="A4306" t="s">
        <v>40</v>
      </c>
      <c r="B4306" t="s">
        <v>7</v>
      </c>
      <c r="C4306">
        <v>5</v>
      </c>
      <c r="D4306" t="s">
        <v>33</v>
      </c>
      <c r="E4306" s="1">
        <v>411135368.90908378</v>
      </c>
      <c r="F4306" s="1">
        <v>413759547.10000002</v>
      </c>
      <c r="G4306">
        <f t="shared" si="67"/>
        <v>6886311177680.4316</v>
      </c>
      <c r="H4306" t="str">
        <f>VLOOKUP(D4306,Referência!$A$2:$D$28,2,FALSE)</f>
        <v>NE</v>
      </c>
      <c r="I4306" t="str">
        <f>VLOOKUP(D4306,Referência!$A$2:$D$28,3,FALSE)</f>
        <v>transferência</v>
      </c>
      <c r="J4306" t="str">
        <f>VLOOKUP(D4306,Referência!$A$2:$D$28,4,FALSE)</f>
        <v>baixo</v>
      </c>
      <c r="K4306" t="str">
        <f>VLOOKUP(C4306,Referência!$F$2:$G$21,2,FALSE)</f>
        <v>médio</v>
      </c>
      <c r="L4306" t="str">
        <f>VLOOKUP(A4306,Referência!$I$2:$K$10,2,FALSE)</f>
        <v>composição</v>
      </c>
      <c r="M4306" t="str">
        <f>VLOOKUP(A4306,Referência!$I$2:$K$10,3,FALSE)</f>
        <v>composição</v>
      </c>
    </row>
    <row r="4307" spans="1:13" x14ac:dyDescent="0.25">
      <c r="A4307" t="s">
        <v>40</v>
      </c>
      <c r="B4307" t="s">
        <v>7</v>
      </c>
      <c r="C4307">
        <v>6</v>
      </c>
      <c r="D4307" t="s">
        <v>33</v>
      </c>
      <c r="E4307" s="1">
        <v>438221384.77656096</v>
      </c>
      <c r="F4307" s="1">
        <v>420006050.22000003</v>
      </c>
      <c r="G4307">
        <f t="shared" si="67"/>
        <v>331798413007442.87</v>
      </c>
      <c r="H4307" t="str">
        <f>VLOOKUP(D4307,Referência!$A$2:$D$28,2,FALSE)</f>
        <v>NE</v>
      </c>
      <c r="I4307" t="str">
        <f>VLOOKUP(D4307,Referência!$A$2:$D$28,3,FALSE)</f>
        <v>transferência</v>
      </c>
      <c r="J4307" t="str">
        <f>VLOOKUP(D4307,Referência!$A$2:$D$28,4,FALSE)</f>
        <v>baixo</v>
      </c>
      <c r="K4307" t="str">
        <f>VLOOKUP(C4307,Referência!$F$2:$G$21,2,FALSE)</f>
        <v>médio</v>
      </c>
      <c r="L4307" t="str">
        <f>VLOOKUP(A4307,Referência!$I$2:$K$10,2,FALSE)</f>
        <v>composição</v>
      </c>
      <c r="M4307" t="str">
        <f>VLOOKUP(A4307,Referência!$I$2:$K$10,3,FALSE)</f>
        <v>composição</v>
      </c>
    </row>
    <row r="4308" spans="1:13" x14ac:dyDescent="0.25">
      <c r="A4308" t="s">
        <v>40</v>
      </c>
      <c r="B4308" t="s">
        <v>7</v>
      </c>
      <c r="C4308">
        <v>7</v>
      </c>
      <c r="D4308" t="s">
        <v>33</v>
      </c>
      <c r="E4308" s="1">
        <v>470048782.92200422</v>
      </c>
      <c r="F4308" s="1">
        <v>503106109.04000002</v>
      </c>
      <c r="G4308">
        <f t="shared" si="67"/>
        <v>1092786810071527.1</v>
      </c>
      <c r="H4308" t="str">
        <f>VLOOKUP(D4308,Referência!$A$2:$D$28,2,FALSE)</f>
        <v>NE</v>
      </c>
      <c r="I4308" t="str">
        <f>VLOOKUP(D4308,Referência!$A$2:$D$28,3,FALSE)</f>
        <v>transferência</v>
      </c>
      <c r="J4308" t="str">
        <f>VLOOKUP(D4308,Referência!$A$2:$D$28,4,FALSE)</f>
        <v>baixo</v>
      </c>
      <c r="K4308" t="str">
        <f>VLOOKUP(C4308,Referência!$F$2:$G$21,2,FALSE)</f>
        <v>médio</v>
      </c>
      <c r="L4308" t="str">
        <f>VLOOKUP(A4308,Referência!$I$2:$K$10,2,FALSE)</f>
        <v>composição</v>
      </c>
      <c r="M4308" t="str">
        <f>VLOOKUP(A4308,Referência!$I$2:$K$10,3,FALSE)</f>
        <v>composição</v>
      </c>
    </row>
    <row r="4309" spans="1:13" x14ac:dyDescent="0.25">
      <c r="A4309" t="s">
        <v>40</v>
      </c>
      <c r="B4309" t="s">
        <v>7</v>
      </c>
      <c r="C4309">
        <v>8</v>
      </c>
      <c r="D4309" t="s">
        <v>33</v>
      </c>
      <c r="E4309" s="1">
        <v>564893500.85726249</v>
      </c>
      <c r="F4309" s="1">
        <v>523931555.00999999</v>
      </c>
      <c r="G4309">
        <f t="shared" si="67"/>
        <v>1677881007594065.7</v>
      </c>
      <c r="H4309" t="str">
        <f>VLOOKUP(D4309,Referência!$A$2:$D$28,2,FALSE)</f>
        <v>NE</v>
      </c>
      <c r="I4309" t="str">
        <f>VLOOKUP(D4309,Referência!$A$2:$D$28,3,FALSE)</f>
        <v>transferência</v>
      </c>
      <c r="J4309" t="str">
        <f>VLOOKUP(D4309,Referência!$A$2:$D$28,4,FALSE)</f>
        <v>baixo</v>
      </c>
      <c r="K4309" t="str">
        <f>VLOOKUP(C4309,Referência!$F$2:$G$21,2,FALSE)</f>
        <v>médio</v>
      </c>
      <c r="L4309" t="str">
        <f>VLOOKUP(A4309,Referência!$I$2:$K$10,2,FALSE)</f>
        <v>composição</v>
      </c>
      <c r="M4309" t="str">
        <f>VLOOKUP(A4309,Referência!$I$2:$K$10,3,FALSE)</f>
        <v>composição</v>
      </c>
    </row>
    <row r="4310" spans="1:13" x14ac:dyDescent="0.25">
      <c r="A4310" t="s">
        <v>40</v>
      </c>
      <c r="B4310" t="s">
        <v>7</v>
      </c>
      <c r="C4310">
        <v>9</v>
      </c>
      <c r="D4310" t="s">
        <v>33</v>
      </c>
      <c r="E4310" s="1">
        <v>477227109.66616875</v>
      </c>
      <c r="F4310" s="1">
        <v>570856604.17999995</v>
      </c>
      <c r="G4310">
        <f t="shared" si="67"/>
        <v>8766482242915546</v>
      </c>
      <c r="H4310" t="str">
        <f>VLOOKUP(D4310,Referência!$A$2:$D$28,2,FALSE)</f>
        <v>NE</v>
      </c>
      <c r="I4310" t="str">
        <f>VLOOKUP(D4310,Referência!$A$2:$D$28,3,FALSE)</f>
        <v>transferência</v>
      </c>
      <c r="J4310" t="str">
        <f>VLOOKUP(D4310,Referência!$A$2:$D$28,4,FALSE)</f>
        <v>baixo</v>
      </c>
      <c r="K4310" t="str">
        <f>VLOOKUP(C4310,Referência!$F$2:$G$21,2,FALSE)</f>
        <v>longo</v>
      </c>
      <c r="L4310" t="str">
        <f>VLOOKUP(A4310,Referência!$I$2:$K$10,2,FALSE)</f>
        <v>composição</v>
      </c>
      <c r="M4310" t="str">
        <f>VLOOKUP(A4310,Referência!$I$2:$K$10,3,FALSE)</f>
        <v>composição</v>
      </c>
    </row>
    <row r="4311" spans="1:13" x14ac:dyDescent="0.25">
      <c r="A4311" t="s">
        <v>40</v>
      </c>
      <c r="B4311" t="s">
        <v>7</v>
      </c>
      <c r="C4311">
        <v>10</v>
      </c>
      <c r="D4311" t="s">
        <v>33</v>
      </c>
      <c r="E4311" s="1">
        <v>482660556.00123757</v>
      </c>
      <c r="F4311" s="1">
        <v>582933694.88999999</v>
      </c>
      <c r="G4311">
        <f t="shared" si="67"/>
        <v>1.0054702382605038E+16</v>
      </c>
      <c r="H4311" t="str">
        <f>VLOOKUP(D4311,Referência!$A$2:$D$28,2,FALSE)</f>
        <v>NE</v>
      </c>
      <c r="I4311" t="str">
        <f>VLOOKUP(D4311,Referência!$A$2:$D$28,3,FALSE)</f>
        <v>transferência</v>
      </c>
      <c r="J4311" t="str">
        <f>VLOOKUP(D4311,Referência!$A$2:$D$28,4,FALSE)</f>
        <v>baixo</v>
      </c>
      <c r="K4311" t="str">
        <f>VLOOKUP(C4311,Referência!$F$2:$G$21,2,FALSE)</f>
        <v>longo</v>
      </c>
      <c r="L4311" t="str">
        <f>VLOOKUP(A4311,Referência!$I$2:$K$10,2,FALSE)</f>
        <v>composição</v>
      </c>
      <c r="M4311" t="str">
        <f>VLOOKUP(A4311,Referência!$I$2:$K$10,3,FALSE)</f>
        <v>composição</v>
      </c>
    </row>
    <row r="4312" spans="1:13" x14ac:dyDescent="0.25">
      <c r="A4312" t="s">
        <v>40</v>
      </c>
      <c r="B4312" t="s">
        <v>7</v>
      </c>
      <c r="C4312">
        <v>11</v>
      </c>
      <c r="D4312" t="s">
        <v>33</v>
      </c>
      <c r="E4312" s="1">
        <v>418666286.16838986</v>
      </c>
      <c r="F4312" s="1">
        <v>434674925.68000001</v>
      </c>
      <c r="G4312">
        <f t="shared" si="67"/>
        <v>256276539012685.69</v>
      </c>
      <c r="H4312" t="str">
        <f>VLOOKUP(D4312,Referência!$A$2:$D$28,2,FALSE)</f>
        <v>NE</v>
      </c>
      <c r="I4312" t="str">
        <f>VLOOKUP(D4312,Referência!$A$2:$D$28,3,FALSE)</f>
        <v>transferência</v>
      </c>
      <c r="J4312" t="str">
        <f>VLOOKUP(D4312,Referência!$A$2:$D$28,4,FALSE)</f>
        <v>baixo</v>
      </c>
      <c r="K4312" t="str">
        <f>VLOOKUP(C4312,Referência!$F$2:$G$21,2,FALSE)</f>
        <v>longo</v>
      </c>
      <c r="L4312" t="str">
        <f>VLOOKUP(A4312,Referência!$I$2:$K$10,2,FALSE)</f>
        <v>composição</v>
      </c>
      <c r="M4312" t="str">
        <f>VLOOKUP(A4312,Referência!$I$2:$K$10,3,FALSE)</f>
        <v>composição</v>
      </c>
    </row>
    <row r="4313" spans="1:13" x14ac:dyDescent="0.25">
      <c r="A4313" t="s">
        <v>40</v>
      </c>
      <c r="B4313" t="s">
        <v>7</v>
      </c>
      <c r="C4313">
        <v>12</v>
      </c>
      <c r="D4313" t="s">
        <v>33</v>
      </c>
      <c r="E4313" s="1">
        <v>490166254.05280715</v>
      </c>
      <c r="F4313" s="1">
        <v>466732432.75</v>
      </c>
      <c r="G4313">
        <f t="shared" si="67"/>
        <v>549143980851898.31</v>
      </c>
      <c r="H4313" t="str">
        <f>VLOOKUP(D4313,Referência!$A$2:$D$28,2,FALSE)</f>
        <v>NE</v>
      </c>
      <c r="I4313" t="str">
        <f>VLOOKUP(D4313,Referência!$A$2:$D$28,3,FALSE)</f>
        <v>transferência</v>
      </c>
      <c r="J4313" t="str">
        <f>VLOOKUP(D4313,Referência!$A$2:$D$28,4,FALSE)</f>
        <v>baixo</v>
      </c>
      <c r="K4313" t="str">
        <f>VLOOKUP(C4313,Referência!$F$2:$G$21,2,FALSE)</f>
        <v>longo</v>
      </c>
      <c r="L4313" t="str">
        <f>VLOOKUP(A4313,Referência!$I$2:$K$10,2,FALSE)</f>
        <v>composição</v>
      </c>
      <c r="M4313" t="str">
        <f>VLOOKUP(A4313,Referência!$I$2:$K$10,3,FALSE)</f>
        <v>composição</v>
      </c>
    </row>
    <row r="4314" spans="1:13" x14ac:dyDescent="0.25">
      <c r="A4314" t="s">
        <v>40</v>
      </c>
      <c r="B4314" t="s">
        <v>7</v>
      </c>
      <c r="C4314">
        <v>13</v>
      </c>
      <c r="D4314" t="s">
        <v>33</v>
      </c>
      <c r="E4314" s="1">
        <v>489495415.64673316</v>
      </c>
      <c r="F4314" s="1">
        <v>525072922.32999998</v>
      </c>
      <c r="G4314">
        <f t="shared" si="67"/>
        <v>1265758981797895.2</v>
      </c>
      <c r="H4314" t="str">
        <f>VLOOKUP(D4314,Referência!$A$2:$D$28,2,FALSE)</f>
        <v>NE</v>
      </c>
      <c r="I4314" t="str">
        <f>VLOOKUP(D4314,Referência!$A$2:$D$28,3,FALSE)</f>
        <v>transferência</v>
      </c>
      <c r="J4314" t="str">
        <f>VLOOKUP(D4314,Referência!$A$2:$D$28,4,FALSE)</f>
        <v>baixo</v>
      </c>
      <c r="K4314" t="str">
        <f>VLOOKUP(C4314,Referência!$F$2:$G$21,2,FALSE)</f>
        <v>longo</v>
      </c>
      <c r="L4314" t="str">
        <f>VLOOKUP(A4314,Referência!$I$2:$K$10,2,FALSE)</f>
        <v>composição</v>
      </c>
      <c r="M4314" t="str">
        <f>VLOOKUP(A4314,Referência!$I$2:$K$10,3,FALSE)</f>
        <v>composição</v>
      </c>
    </row>
    <row r="4315" spans="1:13" x14ac:dyDescent="0.25">
      <c r="A4315" t="s">
        <v>40</v>
      </c>
      <c r="B4315" t="s">
        <v>7</v>
      </c>
      <c r="C4315">
        <v>14</v>
      </c>
      <c r="D4315" t="s">
        <v>33</v>
      </c>
      <c r="E4315" s="1">
        <v>457931422.31431323</v>
      </c>
      <c r="F4315" s="1">
        <v>472716071.89999998</v>
      </c>
      <c r="G4315">
        <f t="shared" si="67"/>
        <v>218585863371547.19</v>
      </c>
      <c r="H4315" t="str">
        <f>VLOOKUP(D4315,Referência!$A$2:$D$28,2,FALSE)</f>
        <v>NE</v>
      </c>
      <c r="I4315" t="str">
        <f>VLOOKUP(D4315,Referência!$A$2:$D$28,3,FALSE)</f>
        <v>transferência</v>
      </c>
      <c r="J4315" t="str">
        <f>VLOOKUP(D4315,Referência!$A$2:$D$28,4,FALSE)</f>
        <v>baixo</v>
      </c>
      <c r="K4315" t="str">
        <f>VLOOKUP(C4315,Referência!$F$2:$G$21,2,FALSE)</f>
        <v>longo</v>
      </c>
      <c r="L4315" t="str">
        <f>VLOOKUP(A4315,Referência!$I$2:$K$10,2,FALSE)</f>
        <v>composição</v>
      </c>
      <c r="M4315" t="str">
        <f>VLOOKUP(A4315,Referência!$I$2:$K$10,3,FALSE)</f>
        <v>composição</v>
      </c>
    </row>
    <row r="4316" spans="1:13" x14ac:dyDescent="0.25">
      <c r="A4316" t="s">
        <v>40</v>
      </c>
      <c r="B4316" t="s">
        <v>7</v>
      </c>
      <c r="C4316">
        <v>15</v>
      </c>
      <c r="D4316" t="s">
        <v>33</v>
      </c>
      <c r="E4316" s="1">
        <v>445523807.24952126</v>
      </c>
      <c r="F4316" s="1">
        <v>441156193.94999999</v>
      </c>
      <c r="G4316">
        <f t="shared" si="67"/>
        <v>19076045934155.051</v>
      </c>
      <c r="H4316" t="str">
        <f>VLOOKUP(D4316,Referência!$A$2:$D$28,2,FALSE)</f>
        <v>NE</v>
      </c>
      <c r="I4316" t="str">
        <f>VLOOKUP(D4316,Referência!$A$2:$D$28,3,FALSE)</f>
        <v>transferência</v>
      </c>
      <c r="J4316" t="str">
        <f>VLOOKUP(D4316,Referência!$A$2:$D$28,4,FALSE)</f>
        <v>baixo</v>
      </c>
      <c r="K4316" t="str">
        <f>VLOOKUP(C4316,Referência!$F$2:$G$21,2,FALSE)</f>
        <v>longo</v>
      </c>
      <c r="L4316" t="str">
        <f>VLOOKUP(A4316,Referência!$I$2:$K$10,2,FALSE)</f>
        <v>composição</v>
      </c>
      <c r="M4316" t="str">
        <f>VLOOKUP(A4316,Referência!$I$2:$K$10,3,FALSE)</f>
        <v>composição</v>
      </c>
    </row>
    <row r="4317" spans="1:13" x14ac:dyDescent="0.25">
      <c r="A4317" t="s">
        <v>40</v>
      </c>
      <c r="B4317" t="s">
        <v>7</v>
      </c>
      <c r="C4317">
        <v>16</v>
      </c>
      <c r="D4317" t="s">
        <v>33</v>
      </c>
      <c r="E4317" s="1">
        <v>450432583.83365935</v>
      </c>
      <c r="F4317" s="1">
        <v>484929393.25999999</v>
      </c>
      <c r="G4317">
        <f t="shared" si="67"/>
        <v>1190029860597264.5</v>
      </c>
      <c r="H4317" t="str">
        <f>VLOOKUP(D4317,Referência!$A$2:$D$28,2,FALSE)</f>
        <v>NE</v>
      </c>
      <c r="I4317" t="str">
        <f>VLOOKUP(D4317,Referência!$A$2:$D$28,3,FALSE)</f>
        <v>transferência</v>
      </c>
      <c r="J4317" t="str">
        <f>VLOOKUP(D4317,Referência!$A$2:$D$28,4,FALSE)</f>
        <v>baixo</v>
      </c>
      <c r="K4317" t="str">
        <f>VLOOKUP(C4317,Referência!$F$2:$G$21,2,FALSE)</f>
        <v>longo</v>
      </c>
      <c r="L4317" t="str">
        <f>VLOOKUP(A4317,Referência!$I$2:$K$10,2,FALSE)</f>
        <v>composição</v>
      </c>
      <c r="M4317" t="str">
        <f>VLOOKUP(A4317,Referência!$I$2:$K$10,3,FALSE)</f>
        <v>composição</v>
      </c>
    </row>
    <row r="4318" spans="1:13" x14ac:dyDescent="0.25">
      <c r="A4318" t="s">
        <v>40</v>
      </c>
      <c r="B4318" t="s">
        <v>7</v>
      </c>
      <c r="C4318">
        <v>17</v>
      </c>
      <c r="D4318" t="s">
        <v>33</v>
      </c>
      <c r="E4318" s="1">
        <v>440747977.38310683</v>
      </c>
      <c r="F4318" s="1">
        <v>443655970.38</v>
      </c>
      <c r="G4318">
        <f t="shared" si="67"/>
        <v>8456423269979.7061</v>
      </c>
      <c r="H4318" t="str">
        <f>VLOOKUP(D4318,Referência!$A$2:$D$28,2,FALSE)</f>
        <v>NE</v>
      </c>
      <c r="I4318" t="str">
        <f>VLOOKUP(D4318,Referência!$A$2:$D$28,3,FALSE)</f>
        <v>transferência</v>
      </c>
      <c r="J4318" t="str">
        <f>VLOOKUP(D4318,Referência!$A$2:$D$28,4,FALSE)</f>
        <v>baixo</v>
      </c>
      <c r="K4318" t="str">
        <f>VLOOKUP(C4318,Referência!$F$2:$G$21,2,FALSE)</f>
        <v>longo</v>
      </c>
      <c r="L4318" t="str">
        <f>VLOOKUP(A4318,Referência!$I$2:$K$10,2,FALSE)</f>
        <v>composição</v>
      </c>
      <c r="M4318" t="str">
        <f>VLOOKUP(A4318,Referência!$I$2:$K$10,3,FALSE)</f>
        <v>composição</v>
      </c>
    </row>
    <row r="4319" spans="1:13" x14ac:dyDescent="0.25">
      <c r="A4319" t="s">
        <v>40</v>
      </c>
      <c r="B4319" t="s">
        <v>7</v>
      </c>
      <c r="C4319">
        <v>18</v>
      </c>
      <c r="D4319" t="s">
        <v>33</v>
      </c>
      <c r="E4319" s="1">
        <v>470069081.28836411</v>
      </c>
      <c r="F4319" s="1">
        <v>450217340.32999998</v>
      </c>
      <c r="G4319">
        <f t="shared" si="67"/>
        <v>394091619077991.94</v>
      </c>
      <c r="H4319" t="str">
        <f>VLOOKUP(D4319,Referência!$A$2:$D$28,2,FALSE)</f>
        <v>NE</v>
      </c>
      <c r="I4319" t="str">
        <f>VLOOKUP(D4319,Referência!$A$2:$D$28,3,FALSE)</f>
        <v>transferência</v>
      </c>
      <c r="J4319" t="str">
        <f>VLOOKUP(D4319,Referência!$A$2:$D$28,4,FALSE)</f>
        <v>baixo</v>
      </c>
      <c r="K4319" t="str">
        <f>VLOOKUP(C4319,Referência!$F$2:$G$21,2,FALSE)</f>
        <v>longo</v>
      </c>
      <c r="L4319" t="str">
        <f>VLOOKUP(A4319,Referência!$I$2:$K$10,2,FALSE)</f>
        <v>composição</v>
      </c>
      <c r="M4319" t="str">
        <f>VLOOKUP(A4319,Referência!$I$2:$K$10,3,FALSE)</f>
        <v>composição</v>
      </c>
    </row>
    <row r="4320" spans="1:13" x14ac:dyDescent="0.25">
      <c r="A4320" t="s">
        <v>40</v>
      </c>
      <c r="B4320" t="s">
        <v>7</v>
      </c>
      <c r="C4320">
        <v>19</v>
      </c>
      <c r="D4320" t="s">
        <v>33</v>
      </c>
      <c r="E4320" s="1">
        <v>505235878.79737467</v>
      </c>
      <c r="F4320" s="1">
        <v>529005871.36000001</v>
      </c>
      <c r="G4320">
        <f t="shared" si="67"/>
        <v>565012546427264.37</v>
      </c>
      <c r="H4320" t="str">
        <f>VLOOKUP(D4320,Referência!$A$2:$D$28,2,FALSE)</f>
        <v>NE</v>
      </c>
      <c r="I4320" t="str">
        <f>VLOOKUP(D4320,Referência!$A$2:$D$28,3,FALSE)</f>
        <v>transferência</v>
      </c>
      <c r="J4320" t="str">
        <f>VLOOKUP(D4320,Referência!$A$2:$D$28,4,FALSE)</f>
        <v>baixo</v>
      </c>
      <c r="K4320" t="str">
        <f>VLOOKUP(C4320,Referência!$F$2:$G$21,2,FALSE)</f>
        <v>longo</v>
      </c>
      <c r="L4320" t="str">
        <f>VLOOKUP(A4320,Referência!$I$2:$K$10,2,FALSE)</f>
        <v>composição</v>
      </c>
      <c r="M4320" t="str">
        <f>VLOOKUP(A4320,Referência!$I$2:$K$10,3,FALSE)</f>
        <v>composição</v>
      </c>
    </row>
    <row r="4321" spans="1:13" x14ac:dyDescent="0.25">
      <c r="A4321" t="s">
        <v>40</v>
      </c>
      <c r="B4321" t="s">
        <v>7</v>
      </c>
      <c r="C4321">
        <v>20</v>
      </c>
      <c r="D4321" t="s">
        <v>33</v>
      </c>
      <c r="E4321" s="1">
        <v>608094637.52800584</v>
      </c>
      <c r="F4321" s="1">
        <v>580533928.92999995</v>
      </c>
      <c r="G4321">
        <f t="shared" si="67"/>
        <v>759592658424195.87</v>
      </c>
      <c r="H4321" t="str">
        <f>VLOOKUP(D4321,Referência!$A$2:$D$28,2,FALSE)</f>
        <v>NE</v>
      </c>
      <c r="I4321" t="str">
        <f>VLOOKUP(D4321,Referência!$A$2:$D$28,3,FALSE)</f>
        <v>transferência</v>
      </c>
      <c r="J4321" t="str">
        <f>VLOOKUP(D4321,Referência!$A$2:$D$28,4,FALSE)</f>
        <v>baixo</v>
      </c>
      <c r="K4321" t="str">
        <f>VLOOKUP(C4321,Referência!$F$2:$G$21,2,FALSE)</f>
        <v>longo</v>
      </c>
      <c r="L4321" t="str">
        <f>VLOOKUP(A4321,Referência!$I$2:$K$10,2,FALSE)</f>
        <v>composição</v>
      </c>
      <c r="M4321" t="str">
        <f>VLOOKUP(A4321,Referência!$I$2:$K$10,3,FALSE)</f>
        <v>composição</v>
      </c>
    </row>
    <row r="4322" spans="1:13" x14ac:dyDescent="0.25">
      <c r="A4322" t="s">
        <v>41</v>
      </c>
      <c r="B4322" t="s">
        <v>7</v>
      </c>
      <c r="C4322">
        <v>1</v>
      </c>
      <c r="D4322" t="s">
        <v>8</v>
      </c>
      <c r="E4322" s="1">
        <v>9841725288.6815834</v>
      </c>
      <c r="F4322" s="1">
        <v>10473996000</v>
      </c>
      <c r="G4322">
        <f t="shared" si="67"/>
        <v>3.9976625239109651E+17</v>
      </c>
      <c r="H4322" t="str">
        <f>VLOOKUP(D4322,Referência!$A$2:$D$28,2,FALSE)</f>
        <v>SE</v>
      </c>
      <c r="I4322" t="str">
        <f>VLOOKUP(D4322,Referência!$A$2:$D$28,3,FALSE)</f>
        <v>imposto</v>
      </c>
      <c r="J4322" t="str">
        <f>VLOOKUP(D4322,Referência!$A$2:$D$28,4,FALSE)</f>
        <v>alto</v>
      </c>
      <c r="K4322" t="str">
        <f>VLOOKUP(C4322,Referência!$F$2:$G$21,2,FALSE)</f>
        <v>curto</v>
      </c>
      <c r="L4322" t="str">
        <f>VLOOKUP(A4322,Referência!$I$2:$K$10,2,FALSE)</f>
        <v>composição</v>
      </c>
      <c r="M4322" t="str">
        <f>VLOOKUP(A4322,Referência!$I$2:$K$10,3,FALSE)</f>
        <v>composição</v>
      </c>
    </row>
    <row r="4323" spans="1:13" x14ac:dyDescent="0.25">
      <c r="A4323" t="s">
        <v>41</v>
      </c>
      <c r="B4323" t="s">
        <v>7</v>
      </c>
      <c r="C4323">
        <v>2</v>
      </c>
      <c r="D4323" t="s">
        <v>8</v>
      </c>
      <c r="E4323" s="1">
        <v>10446944811.880104</v>
      </c>
      <c r="F4323" s="1">
        <v>12475206000</v>
      </c>
      <c r="G4323">
        <f t="shared" si="67"/>
        <v>4.1138434472335319E+18</v>
      </c>
      <c r="H4323" t="str">
        <f>VLOOKUP(D4323,Referência!$A$2:$D$28,2,FALSE)</f>
        <v>SE</v>
      </c>
      <c r="I4323" t="str">
        <f>VLOOKUP(D4323,Referência!$A$2:$D$28,3,FALSE)</f>
        <v>imposto</v>
      </c>
      <c r="J4323" t="str">
        <f>VLOOKUP(D4323,Referência!$A$2:$D$28,4,FALSE)</f>
        <v>alto</v>
      </c>
      <c r="K4323" t="str">
        <f>VLOOKUP(C4323,Referência!$F$2:$G$21,2,FALSE)</f>
        <v>curto</v>
      </c>
      <c r="L4323" t="str">
        <f>VLOOKUP(A4323,Referência!$I$2:$K$10,2,FALSE)</f>
        <v>composição</v>
      </c>
      <c r="M4323" t="str">
        <f>VLOOKUP(A4323,Referência!$I$2:$K$10,3,FALSE)</f>
        <v>composição</v>
      </c>
    </row>
    <row r="4324" spans="1:13" x14ac:dyDescent="0.25">
      <c r="A4324" t="s">
        <v>41</v>
      </c>
      <c r="B4324" t="s">
        <v>7</v>
      </c>
      <c r="C4324">
        <v>3</v>
      </c>
      <c r="D4324" t="s">
        <v>8</v>
      </c>
      <c r="E4324" s="1">
        <v>10645850096.702024</v>
      </c>
      <c r="F4324" s="1">
        <v>10329314000</v>
      </c>
      <c r="G4324">
        <f t="shared" si="67"/>
        <v>1.0019510051535338E+17</v>
      </c>
      <c r="H4324" t="str">
        <f>VLOOKUP(D4324,Referência!$A$2:$D$28,2,FALSE)</f>
        <v>SE</v>
      </c>
      <c r="I4324" t="str">
        <f>VLOOKUP(D4324,Referência!$A$2:$D$28,3,FALSE)</f>
        <v>imposto</v>
      </c>
      <c r="J4324" t="str">
        <f>VLOOKUP(D4324,Referência!$A$2:$D$28,4,FALSE)</f>
        <v>alto</v>
      </c>
      <c r="K4324" t="str">
        <f>VLOOKUP(C4324,Referência!$F$2:$G$21,2,FALSE)</f>
        <v>curto</v>
      </c>
      <c r="L4324" t="str">
        <f>VLOOKUP(A4324,Referência!$I$2:$K$10,2,FALSE)</f>
        <v>composição</v>
      </c>
      <c r="M4324" t="str">
        <f>VLOOKUP(A4324,Referência!$I$2:$K$10,3,FALSE)</f>
        <v>composição</v>
      </c>
    </row>
    <row r="4325" spans="1:13" x14ac:dyDescent="0.25">
      <c r="A4325" t="s">
        <v>41</v>
      </c>
      <c r="B4325" t="s">
        <v>7</v>
      </c>
      <c r="C4325">
        <v>4</v>
      </c>
      <c r="D4325" t="s">
        <v>8</v>
      </c>
      <c r="E4325" s="1">
        <v>10448886385.535669</v>
      </c>
      <c r="F4325" s="1">
        <v>10317026000</v>
      </c>
      <c r="G4325">
        <f t="shared" si="67"/>
        <v>1.7387161273615352E+16</v>
      </c>
      <c r="H4325" t="str">
        <f>VLOOKUP(D4325,Referência!$A$2:$D$28,2,FALSE)</f>
        <v>SE</v>
      </c>
      <c r="I4325" t="str">
        <f>VLOOKUP(D4325,Referência!$A$2:$D$28,3,FALSE)</f>
        <v>imposto</v>
      </c>
      <c r="J4325" t="str">
        <f>VLOOKUP(D4325,Referência!$A$2:$D$28,4,FALSE)</f>
        <v>alto</v>
      </c>
      <c r="K4325" t="str">
        <f>VLOOKUP(C4325,Referência!$F$2:$G$21,2,FALSE)</f>
        <v>curto</v>
      </c>
      <c r="L4325" t="str">
        <f>VLOOKUP(A4325,Referência!$I$2:$K$10,2,FALSE)</f>
        <v>composição</v>
      </c>
      <c r="M4325" t="str">
        <f>VLOOKUP(A4325,Referência!$I$2:$K$10,3,FALSE)</f>
        <v>composição</v>
      </c>
    </row>
    <row r="4326" spans="1:13" x14ac:dyDescent="0.25">
      <c r="A4326" t="s">
        <v>41</v>
      </c>
      <c r="B4326" t="s">
        <v>7</v>
      </c>
      <c r="C4326">
        <v>5</v>
      </c>
      <c r="D4326" t="s">
        <v>8</v>
      </c>
      <c r="E4326" s="1">
        <v>10742046444.801563</v>
      </c>
      <c r="F4326" s="1">
        <v>11011940000</v>
      </c>
      <c r="G4326">
        <f t="shared" si="67"/>
        <v>7.2842531137651616E+16</v>
      </c>
      <c r="H4326" t="str">
        <f>VLOOKUP(D4326,Referência!$A$2:$D$28,2,FALSE)</f>
        <v>SE</v>
      </c>
      <c r="I4326" t="str">
        <f>VLOOKUP(D4326,Referência!$A$2:$D$28,3,FALSE)</f>
        <v>imposto</v>
      </c>
      <c r="J4326" t="str">
        <f>VLOOKUP(D4326,Referência!$A$2:$D$28,4,FALSE)</f>
        <v>alto</v>
      </c>
      <c r="K4326" t="str">
        <f>VLOOKUP(C4326,Referência!$F$2:$G$21,2,FALSE)</f>
        <v>médio</v>
      </c>
      <c r="L4326" t="str">
        <f>VLOOKUP(A4326,Referência!$I$2:$K$10,2,FALSE)</f>
        <v>composição</v>
      </c>
      <c r="M4326" t="str">
        <f>VLOOKUP(A4326,Referência!$I$2:$K$10,3,FALSE)</f>
        <v>composição</v>
      </c>
    </row>
    <row r="4327" spans="1:13" x14ac:dyDescent="0.25">
      <c r="A4327" t="s">
        <v>41</v>
      </c>
      <c r="B4327" t="s">
        <v>7</v>
      </c>
      <c r="C4327">
        <v>6</v>
      </c>
      <c r="D4327" t="s">
        <v>8</v>
      </c>
      <c r="E4327" s="1">
        <v>10930360526.773863</v>
      </c>
      <c r="F4327" s="1">
        <v>10780925000</v>
      </c>
      <c r="G4327">
        <f t="shared" si="67"/>
        <v>2.2330976662181876E+16</v>
      </c>
      <c r="H4327" t="str">
        <f>VLOOKUP(D4327,Referência!$A$2:$D$28,2,FALSE)</f>
        <v>SE</v>
      </c>
      <c r="I4327" t="str">
        <f>VLOOKUP(D4327,Referência!$A$2:$D$28,3,FALSE)</f>
        <v>imposto</v>
      </c>
      <c r="J4327" t="str">
        <f>VLOOKUP(D4327,Referência!$A$2:$D$28,4,FALSE)</f>
        <v>alto</v>
      </c>
      <c r="K4327" t="str">
        <f>VLOOKUP(C4327,Referência!$F$2:$G$21,2,FALSE)</f>
        <v>médio</v>
      </c>
      <c r="L4327" t="str">
        <f>VLOOKUP(A4327,Referência!$I$2:$K$10,2,FALSE)</f>
        <v>composição</v>
      </c>
      <c r="M4327" t="str">
        <f>VLOOKUP(A4327,Referência!$I$2:$K$10,3,FALSE)</f>
        <v>composição</v>
      </c>
    </row>
    <row r="4328" spans="1:13" x14ac:dyDescent="0.25">
      <c r="A4328" t="s">
        <v>41</v>
      </c>
      <c r="B4328" t="s">
        <v>7</v>
      </c>
      <c r="C4328">
        <v>7</v>
      </c>
      <c r="D4328" t="s">
        <v>8</v>
      </c>
      <c r="E4328" s="1">
        <v>10907328110.919174</v>
      </c>
      <c r="F4328" s="1">
        <v>10588195000</v>
      </c>
      <c r="G4328">
        <f t="shared" si="67"/>
        <v>1.0184594248494994E+17</v>
      </c>
      <c r="H4328" t="str">
        <f>VLOOKUP(D4328,Referência!$A$2:$D$28,2,FALSE)</f>
        <v>SE</v>
      </c>
      <c r="I4328" t="str">
        <f>VLOOKUP(D4328,Referência!$A$2:$D$28,3,FALSE)</f>
        <v>imposto</v>
      </c>
      <c r="J4328" t="str">
        <f>VLOOKUP(D4328,Referência!$A$2:$D$28,4,FALSE)</f>
        <v>alto</v>
      </c>
      <c r="K4328" t="str">
        <f>VLOOKUP(C4328,Referência!$F$2:$G$21,2,FALSE)</f>
        <v>médio</v>
      </c>
      <c r="L4328" t="str">
        <f>VLOOKUP(A4328,Referência!$I$2:$K$10,2,FALSE)</f>
        <v>composição</v>
      </c>
      <c r="M4328" t="str">
        <f>VLOOKUP(A4328,Referência!$I$2:$K$10,3,FALSE)</f>
        <v>composição</v>
      </c>
    </row>
    <row r="4329" spans="1:13" x14ac:dyDescent="0.25">
      <c r="A4329" t="s">
        <v>41</v>
      </c>
      <c r="B4329" t="s">
        <v>7</v>
      </c>
      <c r="C4329">
        <v>8</v>
      </c>
      <c r="D4329" t="s">
        <v>8</v>
      </c>
      <c r="E4329" s="1">
        <v>8737117163.9933491</v>
      </c>
      <c r="F4329" s="1">
        <v>12031927000</v>
      </c>
      <c r="G4329">
        <f t="shared" si="67"/>
        <v>1.0855771855446174E+19</v>
      </c>
      <c r="H4329" t="str">
        <f>VLOOKUP(D4329,Referência!$A$2:$D$28,2,FALSE)</f>
        <v>SE</v>
      </c>
      <c r="I4329" t="str">
        <f>VLOOKUP(D4329,Referência!$A$2:$D$28,3,FALSE)</f>
        <v>imposto</v>
      </c>
      <c r="J4329" t="str">
        <f>VLOOKUP(D4329,Referência!$A$2:$D$28,4,FALSE)</f>
        <v>alto</v>
      </c>
      <c r="K4329" t="str">
        <f>VLOOKUP(C4329,Referência!$F$2:$G$21,2,FALSE)</f>
        <v>médio</v>
      </c>
      <c r="L4329" t="str">
        <f>VLOOKUP(A4329,Referência!$I$2:$K$10,2,FALSE)</f>
        <v>composição</v>
      </c>
      <c r="M4329" t="str">
        <f>VLOOKUP(A4329,Referência!$I$2:$K$10,3,FALSE)</f>
        <v>composição</v>
      </c>
    </row>
    <row r="4330" spans="1:13" x14ac:dyDescent="0.25">
      <c r="A4330" t="s">
        <v>41</v>
      </c>
      <c r="B4330" t="s">
        <v>7</v>
      </c>
      <c r="C4330">
        <v>9</v>
      </c>
      <c r="D4330" t="s">
        <v>8</v>
      </c>
      <c r="E4330" s="1">
        <v>12871531917.206856</v>
      </c>
      <c r="F4330" s="1">
        <v>13126083000</v>
      </c>
      <c r="G4330">
        <f t="shared" si="67"/>
        <v>6.4796253751162168E+16</v>
      </c>
      <c r="H4330" t="str">
        <f>VLOOKUP(D4330,Referência!$A$2:$D$28,2,FALSE)</f>
        <v>SE</v>
      </c>
      <c r="I4330" t="str">
        <f>VLOOKUP(D4330,Referência!$A$2:$D$28,3,FALSE)</f>
        <v>imposto</v>
      </c>
      <c r="J4330" t="str">
        <f>VLOOKUP(D4330,Referência!$A$2:$D$28,4,FALSE)</f>
        <v>alto</v>
      </c>
      <c r="K4330" t="str">
        <f>VLOOKUP(C4330,Referência!$F$2:$G$21,2,FALSE)</f>
        <v>longo</v>
      </c>
      <c r="L4330" t="str">
        <f>VLOOKUP(A4330,Referência!$I$2:$K$10,2,FALSE)</f>
        <v>composição</v>
      </c>
      <c r="M4330" t="str">
        <f>VLOOKUP(A4330,Referência!$I$2:$K$10,3,FALSE)</f>
        <v>composição</v>
      </c>
    </row>
    <row r="4331" spans="1:13" x14ac:dyDescent="0.25">
      <c r="A4331" t="s">
        <v>41</v>
      </c>
      <c r="B4331" t="s">
        <v>7</v>
      </c>
      <c r="C4331">
        <v>10</v>
      </c>
      <c r="D4331" t="s">
        <v>8</v>
      </c>
      <c r="E4331" s="1">
        <v>11244500409.38773</v>
      </c>
      <c r="F4331" s="1">
        <v>10973402000</v>
      </c>
      <c r="G4331">
        <f t="shared" si="67"/>
        <v>7.3494347572557056E+16</v>
      </c>
      <c r="H4331" t="str">
        <f>VLOOKUP(D4331,Referência!$A$2:$D$28,2,FALSE)</f>
        <v>SE</v>
      </c>
      <c r="I4331" t="str">
        <f>VLOOKUP(D4331,Referência!$A$2:$D$28,3,FALSE)</f>
        <v>imposto</v>
      </c>
      <c r="J4331" t="str">
        <f>VLOOKUP(D4331,Referência!$A$2:$D$28,4,FALSE)</f>
        <v>alto</v>
      </c>
      <c r="K4331" t="str">
        <f>VLOOKUP(C4331,Referência!$F$2:$G$21,2,FALSE)</f>
        <v>longo</v>
      </c>
      <c r="L4331" t="str">
        <f>VLOOKUP(A4331,Referência!$I$2:$K$10,2,FALSE)</f>
        <v>composição</v>
      </c>
      <c r="M4331" t="str">
        <f>VLOOKUP(A4331,Referência!$I$2:$K$10,3,FALSE)</f>
        <v>composição</v>
      </c>
    </row>
    <row r="4332" spans="1:13" x14ac:dyDescent="0.25">
      <c r="A4332" t="s">
        <v>41</v>
      </c>
      <c r="B4332" t="s">
        <v>7</v>
      </c>
      <c r="C4332">
        <v>11</v>
      </c>
      <c r="D4332" t="s">
        <v>8</v>
      </c>
      <c r="E4332" s="1">
        <v>11575252826.248343</v>
      </c>
      <c r="F4332" s="1">
        <v>11346223000</v>
      </c>
      <c r="G4332">
        <f t="shared" si="67"/>
        <v>5.245466131134596E+16</v>
      </c>
      <c r="H4332" t="str">
        <f>VLOOKUP(D4332,Referência!$A$2:$D$28,2,FALSE)</f>
        <v>SE</v>
      </c>
      <c r="I4332" t="str">
        <f>VLOOKUP(D4332,Referência!$A$2:$D$28,3,FALSE)</f>
        <v>imposto</v>
      </c>
      <c r="J4332" t="str">
        <f>VLOOKUP(D4332,Referência!$A$2:$D$28,4,FALSE)</f>
        <v>alto</v>
      </c>
      <c r="K4332" t="str">
        <f>VLOOKUP(C4332,Referência!$F$2:$G$21,2,FALSE)</f>
        <v>longo</v>
      </c>
      <c r="L4332" t="str">
        <f>VLOOKUP(A4332,Referência!$I$2:$K$10,2,FALSE)</f>
        <v>composição</v>
      </c>
      <c r="M4332" t="str">
        <f>VLOOKUP(A4332,Referência!$I$2:$K$10,3,FALSE)</f>
        <v>composição</v>
      </c>
    </row>
    <row r="4333" spans="1:13" x14ac:dyDescent="0.25">
      <c r="A4333" t="s">
        <v>41</v>
      </c>
      <c r="B4333" t="s">
        <v>7</v>
      </c>
      <c r="C4333">
        <v>12</v>
      </c>
      <c r="D4333" t="s">
        <v>8</v>
      </c>
      <c r="E4333" s="1">
        <v>10630080686.728285</v>
      </c>
      <c r="F4333" s="1">
        <v>10501480000</v>
      </c>
      <c r="G4333">
        <f t="shared" si="67"/>
        <v>1.6538136626986456E+16</v>
      </c>
      <c r="H4333" t="str">
        <f>VLOOKUP(D4333,Referência!$A$2:$D$28,2,FALSE)</f>
        <v>SE</v>
      </c>
      <c r="I4333" t="str">
        <f>VLOOKUP(D4333,Referência!$A$2:$D$28,3,FALSE)</f>
        <v>imposto</v>
      </c>
      <c r="J4333" t="str">
        <f>VLOOKUP(D4333,Referência!$A$2:$D$28,4,FALSE)</f>
        <v>alto</v>
      </c>
      <c r="K4333" t="str">
        <f>VLOOKUP(C4333,Referência!$F$2:$G$21,2,FALSE)</f>
        <v>longo</v>
      </c>
      <c r="L4333" t="str">
        <f>VLOOKUP(A4333,Referência!$I$2:$K$10,2,FALSE)</f>
        <v>composição</v>
      </c>
      <c r="M4333" t="str">
        <f>VLOOKUP(A4333,Referência!$I$2:$K$10,3,FALSE)</f>
        <v>composição</v>
      </c>
    </row>
    <row r="4334" spans="1:13" x14ac:dyDescent="0.25">
      <c r="A4334" t="s">
        <v>41</v>
      </c>
      <c r="B4334" t="s">
        <v>7</v>
      </c>
      <c r="C4334">
        <v>13</v>
      </c>
      <c r="D4334" t="s">
        <v>8</v>
      </c>
      <c r="E4334" s="1">
        <v>11154045491.818859</v>
      </c>
      <c r="F4334" s="1">
        <v>10719252016</v>
      </c>
      <c r="G4334">
        <f t="shared" si="67"/>
        <v>1.890453666146448E+17</v>
      </c>
      <c r="H4334" t="str">
        <f>VLOOKUP(D4334,Referência!$A$2:$D$28,2,FALSE)</f>
        <v>SE</v>
      </c>
      <c r="I4334" t="str">
        <f>VLOOKUP(D4334,Referência!$A$2:$D$28,3,FALSE)</f>
        <v>imposto</v>
      </c>
      <c r="J4334" t="str">
        <f>VLOOKUP(D4334,Referência!$A$2:$D$28,4,FALSE)</f>
        <v>alto</v>
      </c>
      <c r="K4334" t="str">
        <f>VLOOKUP(C4334,Referência!$F$2:$G$21,2,FALSE)</f>
        <v>longo</v>
      </c>
      <c r="L4334" t="str">
        <f>VLOOKUP(A4334,Referência!$I$2:$K$10,2,FALSE)</f>
        <v>composição</v>
      </c>
      <c r="M4334" t="str">
        <f>VLOOKUP(A4334,Referência!$I$2:$K$10,3,FALSE)</f>
        <v>composição</v>
      </c>
    </row>
    <row r="4335" spans="1:13" x14ac:dyDescent="0.25">
      <c r="A4335" t="s">
        <v>41</v>
      </c>
      <c r="B4335" t="s">
        <v>7</v>
      </c>
      <c r="C4335">
        <v>14</v>
      </c>
      <c r="D4335" t="s">
        <v>8</v>
      </c>
      <c r="E4335" s="1">
        <v>11646350973.372864</v>
      </c>
      <c r="F4335" s="1">
        <v>11098115727</v>
      </c>
      <c r="G4335">
        <f t="shared" si="67"/>
        <v>3.0056188536551462E+17</v>
      </c>
      <c r="H4335" t="str">
        <f>VLOOKUP(D4335,Referência!$A$2:$D$28,2,FALSE)</f>
        <v>SE</v>
      </c>
      <c r="I4335" t="str">
        <f>VLOOKUP(D4335,Referência!$A$2:$D$28,3,FALSE)</f>
        <v>imposto</v>
      </c>
      <c r="J4335" t="str">
        <f>VLOOKUP(D4335,Referência!$A$2:$D$28,4,FALSE)</f>
        <v>alto</v>
      </c>
      <c r="K4335" t="str">
        <f>VLOOKUP(C4335,Referência!$F$2:$G$21,2,FALSE)</f>
        <v>longo</v>
      </c>
      <c r="L4335" t="str">
        <f>VLOOKUP(A4335,Referência!$I$2:$K$10,2,FALSE)</f>
        <v>composição</v>
      </c>
      <c r="M4335" t="str">
        <f>VLOOKUP(A4335,Referência!$I$2:$K$10,3,FALSE)</f>
        <v>composição</v>
      </c>
    </row>
    <row r="4336" spans="1:13" x14ac:dyDescent="0.25">
      <c r="A4336" t="s">
        <v>41</v>
      </c>
      <c r="B4336" t="s">
        <v>7</v>
      </c>
      <c r="C4336">
        <v>15</v>
      </c>
      <c r="D4336" t="s">
        <v>8</v>
      </c>
      <c r="E4336" s="1">
        <v>11860365818.425785</v>
      </c>
      <c r="F4336" s="1">
        <v>11170238303</v>
      </c>
      <c r="G4336">
        <f t="shared" si="67"/>
        <v>4.7627598754776723E+17</v>
      </c>
      <c r="H4336" t="str">
        <f>VLOOKUP(D4336,Referência!$A$2:$D$28,2,FALSE)</f>
        <v>SE</v>
      </c>
      <c r="I4336" t="str">
        <f>VLOOKUP(D4336,Referência!$A$2:$D$28,3,FALSE)</f>
        <v>imposto</v>
      </c>
      <c r="J4336" t="str">
        <f>VLOOKUP(D4336,Referência!$A$2:$D$28,4,FALSE)</f>
        <v>alto</v>
      </c>
      <c r="K4336" t="str">
        <f>VLOOKUP(C4336,Referência!$F$2:$G$21,2,FALSE)</f>
        <v>longo</v>
      </c>
      <c r="L4336" t="str">
        <f>VLOOKUP(A4336,Referência!$I$2:$K$10,2,FALSE)</f>
        <v>composição</v>
      </c>
      <c r="M4336" t="str">
        <f>VLOOKUP(A4336,Referência!$I$2:$K$10,3,FALSE)</f>
        <v>composição</v>
      </c>
    </row>
    <row r="4337" spans="1:13" x14ac:dyDescent="0.25">
      <c r="A4337" t="s">
        <v>41</v>
      </c>
      <c r="B4337" t="s">
        <v>7</v>
      </c>
      <c r="C4337">
        <v>16</v>
      </c>
      <c r="D4337" t="s">
        <v>8</v>
      </c>
      <c r="E4337" s="1">
        <v>11651937743.372368</v>
      </c>
      <c r="F4337" s="1">
        <v>10781428079</v>
      </c>
      <c r="G4337">
        <f t="shared" si="67"/>
        <v>7.5778707576569254E+17</v>
      </c>
      <c r="H4337" t="str">
        <f>VLOOKUP(D4337,Referência!$A$2:$D$28,2,FALSE)</f>
        <v>SE</v>
      </c>
      <c r="I4337" t="str">
        <f>VLOOKUP(D4337,Referência!$A$2:$D$28,3,FALSE)</f>
        <v>imposto</v>
      </c>
      <c r="J4337" t="str">
        <f>VLOOKUP(D4337,Referência!$A$2:$D$28,4,FALSE)</f>
        <v>alto</v>
      </c>
      <c r="K4337" t="str">
        <f>VLOOKUP(C4337,Referência!$F$2:$G$21,2,FALSE)</f>
        <v>longo</v>
      </c>
      <c r="L4337" t="str">
        <f>VLOOKUP(A4337,Referência!$I$2:$K$10,2,FALSE)</f>
        <v>composição</v>
      </c>
      <c r="M4337" t="str">
        <f>VLOOKUP(A4337,Referência!$I$2:$K$10,3,FALSE)</f>
        <v>composição</v>
      </c>
    </row>
    <row r="4338" spans="1:13" x14ac:dyDescent="0.25">
      <c r="A4338" t="s">
        <v>41</v>
      </c>
      <c r="B4338" t="s">
        <v>7</v>
      </c>
      <c r="C4338">
        <v>17</v>
      </c>
      <c r="D4338" t="s">
        <v>8</v>
      </c>
      <c r="E4338" s="1">
        <v>12101726067.113014</v>
      </c>
      <c r="F4338" s="1">
        <v>11873733058</v>
      </c>
      <c r="G4338">
        <f t="shared" si="67"/>
        <v>5.1980812204406984E+16</v>
      </c>
      <c r="H4338" t="str">
        <f>VLOOKUP(D4338,Referência!$A$2:$D$28,2,FALSE)</f>
        <v>SE</v>
      </c>
      <c r="I4338" t="str">
        <f>VLOOKUP(D4338,Referência!$A$2:$D$28,3,FALSE)</f>
        <v>imposto</v>
      </c>
      <c r="J4338" t="str">
        <f>VLOOKUP(D4338,Referência!$A$2:$D$28,4,FALSE)</f>
        <v>alto</v>
      </c>
      <c r="K4338" t="str">
        <f>VLOOKUP(C4338,Referência!$F$2:$G$21,2,FALSE)</f>
        <v>longo</v>
      </c>
      <c r="L4338" t="str">
        <f>VLOOKUP(A4338,Referência!$I$2:$K$10,2,FALSE)</f>
        <v>composição</v>
      </c>
      <c r="M4338" t="str">
        <f>VLOOKUP(A4338,Referência!$I$2:$K$10,3,FALSE)</f>
        <v>composição</v>
      </c>
    </row>
    <row r="4339" spans="1:13" x14ac:dyDescent="0.25">
      <c r="A4339" t="s">
        <v>41</v>
      </c>
      <c r="B4339" t="s">
        <v>7</v>
      </c>
      <c r="C4339">
        <v>18</v>
      </c>
      <c r="D4339" t="s">
        <v>8</v>
      </c>
      <c r="E4339" s="1">
        <v>12208865983.211643</v>
      </c>
      <c r="F4339" s="1">
        <v>11476678584</v>
      </c>
      <c r="G4339">
        <f t="shared" si="67"/>
        <v>5.3609838756431021E+17</v>
      </c>
      <c r="H4339" t="str">
        <f>VLOOKUP(D4339,Referência!$A$2:$D$28,2,FALSE)</f>
        <v>SE</v>
      </c>
      <c r="I4339" t="str">
        <f>VLOOKUP(D4339,Referência!$A$2:$D$28,3,FALSE)</f>
        <v>imposto</v>
      </c>
      <c r="J4339" t="str">
        <f>VLOOKUP(D4339,Referência!$A$2:$D$28,4,FALSE)</f>
        <v>alto</v>
      </c>
      <c r="K4339" t="str">
        <f>VLOOKUP(C4339,Referência!$F$2:$G$21,2,FALSE)</f>
        <v>longo</v>
      </c>
      <c r="L4339" t="str">
        <f>VLOOKUP(A4339,Referência!$I$2:$K$10,2,FALSE)</f>
        <v>composição</v>
      </c>
      <c r="M4339" t="str">
        <f>VLOOKUP(A4339,Referência!$I$2:$K$10,3,FALSE)</f>
        <v>composição</v>
      </c>
    </row>
    <row r="4340" spans="1:13" x14ac:dyDescent="0.25">
      <c r="A4340" t="s">
        <v>41</v>
      </c>
      <c r="B4340" t="s">
        <v>7</v>
      </c>
      <c r="C4340">
        <v>19</v>
      </c>
      <c r="D4340" t="s">
        <v>8</v>
      </c>
      <c r="E4340" s="1">
        <v>12100745355.839643</v>
      </c>
      <c r="F4340" s="1">
        <v>11248460267</v>
      </c>
      <c r="G4340">
        <f t="shared" si="67"/>
        <v>7.2638987265839898E+17</v>
      </c>
      <c r="H4340" t="str">
        <f>VLOOKUP(D4340,Referência!$A$2:$D$28,2,FALSE)</f>
        <v>SE</v>
      </c>
      <c r="I4340" t="str">
        <f>VLOOKUP(D4340,Referência!$A$2:$D$28,3,FALSE)</f>
        <v>imposto</v>
      </c>
      <c r="J4340" t="str">
        <f>VLOOKUP(D4340,Referência!$A$2:$D$28,4,FALSE)</f>
        <v>alto</v>
      </c>
      <c r="K4340" t="str">
        <f>VLOOKUP(C4340,Referência!$F$2:$G$21,2,FALSE)</f>
        <v>longo</v>
      </c>
      <c r="L4340" t="str">
        <f>VLOOKUP(A4340,Referência!$I$2:$K$10,2,FALSE)</f>
        <v>composição</v>
      </c>
      <c r="M4340" t="str">
        <f>VLOOKUP(A4340,Referência!$I$2:$K$10,3,FALSE)</f>
        <v>composição</v>
      </c>
    </row>
    <row r="4341" spans="1:13" x14ac:dyDescent="0.25">
      <c r="A4341" t="s">
        <v>41</v>
      </c>
      <c r="B4341" t="s">
        <v>7</v>
      </c>
      <c r="C4341">
        <v>20</v>
      </c>
      <c r="D4341" t="s">
        <v>8</v>
      </c>
      <c r="E4341" s="1">
        <v>9843021911.9083385</v>
      </c>
      <c r="F4341" s="1">
        <v>11315071889</v>
      </c>
      <c r="G4341">
        <f t="shared" si="67"/>
        <v>2.166931135055561E+18</v>
      </c>
      <c r="H4341" t="str">
        <f>VLOOKUP(D4341,Referência!$A$2:$D$28,2,FALSE)</f>
        <v>SE</v>
      </c>
      <c r="I4341" t="str">
        <f>VLOOKUP(D4341,Referência!$A$2:$D$28,3,FALSE)</f>
        <v>imposto</v>
      </c>
      <c r="J4341" t="str">
        <f>VLOOKUP(D4341,Referência!$A$2:$D$28,4,FALSE)</f>
        <v>alto</v>
      </c>
      <c r="K4341" t="str">
        <f>VLOOKUP(C4341,Referência!$F$2:$G$21,2,FALSE)</f>
        <v>longo</v>
      </c>
      <c r="L4341" t="str">
        <f>VLOOKUP(A4341,Referência!$I$2:$K$10,2,FALSE)</f>
        <v>composição</v>
      </c>
      <c r="M4341" t="str">
        <f>VLOOKUP(A4341,Referência!$I$2:$K$10,3,FALSE)</f>
        <v>composição</v>
      </c>
    </row>
    <row r="4342" spans="1:13" x14ac:dyDescent="0.25">
      <c r="A4342" t="s">
        <v>41</v>
      </c>
      <c r="B4342" t="s">
        <v>7</v>
      </c>
      <c r="C4342">
        <v>1</v>
      </c>
      <c r="D4342" t="s">
        <v>9</v>
      </c>
      <c r="E4342" s="1">
        <v>3392967107.3290339</v>
      </c>
      <c r="F4342" s="1">
        <v>3357028355</v>
      </c>
      <c r="G4342">
        <f t="shared" si="67"/>
        <v>1291593918967636</v>
      </c>
      <c r="H4342" t="str">
        <f>VLOOKUP(D4342,Referência!$A$2:$D$28,2,FALSE)</f>
        <v>SE</v>
      </c>
      <c r="I4342" t="str">
        <f>VLOOKUP(D4342,Referência!$A$2:$D$28,3,FALSE)</f>
        <v>imposto</v>
      </c>
      <c r="J4342" t="str">
        <f>VLOOKUP(D4342,Referência!$A$2:$D$28,4,FALSE)</f>
        <v>alto</v>
      </c>
      <c r="K4342" t="str">
        <f>VLOOKUP(C4342,Referência!$F$2:$G$21,2,FALSE)</f>
        <v>curto</v>
      </c>
      <c r="L4342" t="str">
        <f>VLOOKUP(A4342,Referência!$I$2:$K$10,2,FALSE)</f>
        <v>composição</v>
      </c>
      <c r="M4342" t="str">
        <f>VLOOKUP(A4342,Referência!$I$2:$K$10,3,FALSE)</f>
        <v>composição</v>
      </c>
    </row>
    <row r="4343" spans="1:13" x14ac:dyDescent="0.25">
      <c r="A4343" t="s">
        <v>41</v>
      </c>
      <c r="B4343" t="s">
        <v>7</v>
      </c>
      <c r="C4343">
        <v>2</v>
      </c>
      <c r="D4343" t="s">
        <v>9</v>
      </c>
      <c r="E4343" s="1">
        <v>3613272049.7561784</v>
      </c>
      <c r="F4343" s="1">
        <v>3716649604</v>
      </c>
      <c r="G4343">
        <f t="shared" si="67"/>
        <v>1.0686918721434282E+16</v>
      </c>
      <c r="H4343" t="str">
        <f>VLOOKUP(D4343,Referência!$A$2:$D$28,2,FALSE)</f>
        <v>SE</v>
      </c>
      <c r="I4343" t="str">
        <f>VLOOKUP(D4343,Referência!$A$2:$D$28,3,FALSE)</f>
        <v>imposto</v>
      </c>
      <c r="J4343" t="str">
        <f>VLOOKUP(D4343,Referência!$A$2:$D$28,4,FALSE)</f>
        <v>alto</v>
      </c>
      <c r="K4343" t="str">
        <f>VLOOKUP(C4343,Referência!$F$2:$G$21,2,FALSE)</f>
        <v>curto</v>
      </c>
      <c r="L4343" t="str">
        <f>VLOOKUP(A4343,Referência!$I$2:$K$10,2,FALSE)</f>
        <v>composição</v>
      </c>
      <c r="M4343" t="str">
        <f>VLOOKUP(A4343,Referência!$I$2:$K$10,3,FALSE)</f>
        <v>composição</v>
      </c>
    </row>
    <row r="4344" spans="1:13" x14ac:dyDescent="0.25">
      <c r="A4344" t="s">
        <v>41</v>
      </c>
      <c r="B4344" t="s">
        <v>7</v>
      </c>
      <c r="C4344">
        <v>3</v>
      </c>
      <c r="D4344" t="s">
        <v>9</v>
      </c>
      <c r="E4344" s="1">
        <v>3556982685.5744982</v>
      </c>
      <c r="F4344" s="1">
        <v>3220668113</v>
      </c>
      <c r="G4344">
        <f t="shared" si="67"/>
        <v>1.1310749172596741E+17</v>
      </c>
      <c r="H4344" t="str">
        <f>VLOOKUP(D4344,Referência!$A$2:$D$28,2,FALSE)</f>
        <v>SE</v>
      </c>
      <c r="I4344" t="str">
        <f>VLOOKUP(D4344,Referência!$A$2:$D$28,3,FALSE)</f>
        <v>imposto</v>
      </c>
      <c r="J4344" t="str">
        <f>VLOOKUP(D4344,Referência!$A$2:$D$28,4,FALSE)</f>
        <v>alto</v>
      </c>
      <c r="K4344" t="str">
        <f>VLOOKUP(C4344,Referência!$F$2:$G$21,2,FALSE)</f>
        <v>curto</v>
      </c>
      <c r="L4344" t="str">
        <f>VLOOKUP(A4344,Referência!$I$2:$K$10,2,FALSE)</f>
        <v>composição</v>
      </c>
      <c r="M4344" t="str">
        <f>VLOOKUP(A4344,Referência!$I$2:$K$10,3,FALSE)</f>
        <v>composição</v>
      </c>
    </row>
    <row r="4345" spans="1:13" x14ac:dyDescent="0.25">
      <c r="A4345" t="s">
        <v>41</v>
      </c>
      <c r="B4345" t="s">
        <v>7</v>
      </c>
      <c r="C4345">
        <v>4</v>
      </c>
      <c r="D4345" t="s">
        <v>9</v>
      </c>
      <c r="E4345" s="1">
        <v>3716298730.3081436</v>
      </c>
      <c r="F4345" s="1">
        <v>3370762046</v>
      </c>
      <c r="G4345">
        <f t="shared" si="67"/>
        <v>1.193956002026657E+17</v>
      </c>
      <c r="H4345" t="str">
        <f>VLOOKUP(D4345,Referência!$A$2:$D$28,2,FALSE)</f>
        <v>SE</v>
      </c>
      <c r="I4345" t="str">
        <f>VLOOKUP(D4345,Referência!$A$2:$D$28,3,FALSE)</f>
        <v>imposto</v>
      </c>
      <c r="J4345" t="str">
        <f>VLOOKUP(D4345,Referência!$A$2:$D$28,4,FALSE)</f>
        <v>alto</v>
      </c>
      <c r="K4345" t="str">
        <f>VLOOKUP(C4345,Referência!$F$2:$G$21,2,FALSE)</f>
        <v>curto</v>
      </c>
      <c r="L4345" t="str">
        <f>VLOOKUP(A4345,Referência!$I$2:$K$10,2,FALSE)</f>
        <v>composição</v>
      </c>
      <c r="M4345" t="str">
        <f>VLOOKUP(A4345,Referência!$I$2:$K$10,3,FALSE)</f>
        <v>composição</v>
      </c>
    </row>
    <row r="4346" spans="1:13" x14ac:dyDescent="0.25">
      <c r="A4346" t="s">
        <v>41</v>
      </c>
      <c r="B4346" t="s">
        <v>7</v>
      </c>
      <c r="C4346">
        <v>5</v>
      </c>
      <c r="D4346" t="s">
        <v>9</v>
      </c>
      <c r="E4346" s="1">
        <v>3561642482.4235492</v>
      </c>
      <c r="F4346" s="1">
        <v>3391327371</v>
      </c>
      <c r="G4346">
        <f t="shared" si="67"/>
        <v>2.9007237179215972E+16</v>
      </c>
      <c r="H4346" t="str">
        <f>VLOOKUP(D4346,Referência!$A$2:$D$28,2,FALSE)</f>
        <v>SE</v>
      </c>
      <c r="I4346" t="str">
        <f>VLOOKUP(D4346,Referência!$A$2:$D$28,3,FALSE)</f>
        <v>imposto</v>
      </c>
      <c r="J4346" t="str">
        <f>VLOOKUP(D4346,Referência!$A$2:$D$28,4,FALSE)</f>
        <v>alto</v>
      </c>
      <c r="K4346" t="str">
        <f>VLOOKUP(C4346,Referência!$F$2:$G$21,2,FALSE)</f>
        <v>médio</v>
      </c>
      <c r="L4346" t="str">
        <f>VLOOKUP(A4346,Referência!$I$2:$K$10,2,FALSE)</f>
        <v>composição</v>
      </c>
      <c r="M4346" t="str">
        <f>VLOOKUP(A4346,Referência!$I$2:$K$10,3,FALSE)</f>
        <v>composição</v>
      </c>
    </row>
    <row r="4347" spans="1:13" x14ac:dyDescent="0.25">
      <c r="A4347" t="s">
        <v>41</v>
      </c>
      <c r="B4347" t="s">
        <v>7</v>
      </c>
      <c r="C4347">
        <v>6</v>
      </c>
      <c r="D4347" t="s">
        <v>9</v>
      </c>
      <c r="E4347" s="1">
        <v>3656806497.1407108</v>
      </c>
      <c r="F4347" s="1">
        <v>3683527657</v>
      </c>
      <c r="G4347">
        <f t="shared" si="67"/>
        <v>714020384225686.75</v>
      </c>
      <c r="H4347" t="str">
        <f>VLOOKUP(D4347,Referência!$A$2:$D$28,2,FALSE)</f>
        <v>SE</v>
      </c>
      <c r="I4347" t="str">
        <f>VLOOKUP(D4347,Referência!$A$2:$D$28,3,FALSE)</f>
        <v>imposto</v>
      </c>
      <c r="J4347" t="str">
        <f>VLOOKUP(D4347,Referência!$A$2:$D$28,4,FALSE)</f>
        <v>alto</v>
      </c>
      <c r="K4347" t="str">
        <f>VLOOKUP(C4347,Referência!$F$2:$G$21,2,FALSE)</f>
        <v>médio</v>
      </c>
      <c r="L4347" t="str">
        <f>VLOOKUP(A4347,Referência!$I$2:$K$10,2,FALSE)</f>
        <v>composição</v>
      </c>
      <c r="M4347" t="str">
        <f>VLOOKUP(A4347,Referência!$I$2:$K$10,3,FALSE)</f>
        <v>composição</v>
      </c>
    </row>
    <row r="4348" spans="1:13" x14ac:dyDescent="0.25">
      <c r="A4348" t="s">
        <v>41</v>
      </c>
      <c r="B4348" t="s">
        <v>7</v>
      </c>
      <c r="C4348">
        <v>7</v>
      </c>
      <c r="D4348" t="s">
        <v>9</v>
      </c>
      <c r="E4348" s="1">
        <v>3954510408.921236</v>
      </c>
      <c r="F4348" s="1">
        <v>3522385481</v>
      </c>
      <c r="G4348">
        <f t="shared" si="67"/>
        <v>1.8673195333093344E+17</v>
      </c>
      <c r="H4348" t="str">
        <f>VLOOKUP(D4348,Referência!$A$2:$D$28,2,FALSE)</f>
        <v>SE</v>
      </c>
      <c r="I4348" t="str">
        <f>VLOOKUP(D4348,Referência!$A$2:$D$28,3,FALSE)</f>
        <v>imposto</v>
      </c>
      <c r="J4348" t="str">
        <f>VLOOKUP(D4348,Referência!$A$2:$D$28,4,FALSE)</f>
        <v>alto</v>
      </c>
      <c r="K4348" t="str">
        <f>VLOOKUP(C4348,Referência!$F$2:$G$21,2,FALSE)</f>
        <v>médio</v>
      </c>
      <c r="L4348" t="str">
        <f>VLOOKUP(A4348,Referência!$I$2:$K$10,2,FALSE)</f>
        <v>composição</v>
      </c>
      <c r="M4348" t="str">
        <f>VLOOKUP(A4348,Referência!$I$2:$K$10,3,FALSE)</f>
        <v>composição</v>
      </c>
    </row>
    <row r="4349" spans="1:13" x14ac:dyDescent="0.25">
      <c r="A4349" t="s">
        <v>41</v>
      </c>
      <c r="B4349" t="s">
        <v>7</v>
      </c>
      <c r="C4349">
        <v>8</v>
      </c>
      <c r="D4349" t="s">
        <v>9</v>
      </c>
      <c r="E4349" s="1">
        <v>4702043610.7817345</v>
      </c>
      <c r="F4349" s="1">
        <v>4426157172</v>
      </c>
      <c r="G4349">
        <f t="shared" si="67"/>
        <v>7.6113327103667712E+16</v>
      </c>
      <c r="H4349" t="str">
        <f>VLOOKUP(D4349,Referência!$A$2:$D$28,2,FALSE)</f>
        <v>SE</v>
      </c>
      <c r="I4349" t="str">
        <f>VLOOKUP(D4349,Referência!$A$2:$D$28,3,FALSE)</f>
        <v>imposto</v>
      </c>
      <c r="J4349" t="str">
        <f>VLOOKUP(D4349,Referência!$A$2:$D$28,4,FALSE)</f>
        <v>alto</v>
      </c>
      <c r="K4349" t="str">
        <f>VLOOKUP(C4349,Referência!$F$2:$G$21,2,FALSE)</f>
        <v>médio</v>
      </c>
      <c r="L4349" t="str">
        <f>VLOOKUP(A4349,Referência!$I$2:$K$10,2,FALSE)</f>
        <v>composição</v>
      </c>
      <c r="M4349" t="str">
        <f>VLOOKUP(A4349,Referência!$I$2:$K$10,3,FALSE)</f>
        <v>composição</v>
      </c>
    </row>
    <row r="4350" spans="1:13" x14ac:dyDescent="0.25">
      <c r="A4350" t="s">
        <v>41</v>
      </c>
      <c r="B4350" t="s">
        <v>7</v>
      </c>
      <c r="C4350">
        <v>9</v>
      </c>
      <c r="D4350" t="s">
        <v>9</v>
      </c>
      <c r="E4350" s="1">
        <v>4750214095.2075052</v>
      </c>
      <c r="F4350" s="1">
        <v>4952785236</v>
      </c>
      <c r="G4350">
        <f t="shared" si="67"/>
        <v>4.1035067081972744E+16</v>
      </c>
      <c r="H4350" t="str">
        <f>VLOOKUP(D4350,Referência!$A$2:$D$28,2,FALSE)</f>
        <v>SE</v>
      </c>
      <c r="I4350" t="str">
        <f>VLOOKUP(D4350,Referência!$A$2:$D$28,3,FALSE)</f>
        <v>imposto</v>
      </c>
      <c r="J4350" t="str">
        <f>VLOOKUP(D4350,Referência!$A$2:$D$28,4,FALSE)</f>
        <v>alto</v>
      </c>
      <c r="K4350" t="str">
        <f>VLOOKUP(C4350,Referência!$F$2:$G$21,2,FALSE)</f>
        <v>longo</v>
      </c>
      <c r="L4350" t="str">
        <f>VLOOKUP(A4350,Referência!$I$2:$K$10,2,FALSE)</f>
        <v>composição</v>
      </c>
      <c r="M4350" t="str">
        <f>VLOOKUP(A4350,Referência!$I$2:$K$10,3,FALSE)</f>
        <v>composição</v>
      </c>
    </row>
    <row r="4351" spans="1:13" x14ac:dyDescent="0.25">
      <c r="A4351" t="s">
        <v>41</v>
      </c>
      <c r="B4351" t="s">
        <v>7</v>
      </c>
      <c r="C4351">
        <v>10</v>
      </c>
      <c r="D4351" t="s">
        <v>9</v>
      </c>
      <c r="E4351" s="1">
        <v>3733630571.0060439</v>
      </c>
      <c r="F4351" s="1">
        <v>3870532712</v>
      </c>
      <c r="G4351">
        <f t="shared" si="67"/>
        <v>1.8742196208729032E+16</v>
      </c>
      <c r="H4351" t="str">
        <f>VLOOKUP(D4351,Referência!$A$2:$D$28,2,FALSE)</f>
        <v>SE</v>
      </c>
      <c r="I4351" t="str">
        <f>VLOOKUP(D4351,Referência!$A$2:$D$28,3,FALSE)</f>
        <v>imposto</v>
      </c>
      <c r="J4351" t="str">
        <f>VLOOKUP(D4351,Referência!$A$2:$D$28,4,FALSE)</f>
        <v>alto</v>
      </c>
      <c r="K4351" t="str">
        <f>VLOOKUP(C4351,Referência!$F$2:$G$21,2,FALSE)</f>
        <v>longo</v>
      </c>
      <c r="L4351" t="str">
        <f>VLOOKUP(A4351,Referência!$I$2:$K$10,2,FALSE)</f>
        <v>composição</v>
      </c>
      <c r="M4351" t="str">
        <f>VLOOKUP(A4351,Referência!$I$2:$K$10,3,FALSE)</f>
        <v>composição</v>
      </c>
    </row>
    <row r="4352" spans="1:13" x14ac:dyDescent="0.25">
      <c r="A4352" t="s">
        <v>41</v>
      </c>
      <c r="B4352" t="s">
        <v>7</v>
      </c>
      <c r="C4352">
        <v>11</v>
      </c>
      <c r="D4352" t="s">
        <v>9</v>
      </c>
      <c r="E4352" s="1">
        <v>3905939937.7520471</v>
      </c>
      <c r="F4352" s="1">
        <v>3704057113</v>
      </c>
      <c r="G4352">
        <f t="shared" si="67"/>
        <v>4.0756674929865744E+16</v>
      </c>
      <c r="H4352" t="str">
        <f>VLOOKUP(D4352,Referência!$A$2:$D$28,2,FALSE)</f>
        <v>SE</v>
      </c>
      <c r="I4352" t="str">
        <f>VLOOKUP(D4352,Referência!$A$2:$D$28,3,FALSE)</f>
        <v>imposto</v>
      </c>
      <c r="J4352" t="str">
        <f>VLOOKUP(D4352,Referência!$A$2:$D$28,4,FALSE)</f>
        <v>alto</v>
      </c>
      <c r="K4352" t="str">
        <f>VLOOKUP(C4352,Referência!$F$2:$G$21,2,FALSE)</f>
        <v>longo</v>
      </c>
      <c r="L4352" t="str">
        <f>VLOOKUP(A4352,Referência!$I$2:$K$10,2,FALSE)</f>
        <v>composição</v>
      </c>
      <c r="M4352" t="str">
        <f>VLOOKUP(A4352,Referência!$I$2:$K$10,3,FALSE)</f>
        <v>composição</v>
      </c>
    </row>
    <row r="4353" spans="1:13" x14ac:dyDescent="0.25">
      <c r="A4353" t="s">
        <v>41</v>
      </c>
      <c r="B4353" t="s">
        <v>7</v>
      </c>
      <c r="C4353">
        <v>12</v>
      </c>
      <c r="D4353" t="s">
        <v>9</v>
      </c>
      <c r="E4353" s="1">
        <v>4034152749.0949903</v>
      </c>
      <c r="F4353" s="1">
        <v>3601189526</v>
      </c>
      <c r="G4353">
        <f t="shared" si="67"/>
        <v>1.874571525528023E+17</v>
      </c>
      <c r="H4353" t="str">
        <f>VLOOKUP(D4353,Referência!$A$2:$D$28,2,FALSE)</f>
        <v>SE</v>
      </c>
      <c r="I4353" t="str">
        <f>VLOOKUP(D4353,Referência!$A$2:$D$28,3,FALSE)</f>
        <v>imposto</v>
      </c>
      <c r="J4353" t="str">
        <f>VLOOKUP(D4353,Referência!$A$2:$D$28,4,FALSE)</f>
        <v>alto</v>
      </c>
      <c r="K4353" t="str">
        <f>VLOOKUP(C4353,Referência!$F$2:$G$21,2,FALSE)</f>
        <v>longo</v>
      </c>
      <c r="L4353" t="str">
        <f>VLOOKUP(A4353,Referência!$I$2:$K$10,2,FALSE)</f>
        <v>composição</v>
      </c>
      <c r="M4353" t="str">
        <f>VLOOKUP(A4353,Referência!$I$2:$K$10,3,FALSE)</f>
        <v>composição</v>
      </c>
    </row>
    <row r="4354" spans="1:13" x14ac:dyDescent="0.25">
      <c r="A4354" t="s">
        <v>41</v>
      </c>
      <c r="B4354" t="s">
        <v>7</v>
      </c>
      <c r="C4354">
        <v>13</v>
      </c>
      <c r="D4354" t="s">
        <v>9</v>
      </c>
      <c r="E4354" s="1">
        <v>3843903515.8744831</v>
      </c>
      <c r="F4354" s="1">
        <v>3463474590</v>
      </c>
      <c r="G4354">
        <f t="shared" si="67"/>
        <v>1.4472616764201296E+17</v>
      </c>
      <c r="H4354" t="str">
        <f>VLOOKUP(D4354,Referência!$A$2:$D$28,2,FALSE)</f>
        <v>SE</v>
      </c>
      <c r="I4354" t="str">
        <f>VLOOKUP(D4354,Referência!$A$2:$D$28,3,FALSE)</f>
        <v>imposto</v>
      </c>
      <c r="J4354" t="str">
        <f>VLOOKUP(D4354,Referência!$A$2:$D$28,4,FALSE)</f>
        <v>alto</v>
      </c>
      <c r="K4354" t="str">
        <f>VLOOKUP(C4354,Referência!$F$2:$G$21,2,FALSE)</f>
        <v>longo</v>
      </c>
      <c r="L4354" t="str">
        <f>VLOOKUP(A4354,Referência!$I$2:$K$10,2,FALSE)</f>
        <v>composição</v>
      </c>
      <c r="M4354" t="str">
        <f>VLOOKUP(A4354,Referência!$I$2:$K$10,3,FALSE)</f>
        <v>composição</v>
      </c>
    </row>
    <row r="4355" spans="1:13" x14ac:dyDescent="0.25">
      <c r="A4355" t="s">
        <v>41</v>
      </c>
      <c r="B4355" t="s">
        <v>7</v>
      </c>
      <c r="C4355">
        <v>14</v>
      </c>
      <c r="D4355" t="s">
        <v>9</v>
      </c>
      <c r="E4355" s="1">
        <v>4104189226.2169585</v>
      </c>
      <c r="F4355" s="1">
        <v>4292643883</v>
      </c>
      <c r="G4355">
        <f t="shared" ref="G4355:G4418" si="68">(F4355-E4355)^2</f>
        <v>3.551515766321396E+16</v>
      </c>
      <c r="H4355" t="str">
        <f>VLOOKUP(D4355,Referência!$A$2:$D$28,2,FALSE)</f>
        <v>SE</v>
      </c>
      <c r="I4355" t="str">
        <f>VLOOKUP(D4355,Referência!$A$2:$D$28,3,FALSE)</f>
        <v>imposto</v>
      </c>
      <c r="J4355" t="str">
        <f>VLOOKUP(D4355,Referência!$A$2:$D$28,4,FALSE)</f>
        <v>alto</v>
      </c>
      <c r="K4355" t="str">
        <f>VLOOKUP(C4355,Referência!$F$2:$G$21,2,FALSE)</f>
        <v>longo</v>
      </c>
      <c r="L4355" t="str">
        <f>VLOOKUP(A4355,Referência!$I$2:$K$10,2,FALSE)</f>
        <v>composição</v>
      </c>
      <c r="M4355" t="str">
        <f>VLOOKUP(A4355,Referência!$I$2:$K$10,3,FALSE)</f>
        <v>composição</v>
      </c>
    </row>
    <row r="4356" spans="1:13" x14ac:dyDescent="0.25">
      <c r="A4356" t="s">
        <v>41</v>
      </c>
      <c r="B4356" t="s">
        <v>7</v>
      </c>
      <c r="C4356">
        <v>15</v>
      </c>
      <c r="D4356" t="s">
        <v>9</v>
      </c>
      <c r="E4356" s="1">
        <v>4029678613.5558538</v>
      </c>
      <c r="F4356" s="1">
        <v>3562734178</v>
      </c>
      <c r="G4356">
        <f t="shared" si="68"/>
        <v>2.1803710589657494E+17</v>
      </c>
      <c r="H4356" t="str">
        <f>VLOOKUP(D4356,Referência!$A$2:$D$28,2,FALSE)</f>
        <v>SE</v>
      </c>
      <c r="I4356" t="str">
        <f>VLOOKUP(D4356,Referência!$A$2:$D$28,3,FALSE)</f>
        <v>imposto</v>
      </c>
      <c r="J4356" t="str">
        <f>VLOOKUP(D4356,Referência!$A$2:$D$28,4,FALSE)</f>
        <v>alto</v>
      </c>
      <c r="K4356" t="str">
        <f>VLOOKUP(C4356,Referência!$F$2:$G$21,2,FALSE)</f>
        <v>longo</v>
      </c>
      <c r="L4356" t="str">
        <f>VLOOKUP(A4356,Referência!$I$2:$K$10,2,FALSE)</f>
        <v>composição</v>
      </c>
      <c r="M4356" t="str">
        <f>VLOOKUP(A4356,Referência!$I$2:$K$10,3,FALSE)</f>
        <v>composição</v>
      </c>
    </row>
    <row r="4357" spans="1:13" x14ac:dyDescent="0.25">
      <c r="A4357" t="s">
        <v>41</v>
      </c>
      <c r="B4357" t="s">
        <v>7</v>
      </c>
      <c r="C4357">
        <v>16</v>
      </c>
      <c r="D4357" t="s">
        <v>9</v>
      </c>
      <c r="E4357" s="1">
        <v>4158150305.3134718</v>
      </c>
      <c r="F4357" s="1">
        <v>3696401761</v>
      </c>
      <c r="G4357">
        <f t="shared" si="68"/>
        <v>2.1321171817561024E+17</v>
      </c>
      <c r="H4357" t="str">
        <f>VLOOKUP(D4357,Referência!$A$2:$D$28,2,FALSE)</f>
        <v>SE</v>
      </c>
      <c r="I4357" t="str">
        <f>VLOOKUP(D4357,Referência!$A$2:$D$28,3,FALSE)</f>
        <v>imposto</v>
      </c>
      <c r="J4357" t="str">
        <f>VLOOKUP(D4357,Referência!$A$2:$D$28,4,FALSE)</f>
        <v>alto</v>
      </c>
      <c r="K4357" t="str">
        <f>VLOOKUP(C4357,Referência!$F$2:$G$21,2,FALSE)</f>
        <v>longo</v>
      </c>
      <c r="L4357" t="str">
        <f>VLOOKUP(A4357,Referência!$I$2:$K$10,2,FALSE)</f>
        <v>composição</v>
      </c>
      <c r="M4357" t="str">
        <f>VLOOKUP(A4357,Referência!$I$2:$K$10,3,FALSE)</f>
        <v>composição</v>
      </c>
    </row>
    <row r="4358" spans="1:13" x14ac:dyDescent="0.25">
      <c r="A4358" t="s">
        <v>41</v>
      </c>
      <c r="B4358" t="s">
        <v>7</v>
      </c>
      <c r="C4358">
        <v>17</v>
      </c>
      <c r="D4358" t="s">
        <v>9</v>
      </c>
      <c r="E4358" s="1">
        <v>4025353745.5948901</v>
      </c>
      <c r="F4358" s="1">
        <v>3678873314</v>
      </c>
      <c r="G4358">
        <f t="shared" si="68"/>
        <v>1.2004868947818133E+17</v>
      </c>
      <c r="H4358" t="str">
        <f>VLOOKUP(D4358,Referência!$A$2:$D$28,2,FALSE)</f>
        <v>SE</v>
      </c>
      <c r="I4358" t="str">
        <f>VLOOKUP(D4358,Referência!$A$2:$D$28,3,FALSE)</f>
        <v>imposto</v>
      </c>
      <c r="J4358" t="str">
        <f>VLOOKUP(D4358,Referência!$A$2:$D$28,4,FALSE)</f>
        <v>alto</v>
      </c>
      <c r="K4358" t="str">
        <f>VLOOKUP(C4358,Referência!$F$2:$G$21,2,FALSE)</f>
        <v>longo</v>
      </c>
      <c r="L4358" t="str">
        <f>VLOOKUP(A4358,Referência!$I$2:$K$10,2,FALSE)</f>
        <v>composição</v>
      </c>
      <c r="M4358" t="str">
        <f>VLOOKUP(A4358,Referência!$I$2:$K$10,3,FALSE)</f>
        <v>composição</v>
      </c>
    </row>
    <row r="4359" spans="1:13" x14ac:dyDescent="0.25">
      <c r="A4359" t="s">
        <v>41</v>
      </c>
      <c r="B4359" t="s">
        <v>7</v>
      </c>
      <c r="C4359">
        <v>18</v>
      </c>
      <c r="D4359" t="s">
        <v>9</v>
      </c>
      <c r="E4359" s="1">
        <v>4110546147.5432506</v>
      </c>
      <c r="F4359" s="1">
        <v>3887113544</v>
      </c>
      <c r="G4359">
        <f t="shared" si="68"/>
        <v>4.9922128326115384E+16</v>
      </c>
      <c r="H4359" t="str">
        <f>VLOOKUP(D4359,Referência!$A$2:$D$28,2,FALSE)</f>
        <v>SE</v>
      </c>
      <c r="I4359" t="str">
        <f>VLOOKUP(D4359,Referência!$A$2:$D$28,3,FALSE)</f>
        <v>imposto</v>
      </c>
      <c r="J4359" t="str">
        <f>VLOOKUP(D4359,Referência!$A$2:$D$28,4,FALSE)</f>
        <v>alto</v>
      </c>
      <c r="K4359" t="str">
        <f>VLOOKUP(C4359,Referência!$F$2:$G$21,2,FALSE)</f>
        <v>longo</v>
      </c>
      <c r="L4359" t="str">
        <f>VLOOKUP(A4359,Referência!$I$2:$K$10,2,FALSE)</f>
        <v>composição</v>
      </c>
      <c r="M4359" t="str">
        <f>VLOOKUP(A4359,Referência!$I$2:$K$10,3,FALSE)</f>
        <v>composição</v>
      </c>
    </row>
    <row r="4360" spans="1:13" x14ac:dyDescent="0.25">
      <c r="A4360" t="s">
        <v>41</v>
      </c>
      <c r="B4360" t="s">
        <v>7</v>
      </c>
      <c r="C4360">
        <v>19</v>
      </c>
      <c r="D4360" t="s">
        <v>9</v>
      </c>
      <c r="E4360" s="1">
        <v>4419820540</v>
      </c>
      <c r="F4360" s="1">
        <v>3979902304</v>
      </c>
      <c r="G4360">
        <f t="shared" si="68"/>
        <v>1.9352805436535168E+17</v>
      </c>
      <c r="H4360" t="str">
        <f>VLOOKUP(D4360,Referência!$A$2:$D$28,2,FALSE)</f>
        <v>SE</v>
      </c>
      <c r="I4360" t="str">
        <f>VLOOKUP(D4360,Referência!$A$2:$D$28,3,FALSE)</f>
        <v>imposto</v>
      </c>
      <c r="J4360" t="str">
        <f>VLOOKUP(D4360,Referência!$A$2:$D$28,4,FALSE)</f>
        <v>alto</v>
      </c>
      <c r="K4360" t="str">
        <f>VLOOKUP(C4360,Referência!$F$2:$G$21,2,FALSE)</f>
        <v>longo</v>
      </c>
      <c r="L4360" t="str">
        <f>VLOOKUP(A4360,Referência!$I$2:$K$10,2,FALSE)</f>
        <v>composição</v>
      </c>
      <c r="M4360" t="str">
        <f>VLOOKUP(A4360,Referência!$I$2:$K$10,3,FALSE)</f>
        <v>composição</v>
      </c>
    </row>
    <row r="4361" spans="1:13" x14ac:dyDescent="0.25">
      <c r="A4361" t="s">
        <v>41</v>
      </c>
      <c r="B4361" t="s">
        <v>7</v>
      </c>
      <c r="C4361">
        <v>20</v>
      </c>
      <c r="D4361" t="s">
        <v>9</v>
      </c>
      <c r="E4361" s="1">
        <v>5319187215.5835209</v>
      </c>
      <c r="F4361" s="1">
        <v>4954527274</v>
      </c>
      <c r="G4361">
        <f t="shared" si="68"/>
        <v>1.3297687299569686E+17</v>
      </c>
      <c r="H4361" t="str">
        <f>VLOOKUP(D4361,Referência!$A$2:$D$28,2,FALSE)</f>
        <v>SE</v>
      </c>
      <c r="I4361" t="str">
        <f>VLOOKUP(D4361,Referência!$A$2:$D$28,3,FALSE)</f>
        <v>imposto</v>
      </c>
      <c r="J4361" t="str">
        <f>VLOOKUP(D4361,Referência!$A$2:$D$28,4,FALSE)</f>
        <v>alto</v>
      </c>
      <c r="K4361" t="str">
        <f>VLOOKUP(C4361,Referência!$F$2:$G$21,2,FALSE)</f>
        <v>longo</v>
      </c>
      <c r="L4361" t="str">
        <f>VLOOKUP(A4361,Referência!$I$2:$K$10,2,FALSE)</f>
        <v>composição</v>
      </c>
      <c r="M4361" t="str">
        <f>VLOOKUP(A4361,Referência!$I$2:$K$10,3,FALSE)</f>
        <v>composição</v>
      </c>
    </row>
    <row r="4362" spans="1:13" x14ac:dyDescent="0.25">
      <c r="A4362" t="s">
        <v>41</v>
      </c>
      <c r="B4362" t="s">
        <v>7</v>
      </c>
      <c r="C4362">
        <v>1</v>
      </c>
      <c r="D4362" t="s">
        <v>10</v>
      </c>
      <c r="E4362" s="1">
        <v>4250563245.0510254</v>
      </c>
      <c r="F4362" s="1">
        <v>4610705783</v>
      </c>
      <c r="G4362">
        <f t="shared" si="68"/>
        <v>1.2970264764032862E+17</v>
      </c>
      <c r="H4362" t="str">
        <f>VLOOKUP(D4362,Referência!$A$2:$D$28,2,FALSE)</f>
        <v>SE</v>
      </c>
      <c r="I4362" t="str">
        <f>VLOOKUP(D4362,Referência!$A$2:$D$28,3,FALSE)</f>
        <v>imposto</v>
      </c>
      <c r="J4362" t="str">
        <f>VLOOKUP(D4362,Referência!$A$2:$D$28,4,FALSE)</f>
        <v>alto</v>
      </c>
      <c r="K4362" t="str">
        <f>VLOOKUP(C4362,Referência!$F$2:$G$21,2,FALSE)</f>
        <v>curto</v>
      </c>
      <c r="L4362" t="str">
        <f>VLOOKUP(A4362,Referência!$I$2:$K$10,2,FALSE)</f>
        <v>composição</v>
      </c>
      <c r="M4362" t="str">
        <f>VLOOKUP(A4362,Referência!$I$2:$K$10,3,FALSE)</f>
        <v>composição</v>
      </c>
    </row>
    <row r="4363" spans="1:13" x14ac:dyDescent="0.25">
      <c r="A4363" t="s">
        <v>41</v>
      </c>
      <c r="B4363" t="s">
        <v>7</v>
      </c>
      <c r="C4363">
        <v>2</v>
      </c>
      <c r="D4363" t="s">
        <v>10</v>
      </c>
      <c r="E4363" s="1">
        <v>3155280095.3131437</v>
      </c>
      <c r="F4363" s="1">
        <v>3530842329</v>
      </c>
      <c r="G4363">
        <f t="shared" si="68"/>
        <v>1.4104699137186083E+17</v>
      </c>
      <c r="H4363" t="str">
        <f>VLOOKUP(D4363,Referência!$A$2:$D$28,2,FALSE)</f>
        <v>SE</v>
      </c>
      <c r="I4363" t="str">
        <f>VLOOKUP(D4363,Referência!$A$2:$D$28,3,FALSE)</f>
        <v>imposto</v>
      </c>
      <c r="J4363" t="str">
        <f>VLOOKUP(D4363,Referência!$A$2:$D$28,4,FALSE)</f>
        <v>alto</v>
      </c>
      <c r="K4363" t="str">
        <f>VLOOKUP(C4363,Referência!$F$2:$G$21,2,FALSE)</f>
        <v>curto</v>
      </c>
      <c r="L4363" t="str">
        <f>VLOOKUP(A4363,Referência!$I$2:$K$10,2,FALSE)</f>
        <v>composição</v>
      </c>
      <c r="M4363" t="str">
        <f>VLOOKUP(A4363,Referência!$I$2:$K$10,3,FALSE)</f>
        <v>composição</v>
      </c>
    </row>
    <row r="4364" spans="1:13" x14ac:dyDescent="0.25">
      <c r="A4364" t="s">
        <v>41</v>
      </c>
      <c r="B4364" t="s">
        <v>7</v>
      </c>
      <c r="C4364">
        <v>3</v>
      </c>
      <c r="D4364" t="s">
        <v>10</v>
      </c>
      <c r="E4364" s="1">
        <v>3121556807.5858879</v>
      </c>
      <c r="F4364" s="1">
        <v>2928472816</v>
      </c>
      <c r="G4364">
        <f t="shared" si="68"/>
        <v>3.7281427806739232E+16</v>
      </c>
      <c r="H4364" t="str">
        <f>VLOOKUP(D4364,Referência!$A$2:$D$28,2,FALSE)</f>
        <v>SE</v>
      </c>
      <c r="I4364" t="str">
        <f>VLOOKUP(D4364,Referência!$A$2:$D$28,3,FALSE)</f>
        <v>imposto</v>
      </c>
      <c r="J4364" t="str">
        <f>VLOOKUP(D4364,Referência!$A$2:$D$28,4,FALSE)</f>
        <v>alto</v>
      </c>
      <c r="K4364" t="str">
        <f>VLOOKUP(C4364,Referência!$F$2:$G$21,2,FALSE)</f>
        <v>curto</v>
      </c>
      <c r="L4364" t="str">
        <f>VLOOKUP(A4364,Referência!$I$2:$K$10,2,FALSE)</f>
        <v>composição</v>
      </c>
      <c r="M4364" t="str">
        <f>VLOOKUP(A4364,Referência!$I$2:$K$10,3,FALSE)</f>
        <v>composição</v>
      </c>
    </row>
    <row r="4365" spans="1:13" x14ac:dyDescent="0.25">
      <c r="A4365" t="s">
        <v>41</v>
      </c>
      <c r="B4365" t="s">
        <v>7</v>
      </c>
      <c r="C4365">
        <v>4</v>
      </c>
      <c r="D4365" t="s">
        <v>10</v>
      </c>
      <c r="E4365" s="1">
        <v>4394454369.892437</v>
      </c>
      <c r="F4365" s="1">
        <v>3906673696</v>
      </c>
      <c r="G4365">
        <f t="shared" si="68"/>
        <v>2.3792998582295997E+17</v>
      </c>
      <c r="H4365" t="str">
        <f>VLOOKUP(D4365,Referência!$A$2:$D$28,2,FALSE)</f>
        <v>SE</v>
      </c>
      <c r="I4365" t="str">
        <f>VLOOKUP(D4365,Referência!$A$2:$D$28,3,FALSE)</f>
        <v>imposto</v>
      </c>
      <c r="J4365" t="str">
        <f>VLOOKUP(D4365,Referência!$A$2:$D$28,4,FALSE)</f>
        <v>alto</v>
      </c>
      <c r="K4365" t="str">
        <f>VLOOKUP(C4365,Referência!$F$2:$G$21,2,FALSE)</f>
        <v>curto</v>
      </c>
      <c r="L4365" t="str">
        <f>VLOOKUP(A4365,Referência!$I$2:$K$10,2,FALSE)</f>
        <v>composição</v>
      </c>
      <c r="M4365" t="str">
        <f>VLOOKUP(A4365,Referência!$I$2:$K$10,3,FALSE)</f>
        <v>composição</v>
      </c>
    </row>
    <row r="4366" spans="1:13" x14ac:dyDescent="0.25">
      <c r="A4366" t="s">
        <v>41</v>
      </c>
      <c r="B4366" t="s">
        <v>7</v>
      </c>
      <c r="C4366">
        <v>5</v>
      </c>
      <c r="D4366" t="s">
        <v>10</v>
      </c>
      <c r="E4366" s="1">
        <v>3038142935.6616249</v>
      </c>
      <c r="F4366" s="1">
        <v>3130956951</v>
      </c>
      <c r="G4366">
        <f t="shared" si="68"/>
        <v>8614441443232127</v>
      </c>
      <c r="H4366" t="str">
        <f>VLOOKUP(D4366,Referência!$A$2:$D$28,2,FALSE)</f>
        <v>SE</v>
      </c>
      <c r="I4366" t="str">
        <f>VLOOKUP(D4366,Referência!$A$2:$D$28,3,FALSE)</f>
        <v>imposto</v>
      </c>
      <c r="J4366" t="str">
        <f>VLOOKUP(D4366,Referência!$A$2:$D$28,4,FALSE)</f>
        <v>alto</v>
      </c>
      <c r="K4366" t="str">
        <f>VLOOKUP(C4366,Referência!$F$2:$G$21,2,FALSE)</f>
        <v>médio</v>
      </c>
      <c r="L4366" t="str">
        <f>VLOOKUP(A4366,Referência!$I$2:$K$10,2,FALSE)</f>
        <v>composição</v>
      </c>
      <c r="M4366" t="str">
        <f>VLOOKUP(A4366,Referência!$I$2:$K$10,3,FALSE)</f>
        <v>composição</v>
      </c>
    </row>
    <row r="4367" spans="1:13" x14ac:dyDescent="0.25">
      <c r="A4367" t="s">
        <v>41</v>
      </c>
      <c r="B4367" t="s">
        <v>7</v>
      </c>
      <c r="C4367">
        <v>6</v>
      </c>
      <c r="D4367" t="s">
        <v>10</v>
      </c>
      <c r="E4367" s="1">
        <v>3423117618.3618917</v>
      </c>
      <c r="F4367" s="1">
        <v>3425222901</v>
      </c>
      <c r="G4367">
        <f t="shared" si="68"/>
        <v>4432214986320.0479</v>
      </c>
      <c r="H4367" t="str">
        <f>VLOOKUP(D4367,Referência!$A$2:$D$28,2,FALSE)</f>
        <v>SE</v>
      </c>
      <c r="I4367" t="str">
        <f>VLOOKUP(D4367,Referência!$A$2:$D$28,3,FALSE)</f>
        <v>imposto</v>
      </c>
      <c r="J4367" t="str">
        <f>VLOOKUP(D4367,Referência!$A$2:$D$28,4,FALSE)</f>
        <v>alto</v>
      </c>
      <c r="K4367" t="str">
        <f>VLOOKUP(C4367,Referência!$F$2:$G$21,2,FALSE)</f>
        <v>médio</v>
      </c>
      <c r="L4367" t="str">
        <f>VLOOKUP(A4367,Referência!$I$2:$K$10,2,FALSE)</f>
        <v>composição</v>
      </c>
      <c r="M4367" t="str">
        <f>VLOOKUP(A4367,Referência!$I$2:$K$10,3,FALSE)</f>
        <v>composição</v>
      </c>
    </row>
    <row r="4368" spans="1:13" x14ac:dyDescent="0.25">
      <c r="A4368" t="s">
        <v>41</v>
      </c>
      <c r="B4368" t="s">
        <v>7</v>
      </c>
      <c r="C4368">
        <v>7</v>
      </c>
      <c r="D4368" t="s">
        <v>10</v>
      </c>
      <c r="E4368" s="1">
        <v>4915158289.4808121</v>
      </c>
      <c r="F4368" s="1">
        <v>4657448056</v>
      </c>
      <c r="G4368">
        <f t="shared" si="68"/>
        <v>6.6414564440734672E+16</v>
      </c>
      <c r="H4368" t="str">
        <f>VLOOKUP(D4368,Referência!$A$2:$D$28,2,FALSE)</f>
        <v>SE</v>
      </c>
      <c r="I4368" t="str">
        <f>VLOOKUP(D4368,Referência!$A$2:$D$28,3,FALSE)</f>
        <v>imposto</v>
      </c>
      <c r="J4368" t="str">
        <f>VLOOKUP(D4368,Referência!$A$2:$D$28,4,FALSE)</f>
        <v>alto</v>
      </c>
      <c r="K4368" t="str">
        <f>VLOOKUP(C4368,Referência!$F$2:$G$21,2,FALSE)</f>
        <v>médio</v>
      </c>
      <c r="L4368" t="str">
        <f>VLOOKUP(A4368,Referência!$I$2:$K$10,2,FALSE)</f>
        <v>composição</v>
      </c>
      <c r="M4368" t="str">
        <f>VLOOKUP(A4368,Referência!$I$2:$K$10,3,FALSE)</f>
        <v>composição</v>
      </c>
    </row>
    <row r="4369" spans="1:13" x14ac:dyDescent="0.25">
      <c r="A4369" t="s">
        <v>41</v>
      </c>
      <c r="B4369" t="s">
        <v>7</v>
      </c>
      <c r="C4369">
        <v>8</v>
      </c>
      <c r="D4369" t="s">
        <v>10</v>
      </c>
      <c r="E4369" s="1">
        <v>3851067661.3486309</v>
      </c>
      <c r="F4369" s="1">
        <v>6789650541</v>
      </c>
      <c r="G4369">
        <f t="shared" si="68"/>
        <v>8.6352693405801329E+18</v>
      </c>
      <c r="H4369" t="str">
        <f>VLOOKUP(D4369,Referência!$A$2:$D$28,2,FALSE)</f>
        <v>SE</v>
      </c>
      <c r="I4369" t="str">
        <f>VLOOKUP(D4369,Referência!$A$2:$D$28,3,FALSE)</f>
        <v>imposto</v>
      </c>
      <c r="J4369" t="str">
        <f>VLOOKUP(D4369,Referência!$A$2:$D$28,4,FALSE)</f>
        <v>alto</v>
      </c>
      <c r="K4369" t="str">
        <f>VLOOKUP(C4369,Referência!$F$2:$G$21,2,FALSE)</f>
        <v>médio</v>
      </c>
      <c r="L4369" t="str">
        <f>VLOOKUP(A4369,Referência!$I$2:$K$10,2,FALSE)</f>
        <v>composição</v>
      </c>
      <c r="M4369" t="str">
        <f>VLOOKUP(A4369,Referência!$I$2:$K$10,3,FALSE)</f>
        <v>composição</v>
      </c>
    </row>
    <row r="4370" spans="1:13" x14ac:dyDescent="0.25">
      <c r="A4370" t="s">
        <v>41</v>
      </c>
      <c r="B4370" t="s">
        <v>7</v>
      </c>
      <c r="C4370">
        <v>9</v>
      </c>
      <c r="D4370" t="s">
        <v>10</v>
      </c>
      <c r="E4370" s="1">
        <v>3680795906.4000397</v>
      </c>
      <c r="F4370" s="1">
        <v>3804725671</v>
      </c>
      <c r="G4370">
        <f t="shared" si="68"/>
        <v>1.535858655380158E+16</v>
      </c>
      <c r="H4370" t="str">
        <f>VLOOKUP(D4370,Referência!$A$2:$D$28,2,FALSE)</f>
        <v>SE</v>
      </c>
      <c r="I4370" t="str">
        <f>VLOOKUP(D4370,Referência!$A$2:$D$28,3,FALSE)</f>
        <v>imposto</v>
      </c>
      <c r="J4370" t="str">
        <f>VLOOKUP(D4370,Referência!$A$2:$D$28,4,FALSE)</f>
        <v>alto</v>
      </c>
      <c r="K4370" t="str">
        <f>VLOOKUP(C4370,Referência!$F$2:$G$21,2,FALSE)</f>
        <v>longo</v>
      </c>
      <c r="L4370" t="str">
        <f>VLOOKUP(A4370,Referência!$I$2:$K$10,2,FALSE)</f>
        <v>composição</v>
      </c>
      <c r="M4370" t="str">
        <f>VLOOKUP(A4370,Referência!$I$2:$K$10,3,FALSE)</f>
        <v>composição</v>
      </c>
    </row>
    <row r="4371" spans="1:13" x14ac:dyDescent="0.25">
      <c r="A4371" t="s">
        <v>41</v>
      </c>
      <c r="B4371" t="s">
        <v>7</v>
      </c>
      <c r="C4371">
        <v>10</v>
      </c>
      <c r="D4371" t="s">
        <v>10</v>
      </c>
      <c r="E4371" s="1">
        <v>4477936947.3634367</v>
      </c>
      <c r="F4371" s="1">
        <v>4517788946</v>
      </c>
      <c r="G4371">
        <f t="shared" si="68"/>
        <v>1588181795328643.2</v>
      </c>
      <c r="H4371" t="str">
        <f>VLOOKUP(D4371,Referência!$A$2:$D$28,2,FALSE)</f>
        <v>SE</v>
      </c>
      <c r="I4371" t="str">
        <f>VLOOKUP(D4371,Referência!$A$2:$D$28,3,FALSE)</f>
        <v>imposto</v>
      </c>
      <c r="J4371" t="str">
        <f>VLOOKUP(D4371,Referência!$A$2:$D$28,4,FALSE)</f>
        <v>alto</v>
      </c>
      <c r="K4371" t="str">
        <f>VLOOKUP(C4371,Referência!$F$2:$G$21,2,FALSE)</f>
        <v>longo</v>
      </c>
      <c r="L4371" t="str">
        <f>VLOOKUP(A4371,Referência!$I$2:$K$10,2,FALSE)</f>
        <v>composição</v>
      </c>
      <c r="M4371" t="str">
        <f>VLOOKUP(A4371,Referência!$I$2:$K$10,3,FALSE)</f>
        <v>composição</v>
      </c>
    </row>
    <row r="4372" spans="1:13" x14ac:dyDescent="0.25">
      <c r="A4372" t="s">
        <v>41</v>
      </c>
      <c r="B4372" t="s">
        <v>7</v>
      </c>
      <c r="C4372">
        <v>11</v>
      </c>
      <c r="D4372" t="s">
        <v>10</v>
      </c>
      <c r="E4372" s="1">
        <v>3441450423.9675941</v>
      </c>
      <c r="F4372" s="1">
        <v>2943040634</v>
      </c>
      <c r="G4372">
        <f t="shared" si="68"/>
        <v>2.4841231873554131E+17</v>
      </c>
      <c r="H4372" t="str">
        <f>VLOOKUP(D4372,Referência!$A$2:$D$28,2,FALSE)</f>
        <v>SE</v>
      </c>
      <c r="I4372" t="str">
        <f>VLOOKUP(D4372,Referência!$A$2:$D$28,3,FALSE)</f>
        <v>imposto</v>
      </c>
      <c r="J4372" t="str">
        <f>VLOOKUP(D4372,Referência!$A$2:$D$28,4,FALSE)</f>
        <v>alto</v>
      </c>
      <c r="K4372" t="str">
        <f>VLOOKUP(C4372,Referência!$F$2:$G$21,2,FALSE)</f>
        <v>longo</v>
      </c>
      <c r="L4372" t="str">
        <f>VLOOKUP(A4372,Referência!$I$2:$K$10,2,FALSE)</f>
        <v>composição</v>
      </c>
      <c r="M4372" t="str">
        <f>VLOOKUP(A4372,Referência!$I$2:$K$10,3,FALSE)</f>
        <v>composição</v>
      </c>
    </row>
    <row r="4373" spans="1:13" x14ac:dyDescent="0.25">
      <c r="A4373" t="s">
        <v>41</v>
      </c>
      <c r="B4373" t="s">
        <v>7</v>
      </c>
      <c r="C4373">
        <v>12</v>
      </c>
      <c r="D4373" t="s">
        <v>10</v>
      </c>
      <c r="E4373" s="1">
        <v>3353019304.2999325</v>
      </c>
      <c r="F4373" s="1">
        <v>3142812902</v>
      </c>
      <c r="G4373">
        <f t="shared" si="68"/>
        <v>4.4186731567881056E+16</v>
      </c>
      <c r="H4373" t="str">
        <f>VLOOKUP(D4373,Referência!$A$2:$D$28,2,FALSE)</f>
        <v>SE</v>
      </c>
      <c r="I4373" t="str">
        <f>VLOOKUP(D4373,Referência!$A$2:$D$28,3,FALSE)</f>
        <v>imposto</v>
      </c>
      <c r="J4373" t="str">
        <f>VLOOKUP(D4373,Referência!$A$2:$D$28,4,FALSE)</f>
        <v>alto</v>
      </c>
      <c r="K4373" t="str">
        <f>VLOOKUP(C4373,Referência!$F$2:$G$21,2,FALSE)</f>
        <v>longo</v>
      </c>
      <c r="L4373" t="str">
        <f>VLOOKUP(A4373,Referência!$I$2:$K$10,2,FALSE)</f>
        <v>composição</v>
      </c>
      <c r="M4373" t="str">
        <f>VLOOKUP(A4373,Referência!$I$2:$K$10,3,FALSE)</f>
        <v>composição</v>
      </c>
    </row>
    <row r="4374" spans="1:13" x14ac:dyDescent="0.25">
      <c r="A4374" t="s">
        <v>41</v>
      </c>
      <c r="B4374" t="s">
        <v>7</v>
      </c>
      <c r="C4374">
        <v>13</v>
      </c>
      <c r="D4374" t="s">
        <v>10</v>
      </c>
      <c r="E4374" s="1">
        <v>4505709109.2242365</v>
      </c>
      <c r="F4374" s="1">
        <v>4274804384</v>
      </c>
      <c r="G4374">
        <f t="shared" si="68"/>
        <v>5.3316992130880152E+16</v>
      </c>
      <c r="H4374" t="str">
        <f>VLOOKUP(D4374,Referência!$A$2:$D$28,2,FALSE)</f>
        <v>SE</v>
      </c>
      <c r="I4374" t="str">
        <f>VLOOKUP(D4374,Referência!$A$2:$D$28,3,FALSE)</f>
        <v>imposto</v>
      </c>
      <c r="J4374" t="str">
        <f>VLOOKUP(D4374,Referência!$A$2:$D$28,4,FALSE)</f>
        <v>alto</v>
      </c>
      <c r="K4374" t="str">
        <f>VLOOKUP(C4374,Referência!$F$2:$G$21,2,FALSE)</f>
        <v>longo</v>
      </c>
      <c r="L4374" t="str">
        <f>VLOOKUP(A4374,Referência!$I$2:$K$10,2,FALSE)</f>
        <v>composição</v>
      </c>
      <c r="M4374" t="str">
        <f>VLOOKUP(A4374,Referência!$I$2:$K$10,3,FALSE)</f>
        <v>composição</v>
      </c>
    </row>
    <row r="4375" spans="1:13" x14ac:dyDescent="0.25">
      <c r="A4375" t="s">
        <v>41</v>
      </c>
      <c r="B4375" t="s">
        <v>7</v>
      </c>
      <c r="C4375">
        <v>14</v>
      </c>
      <c r="D4375" t="s">
        <v>10</v>
      </c>
      <c r="E4375" s="1">
        <v>3470725111.7768164</v>
      </c>
      <c r="F4375" s="1">
        <v>3486952353</v>
      </c>
      <c r="G4375">
        <f t="shared" si="68"/>
        <v>263323357715390.22</v>
      </c>
      <c r="H4375" t="str">
        <f>VLOOKUP(D4375,Referência!$A$2:$D$28,2,FALSE)</f>
        <v>SE</v>
      </c>
      <c r="I4375" t="str">
        <f>VLOOKUP(D4375,Referência!$A$2:$D$28,3,FALSE)</f>
        <v>imposto</v>
      </c>
      <c r="J4375" t="str">
        <f>VLOOKUP(D4375,Referência!$A$2:$D$28,4,FALSE)</f>
        <v>alto</v>
      </c>
      <c r="K4375" t="str">
        <f>VLOOKUP(C4375,Referência!$F$2:$G$21,2,FALSE)</f>
        <v>longo</v>
      </c>
      <c r="L4375" t="str">
        <f>VLOOKUP(A4375,Referência!$I$2:$K$10,2,FALSE)</f>
        <v>composição</v>
      </c>
      <c r="M4375" t="str">
        <f>VLOOKUP(A4375,Referência!$I$2:$K$10,3,FALSE)</f>
        <v>composição</v>
      </c>
    </row>
    <row r="4376" spans="1:13" x14ac:dyDescent="0.25">
      <c r="A4376" t="s">
        <v>41</v>
      </c>
      <c r="B4376" t="s">
        <v>7</v>
      </c>
      <c r="C4376">
        <v>15</v>
      </c>
      <c r="D4376" t="s">
        <v>10</v>
      </c>
      <c r="E4376" s="1">
        <v>3450989173.0301585</v>
      </c>
      <c r="F4376" s="1">
        <v>2890647325</v>
      </c>
      <c r="G4376">
        <f t="shared" si="68"/>
        <v>3.1398298665385325E+17</v>
      </c>
      <c r="H4376" t="str">
        <f>VLOOKUP(D4376,Referência!$A$2:$D$28,2,FALSE)</f>
        <v>SE</v>
      </c>
      <c r="I4376" t="str">
        <f>VLOOKUP(D4376,Referência!$A$2:$D$28,3,FALSE)</f>
        <v>imposto</v>
      </c>
      <c r="J4376" t="str">
        <f>VLOOKUP(D4376,Referência!$A$2:$D$28,4,FALSE)</f>
        <v>alto</v>
      </c>
      <c r="K4376" t="str">
        <f>VLOOKUP(C4376,Referência!$F$2:$G$21,2,FALSE)</f>
        <v>longo</v>
      </c>
      <c r="L4376" t="str">
        <f>VLOOKUP(A4376,Referência!$I$2:$K$10,2,FALSE)</f>
        <v>composição</v>
      </c>
      <c r="M4376" t="str">
        <f>VLOOKUP(A4376,Referência!$I$2:$K$10,3,FALSE)</f>
        <v>composição</v>
      </c>
    </row>
    <row r="4377" spans="1:13" x14ac:dyDescent="0.25">
      <c r="A4377" t="s">
        <v>41</v>
      </c>
      <c r="B4377" t="s">
        <v>7</v>
      </c>
      <c r="C4377">
        <v>16</v>
      </c>
      <c r="D4377" t="s">
        <v>10</v>
      </c>
      <c r="E4377" s="1">
        <v>4715584846.3267965</v>
      </c>
      <c r="F4377" s="1">
        <v>4832258945</v>
      </c>
      <c r="G4377">
        <f t="shared" si="68"/>
        <v>1.361284530120442E+16</v>
      </c>
      <c r="H4377" t="str">
        <f>VLOOKUP(D4377,Referência!$A$2:$D$28,2,FALSE)</f>
        <v>SE</v>
      </c>
      <c r="I4377" t="str">
        <f>VLOOKUP(D4377,Referência!$A$2:$D$28,3,FALSE)</f>
        <v>imposto</v>
      </c>
      <c r="J4377" t="str">
        <f>VLOOKUP(D4377,Referência!$A$2:$D$28,4,FALSE)</f>
        <v>alto</v>
      </c>
      <c r="K4377" t="str">
        <f>VLOOKUP(C4377,Referência!$F$2:$G$21,2,FALSE)</f>
        <v>longo</v>
      </c>
      <c r="L4377" t="str">
        <f>VLOOKUP(A4377,Referência!$I$2:$K$10,2,FALSE)</f>
        <v>composição</v>
      </c>
      <c r="M4377" t="str">
        <f>VLOOKUP(A4377,Referência!$I$2:$K$10,3,FALSE)</f>
        <v>composição</v>
      </c>
    </row>
    <row r="4378" spans="1:13" x14ac:dyDescent="0.25">
      <c r="A4378" t="s">
        <v>41</v>
      </c>
      <c r="B4378" t="s">
        <v>7</v>
      </c>
      <c r="C4378">
        <v>17</v>
      </c>
      <c r="D4378" t="s">
        <v>10</v>
      </c>
      <c r="E4378" s="1">
        <v>3288828684</v>
      </c>
      <c r="F4378" s="1">
        <v>3209184458</v>
      </c>
      <c r="G4378">
        <f t="shared" si="68"/>
        <v>6343202735139076</v>
      </c>
      <c r="H4378" t="str">
        <f>VLOOKUP(D4378,Referência!$A$2:$D$28,2,FALSE)</f>
        <v>SE</v>
      </c>
      <c r="I4378" t="str">
        <f>VLOOKUP(D4378,Referência!$A$2:$D$28,3,FALSE)</f>
        <v>imposto</v>
      </c>
      <c r="J4378" t="str">
        <f>VLOOKUP(D4378,Referência!$A$2:$D$28,4,FALSE)</f>
        <v>alto</v>
      </c>
      <c r="K4378" t="str">
        <f>VLOOKUP(C4378,Referência!$F$2:$G$21,2,FALSE)</f>
        <v>longo</v>
      </c>
      <c r="L4378" t="str">
        <f>VLOOKUP(A4378,Referência!$I$2:$K$10,2,FALSE)</f>
        <v>composição</v>
      </c>
      <c r="M4378" t="str">
        <f>VLOOKUP(A4378,Referência!$I$2:$K$10,3,FALSE)</f>
        <v>composição</v>
      </c>
    </row>
    <row r="4379" spans="1:13" x14ac:dyDescent="0.25">
      <c r="A4379" t="s">
        <v>41</v>
      </c>
      <c r="B4379" t="s">
        <v>7</v>
      </c>
      <c r="C4379">
        <v>18</v>
      </c>
      <c r="D4379" t="s">
        <v>10</v>
      </c>
      <c r="E4379" s="1">
        <v>3667750664.8415709</v>
      </c>
      <c r="F4379" s="1">
        <v>3334791764</v>
      </c>
      <c r="G4379">
        <f t="shared" si="68"/>
        <v>1.1086162964962701E+17</v>
      </c>
      <c r="H4379" t="str">
        <f>VLOOKUP(D4379,Referência!$A$2:$D$28,2,FALSE)</f>
        <v>SE</v>
      </c>
      <c r="I4379" t="str">
        <f>VLOOKUP(D4379,Referência!$A$2:$D$28,3,FALSE)</f>
        <v>imposto</v>
      </c>
      <c r="J4379" t="str">
        <f>VLOOKUP(D4379,Referência!$A$2:$D$28,4,FALSE)</f>
        <v>alto</v>
      </c>
      <c r="K4379" t="str">
        <f>VLOOKUP(C4379,Referência!$F$2:$G$21,2,FALSE)</f>
        <v>longo</v>
      </c>
      <c r="L4379" t="str">
        <f>VLOOKUP(A4379,Referência!$I$2:$K$10,2,FALSE)</f>
        <v>composição</v>
      </c>
      <c r="M4379" t="str">
        <f>VLOOKUP(A4379,Referência!$I$2:$K$10,3,FALSE)</f>
        <v>composição</v>
      </c>
    </row>
    <row r="4380" spans="1:13" x14ac:dyDescent="0.25">
      <c r="A4380" t="s">
        <v>41</v>
      </c>
      <c r="B4380" t="s">
        <v>7</v>
      </c>
      <c r="C4380">
        <v>19</v>
      </c>
      <c r="D4380" t="s">
        <v>10</v>
      </c>
      <c r="E4380" s="1">
        <v>5192917999.2407322</v>
      </c>
      <c r="F4380" s="1">
        <v>4795523111</v>
      </c>
      <c r="G4380">
        <f t="shared" si="68"/>
        <v>1.5792269719986403E+17</v>
      </c>
      <c r="H4380" t="str">
        <f>VLOOKUP(D4380,Referência!$A$2:$D$28,2,FALSE)</f>
        <v>SE</v>
      </c>
      <c r="I4380" t="str">
        <f>VLOOKUP(D4380,Referência!$A$2:$D$28,3,FALSE)</f>
        <v>imposto</v>
      </c>
      <c r="J4380" t="str">
        <f>VLOOKUP(D4380,Referência!$A$2:$D$28,4,FALSE)</f>
        <v>alto</v>
      </c>
      <c r="K4380" t="str">
        <f>VLOOKUP(C4380,Referência!$F$2:$G$21,2,FALSE)</f>
        <v>longo</v>
      </c>
      <c r="L4380" t="str">
        <f>VLOOKUP(A4380,Referência!$I$2:$K$10,2,FALSE)</f>
        <v>composição</v>
      </c>
      <c r="M4380" t="str">
        <f>VLOOKUP(A4380,Referência!$I$2:$K$10,3,FALSE)</f>
        <v>composição</v>
      </c>
    </row>
    <row r="4381" spans="1:13" x14ac:dyDescent="0.25">
      <c r="A4381" t="s">
        <v>41</v>
      </c>
      <c r="B4381" t="s">
        <v>7</v>
      </c>
      <c r="C4381">
        <v>20</v>
      </c>
      <c r="D4381" t="s">
        <v>10</v>
      </c>
      <c r="E4381" s="1">
        <v>4068694718.8884196</v>
      </c>
      <c r="F4381" s="1">
        <v>4812987281</v>
      </c>
      <c r="G4381">
        <f t="shared" si="68"/>
        <v>5.5397141801462074E+17</v>
      </c>
      <c r="H4381" t="str">
        <f>VLOOKUP(D4381,Referência!$A$2:$D$28,2,FALSE)</f>
        <v>SE</v>
      </c>
      <c r="I4381" t="str">
        <f>VLOOKUP(D4381,Referência!$A$2:$D$28,3,FALSE)</f>
        <v>imposto</v>
      </c>
      <c r="J4381" t="str">
        <f>VLOOKUP(D4381,Referência!$A$2:$D$28,4,FALSE)</f>
        <v>alto</v>
      </c>
      <c r="K4381" t="str">
        <f>VLOOKUP(C4381,Referência!$F$2:$G$21,2,FALSE)</f>
        <v>longo</v>
      </c>
      <c r="L4381" t="str">
        <f>VLOOKUP(A4381,Referência!$I$2:$K$10,2,FALSE)</f>
        <v>composição</v>
      </c>
      <c r="M4381" t="str">
        <f>VLOOKUP(A4381,Referência!$I$2:$K$10,3,FALSE)</f>
        <v>composição</v>
      </c>
    </row>
    <row r="4382" spans="1:13" x14ac:dyDescent="0.25">
      <c r="A4382" t="s">
        <v>41</v>
      </c>
      <c r="B4382" t="s">
        <v>7</v>
      </c>
      <c r="C4382">
        <v>1</v>
      </c>
      <c r="D4382" t="s">
        <v>11</v>
      </c>
      <c r="E4382" s="1">
        <v>898447158.72001624</v>
      </c>
      <c r="F4382" s="1">
        <v>1016440051</v>
      </c>
      <c r="G4382">
        <f t="shared" si="68"/>
        <v>1.392232262859585E+16</v>
      </c>
      <c r="H4382" t="str">
        <f>VLOOKUP(D4382,Referência!$A$2:$D$28,2,FALSE)</f>
        <v>SE</v>
      </c>
      <c r="I4382" t="str">
        <f>VLOOKUP(D4382,Referência!$A$2:$D$28,3,FALSE)</f>
        <v>imposto</v>
      </c>
      <c r="J4382" t="str">
        <f>VLOOKUP(D4382,Referência!$A$2:$D$28,4,FALSE)</f>
        <v>alto</v>
      </c>
      <c r="K4382" t="str">
        <f>VLOOKUP(C4382,Referência!$F$2:$G$21,2,FALSE)</f>
        <v>curto</v>
      </c>
      <c r="L4382" t="str">
        <f>VLOOKUP(A4382,Referência!$I$2:$K$10,2,FALSE)</f>
        <v>composição</v>
      </c>
      <c r="M4382" t="str">
        <f>VLOOKUP(A4382,Referência!$I$2:$K$10,3,FALSE)</f>
        <v>composição</v>
      </c>
    </row>
    <row r="4383" spans="1:13" x14ac:dyDescent="0.25">
      <c r="A4383" t="s">
        <v>41</v>
      </c>
      <c r="B4383" t="s">
        <v>7</v>
      </c>
      <c r="C4383">
        <v>2</v>
      </c>
      <c r="D4383" t="s">
        <v>11</v>
      </c>
      <c r="E4383" s="1">
        <v>808524542.84297729</v>
      </c>
      <c r="F4383" s="1">
        <v>812026031</v>
      </c>
      <c r="G4383">
        <f t="shared" si="68"/>
        <v>12260419313770.326</v>
      </c>
      <c r="H4383" t="str">
        <f>VLOOKUP(D4383,Referência!$A$2:$D$28,2,FALSE)</f>
        <v>SE</v>
      </c>
      <c r="I4383" t="str">
        <f>VLOOKUP(D4383,Referência!$A$2:$D$28,3,FALSE)</f>
        <v>imposto</v>
      </c>
      <c r="J4383" t="str">
        <f>VLOOKUP(D4383,Referência!$A$2:$D$28,4,FALSE)</f>
        <v>alto</v>
      </c>
      <c r="K4383" t="str">
        <f>VLOOKUP(C4383,Referência!$F$2:$G$21,2,FALSE)</f>
        <v>curto</v>
      </c>
      <c r="L4383" t="str">
        <f>VLOOKUP(A4383,Referência!$I$2:$K$10,2,FALSE)</f>
        <v>composição</v>
      </c>
      <c r="M4383" t="str">
        <f>VLOOKUP(A4383,Referência!$I$2:$K$10,3,FALSE)</f>
        <v>composição</v>
      </c>
    </row>
    <row r="4384" spans="1:13" x14ac:dyDescent="0.25">
      <c r="A4384" t="s">
        <v>41</v>
      </c>
      <c r="B4384" t="s">
        <v>7</v>
      </c>
      <c r="C4384">
        <v>3</v>
      </c>
      <c r="D4384" t="s">
        <v>11</v>
      </c>
      <c r="E4384" s="1">
        <v>842778489</v>
      </c>
      <c r="F4384" s="1">
        <v>755875792</v>
      </c>
      <c r="G4384">
        <f t="shared" si="68"/>
        <v>7552078745873809</v>
      </c>
      <c r="H4384" t="str">
        <f>VLOOKUP(D4384,Referência!$A$2:$D$28,2,FALSE)</f>
        <v>SE</v>
      </c>
      <c r="I4384" t="str">
        <f>VLOOKUP(D4384,Referência!$A$2:$D$28,3,FALSE)</f>
        <v>imposto</v>
      </c>
      <c r="J4384" t="str">
        <f>VLOOKUP(D4384,Referência!$A$2:$D$28,4,FALSE)</f>
        <v>alto</v>
      </c>
      <c r="K4384" t="str">
        <f>VLOOKUP(C4384,Referência!$F$2:$G$21,2,FALSE)</f>
        <v>curto</v>
      </c>
      <c r="L4384" t="str">
        <f>VLOOKUP(A4384,Referência!$I$2:$K$10,2,FALSE)</f>
        <v>composição</v>
      </c>
      <c r="M4384" t="str">
        <f>VLOOKUP(A4384,Referência!$I$2:$K$10,3,FALSE)</f>
        <v>composição</v>
      </c>
    </row>
    <row r="4385" spans="1:13" x14ac:dyDescent="0.25">
      <c r="A4385" t="s">
        <v>41</v>
      </c>
      <c r="B4385" t="s">
        <v>7</v>
      </c>
      <c r="C4385">
        <v>4</v>
      </c>
      <c r="D4385" t="s">
        <v>11</v>
      </c>
      <c r="E4385" s="1">
        <v>920084286.22889495</v>
      </c>
      <c r="F4385" s="1">
        <v>999942436</v>
      </c>
      <c r="G4385">
        <f t="shared" si="68"/>
        <v>6377324084864246</v>
      </c>
      <c r="H4385" t="str">
        <f>VLOOKUP(D4385,Referência!$A$2:$D$28,2,FALSE)</f>
        <v>SE</v>
      </c>
      <c r="I4385" t="str">
        <f>VLOOKUP(D4385,Referência!$A$2:$D$28,3,FALSE)</f>
        <v>imposto</v>
      </c>
      <c r="J4385" t="str">
        <f>VLOOKUP(D4385,Referência!$A$2:$D$28,4,FALSE)</f>
        <v>alto</v>
      </c>
      <c r="K4385" t="str">
        <f>VLOOKUP(C4385,Referência!$F$2:$G$21,2,FALSE)</f>
        <v>curto</v>
      </c>
      <c r="L4385" t="str">
        <f>VLOOKUP(A4385,Referência!$I$2:$K$10,2,FALSE)</f>
        <v>composição</v>
      </c>
      <c r="M4385" t="str">
        <f>VLOOKUP(A4385,Referência!$I$2:$K$10,3,FALSE)</f>
        <v>composição</v>
      </c>
    </row>
    <row r="4386" spans="1:13" x14ac:dyDescent="0.25">
      <c r="A4386" t="s">
        <v>41</v>
      </c>
      <c r="B4386" t="s">
        <v>7</v>
      </c>
      <c r="C4386">
        <v>5</v>
      </c>
      <c r="D4386" t="s">
        <v>11</v>
      </c>
      <c r="E4386" s="1">
        <v>797023259.63536596</v>
      </c>
      <c r="F4386" s="1">
        <v>801040673</v>
      </c>
      <c r="G4386">
        <f t="shared" si="68"/>
        <v>16139610142340.174</v>
      </c>
      <c r="H4386" t="str">
        <f>VLOOKUP(D4386,Referência!$A$2:$D$28,2,FALSE)</f>
        <v>SE</v>
      </c>
      <c r="I4386" t="str">
        <f>VLOOKUP(D4386,Referência!$A$2:$D$28,3,FALSE)</f>
        <v>imposto</v>
      </c>
      <c r="J4386" t="str">
        <f>VLOOKUP(D4386,Referência!$A$2:$D$28,4,FALSE)</f>
        <v>alto</v>
      </c>
      <c r="K4386" t="str">
        <f>VLOOKUP(C4386,Referência!$F$2:$G$21,2,FALSE)</f>
        <v>médio</v>
      </c>
      <c r="L4386" t="str">
        <f>VLOOKUP(A4386,Referência!$I$2:$K$10,2,FALSE)</f>
        <v>composição</v>
      </c>
      <c r="M4386" t="str">
        <f>VLOOKUP(A4386,Referência!$I$2:$K$10,3,FALSE)</f>
        <v>composição</v>
      </c>
    </row>
    <row r="4387" spans="1:13" x14ac:dyDescent="0.25">
      <c r="A4387" t="s">
        <v>41</v>
      </c>
      <c r="B4387" t="s">
        <v>7</v>
      </c>
      <c r="C4387">
        <v>6</v>
      </c>
      <c r="D4387" t="s">
        <v>11</v>
      </c>
      <c r="E4387" s="1">
        <v>871755257.32595754</v>
      </c>
      <c r="F4387" s="1">
        <v>899283821</v>
      </c>
      <c r="G4387">
        <f t="shared" si="68"/>
        <v>757821817955810.25</v>
      </c>
      <c r="H4387" t="str">
        <f>VLOOKUP(D4387,Referência!$A$2:$D$28,2,FALSE)</f>
        <v>SE</v>
      </c>
      <c r="I4387" t="str">
        <f>VLOOKUP(D4387,Referência!$A$2:$D$28,3,FALSE)</f>
        <v>imposto</v>
      </c>
      <c r="J4387" t="str">
        <f>VLOOKUP(D4387,Referência!$A$2:$D$28,4,FALSE)</f>
        <v>alto</v>
      </c>
      <c r="K4387" t="str">
        <f>VLOOKUP(C4387,Referência!$F$2:$G$21,2,FALSE)</f>
        <v>médio</v>
      </c>
      <c r="L4387" t="str">
        <f>VLOOKUP(A4387,Referência!$I$2:$K$10,2,FALSE)</f>
        <v>composição</v>
      </c>
      <c r="M4387" t="str">
        <f>VLOOKUP(A4387,Referência!$I$2:$K$10,3,FALSE)</f>
        <v>composição</v>
      </c>
    </row>
    <row r="4388" spans="1:13" x14ac:dyDescent="0.25">
      <c r="A4388" t="s">
        <v>41</v>
      </c>
      <c r="B4388" t="s">
        <v>7</v>
      </c>
      <c r="C4388">
        <v>7</v>
      </c>
      <c r="D4388" t="s">
        <v>11</v>
      </c>
      <c r="E4388" s="1">
        <v>955728061.53886867</v>
      </c>
      <c r="F4388" s="1">
        <v>1091876574</v>
      </c>
      <c r="G4388">
        <f t="shared" si="68"/>
        <v>1.8536417445378836E+16</v>
      </c>
      <c r="H4388" t="str">
        <f>VLOOKUP(D4388,Referência!$A$2:$D$28,2,FALSE)</f>
        <v>SE</v>
      </c>
      <c r="I4388" t="str">
        <f>VLOOKUP(D4388,Referência!$A$2:$D$28,3,FALSE)</f>
        <v>imposto</v>
      </c>
      <c r="J4388" t="str">
        <f>VLOOKUP(D4388,Referência!$A$2:$D$28,4,FALSE)</f>
        <v>alto</v>
      </c>
      <c r="K4388" t="str">
        <f>VLOOKUP(C4388,Referência!$F$2:$G$21,2,FALSE)</f>
        <v>médio</v>
      </c>
      <c r="L4388" t="str">
        <f>VLOOKUP(A4388,Referência!$I$2:$K$10,2,FALSE)</f>
        <v>composição</v>
      </c>
      <c r="M4388" t="str">
        <f>VLOOKUP(A4388,Referência!$I$2:$K$10,3,FALSE)</f>
        <v>composição</v>
      </c>
    </row>
    <row r="4389" spans="1:13" x14ac:dyDescent="0.25">
      <c r="A4389" t="s">
        <v>41</v>
      </c>
      <c r="B4389" t="s">
        <v>7</v>
      </c>
      <c r="C4389">
        <v>8</v>
      </c>
      <c r="D4389" t="s">
        <v>11</v>
      </c>
      <c r="E4389" s="1">
        <v>954410776.41257906</v>
      </c>
      <c r="F4389" s="1">
        <v>879383550</v>
      </c>
      <c r="G4389">
        <f t="shared" si="68"/>
        <v>5629084703164401</v>
      </c>
      <c r="H4389" t="str">
        <f>VLOOKUP(D4389,Referência!$A$2:$D$28,2,FALSE)</f>
        <v>SE</v>
      </c>
      <c r="I4389" t="str">
        <f>VLOOKUP(D4389,Referência!$A$2:$D$28,3,FALSE)</f>
        <v>imposto</v>
      </c>
      <c r="J4389" t="str">
        <f>VLOOKUP(D4389,Referência!$A$2:$D$28,4,FALSE)</f>
        <v>alto</v>
      </c>
      <c r="K4389" t="str">
        <f>VLOOKUP(C4389,Referência!$F$2:$G$21,2,FALSE)</f>
        <v>médio</v>
      </c>
      <c r="L4389" t="str">
        <f>VLOOKUP(A4389,Referência!$I$2:$K$10,2,FALSE)</f>
        <v>composição</v>
      </c>
      <c r="M4389" t="str">
        <f>VLOOKUP(A4389,Referência!$I$2:$K$10,3,FALSE)</f>
        <v>composição</v>
      </c>
    </row>
    <row r="4390" spans="1:13" x14ac:dyDescent="0.25">
      <c r="A4390" t="s">
        <v>41</v>
      </c>
      <c r="B4390" t="s">
        <v>7</v>
      </c>
      <c r="C4390">
        <v>9</v>
      </c>
      <c r="D4390" t="s">
        <v>11</v>
      </c>
      <c r="E4390" s="1">
        <v>890890508</v>
      </c>
      <c r="F4390" s="1">
        <v>962637622</v>
      </c>
      <c r="G4390">
        <f t="shared" si="68"/>
        <v>5147648367328996</v>
      </c>
      <c r="H4390" t="str">
        <f>VLOOKUP(D4390,Referência!$A$2:$D$28,2,FALSE)</f>
        <v>SE</v>
      </c>
      <c r="I4390" t="str">
        <f>VLOOKUP(D4390,Referência!$A$2:$D$28,3,FALSE)</f>
        <v>imposto</v>
      </c>
      <c r="J4390" t="str">
        <f>VLOOKUP(D4390,Referência!$A$2:$D$28,4,FALSE)</f>
        <v>alto</v>
      </c>
      <c r="K4390" t="str">
        <f>VLOOKUP(C4390,Referência!$F$2:$G$21,2,FALSE)</f>
        <v>longo</v>
      </c>
      <c r="L4390" t="str">
        <f>VLOOKUP(A4390,Referência!$I$2:$K$10,2,FALSE)</f>
        <v>composição</v>
      </c>
      <c r="M4390" t="str">
        <f>VLOOKUP(A4390,Referência!$I$2:$K$10,3,FALSE)</f>
        <v>composição</v>
      </c>
    </row>
    <row r="4391" spans="1:13" x14ac:dyDescent="0.25">
      <c r="A4391" t="s">
        <v>41</v>
      </c>
      <c r="B4391" t="s">
        <v>7</v>
      </c>
      <c r="C4391">
        <v>10</v>
      </c>
      <c r="D4391" t="s">
        <v>11</v>
      </c>
      <c r="E4391" s="1">
        <v>906767659.75152302</v>
      </c>
      <c r="F4391" s="1">
        <v>1099672003</v>
      </c>
      <c r="G4391">
        <f t="shared" si="68"/>
        <v>3.7212085644126224E+16</v>
      </c>
      <c r="H4391" t="str">
        <f>VLOOKUP(D4391,Referência!$A$2:$D$28,2,FALSE)</f>
        <v>SE</v>
      </c>
      <c r="I4391" t="str">
        <f>VLOOKUP(D4391,Referência!$A$2:$D$28,3,FALSE)</f>
        <v>imposto</v>
      </c>
      <c r="J4391" t="str">
        <f>VLOOKUP(D4391,Referência!$A$2:$D$28,4,FALSE)</f>
        <v>alto</v>
      </c>
      <c r="K4391" t="str">
        <f>VLOOKUP(C4391,Referência!$F$2:$G$21,2,FALSE)</f>
        <v>longo</v>
      </c>
      <c r="L4391" t="str">
        <f>VLOOKUP(A4391,Referência!$I$2:$K$10,2,FALSE)</f>
        <v>composição</v>
      </c>
      <c r="M4391" t="str">
        <f>VLOOKUP(A4391,Referência!$I$2:$K$10,3,FALSE)</f>
        <v>composição</v>
      </c>
    </row>
    <row r="4392" spans="1:13" x14ac:dyDescent="0.25">
      <c r="A4392" t="s">
        <v>41</v>
      </c>
      <c r="B4392" t="s">
        <v>7</v>
      </c>
      <c r="C4392">
        <v>11</v>
      </c>
      <c r="D4392" t="s">
        <v>11</v>
      </c>
      <c r="E4392" s="1">
        <v>840207282.43579876</v>
      </c>
      <c r="F4392" s="1">
        <v>932422399</v>
      </c>
      <c r="G4392">
        <f t="shared" si="68"/>
        <v>8503627722949221</v>
      </c>
      <c r="H4392" t="str">
        <f>VLOOKUP(D4392,Referência!$A$2:$D$28,2,FALSE)</f>
        <v>SE</v>
      </c>
      <c r="I4392" t="str">
        <f>VLOOKUP(D4392,Referência!$A$2:$D$28,3,FALSE)</f>
        <v>imposto</v>
      </c>
      <c r="J4392" t="str">
        <f>VLOOKUP(D4392,Referência!$A$2:$D$28,4,FALSE)</f>
        <v>alto</v>
      </c>
      <c r="K4392" t="str">
        <f>VLOOKUP(C4392,Referência!$F$2:$G$21,2,FALSE)</f>
        <v>longo</v>
      </c>
      <c r="L4392" t="str">
        <f>VLOOKUP(A4392,Referência!$I$2:$K$10,2,FALSE)</f>
        <v>composição</v>
      </c>
      <c r="M4392" t="str">
        <f>VLOOKUP(A4392,Referência!$I$2:$K$10,3,FALSE)</f>
        <v>composição</v>
      </c>
    </row>
    <row r="4393" spans="1:13" x14ac:dyDescent="0.25">
      <c r="A4393" t="s">
        <v>41</v>
      </c>
      <c r="B4393" t="s">
        <v>7</v>
      </c>
      <c r="C4393">
        <v>12</v>
      </c>
      <c r="D4393" t="s">
        <v>11</v>
      </c>
      <c r="E4393" s="1">
        <v>906942621.31566167</v>
      </c>
      <c r="F4393" s="1">
        <v>862951751</v>
      </c>
      <c r="G4393">
        <f t="shared" si="68"/>
        <v>1935196671129363</v>
      </c>
      <c r="H4393" t="str">
        <f>VLOOKUP(D4393,Referência!$A$2:$D$28,2,FALSE)</f>
        <v>SE</v>
      </c>
      <c r="I4393" t="str">
        <f>VLOOKUP(D4393,Referência!$A$2:$D$28,3,FALSE)</f>
        <v>imposto</v>
      </c>
      <c r="J4393" t="str">
        <f>VLOOKUP(D4393,Referência!$A$2:$D$28,4,FALSE)</f>
        <v>alto</v>
      </c>
      <c r="K4393" t="str">
        <f>VLOOKUP(C4393,Referência!$F$2:$G$21,2,FALSE)</f>
        <v>longo</v>
      </c>
      <c r="L4393" t="str">
        <f>VLOOKUP(A4393,Referência!$I$2:$K$10,2,FALSE)</f>
        <v>composição</v>
      </c>
      <c r="M4393" t="str">
        <f>VLOOKUP(A4393,Referência!$I$2:$K$10,3,FALSE)</f>
        <v>composição</v>
      </c>
    </row>
    <row r="4394" spans="1:13" x14ac:dyDescent="0.25">
      <c r="A4394" t="s">
        <v>41</v>
      </c>
      <c r="B4394" t="s">
        <v>7</v>
      </c>
      <c r="C4394">
        <v>13</v>
      </c>
      <c r="D4394" t="s">
        <v>11</v>
      </c>
      <c r="E4394" s="1">
        <v>996725573.57992208</v>
      </c>
      <c r="F4394" s="1">
        <v>1081267218</v>
      </c>
      <c r="G4394">
        <f t="shared" si="68"/>
        <v>7147289641250892</v>
      </c>
      <c r="H4394" t="str">
        <f>VLOOKUP(D4394,Referência!$A$2:$D$28,2,FALSE)</f>
        <v>SE</v>
      </c>
      <c r="I4394" t="str">
        <f>VLOOKUP(D4394,Referência!$A$2:$D$28,3,FALSE)</f>
        <v>imposto</v>
      </c>
      <c r="J4394" t="str">
        <f>VLOOKUP(D4394,Referência!$A$2:$D$28,4,FALSE)</f>
        <v>alto</v>
      </c>
      <c r="K4394" t="str">
        <f>VLOOKUP(C4394,Referência!$F$2:$G$21,2,FALSE)</f>
        <v>longo</v>
      </c>
      <c r="L4394" t="str">
        <f>VLOOKUP(A4394,Referência!$I$2:$K$10,2,FALSE)</f>
        <v>composição</v>
      </c>
      <c r="M4394" t="str">
        <f>VLOOKUP(A4394,Referência!$I$2:$K$10,3,FALSE)</f>
        <v>composição</v>
      </c>
    </row>
    <row r="4395" spans="1:13" x14ac:dyDescent="0.25">
      <c r="A4395" t="s">
        <v>41</v>
      </c>
      <c r="B4395" t="s">
        <v>7</v>
      </c>
      <c r="C4395">
        <v>14</v>
      </c>
      <c r="D4395" t="s">
        <v>11</v>
      </c>
      <c r="E4395" s="1">
        <v>887554884.86996531</v>
      </c>
      <c r="F4395" s="1">
        <v>864027970</v>
      </c>
      <c r="G4395">
        <f t="shared" si="68"/>
        <v>553515723298595.06</v>
      </c>
      <c r="H4395" t="str">
        <f>VLOOKUP(D4395,Referência!$A$2:$D$28,2,FALSE)</f>
        <v>SE</v>
      </c>
      <c r="I4395" t="str">
        <f>VLOOKUP(D4395,Referência!$A$2:$D$28,3,FALSE)</f>
        <v>imposto</v>
      </c>
      <c r="J4395" t="str">
        <f>VLOOKUP(D4395,Referência!$A$2:$D$28,4,FALSE)</f>
        <v>alto</v>
      </c>
      <c r="K4395" t="str">
        <f>VLOOKUP(C4395,Referência!$F$2:$G$21,2,FALSE)</f>
        <v>longo</v>
      </c>
      <c r="L4395" t="str">
        <f>VLOOKUP(A4395,Referência!$I$2:$K$10,2,FALSE)</f>
        <v>composição</v>
      </c>
      <c r="M4395" t="str">
        <f>VLOOKUP(A4395,Referência!$I$2:$K$10,3,FALSE)</f>
        <v>composição</v>
      </c>
    </row>
    <row r="4396" spans="1:13" x14ac:dyDescent="0.25">
      <c r="A4396" t="s">
        <v>41</v>
      </c>
      <c r="B4396" t="s">
        <v>7</v>
      </c>
      <c r="C4396">
        <v>15</v>
      </c>
      <c r="D4396" t="s">
        <v>11</v>
      </c>
      <c r="E4396" s="1">
        <v>952145260.75576639</v>
      </c>
      <c r="F4396" s="1">
        <v>869708067</v>
      </c>
      <c r="G4396">
        <f t="shared" si="68"/>
        <v>6795890914325769</v>
      </c>
      <c r="H4396" t="str">
        <f>VLOOKUP(D4396,Referência!$A$2:$D$28,2,FALSE)</f>
        <v>SE</v>
      </c>
      <c r="I4396" t="str">
        <f>VLOOKUP(D4396,Referência!$A$2:$D$28,3,FALSE)</f>
        <v>imposto</v>
      </c>
      <c r="J4396" t="str">
        <f>VLOOKUP(D4396,Referência!$A$2:$D$28,4,FALSE)</f>
        <v>alto</v>
      </c>
      <c r="K4396" t="str">
        <f>VLOOKUP(C4396,Referência!$F$2:$G$21,2,FALSE)</f>
        <v>longo</v>
      </c>
      <c r="L4396" t="str">
        <f>VLOOKUP(A4396,Referência!$I$2:$K$10,2,FALSE)</f>
        <v>composição</v>
      </c>
      <c r="M4396" t="str">
        <f>VLOOKUP(A4396,Referência!$I$2:$K$10,3,FALSE)</f>
        <v>composição</v>
      </c>
    </row>
    <row r="4397" spans="1:13" x14ac:dyDescent="0.25">
      <c r="A4397" t="s">
        <v>41</v>
      </c>
      <c r="B4397" t="s">
        <v>7</v>
      </c>
      <c r="C4397">
        <v>16</v>
      </c>
      <c r="D4397" t="s">
        <v>11</v>
      </c>
      <c r="E4397" s="1">
        <v>1035399632.8361342</v>
      </c>
      <c r="F4397" s="1">
        <v>1201226820</v>
      </c>
      <c r="G4397">
        <f t="shared" si="68"/>
        <v>2.749865600267978E+16</v>
      </c>
      <c r="H4397" t="str">
        <f>VLOOKUP(D4397,Referência!$A$2:$D$28,2,FALSE)</f>
        <v>SE</v>
      </c>
      <c r="I4397" t="str">
        <f>VLOOKUP(D4397,Referência!$A$2:$D$28,3,FALSE)</f>
        <v>imposto</v>
      </c>
      <c r="J4397" t="str">
        <f>VLOOKUP(D4397,Referência!$A$2:$D$28,4,FALSE)</f>
        <v>alto</v>
      </c>
      <c r="K4397" t="str">
        <f>VLOOKUP(C4397,Referência!$F$2:$G$21,2,FALSE)</f>
        <v>longo</v>
      </c>
      <c r="L4397" t="str">
        <f>VLOOKUP(A4397,Referência!$I$2:$K$10,2,FALSE)</f>
        <v>composição</v>
      </c>
      <c r="M4397" t="str">
        <f>VLOOKUP(A4397,Referência!$I$2:$K$10,3,FALSE)</f>
        <v>composição</v>
      </c>
    </row>
    <row r="4398" spans="1:13" x14ac:dyDescent="0.25">
      <c r="A4398" t="s">
        <v>41</v>
      </c>
      <c r="B4398" t="s">
        <v>7</v>
      </c>
      <c r="C4398">
        <v>17</v>
      </c>
      <c r="D4398" t="s">
        <v>11</v>
      </c>
      <c r="E4398" s="1">
        <v>883573858.59926879</v>
      </c>
      <c r="F4398" s="1">
        <v>832922924</v>
      </c>
      <c r="G4398">
        <f t="shared" si="68"/>
        <v>2565517175779404.5</v>
      </c>
      <c r="H4398" t="str">
        <f>VLOOKUP(D4398,Referência!$A$2:$D$28,2,FALSE)</f>
        <v>SE</v>
      </c>
      <c r="I4398" t="str">
        <f>VLOOKUP(D4398,Referência!$A$2:$D$28,3,FALSE)</f>
        <v>imposto</v>
      </c>
      <c r="J4398" t="str">
        <f>VLOOKUP(D4398,Referência!$A$2:$D$28,4,FALSE)</f>
        <v>alto</v>
      </c>
      <c r="K4398" t="str">
        <f>VLOOKUP(C4398,Referência!$F$2:$G$21,2,FALSE)</f>
        <v>longo</v>
      </c>
      <c r="L4398" t="str">
        <f>VLOOKUP(A4398,Referência!$I$2:$K$10,2,FALSE)</f>
        <v>composição</v>
      </c>
      <c r="M4398" t="str">
        <f>VLOOKUP(A4398,Referência!$I$2:$K$10,3,FALSE)</f>
        <v>composição</v>
      </c>
    </row>
    <row r="4399" spans="1:13" x14ac:dyDescent="0.25">
      <c r="A4399" t="s">
        <v>41</v>
      </c>
      <c r="B4399" t="s">
        <v>7</v>
      </c>
      <c r="C4399">
        <v>18</v>
      </c>
      <c r="D4399" t="s">
        <v>11</v>
      </c>
      <c r="E4399" s="1">
        <v>997595430.5640862</v>
      </c>
      <c r="F4399" s="1">
        <v>904153972</v>
      </c>
      <c r="G4399">
        <f t="shared" si="68"/>
        <v>8731306178583838</v>
      </c>
      <c r="H4399" t="str">
        <f>VLOOKUP(D4399,Referência!$A$2:$D$28,2,FALSE)</f>
        <v>SE</v>
      </c>
      <c r="I4399" t="str">
        <f>VLOOKUP(D4399,Referência!$A$2:$D$28,3,FALSE)</f>
        <v>imposto</v>
      </c>
      <c r="J4399" t="str">
        <f>VLOOKUP(D4399,Referência!$A$2:$D$28,4,FALSE)</f>
        <v>alto</v>
      </c>
      <c r="K4399" t="str">
        <f>VLOOKUP(C4399,Referência!$F$2:$G$21,2,FALSE)</f>
        <v>longo</v>
      </c>
      <c r="L4399" t="str">
        <f>VLOOKUP(A4399,Referência!$I$2:$K$10,2,FALSE)</f>
        <v>composição</v>
      </c>
      <c r="M4399" t="str">
        <f>VLOOKUP(A4399,Referência!$I$2:$K$10,3,FALSE)</f>
        <v>composição</v>
      </c>
    </row>
    <row r="4400" spans="1:13" x14ac:dyDescent="0.25">
      <c r="A4400" t="s">
        <v>41</v>
      </c>
      <c r="B4400" t="s">
        <v>7</v>
      </c>
      <c r="C4400">
        <v>19</v>
      </c>
      <c r="D4400" t="s">
        <v>11</v>
      </c>
      <c r="E4400" s="1">
        <v>1075510688.3352993</v>
      </c>
      <c r="F4400" s="1">
        <v>1152635862</v>
      </c>
      <c r="G4400">
        <f t="shared" si="68"/>
        <v>5948292412810250</v>
      </c>
      <c r="H4400" t="str">
        <f>VLOOKUP(D4400,Referência!$A$2:$D$28,2,FALSE)</f>
        <v>SE</v>
      </c>
      <c r="I4400" t="str">
        <f>VLOOKUP(D4400,Referência!$A$2:$D$28,3,FALSE)</f>
        <v>imposto</v>
      </c>
      <c r="J4400" t="str">
        <f>VLOOKUP(D4400,Referência!$A$2:$D$28,4,FALSE)</f>
        <v>alto</v>
      </c>
      <c r="K4400" t="str">
        <f>VLOOKUP(C4400,Referência!$F$2:$G$21,2,FALSE)</f>
        <v>longo</v>
      </c>
      <c r="L4400" t="str">
        <f>VLOOKUP(A4400,Referência!$I$2:$K$10,2,FALSE)</f>
        <v>composição</v>
      </c>
      <c r="M4400" t="str">
        <f>VLOOKUP(A4400,Referência!$I$2:$K$10,3,FALSE)</f>
        <v>composição</v>
      </c>
    </row>
    <row r="4401" spans="1:13" x14ac:dyDescent="0.25">
      <c r="A4401" t="s">
        <v>41</v>
      </c>
      <c r="B4401" t="s">
        <v>7</v>
      </c>
      <c r="C4401">
        <v>20</v>
      </c>
      <c r="D4401" t="s">
        <v>11</v>
      </c>
      <c r="E4401" s="1">
        <v>1076381215.1636257</v>
      </c>
      <c r="F4401" s="1">
        <v>1034662041</v>
      </c>
      <c r="G4401">
        <f t="shared" si="68"/>
        <v>1740489492894935.5</v>
      </c>
      <c r="H4401" t="str">
        <f>VLOOKUP(D4401,Referência!$A$2:$D$28,2,FALSE)</f>
        <v>SE</v>
      </c>
      <c r="I4401" t="str">
        <f>VLOOKUP(D4401,Referência!$A$2:$D$28,3,FALSE)</f>
        <v>imposto</v>
      </c>
      <c r="J4401" t="str">
        <f>VLOOKUP(D4401,Referência!$A$2:$D$28,4,FALSE)</f>
        <v>alto</v>
      </c>
      <c r="K4401" t="str">
        <f>VLOOKUP(C4401,Referência!$F$2:$G$21,2,FALSE)</f>
        <v>longo</v>
      </c>
      <c r="L4401" t="str">
        <f>VLOOKUP(A4401,Referência!$I$2:$K$10,2,FALSE)</f>
        <v>composição</v>
      </c>
      <c r="M4401" t="str">
        <f>VLOOKUP(A4401,Referência!$I$2:$K$10,3,FALSE)</f>
        <v>composição</v>
      </c>
    </row>
    <row r="4402" spans="1:13" x14ac:dyDescent="0.25">
      <c r="A4402" t="s">
        <v>41</v>
      </c>
      <c r="B4402" t="s">
        <v>7</v>
      </c>
      <c r="C4402">
        <v>1</v>
      </c>
      <c r="D4402" t="s">
        <v>12</v>
      </c>
      <c r="E4402" s="1">
        <v>2191707214.769896</v>
      </c>
      <c r="F4402" s="1">
        <v>2273713810</v>
      </c>
      <c r="G4402">
        <f t="shared" si="68"/>
        <v>6725081661234111</v>
      </c>
      <c r="H4402" t="str">
        <f>VLOOKUP(D4402,Referência!$A$2:$D$28,2,FALSE)</f>
        <v>S</v>
      </c>
      <c r="I4402" t="str">
        <f>VLOOKUP(D4402,Referência!$A$2:$D$28,3,FALSE)</f>
        <v>imposto</v>
      </c>
      <c r="J4402" t="str">
        <f>VLOOKUP(D4402,Referência!$A$2:$D$28,4,FALSE)</f>
        <v>alto</v>
      </c>
      <c r="K4402" t="str">
        <f>VLOOKUP(C4402,Referência!$F$2:$G$21,2,FALSE)</f>
        <v>curto</v>
      </c>
      <c r="L4402" t="str">
        <f>VLOOKUP(A4402,Referência!$I$2:$K$10,2,FALSE)</f>
        <v>composição</v>
      </c>
      <c r="M4402" t="str">
        <f>VLOOKUP(A4402,Referência!$I$2:$K$10,3,FALSE)</f>
        <v>composição</v>
      </c>
    </row>
    <row r="4403" spans="1:13" x14ac:dyDescent="0.25">
      <c r="A4403" t="s">
        <v>41</v>
      </c>
      <c r="B4403" t="s">
        <v>7</v>
      </c>
      <c r="C4403">
        <v>2</v>
      </c>
      <c r="D4403" t="s">
        <v>12</v>
      </c>
      <c r="E4403" s="1">
        <v>2252998242.7093687</v>
      </c>
      <c r="F4403" s="1">
        <v>2254535107</v>
      </c>
      <c r="G4403">
        <f t="shared" si="68"/>
        <v>2361951847817.6313</v>
      </c>
      <c r="H4403" t="str">
        <f>VLOOKUP(D4403,Referência!$A$2:$D$28,2,FALSE)</f>
        <v>S</v>
      </c>
      <c r="I4403" t="str">
        <f>VLOOKUP(D4403,Referência!$A$2:$D$28,3,FALSE)</f>
        <v>imposto</v>
      </c>
      <c r="J4403" t="str">
        <f>VLOOKUP(D4403,Referência!$A$2:$D$28,4,FALSE)</f>
        <v>alto</v>
      </c>
      <c r="K4403" t="str">
        <f>VLOOKUP(C4403,Referência!$F$2:$G$21,2,FALSE)</f>
        <v>curto</v>
      </c>
      <c r="L4403" t="str">
        <f>VLOOKUP(A4403,Referência!$I$2:$K$10,2,FALSE)</f>
        <v>composição</v>
      </c>
      <c r="M4403" t="str">
        <f>VLOOKUP(A4403,Referência!$I$2:$K$10,3,FALSE)</f>
        <v>composição</v>
      </c>
    </row>
    <row r="4404" spans="1:13" x14ac:dyDescent="0.25">
      <c r="A4404" t="s">
        <v>41</v>
      </c>
      <c r="B4404" t="s">
        <v>7</v>
      </c>
      <c r="C4404">
        <v>3</v>
      </c>
      <c r="D4404" t="s">
        <v>12</v>
      </c>
      <c r="E4404" s="1">
        <v>2170642132</v>
      </c>
      <c r="F4404" s="1">
        <v>2132216522</v>
      </c>
      <c r="G4404">
        <f t="shared" si="68"/>
        <v>1476527503872100</v>
      </c>
      <c r="H4404" t="str">
        <f>VLOOKUP(D4404,Referência!$A$2:$D$28,2,FALSE)</f>
        <v>S</v>
      </c>
      <c r="I4404" t="str">
        <f>VLOOKUP(D4404,Referência!$A$2:$D$28,3,FALSE)</f>
        <v>imposto</v>
      </c>
      <c r="J4404" t="str">
        <f>VLOOKUP(D4404,Referência!$A$2:$D$28,4,FALSE)</f>
        <v>alto</v>
      </c>
      <c r="K4404" t="str">
        <f>VLOOKUP(C4404,Referência!$F$2:$G$21,2,FALSE)</f>
        <v>curto</v>
      </c>
      <c r="L4404" t="str">
        <f>VLOOKUP(A4404,Referência!$I$2:$K$10,2,FALSE)</f>
        <v>composição</v>
      </c>
      <c r="M4404" t="str">
        <f>VLOOKUP(A4404,Referência!$I$2:$K$10,3,FALSE)</f>
        <v>composição</v>
      </c>
    </row>
    <row r="4405" spans="1:13" x14ac:dyDescent="0.25">
      <c r="A4405" t="s">
        <v>41</v>
      </c>
      <c r="B4405" t="s">
        <v>7</v>
      </c>
      <c r="C4405">
        <v>4</v>
      </c>
      <c r="D4405" t="s">
        <v>12</v>
      </c>
      <c r="E4405" s="1">
        <v>2135173054.471298</v>
      </c>
      <c r="F4405" s="1">
        <v>2106476923</v>
      </c>
      <c r="G4405">
        <f t="shared" si="68"/>
        <v>823467961418018.37</v>
      </c>
      <c r="H4405" t="str">
        <f>VLOOKUP(D4405,Referência!$A$2:$D$28,2,FALSE)</f>
        <v>S</v>
      </c>
      <c r="I4405" t="str">
        <f>VLOOKUP(D4405,Referência!$A$2:$D$28,3,FALSE)</f>
        <v>imposto</v>
      </c>
      <c r="J4405" t="str">
        <f>VLOOKUP(D4405,Referência!$A$2:$D$28,4,FALSE)</f>
        <v>alto</v>
      </c>
      <c r="K4405" t="str">
        <f>VLOOKUP(C4405,Referência!$F$2:$G$21,2,FALSE)</f>
        <v>curto</v>
      </c>
      <c r="L4405" t="str">
        <f>VLOOKUP(A4405,Referência!$I$2:$K$10,2,FALSE)</f>
        <v>composição</v>
      </c>
      <c r="M4405" t="str">
        <f>VLOOKUP(A4405,Referência!$I$2:$K$10,3,FALSE)</f>
        <v>composição</v>
      </c>
    </row>
    <row r="4406" spans="1:13" x14ac:dyDescent="0.25">
      <c r="A4406" t="s">
        <v>41</v>
      </c>
      <c r="B4406" t="s">
        <v>7</v>
      </c>
      <c r="C4406">
        <v>5</v>
      </c>
      <c r="D4406" t="s">
        <v>12</v>
      </c>
      <c r="E4406" s="1">
        <v>2183874166.1258259</v>
      </c>
      <c r="F4406" s="1">
        <v>2136178908</v>
      </c>
      <c r="G4406">
        <f t="shared" si="68"/>
        <v>2274837647689160</v>
      </c>
      <c r="H4406" t="str">
        <f>VLOOKUP(D4406,Referência!$A$2:$D$28,2,FALSE)</f>
        <v>S</v>
      </c>
      <c r="I4406" t="str">
        <f>VLOOKUP(D4406,Referência!$A$2:$D$28,3,FALSE)</f>
        <v>imposto</v>
      </c>
      <c r="J4406" t="str">
        <f>VLOOKUP(D4406,Referência!$A$2:$D$28,4,FALSE)</f>
        <v>alto</v>
      </c>
      <c r="K4406" t="str">
        <f>VLOOKUP(C4406,Referência!$F$2:$G$21,2,FALSE)</f>
        <v>médio</v>
      </c>
      <c r="L4406" t="str">
        <f>VLOOKUP(A4406,Referência!$I$2:$K$10,2,FALSE)</f>
        <v>composição</v>
      </c>
      <c r="M4406" t="str">
        <f>VLOOKUP(A4406,Referência!$I$2:$K$10,3,FALSE)</f>
        <v>composição</v>
      </c>
    </row>
    <row r="4407" spans="1:13" x14ac:dyDescent="0.25">
      <c r="A4407" t="s">
        <v>41</v>
      </c>
      <c r="B4407" t="s">
        <v>7</v>
      </c>
      <c r="C4407">
        <v>6</v>
      </c>
      <c r="D4407" t="s">
        <v>12</v>
      </c>
      <c r="E4407" s="1">
        <v>2284506855.7935891</v>
      </c>
      <c r="F4407" s="1">
        <v>2162115958</v>
      </c>
      <c r="G4407">
        <f t="shared" si="68"/>
        <v>1.4979531862720776E+16</v>
      </c>
      <c r="H4407" t="str">
        <f>VLOOKUP(D4407,Referência!$A$2:$D$28,2,FALSE)</f>
        <v>S</v>
      </c>
      <c r="I4407" t="str">
        <f>VLOOKUP(D4407,Referência!$A$2:$D$28,3,FALSE)</f>
        <v>imposto</v>
      </c>
      <c r="J4407" t="str">
        <f>VLOOKUP(D4407,Referência!$A$2:$D$28,4,FALSE)</f>
        <v>alto</v>
      </c>
      <c r="K4407" t="str">
        <f>VLOOKUP(C4407,Referência!$F$2:$G$21,2,FALSE)</f>
        <v>médio</v>
      </c>
      <c r="L4407" t="str">
        <f>VLOOKUP(A4407,Referência!$I$2:$K$10,2,FALSE)</f>
        <v>composição</v>
      </c>
      <c r="M4407" t="str">
        <f>VLOOKUP(A4407,Referência!$I$2:$K$10,3,FALSE)</f>
        <v>composição</v>
      </c>
    </row>
    <row r="4408" spans="1:13" x14ac:dyDescent="0.25">
      <c r="A4408" t="s">
        <v>41</v>
      </c>
      <c r="B4408" t="s">
        <v>7</v>
      </c>
      <c r="C4408">
        <v>7</v>
      </c>
      <c r="D4408" t="s">
        <v>12</v>
      </c>
      <c r="E4408" s="1">
        <v>2326546251.9282246</v>
      </c>
      <c r="F4408" s="1">
        <v>2359565958</v>
      </c>
      <c r="G4408">
        <f t="shared" si="68"/>
        <v>1090300989066443.6</v>
      </c>
      <c r="H4408" t="str">
        <f>VLOOKUP(D4408,Referência!$A$2:$D$28,2,FALSE)</f>
        <v>S</v>
      </c>
      <c r="I4408" t="str">
        <f>VLOOKUP(D4408,Referência!$A$2:$D$28,3,FALSE)</f>
        <v>imposto</v>
      </c>
      <c r="J4408" t="str">
        <f>VLOOKUP(D4408,Referência!$A$2:$D$28,4,FALSE)</f>
        <v>alto</v>
      </c>
      <c r="K4408" t="str">
        <f>VLOOKUP(C4408,Referência!$F$2:$G$21,2,FALSE)</f>
        <v>médio</v>
      </c>
      <c r="L4408" t="str">
        <f>VLOOKUP(A4408,Referência!$I$2:$K$10,2,FALSE)</f>
        <v>composição</v>
      </c>
      <c r="M4408" t="str">
        <f>VLOOKUP(A4408,Referência!$I$2:$K$10,3,FALSE)</f>
        <v>composição</v>
      </c>
    </row>
    <row r="4409" spans="1:13" x14ac:dyDescent="0.25">
      <c r="A4409" t="s">
        <v>41</v>
      </c>
      <c r="B4409" t="s">
        <v>7</v>
      </c>
      <c r="C4409">
        <v>8</v>
      </c>
      <c r="D4409" t="s">
        <v>12</v>
      </c>
      <c r="E4409" s="1">
        <v>2855420941.2767787</v>
      </c>
      <c r="F4409" s="1">
        <v>2636880956</v>
      </c>
      <c r="G4409">
        <f t="shared" si="68"/>
        <v>4.7759725164774648E+16</v>
      </c>
      <c r="H4409" t="str">
        <f>VLOOKUP(D4409,Referência!$A$2:$D$28,2,FALSE)</f>
        <v>S</v>
      </c>
      <c r="I4409" t="str">
        <f>VLOOKUP(D4409,Referência!$A$2:$D$28,3,FALSE)</f>
        <v>imposto</v>
      </c>
      <c r="J4409" t="str">
        <f>VLOOKUP(D4409,Referência!$A$2:$D$28,4,FALSE)</f>
        <v>alto</v>
      </c>
      <c r="K4409" t="str">
        <f>VLOOKUP(C4409,Referência!$F$2:$G$21,2,FALSE)</f>
        <v>médio</v>
      </c>
      <c r="L4409" t="str">
        <f>VLOOKUP(A4409,Referência!$I$2:$K$10,2,FALSE)</f>
        <v>composição</v>
      </c>
      <c r="M4409" t="str">
        <f>VLOOKUP(A4409,Referência!$I$2:$K$10,3,FALSE)</f>
        <v>composição</v>
      </c>
    </row>
    <row r="4410" spans="1:13" x14ac:dyDescent="0.25">
      <c r="A4410" t="s">
        <v>41</v>
      </c>
      <c r="B4410" t="s">
        <v>7</v>
      </c>
      <c r="C4410">
        <v>9</v>
      </c>
      <c r="D4410" t="s">
        <v>12</v>
      </c>
      <c r="E4410" s="1">
        <v>2554859838.8736873</v>
      </c>
      <c r="F4410" s="1">
        <v>2611726254</v>
      </c>
      <c r="G4410">
        <f t="shared" si="68"/>
        <v>3233789169318129.5</v>
      </c>
      <c r="H4410" t="str">
        <f>VLOOKUP(D4410,Referência!$A$2:$D$28,2,FALSE)</f>
        <v>S</v>
      </c>
      <c r="I4410" t="str">
        <f>VLOOKUP(D4410,Referência!$A$2:$D$28,3,FALSE)</f>
        <v>imposto</v>
      </c>
      <c r="J4410" t="str">
        <f>VLOOKUP(D4410,Referência!$A$2:$D$28,4,FALSE)</f>
        <v>alto</v>
      </c>
      <c r="K4410" t="str">
        <f>VLOOKUP(C4410,Referência!$F$2:$G$21,2,FALSE)</f>
        <v>longo</v>
      </c>
      <c r="L4410" t="str">
        <f>VLOOKUP(A4410,Referência!$I$2:$K$10,2,FALSE)</f>
        <v>composição</v>
      </c>
      <c r="M4410" t="str">
        <f>VLOOKUP(A4410,Referência!$I$2:$K$10,3,FALSE)</f>
        <v>composição</v>
      </c>
    </row>
    <row r="4411" spans="1:13" x14ac:dyDescent="0.25">
      <c r="A4411" t="s">
        <v>41</v>
      </c>
      <c r="B4411" t="s">
        <v>7</v>
      </c>
      <c r="C4411">
        <v>10</v>
      </c>
      <c r="D4411" t="s">
        <v>12</v>
      </c>
      <c r="E4411" s="1">
        <v>2051626538.8244333</v>
      </c>
      <c r="F4411" s="1">
        <v>2235879053</v>
      </c>
      <c r="G4411">
        <f t="shared" si="68"/>
        <v>3.3948988980017396E+16</v>
      </c>
      <c r="H4411" t="str">
        <f>VLOOKUP(D4411,Referência!$A$2:$D$28,2,FALSE)</f>
        <v>S</v>
      </c>
      <c r="I4411" t="str">
        <f>VLOOKUP(D4411,Referência!$A$2:$D$28,3,FALSE)</f>
        <v>imposto</v>
      </c>
      <c r="J4411" t="str">
        <f>VLOOKUP(D4411,Referência!$A$2:$D$28,4,FALSE)</f>
        <v>alto</v>
      </c>
      <c r="K4411" t="str">
        <f>VLOOKUP(C4411,Referência!$F$2:$G$21,2,FALSE)</f>
        <v>longo</v>
      </c>
      <c r="L4411" t="str">
        <f>VLOOKUP(A4411,Referência!$I$2:$K$10,2,FALSE)</f>
        <v>composição</v>
      </c>
      <c r="M4411" t="str">
        <f>VLOOKUP(A4411,Referência!$I$2:$K$10,3,FALSE)</f>
        <v>composição</v>
      </c>
    </row>
    <row r="4412" spans="1:13" x14ac:dyDescent="0.25">
      <c r="A4412" t="s">
        <v>41</v>
      </c>
      <c r="B4412" t="s">
        <v>7</v>
      </c>
      <c r="C4412">
        <v>11</v>
      </c>
      <c r="D4412" t="s">
        <v>12</v>
      </c>
      <c r="E4412" s="1">
        <v>2193717234.9866409</v>
      </c>
      <c r="F4412" s="1">
        <v>2202634971</v>
      </c>
      <c r="G4412">
        <f t="shared" si="68"/>
        <v>79526015603961.312</v>
      </c>
      <c r="H4412" t="str">
        <f>VLOOKUP(D4412,Referência!$A$2:$D$28,2,FALSE)</f>
        <v>S</v>
      </c>
      <c r="I4412" t="str">
        <f>VLOOKUP(D4412,Referência!$A$2:$D$28,3,FALSE)</f>
        <v>imposto</v>
      </c>
      <c r="J4412" t="str">
        <f>VLOOKUP(D4412,Referência!$A$2:$D$28,4,FALSE)</f>
        <v>alto</v>
      </c>
      <c r="K4412" t="str">
        <f>VLOOKUP(C4412,Referência!$F$2:$G$21,2,FALSE)</f>
        <v>longo</v>
      </c>
      <c r="L4412" t="str">
        <f>VLOOKUP(A4412,Referência!$I$2:$K$10,2,FALSE)</f>
        <v>composição</v>
      </c>
      <c r="M4412" t="str">
        <f>VLOOKUP(A4412,Referência!$I$2:$K$10,3,FALSE)</f>
        <v>composição</v>
      </c>
    </row>
    <row r="4413" spans="1:13" x14ac:dyDescent="0.25">
      <c r="A4413" t="s">
        <v>41</v>
      </c>
      <c r="B4413" t="s">
        <v>7</v>
      </c>
      <c r="C4413">
        <v>12</v>
      </c>
      <c r="D4413" t="s">
        <v>12</v>
      </c>
      <c r="E4413" s="1">
        <v>2455185879.4973402</v>
      </c>
      <c r="F4413" s="1">
        <v>2236182783</v>
      </c>
      <c r="G4413">
        <f t="shared" si="68"/>
        <v>4.7962356275423304E+16</v>
      </c>
      <c r="H4413" t="str">
        <f>VLOOKUP(D4413,Referência!$A$2:$D$28,2,FALSE)</f>
        <v>S</v>
      </c>
      <c r="I4413" t="str">
        <f>VLOOKUP(D4413,Referência!$A$2:$D$28,3,FALSE)</f>
        <v>imposto</v>
      </c>
      <c r="J4413" t="str">
        <f>VLOOKUP(D4413,Referência!$A$2:$D$28,4,FALSE)</f>
        <v>alto</v>
      </c>
      <c r="K4413" t="str">
        <f>VLOOKUP(C4413,Referência!$F$2:$G$21,2,FALSE)</f>
        <v>longo</v>
      </c>
      <c r="L4413" t="str">
        <f>VLOOKUP(A4413,Referência!$I$2:$K$10,2,FALSE)</f>
        <v>composição</v>
      </c>
      <c r="M4413" t="str">
        <f>VLOOKUP(A4413,Referência!$I$2:$K$10,3,FALSE)</f>
        <v>composição</v>
      </c>
    </row>
    <row r="4414" spans="1:13" x14ac:dyDescent="0.25">
      <c r="A4414" t="s">
        <v>41</v>
      </c>
      <c r="B4414" t="s">
        <v>7</v>
      </c>
      <c r="C4414">
        <v>13</v>
      </c>
      <c r="D4414" t="s">
        <v>12</v>
      </c>
      <c r="E4414" s="1">
        <v>2420921474.1402721</v>
      </c>
      <c r="F4414" s="1">
        <v>2402109402</v>
      </c>
      <c r="G4414">
        <f t="shared" si="68"/>
        <v>353894058210803.25</v>
      </c>
      <c r="H4414" t="str">
        <f>VLOOKUP(D4414,Referência!$A$2:$D$28,2,FALSE)</f>
        <v>S</v>
      </c>
      <c r="I4414" t="str">
        <f>VLOOKUP(D4414,Referência!$A$2:$D$28,3,FALSE)</f>
        <v>imposto</v>
      </c>
      <c r="J4414" t="str">
        <f>VLOOKUP(D4414,Referência!$A$2:$D$28,4,FALSE)</f>
        <v>alto</v>
      </c>
      <c r="K4414" t="str">
        <f>VLOOKUP(C4414,Referência!$F$2:$G$21,2,FALSE)</f>
        <v>longo</v>
      </c>
      <c r="L4414" t="str">
        <f>VLOOKUP(A4414,Referência!$I$2:$K$10,2,FALSE)</f>
        <v>composição</v>
      </c>
      <c r="M4414" t="str">
        <f>VLOOKUP(A4414,Referência!$I$2:$K$10,3,FALSE)</f>
        <v>composição</v>
      </c>
    </row>
    <row r="4415" spans="1:13" x14ac:dyDescent="0.25">
      <c r="A4415" t="s">
        <v>41</v>
      </c>
      <c r="B4415" t="s">
        <v>7</v>
      </c>
      <c r="C4415">
        <v>14</v>
      </c>
      <c r="D4415" t="s">
        <v>12</v>
      </c>
      <c r="E4415" s="1">
        <v>2505069810.4708405</v>
      </c>
      <c r="F4415" s="1">
        <v>2321834131</v>
      </c>
      <c r="G4415">
        <f t="shared" si="68"/>
        <v>3.357531423114058E+16</v>
      </c>
      <c r="H4415" t="str">
        <f>VLOOKUP(D4415,Referência!$A$2:$D$28,2,FALSE)</f>
        <v>S</v>
      </c>
      <c r="I4415" t="str">
        <f>VLOOKUP(D4415,Referência!$A$2:$D$28,3,FALSE)</f>
        <v>imposto</v>
      </c>
      <c r="J4415" t="str">
        <f>VLOOKUP(D4415,Referência!$A$2:$D$28,4,FALSE)</f>
        <v>alto</v>
      </c>
      <c r="K4415" t="str">
        <f>VLOOKUP(C4415,Referência!$F$2:$G$21,2,FALSE)</f>
        <v>longo</v>
      </c>
      <c r="L4415" t="str">
        <f>VLOOKUP(A4415,Referência!$I$2:$K$10,2,FALSE)</f>
        <v>composição</v>
      </c>
      <c r="M4415" t="str">
        <f>VLOOKUP(A4415,Referência!$I$2:$K$10,3,FALSE)</f>
        <v>composição</v>
      </c>
    </row>
    <row r="4416" spans="1:13" x14ac:dyDescent="0.25">
      <c r="A4416" t="s">
        <v>41</v>
      </c>
      <c r="B4416" t="s">
        <v>7</v>
      </c>
      <c r="C4416">
        <v>15</v>
      </c>
      <c r="D4416" t="s">
        <v>12</v>
      </c>
      <c r="E4416" s="1">
        <v>2396645214</v>
      </c>
      <c r="F4416" s="1">
        <v>2138079793</v>
      </c>
      <c r="G4416">
        <f t="shared" si="68"/>
        <v>6.685607693690724E+16</v>
      </c>
      <c r="H4416" t="str">
        <f>VLOOKUP(D4416,Referência!$A$2:$D$28,2,FALSE)</f>
        <v>S</v>
      </c>
      <c r="I4416" t="str">
        <f>VLOOKUP(D4416,Referência!$A$2:$D$28,3,FALSE)</f>
        <v>imposto</v>
      </c>
      <c r="J4416" t="str">
        <f>VLOOKUP(D4416,Referência!$A$2:$D$28,4,FALSE)</f>
        <v>alto</v>
      </c>
      <c r="K4416" t="str">
        <f>VLOOKUP(C4416,Referência!$F$2:$G$21,2,FALSE)</f>
        <v>longo</v>
      </c>
      <c r="L4416" t="str">
        <f>VLOOKUP(A4416,Referência!$I$2:$K$10,2,FALSE)</f>
        <v>composição</v>
      </c>
      <c r="M4416" t="str">
        <f>VLOOKUP(A4416,Referência!$I$2:$K$10,3,FALSE)</f>
        <v>composição</v>
      </c>
    </row>
    <row r="4417" spans="1:13" x14ac:dyDescent="0.25">
      <c r="A4417" t="s">
        <v>41</v>
      </c>
      <c r="B4417" t="s">
        <v>7</v>
      </c>
      <c r="C4417">
        <v>16</v>
      </c>
      <c r="D4417" t="s">
        <v>12</v>
      </c>
      <c r="E4417" s="1">
        <v>2357246722.2151732</v>
      </c>
      <c r="F4417" s="1">
        <v>2248449379</v>
      </c>
      <c r="G4417">
        <f t="shared" si="68"/>
        <v>1.1836861890680204E+16</v>
      </c>
      <c r="H4417" t="str">
        <f>VLOOKUP(D4417,Referência!$A$2:$D$28,2,FALSE)</f>
        <v>S</v>
      </c>
      <c r="I4417" t="str">
        <f>VLOOKUP(D4417,Referência!$A$2:$D$28,3,FALSE)</f>
        <v>imposto</v>
      </c>
      <c r="J4417" t="str">
        <f>VLOOKUP(D4417,Referência!$A$2:$D$28,4,FALSE)</f>
        <v>alto</v>
      </c>
      <c r="K4417" t="str">
        <f>VLOOKUP(C4417,Referência!$F$2:$G$21,2,FALSE)</f>
        <v>longo</v>
      </c>
      <c r="L4417" t="str">
        <f>VLOOKUP(A4417,Referência!$I$2:$K$10,2,FALSE)</f>
        <v>composição</v>
      </c>
      <c r="M4417" t="str">
        <f>VLOOKUP(A4417,Referência!$I$2:$K$10,3,FALSE)</f>
        <v>composição</v>
      </c>
    </row>
    <row r="4418" spans="1:13" x14ac:dyDescent="0.25">
      <c r="A4418" t="s">
        <v>41</v>
      </c>
      <c r="B4418" t="s">
        <v>7</v>
      </c>
      <c r="C4418">
        <v>17</v>
      </c>
      <c r="D4418" t="s">
        <v>12</v>
      </c>
      <c r="E4418" s="1">
        <v>2418468111.7264261</v>
      </c>
      <c r="F4418" s="1">
        <v>2402022616</v>
      </c>
      <c r="G4418">
        <f t="shared" si="68"/>
        <v>270454329687899.94</v>
      </c>
      <c r="H4418" t="str">
        <f>VLOOKUP(D4418,Referência!$A$2:$D$28,2,FALSE)</f>
        <v>S</v>
      </c>
      <c r="I4418" t="str">
        <f>VLOOKUP(D4418,Referência!$A$2:$D$28,3,FALSE)</f>
        <v>imposto</v>
      </c>
      <c r="J4418" t="str">
        <f>VLOOKUP(D4418,Referência!$A$2:$D$28,4,FALSE)</f>
        <v>alto</v>
      </c>
      <c r="K4418" t="str">
        <f>VLOOKUP(C4418,Referência!$F$2:$G$21,2,FALSE)</f>
        <v>longo</v>
      </c>
      <c r="L4418" t="str">
        <f>VLOOKUP(A4418,Referência!$I$2:$K$10,2,FALSE)</f>
        <v>composição</v>
      </c>
      <c r="M4418" t="str">
        <f>VLOOKUP(A4418,Referência!$I$2:$K$10,3,FALSE)</f>
        <v>composição</v>
      </c>
    </row>
    <row r="4419" spans="1:13" x14ac:dyDescent="0.25">
      <c r="A4419" t="s">
        <v>41</v>
      </c>
      <c r="B4419" t="s">
        <v>7</v>
      </c>
      <c r="C4419">
        <v>18</v>
      </c>
      <c r="D4419" t="s">
        <v>12</v>
      </c>
      <c r="E4419" s="1">
        <v>2532153066.0710931</v>
      </c>
      <c r="F4419" s="1">
        <v>2282510078</v>
      </c>
      <c r="G4419">
        <f t="shared" ref="G4419:G4482" si="69">(F4419-E4419)^2</f>
        <v>6.232162149306392E+16</v>
      </c>
      <c r="H4419" t="str">
        <f>VLOOKUP(D4419,Referência!$A$2:$D$28,2,FALSE)</f>
        <v>S</v>
      </c>
      <c r="I4419" t="str">
        <f>VLOOKUP(D4419,Referência!$A$2:$D$28,3,FALSE)</f>
        <v>imposto</v>
      </c>
      <c r="J4419" t="str">
        <f>VLOOKUP(D4419,Referência!$A$2:$D$28,4,FALSE)</f>
        <v>alto</v>
      </c>
      <c r="K4419" t="str">
        <f>VLOOKUP(C4419,Referência!$F$2:$G$21,2,FALSE)</f>
        <v>longo</v>
      </c>
      <c r="L4419" t="str">
        <f>VLOOKUP(A4419,Referência!$I$2:$K$10,2,FALSE)</f>
        <v>composição</v>
      </c>
      <c r="M4419" t="str">
        <f>VLOOKUP(A4419,Referência!$I$2:$K$10,3,FALSE)</f>
        <v>composição</v>
      </c>
    </row>
    <row r="4420" spans="1:13" x14ac:dyDescent="0.25">
      <c r="A4420" t="s">
        <v>41</v>
      </c>
      <c r="B4420" t="s">
        <v>7</v>
      </c>
      <c r="C4420">
        <v>19</v>
      </c>
      <c r="D4420" t="s">
        <v>12</v>
      </c>
      <c r="E4420" s="1">
        <v>2549893731.0331044</v>
      </c>
      <c r="F4420" s="1">
        <v>2459884212</v>
      </c>
      <c r="G4420">
        <f t="shared" si="69"/>
        <v>8101713516570787</v>
      </c>
      <c r="H4420" t="str">
        <f>VLOOKUP(D4420,Referência!$A$2:$D$28,2,FALSE)</f>
        <v>S</v>
      </c>
      <c r="I4420" t="str">
        <f>VLOOKUP(D4420,Referência!$A$2:$D$28,3,FALSE)</f>
        <v>imposto</v>
      </c>
      <c r="J4420" t="str">
        <f>VLOOKUP(D4420,Referência!$A$2:$D$28,4,FALSE)</f>
        <v>alto</v>
      </c>
      <c r="K4420" t="str">
        <f>VLOOKUP(C4420,Referência!$F$2:$G$21,2,FALSE)</f>
        <v>longo</v>
      </c>
      <c r="L4420" t="str">
        <f>VLOOKUP(A4420,Referência!$I$2:$K$10,2,FALSE)</f>
        <v>composição</v>
      </c>
      <c r="M4420" t="str">
        <f>VLOOKUP(A4420,Referência!$I$2:$K$10,3,FALSE)</f>
        <v>composição</v>
      </c>
    </row>
    <row r="4421" spans="1:13" x14ac:dyDescent="0.25">
      <c r="A4421" t="s">
        <v>41</v>
      </c>
      <c r="B4421" t="s">
        <v>7</v>
      </c>
      <c r="C4421">
        <v>20</v>
      </c>
      <c r="D4421" t="s">
        <v>12</v>
      </c>
      <c r="E4421" s="1">
        <v>3170351073.2196388</v>
      </c>
      <c r="F4421" s="1">
        <v>3092153144</v>
      </c>
      <c r="G4421">
        <f t="shared" si="69"/>
        <v>6114916134239643</v>
      </c>
      <c r="H4421" t="str">
        <f>VLOOKUP(D4421,Referência!$A$2:$D$28,2,FALSE)</f>
        <v>S</v>
      </c>
      <c r="I4421" t="str">
        <f>VLOOKUP(D4421,Referência!$A$2:$D$28,3,FALSE)</f>
        <v>imposto</v>
      </c>
      <c r="J4421" t="str">
        <f>VLOOKUP(D4421,Referência!$A$2:$D$28,4,FALSE)</f>
        <v>alto</v>
      </c>
      <c r="K4421" t="str">
        <f>VLOOKUP(C4421,Referência!$F$2:$G$21,2,FALSE)</f>
        <v>longo</v>
      </c>
      <c r="L4421" t="str">
        <f>VLOOKUP(A4421,Referência!$I$2:$K$10,2,FALSE)</f>
        <v>composição</v>
      </c>
      <c r="M4421" t="str">
        <f>VLOOKUP(A4421,Referência!$I$2:$K$10,3,FALSE)</f>
        <v>composição</v>
      </c>
    </row>
    <row r="4422" spans="1:13" x14ac:dyDescent="0.25">
      <c r="A4422" t="s">
        <v>41</v>
      </c>
      <c r="B4422" t="s">
        <v>7</v>
      </c>
      <c r="C4422">
        <v>1</v>
      </c>
      <c r="D4422" t="s">
        <v>13</v>
      </c>
      <c r="E4422" s="1">
        <v>1966778417.978564</v>
      </c>
      <c r="F4422" s="1">
        <v>1982512350</v>
      </c>
      <c r="G4422">
        <f t="shared" si="69"/>
        <v>247556616855168.37</v>
      </c>
      <c r="H4422" t="str">
        <f>VLOOKUP(D4422,Referência!$A$2:$D$28,2,FALSE)</f>
        <v>S</v>
      </c>
      <c r="I4422" t="str">
        <f>VLOOKUP(D4422,Referência!$A$2:$D$28,3,FALSE)</f>
        <v>imposto</v>
      </c>
      <c r="J4422" t="str">
        <f>VLOOKUP(D4422,Referência!$A$2:$D$28,4,FALSE)</f>
        <v>alto</v>
      </c>
      <c r="K4422" t="str">
        <f>VLOOKUP(C4422,Referência!$F$2:$G$21,2,FALSE)</f>
        <v>curto</v>
      </c>
      <c r="L4422" t="str">
        <f>VLOOKUP(A4422,Referência!$I$2:$K$10,2,FALSE)</f>
        <v>composição</v>
      </c>
      <c r="M4422" t="str">
        <f>VLOOKUP(A4422,Referência!$I$2:$K$10,3,FALSE)</f>
        <v>composição</v>
      </c>
    </row>
    <row r="4423" spans="1:13" x14ac:dyDescent="0.25">
      <c r="A4423" t="s">
        <v>41</v>
      </c>
      <c r="B4423" t="s">
        <v>7</v>
      </c>
      <c r="C4423">
        <v>2</v>
      </c>
      <c r="D4423" t="s">
        <v>13</v>
      </c>
      <c r="E4423" s="1">
        <v>1918431158.686213</v>
      </c>
      <c r="F4423" s="1">
        <v>2179445520</v>
      </c>
      <c r="G4423">
        <f t="shared" si="69"/>
        <v>6.8128496812044136E+16</v>
      </c>
      <c r="H4423" t="str">
        <f>VLOOKUP(D4423,Referência!$A$2:$D$28,2,FALSE)</f>
        <v>S</v>
      </c>
      <c r="I4423" t="str">
        <f>VLOOKUP(D4423,Referência!$A$2:$D$28,3,FALSE)</f>
        <v>imposto</v>
      </c>
      <c r="J4423" t="str">
        <f>VLOOKUP(D4423,Referência!$A$2:$D$28,4,FALSE)</f>
        <v>alto</v>
      </c>
      <c r="K4423" t="str">
        <f>VLOOKUP(C4423,Referência!$F$2:$G$21,2,FALSE)</f>
        <v>curto</v>
      </c>
      <c r="L4423" t="str">
        <f>VLOOKUP(A4423,Referência!$I$2:$K$10,2,FALSE)</f>
        <v>composição</v>
      </c>
      <c r="M4423" t="str">
        <f>VLOOKUP(A4423,Referência!$I$2:$K$10,3,FALSE)</f>
        <v>composição</v>
      </c>
    </row>
    <row r="4424" spans="1:13" x14ac:dyDescent="0.25">
      <c r="A4424" t="s">
        <v>41</v>
      </c>
      <c r="B4424" t="s">
        <v>7</v>
      </c>
      <c r="C4424">
        <v>3</v>
      </c>
      <c r="D4424" t="s">
        <v>13</v>
      </c>
      <c r="E4424" s="1">
        <v>1980168404.163964</v>
      </c>
      <c r="F4424" s="1">
        <v>2018154602</v>
      </c>
      <c r="G4424">
        <f t="shared" si="69"/>
        <v>1442951226038463.5</v>
      </c>
      <c r="H4424" t="str">
        <f>VLOOKUP(D4424,Referência!$A$2:$D$28,2,FALSE)</f>
        <v>S</v>
      </c>
      <c r="I4424" t="str">
        <f>VLOOKUP(D4424,Referência!$A$2:$D$28,3,FALSE)</f>
        <v>imposto</v>
      </c>
      <c r="J4424" t="str">
        <f>VLOOKUP(D4424,Referência!$A$2:$D$28,4,FALSE)</f>
        <v>alto</v>
      </c>
      <c r="K4424" t="str">
        <f>VLOOKUP(C4424,Referência!$F$2:$G$21,2,FALSE)</f>
        <v>curto</v>
      </c>
      <c r="L4424" t="str">
        <f>VLOOKUP(A4424,Referência!$I$2:$K$10,2,FALSE)</f>
        <v>composição</v>
      </c>
      <c r="M4424" t="str">
        <f>VLOOKUP(A4424,Referência!$I$2:$K$10,3,FALSE)</f>
        <v>composição</v>
      </c>
    </row>
    <row r="4425" spans="1:13" x14ac:dyDescent="0.25">
      <c r="A4425" t="s">
        <v>41</v>
      </c>
      <c r="B4425" t="s">
        <v>7</v>
      </c>
      <c r="C4425">
        <v>4</v>
      </c>
      <c r="D4425" t="s">
        <v>13</v>
      </c>
      <c r="E4425" s="1">
        <v>2029979881.7809665</v>
      </c>
      <c r="F4425" s="1">
        <v>1939427380</v>
      </c>
      <c r="G4425">
        <f t="shared" si="69"/>
        <v>8199755578791945</v>
      </c>
      <c r="H4425" t="str">
        <f>VLOOKUP(D4425,Referência!$A$2:$D$28,2,FALSE)</f>
        <v>S</v>
      </c>
      <c r="I4425" t="str">
        <f>VLOOKUP(D4425,Referência!$A$2:$D$28,3,FALSE)</f>
        <v>imposto</v>
      </c>
      <c r="J4425" t="str">
        <f>VLOOKUP(D4425,Referência!$A$2:$D$28,4,FALSE)</f>
        <v>alto</v>
      </c>
      <c r="K4425" t="str">
        <f>VLOOKUP(C4425,Referência!$F$2:$G$21,2,FALSE)</f>
        <v>curto</v>
      </c>
      <c r="L4425" t="str">
        <f>VLOOKUP(A4425,Referência!$I$2:$K$10,2,FALSE)</f>
        <v>composição</v>
      </c>
      <c r="M4425" t="str">
        <f>VLOOKUP(A4425,Referência!$I$2:$K$10,3,FALSE)</f>
        <v>composição</v>
      </c>
    </row>
    <row r="4426" spans="1:13" x14ac:dyDescent="0.25">
      <c r="A4426" t="s">
        <v>41</v>
      </c>
      <c r="B4426" t="s">
        <v>7</v>
      </c>
      <c r="C4426">
        <v>5</v>
      </c>
      <c r="D4426" t="s">
        <v>13</v>
      </c>
      <c r="E4426" s="1">
        <v>2045486329.342514</v>
      </c>
      <c r="F4426" s="1">
        <v>2018813594</v>
      </c>
      <c r="G4426">
        <f t="shared" si="69"/>
        <v>711434810651797.5</v>
      </c>
      <c r="H4426" t="str">
        <f>VLOOKUP(D4426,Referência!$A$2:$D$28,2,FALSE)</f>
        <v>S</v>
      </c>
      <c r="I4426" t="str">
        <f>VLOOKUP(D4426,Referência!$A$2:$D$28,3,FALSE)</f>
        <v>imposto</v>
      </c>
      <c r="J4426" t="str">
        <f>VLOOKUP(D4426,Referência!$A$2:$D$28,4,FALSE)</f>
        <v>alto</v>
      </c>
      <c r="K4426" t="str">
        <f>VLOOKUP(C4426,Referência!$F$2:$G$21,2,FALSE)</f>
        <v>médio</v>
      </c>
      <c r="L4426" t="str">
        <f>VLOOKUP(A4426,Referência!$I$2:$K$10,2,FALSE)</f>
        <v>composição</v>
      </c>
      <c r="M4426" t="str">
        <f>VLOOKUP(A4426,Referência!$I$2:$K$10,3,FALSE)</f>
        <v>composição</v>
      </c>
    </row>
    <row r="4427" spans="1:13" x14ac:dyDescent="0.25">
      <c r="A4427" t="s">
        <v>41</v>
      </c>
      <c r="B4427" t="s">
        <v>7</v>
      </c>
      <c r="C4427">
        <v>6</v>
      </c>
      <c r="D4427" t="s">
        <v>13</v>
      </c>
      <c r="E4427" s="1">
        <v>2108969283.5597665</v>
      </c>
      <c r="F4427" s="1">
        <v>2133874691</v>
      </c>
      <c r="G4427">
        <f t="shared" si="69"/>
        <v>620279319764036.62</v>
      </c>
      <c r="H4427" t="str">
        <f>VLOOKUP(D4427,Referência!$A$2:$D$28,2,FALSE)</f>
        <v>S</v>
      </c>
      <c r="I4427" t="str">
        <f>VLOOKUP(D4427,Referência!$A$2:$D$28,3,FALSE)</f>
        <v>imposto</v>
      </c>
      <c r="J4427" t="str">
        <f>VLOOKUP(D4427,Referência!$A$2:$D$28,4,FALSE)</f>
        <v>alto</v>
      </c>
      <c r="K4427" t="str">
        <f>VLOOKUP(C4427,Referência!$F$2:$G$21,2,FALSE)</f>
        <v>médio</v>
      </c>
      <c r="L4427" t="str">
        <f>VLOOKUP(A4427,Referência!$I$2:$K$10,2,FALSE)</f>
        <v>composição</v>
      </c>
      <c r="M4427" t="str">
        <f>VLOOKUP(A4427,Referência!$I$2:$K$10,3,FALSE)</f>
        <v>composição</v>
      </c>
    </row>
    <row r="4428" spans="1:13" x14ac:dyDescent="0.25">
      <c r="A4428" t="s">
        <v>41</v>
      </c>
      <c r="B4428" t="s">
        <v>7</v>
      </c>
      <c r="C4428">
        <v>7</v>
      </c>
      <c r="D4428" t="s">
        <v>13</v>
      </c>
      <c r="E4428" s="1">
        <v>2142531756.8866858</v>
      </c>
      <c r="F4428" s="1">
        <v>2177051769</v>
      </c>
      <c r="G4428">
        <f t="shared" si="69"/>
        <v>1191631236303355.7</v>
      </c>
      <c r="H4428" t="str">
        <f>VLOOKUP(D4428,Referência!$A$2:$D$28,2,FALSE)</f>
        <v>S</v>
      </c>
      <c r="I4428" t="str">
        <f>VLOOKUP(D4428,Referência!$A$2:$D$28,3,FALSE)</f>
        <v>imposto</v>
      </c>
      <c r="J4428" t="str">
        <f>VLOOKUP(D4428,Referência!$A$2:$D$28,4,FALSE)</f>
        <v>alto</v>
      </c>
      <c r="K4428" t="str">
        <f>VLOOKUP(C4428,Referência!$F$2:$G$21,2,FALSE)</f>
        <v>médio</v>
      </c>
      <c r="L4428" t="str">
        <f>VLOOKUP(A4428,Referência!$I$2:$K$10,2,FALSE)</f>
        <v>composição</v>
      </c>
      <c r="M4428" t="str">
        <f>VLOOKUP(A4428,Referência!$I$2:$K$10,3,FALSE)</f>
        <v>composição</v>
      </c>
    </row>
    <row r="4429" spans="1:13" x14ac:dyDescent="0.25">
      <c r="A4429" t="s">
        <v>41</v>
      </c>
      <c r="B4429" t="s">
        <v>7</v>
      </c>
      <c r="C4429">
        <v>8</v>
      </c>
      <c r="D4429" t="s">
        <v>13</v>
      </c>
      <c r="E4429" s="1">
        <v>2367373631.0668273</v>
      </c>
      <c r="F4429" s="1">
        <v>2927117578</v>
      </c>
      <c r="G4429">
        <f t="shared" si="69"/>
        <v>3.1331328612832646E+17</v>
      </c>
      <c r="H4429" t="str">
        <f>VLOOKUP(D4429,Referência!$A$2:$D$28,2,FALSE)</f>
        <v>S</v>
      </c>
      <c r="I4429" t="str">
        <f>VLOOKUP(D4429,Referência!$A$2:$D$28,3,FALSE)</f>
        <v>imposto</v>
      </c>
      <c r="J4429" t="str">
        <f>VLOOKUP(D4429,Referência!$A$2:$D$28,4,FALSE)</f>
        <v>alto</v>
      </c>
      <c r="K4429" t="str">
        <f>VLOOKUP(C4429,Referência!$F$2:$G$21,2,FALSE)</f>
        <v>médio</v>
      </c>
      <c r="L4429" t="str">
        <f>VLOOKUP(A4429,Referência!$I$2:$K$10,2,FALSE)</f>
        <v>composição</v>
      </c>
      <c r="M4429" t="str">
        <f>VLOOKUP(A4429,Referência!$I$2:$K$10,3,FALSE)</f>
        <v>composição</v>
      </c>
    </row>
    <row r="4430" spans="1:13" x14ac:dyDescent="0.25">
      <c r="A4430" t="s">
        <v>41</v>
      </c>
      <c r="B4430" t="s">
        <v>7</v>
      </c>
      <c r="C4430">
        <v>9</v>
      </c>
      <c r="D4430" t="s">
        <v>13</v>
      </c>
      <c r="E4430" s="1">
        <v>2187218050.4640131</v>
      </c>
      <c r="F4430" s="1">
        <v>2375634955</v>
      </c>
      <c r="G4430">
        <f t="shared" si="69"/>
        <v>3.55009299149232E+16</v>
      </c>
      <c r="H4430" t="str">
        <f>VLOOKUP(D4430,Referência!$A$2:$D$28,2,FALSE)</f>
        <v>S</v>
      </c>
      <c r="I4430" t="str">
        <f>VLOOKUP(D4430,Referência!$A$2:$D$28,3,FALSE)</f>
        <v>imposto</v>
      </c>
      <c r="J4430" t="str">
        <f>VLOOKUP(D4430,Referência!$A$2:$D$28,4,FALSE)</f>
        <v>alto</v>
      </c>
      <c r="K4430" t="str">
        <f>VLOOKUP(C4430,Referência!$F$2:$G$21,2,FALSE)</f>
        <v>longo</v>
      </c>
      <c r="L4430" t="str">
        <f>VLOOKUP(A4430,Referência!$I$2:$K$10,2,FALSE)</f>
        <v>composição</v>
      </c>
      <c r="M4430" t="str">
        <f>VLOOKUP(A4430,Referência!$I$2:$K$10,3,FALSE)</f>
        <v>composição</v>
      </c>
    </row>
    <row r="4431" spans="1:13" x14ac:dyDescent="0.25">
      <c r="A4431" t="s">
        <v>41</v>
      </c>
      <c r="B4431" t="s">
        <v>7</v>
      </c>
      <c r="C4431">
        <v>10</v>
      </c>
      <c r="D4431" t="s">
        <v>13</v>
      </c>
      <c r="E4431" s="1">
        <v>2219488649.9629455</v>
      </c>
      <c r="F4431" s="1">
        <v>2271089742</v>
      </c>
      <c r="G4431">
        <f t="shared" si="69"/>
        <v>2662672699416573.5</v>
      </c>
      <c r="H4431" t="str">
        <f>VLOOKUP(D4431,Referência!$A$2:$D$28,2,FALSE)</f>
        <v>S</v>
      </c>
      <c r="I4431" t="str">
        <f>VLOOKUP(D4431,Referência!$A$2:$D$28,3,FALSE)</f>
        <v>imposto</v>
      </c>
      <c r="J4431" t="str">
        <f>VLOOKUP(D4431,Referência!$A$2:$D$28,4,FALSE)</f>
        <v>alto</v>
      </c>
      <c r="K4431" t="str">
        <f>VLOOKUP(C4431,Referência!$F$2:$G$21,2,FALSE)</f>
        <v>longo</v>
      </c>
      <c r="L4431" t="str">
        <f>VLOOKUP(A4431,Referência!$I$2:$K$10,2,FALSE)</f>
        <v>composição</v>
      </c>
      <c r="M4431" t="str">
        <f>VLOOKUP(A4431,Referência!$I$2:$K$10,3,FALSE)</f>
        <v>composição</v>
      </c>
    </row>
    <row r="4432" spans="1:13" x14ac:dyDescent="0.25">
      <c r="A4432" t="s">
        <v>41</v>
      </c>
      <c r="B4432" t="s">
        <v>7</v>
      </c>
      <c r="C4432">
        <v>11</v>
      </c>
      <c r="D4432" t="s">
        <v>13</v>
      </c>
      <c r="E4432" s="1">
        <v>2128240019.231061</v>
      </c>
      <c r="F4432" s="1">
        <v>2043958110</v>
      </c>
      <c r="G4432">
        <f t="shared" si="69"/>
        <v>7103440223632802</v>
      </c>
      <c r="H4432" t="str">
        <f>VLOOKUP(D4432,Referência!$A$2:$D$28,2,FALSE)</f>
        <v>S</v>
      </c>
      <c r="I4432" t="str">
        <f>VLOOKUP(D4432,Referência!$A$2:$D$28,3,FALSE)</f>
        <v>imposto</v>
      </c>
      <c r="J4432" t="str">
        <f>VLOOKUP(D4432,Referência!$A$2:$D$28,4,FALSE)</f>
        <v>alto</v>
      </c>
      <c r="K4432" t="str">
        <f>VLOOKUP(C4432,Referência!$F$2:$G$21,2,FALSE)</f>
        <v>longo</v>
      </c>
      <c r="L4432" t="str">
        <f>VLOOKUP(A4432,Referência!$I$2:$K$10,2,FALSE)</f>
        <v>composição</v>
      </c>
      <c r="M4432" t="str">
        <f>VLOOKUP(A4432,Referência!$I$2:$K$10,3,FALSE)</f>
        <v>composição</v>
      </c>
    </row>
    <row r="4433" spans="1:13" x14ac:dyDescent="0.25">
      <c r="A4433" t="s">
        <v>41</v>
      </c>
      <c r="B4433" t="s">
        <v>7</v>
      </c>
      <c r="C4433">
        <v>12</v>
      </c>
      <c r="D4433" t="s">
        <v>13</v>
      </c>
      <c r="E4433" s="1">
        <v>2237001197.1207428</v>
      </c>
      <c r="F4433" s="1">
        <v>2358111259</v>
      </c>
      <c r="G4433">
        <f t="shared" si="69"/>
        <v>1.4667647088397508E+16</v>
      </c>
      <c r="H4433" t="str">
        <f>VLOOKUP(D4433,Referência!$A$2:$D$28,2,FALSE)</f>
        <v>S</v>
      </c>
      <c r="I4433" t="str">
        <f>VLOOKUP(D4433,Referência!$A$2:$D$28,3,FALSE)</f>
        <v>imposto</v>
      </c>
      <c r="J4433" t="str">
        <f>VLOOKUP(D4433,Referência!$A$2:$D$28,4,FALSE)</f>
        <v>alto</v>
      </c>
      <c r="K4433" t="str">
        <f>VLOOKUP(C4433,Referência!$F$2:$G$21,2,FALSE)</f>
        <v>longo</v>
      </c>
      <c r="L4433" t="str">
        <f>VLOOKUP(A4433,Referência!$I$2:$K$10,2,FALSE)</f>
        <v>composição</v>
      </c>
      <c r="M4433" t="str">
        <f>VLOOKUP(A4433,Referência!$I$2:$K$10,3,FALSE)</f>
        <v>composição</v>
      </c>
    </row>
    <row r="4434" spans="1:13" x14ac:dyDescent="0.25">
      <c r="A4434" t="s">
        <v>41</v>
      </c>
      <c r="B4434" t="s">
        <v>7</v>
      </c>
      <c r="C4434">
        <v>13</v>
      </c>
      <c r="D4434" t="s">
        <v>13</v>
      </c>
      <c r="E4434" s="1">
        <v>2207089671.9743066</v>
      </c>
      <c r="F4434" s="1">
        <v>2281691272</v>
      </c>
      <c r="G4434">
        <f t="shared" si="69"/>
        <v>5565398726393540</v>
      </c>
      <c r="H4434" t="str">
        <f>VLOOKUP(D4434,Referência!$A$2:$D$28,2,FALSE)</f>
        <v>S</v>
      </c>
      <c r="I4434" t="str">
        <f>VLOOKUP(D4434,Referência!$A$2:$D$28,3,FALSE)</f>
        <v>imposto</v>
      </c>
      <c r="J4434" t="str">
        <f>VLOOKUP(D4434,Referência!$A$2:$D$28,4,FALSE)</f>
        <v>alto</v>
      </c>
      <c r="K4434" t="str">
        <f>VLOOKUP(C4434,Referência!$F$2:$G$21,2,FALSE)</f>
        <v>longo</v>
      </c>
      <c r="L4434" t="str">
        <f>VLOOKUP(A4434,Referência!$I$2:$K$10,2,FALSE)</f>
        <v>composição</v>
      </c>
      <c r="M4434" t="str">
        <f>VLOOKUP(A4434,Referência!$I$2:$K$10,3,FALSE)</f>
        <v>composição</v>
      </c>
    </row>
    <row r="4435" spans="1:13" x14ac:dyDescent="0.25">
      <c r="A4435" t="s">
        <v>41</v>
      </c>
      <c r="B4435" t="s">
        <v>7</v>
      </c>
      <c r="C4435">
        <v>14</v>
      </c>
      <c r="D4435" t="s">
        <v>13</v>
      </c>
      <c r="E4435" s="1">
        <v>2149507544.0701504</v>
      </c>
      <c r="F4435" s="1">
        <v>2085815903</v>
      </c>
      <c r="G4435">
        <f t="shared" si="69"/>
        <v>4056625142208866</v>
      </c>
      <c r="H4435" t="str">
        <f>VLOOKUP(D4435,Referência!$A$2:$D$28,2,FALSE)</f>
        <v>S</v>
      </c>
      <c r="I4435" t="str">
        <f>VLOOKUP(D4435,Referência!$A$2:$D$28,3,FALSE)</f>
        <v>imposto</v>
      </c>
      <c r="J4435" t="str">
        <f>VLOOKUP(D4435,Referência!$A$2:$D$28,4,FALSE)</f>
        <v>alto</v>
      </c>
      <c r="K4435" t="str">
        <f>VLOOKUP(C4435,Referência!$F$2:$G$21,2,FALSE)</f>
        <v>longo</v>
      </c>
      <c r="L4435" t="str">
        <f>VLOOKUP(A4435,Referência!$I$2:$K$10,2,FALSE)</f>
        <v>composição</v>
      </c>
      <c r="M4435" t="str">
        <f>VLOOKUP(A4435,Referência!$I$2:$K$10,3,FALSE)</f>
        <v>composição</v>
      </c>
    </row>
    <row r="4436" spans="1:13" x14ac:dyDescent="0.25">
      <c r="A4436" t="s">
        <v>41</v>
      </c>
      <c r="B4436" t="s">
        <v>7</v>
      </c>
      <c r="C4436">
        <v>15</v>
      </c>
      <c r="D4436" t="s">
        <v>13</v>
      </c>
      <c r="E4436" s="1">
        <v>2187462262.4352641</v>
      </c>
      <c r="F4436" s="1">
        <v>2114937214</v>
      </c>
      <c r="G4436">
        <f t="shared" si="69"/>
        <v>5259882650537405</v>
      </c>
      <c r="H4436" t="str">
        <f>VLOOKUP(D4436,Referência!$A$2:$D$28,2,FALSE)</f>
        <v>S</v>
      </c>
      <c r="I4436" t="str">
        <f>VLOOKUP(D4436,Referência!$A$2:$D$28,3,FALSE)</f>
        <v>imposto</v>
      </c>
      <c r="J4436" t="str">
        <f>VLOOKUP(D4436,Referência!$A$2:$D$28,4,FALSE)</f>
        <v>alto</v>
      </c>
      <c r="K4436" t="str">
        <f>VLOOKUP(C4436,Referência!$F$2:$G$21,2,FALSE)</f>
        <v>longo</v>
      </c>
      <c r="L4436" t="str">
        <f>VLOOKUP(A4436,Referência!$I$2:$K$10,2,FALSE)</f>
        <v>composição</v>
      </c>
      <c r="M4436" t="str">
        <f>VLOOKUP(A4436,Referência!$I$2:$K$10,3,FALSE)</f>
        <v>composição</v>
      </c>
    </row>
    <row r="4437" spans="1:13" x14ac:dyDescent="0.25">
      <c r="A4437" t="s">
        <v>41</v>
      </c>
      <c r="B4437" t="s">
        <v>7</v>
      </c>
      <c r="C4437">
        <v>16</v>
      </c>
      <c r="D4437" t="s">
        <v>13</v>
      </c>
      <c r="E4437" s="1">
        <v>2279759909.5536032</v>
      </c>
      <c r="F4437" s="1">
        <v>2182588057</v>
      </c>
      <c r="G4437">
        <f t="shared" si="69"/>
        <v>9442368928699196</v>
      </c>
      <c r="H4437" t="str">
        <f>VLOOKUP(D4437,Referência!$A$2:$D$28,2,FALSE)</f>
        <v>S</v>
      </c>
      <c r="I4437" t="str">
        <f>VLOOKUP(D4437,Referência!$A$2:$D$28,3,FALSE)</f>
        <v>imposto</v>
      </c>
      <c r="J4437" t="str">
        <f>VLOOKUP(D4437,Referência!$A$2:$D$28,4,FALSE)</f>
        <v>alto</v>
      </c>
      <c r="K4437" t="str">
        <f>VLOOKUP(C4437,Referência!$F$2:$G$21,2,FALSE)</f>
        <v>longo</v>
      </c>
      <c r="L4437" t="str">
        <f>VLOOKUP(A4437,Referência!$I$2:$K$10,2,FALSE)</f>
        <v>composição</v>
      </c>
      <c r="M4437" t="str">
        <f>VLOOKUP(A4437,Referência!$I$2:$K$10,3,FALSE)</f>
        <v>composição</v>
      </c>
    </row>
    <row r="4438" spans="1:13" x14ac:dyDescent="0.25">
      <c r="A4438" t="s">
        <v>41</v>
      </c>
      <c r="B4438" t="s">
        <v>7</v>
      </c>
      <c r="C4438">
        <v>17</v>
      </c>
      <c r="D4438" t="s">
        <v>13</v>
      </c>
      <c r="E4438" s="1">
        <v>2276204754.6496515</v>
      </c>
      <c r="F4438" s="1">
        <v>2266185055</v>
      </c>
      <c r="G4438">
        <f t="shared" si="69"/>
        <v>100394381069226.94</v>
      </c>
      <c r="H4438" t="str">
        <f>VLOOKUP(D4438,Referência!$A$2:$D$28,2,FALSE)</f>
        <v>S</v>
      </c>
      <c r="I4438" t="str">
        <f>VLOOKUP(D4438,Referência!$A$2:$D$28,3,FALSE)</f>
        <v>imposto</v>
      </c>
      <c r="J4438" t="str">
        <f>VLOOKUP(D4438,Referência!$A$2:$D$28,4,FALSE)</f>
        <v>alto</v>
      </c>
      <c r="K4438" t="str">
        <f>VLOOKUP(C4438,Referência!$F$2:$G$21,2,FALSE)</f>
        <v>longo</v>
      </c>
      <c r="L4438" t="str">
        <f>VLOOKUP(A4438,Referência!$I$2:$K$10,2,FALSE)</f>
        <v>composição</v>
      </c>
      <c r="M4438" t="str">
        <f>VLOOKUP(A4438,Referência!$I$2:$K$10,3,FALSE)</f>
        <v>composição</v>
      </c>
    </row>
    <row r="4439" spans="1:13" x14ac:dyDescent="0.25">
      <c r="A4439" t="s">
        <v>41</v>
      </c>
      <c r="B4439" t="s">
        <v>7</v>
      </c>
      <c r="C4439">
        <v>18</v>
      </c>
      <c r="D4439" t="s">
        <v>13</v>
      </c>
      <c r="E4439" s="1">
        <v>2356029819.7580986</v>
      </c>
      <c r="F4439" s="1">
        <v>2310861469</v>
      </c>
      <c r="G4439">
        <f t="shared" si="69"/>
        <v>2040179910206626.5</v>
      </c>
      <c r="H4439" t="str">
        <f>VLOOKUP(D4439,Referência!$A$2:$D$28,2,FALSE)</f>
        <v>S</v>
      </c>
      <c r="I4439" t="str">
        <f>VLOOKUP(D4439,Referência!$A$2:$D$28,3,FALSE)</f>
        <v>imposto</v>
      </c>
      <c r="J4439" t="str">
        <f>VLOOKUP(D4439,Referência!$A$2:$D$28,4,FALSE)</f>
        <v>alto</v>
      </c>
      <c r="K4439" t="str">
        <f>VLOOKUP(C4439,Referência!$F$2:$G$21,2,FALSE)</f>
        <v>longo</v>
      </c>
      <c r="L4439" t="str">
        <f>VLOOKUP(A4439,Referência!$I$2:$K$10,2,FALSE)</f>
        <v>composição</v>
      </c>
      <c r="M4439" t="str">
        <f>VLOOKUP(A4439,Referência!$I$2:$K$10,3,FALSE)</f>
        <v>composição</v>
      </c>
    </row>
    <row r="4440" spans="1:13" x14ac:dyDescent="0.25">
      <c r="A4440" t="s">
        <v>41</v>
      </c>
      <c r="B4440" t="s">
        <v>7</v>
      </c>
      <c r="C4440">
        <v>19</v>
      </c>
      <c r="D4440" t="s">
        <v>13</v>
      </c>
      <c r="E4440" s="1">
        <v>2387588410.8977852</v>
      </c>
      <c r="F4440" s="1">
        <v>2334294830</v>
      </c>
      <c r="G4440">
        <f t="shared" si="69"/>
        <v>2840205764908774</v>
      </c>
      <c r="H4440" t="str">
        <f>VLOOKUP(D4440,Referência!$A$2:$D$28,2,FALSE)</f>
        <v>S</v>
      </c>
      <c r="I4440" t="str">
        <f>VLOOKUP(D4440,Referência!$A$2:$D$28,3,FALSE)</f>
        <v>imposto</v>
      </c>
      <c r="J4440" t="str">
        <f>VLOOKUP(D4440,Referência!$A$2:$D$28,4,FALSE)</f>
        <v>alto</v>
      </c>
      <c r="K4440" t="str">
        <f>VLOOKUP(C4440,Referência!$F$2:$G$21,2,FALSE)</f>
        <v>longo</v>
      </c>
      <c r="L4440" t="str">
        <f>VLOOKUP(A4440,Referência!$I$2:$K$10,2,FALSE)</f>
        <v>composição</v>
      </c>
      <c r="M4440" t="str">
        <f>VLOOKUP(A4440,Referência!$I$2:$K$10,3,FALSE)</f>
        <v>composição</v>
      </c>
    </row>
    <row r="4441" spans="1:13" x14ac:dyDescent="0.25">
      <c r="A4441" t="s">
        <v>41</v>
      </c>
      <c r="B4441" t="s">
        <v>7</v>
      </c>
      <c r="C4441">
        <v>20</v>
      </c>
      <c r="D4441" t="s">
        <v>13</v>
      </c>
      <c r="E4441" s="1">
        <v>2647904069.3978758</v>
      </c>
      <c r="F4441" s="1">
        <v>3711530999</v>
      </c>
      <c r="G4441">
        <f t="shared" si="69"/>
        <v>1.1313022453748421E+18</v>
      </c>
      <c r="H4441" t="str">
        <f>VLOOKUP(D4441,Referência!$A$2:$D$28,2,FALSE)</f>
        <v>S</v>
      </c>
      <c r="I4441" t="str">
        <f>VLOOKUP(D4441,Referência!$A$2:$D$28,3,FALSE)</f>
        <v>imposto</v>
      </c>
      <c r="J4441" t="str">
        <f>VLOOKUP(D4441,Referência!$A$2:$D$28,4,FALSE)</f>
        <v>alto</v>
      </c>
      <c r="K4441" t="str">
        <f>VLOOKUP(C4441,Referência!$F$2:$G$21,2,FALSE)</f>
        <v>longo</v>
      </c>
      <c r="L4441" t="str">
        <f>VLOOKUP(A4441,Referência!$I$2:$K$10,2,FALSE)</f>
        <v>composição</v>
      </c>
      <c r="M4441" t="str">
        <f>VLOOKUP(A4441,Referência!$I$2:$K$10,3,FALSE)</f>
        <v>composição</v>
      </c>
    </row>
    <row r="4442" spans="1:13" x14ac:dyDescent="0.25">
      <c r="A4442" t="s">
        <v>41</v>
      </c>
      <c r="B4442" t="s">
        <v>7</v>
      </c>
      <c r="C4442">
        <v>1</v>
      </c>
      <c r="D4442" t="s">
        <v>14</v>
      </c>
      <c r="E4442" s="1">
        <v>1265387179</v>
      </c>
      <c r="F4442" s="1">
        <v>1323846262</v>
      </c>
      <c r="G4442">
        <f t="shared" si="69"/>
        <v>3417464385200889</v>
      </c>
      <c r="H4442" t="str">
        <f>VLOOKUP(D4442,Referência!$A$2:$D$28,2,FALSE)</f>
        <v>S</v>
      </c>
      <c r="I4442" t="str">
        <f>VLOOKUP(D4442,Referência!$A$2:$D$28,3,FALSE)</f>
        <v>imposto</v>
      </c>
      <c r="J4442" t="str">
        <f>VLOOKUP(D4442,Referência!$A$2:$D$28,4,FALSE)</f>
        <v>alto</v>
      </c>
      <c r="K4442" t="str">
        <f>VLOOKUP(C4442,Referência!$F$2:$G$21,2,FALSE)</f>
        <v>curto</v>
      </c>
      <c r="L4442" t="str">
        <f>VLOOKUP(A4442,Referência!$I$2:$K$10,2,FALSE)</f>
        <v>composição</v>
      </c>
      <c r="M4442" t="str">
        <f>VLOOKUP(A4442,Referência!$I$2:$K$10,3,FALSE)</f>
        <v>composição</v>
      </c>
    </row>
    <row r="4443" spans="1:13" x14ac:dyDescent="0.25">
      <c r="A4443" t="s">
        <v>41</v>
      </c>
      <c r="B4443" t="s">
        <v>7</v>
      </c>
      <c r="C4443">
        <v>2</v>
      </c>
      <c r="D4443" t="s">
        <v>14</v>
      </c>
      <c r="E4443" s="1">
        <v>1341312988.993047</v>
      </c>
      <c r="F4443" s="1">
        <v>1242278300</v>
      </c>
      <c r="G4443">
        <f t="shared" si="69"/>
        <v>9807869623949544</v>
      </c>
      <c r="H4443" t="str">
        <f>VLOOKUP(D4443,Referência!$A$2:$D$28,2,FALSE)</f>
        <v>S</v>
      </c>
      <c r="I4443" t="str">
        <f>VLOOKUP(D4443,Referência!$A$2:$D$28,3,FALSE)</f>
        <v>imposto</v>
      </c>
      <c r="J4443" t="str">
        <f>VLOOKUP(D4443,Referência!$A$2:$D$28,4,FALSE)</f>
        <v>alto</v>
      </c>
      <c r="K4443" t="str">
        <f>VLOOKUP(C4443,Referência!$F$2:$G$21,2,FALSE)</f>
        <v>curto</v>
      </c>
      <c r="L4443" t="str">
        <f>VLOOKUP(A4443,Referência!$I$2:$K$10,2,FALSE)</f>
        <v>composição</v>
      </c>
      <c r="M4443" t="str">
        <f>VLOOKUP(A4443,Referência!$I$2:$K$10,3,FALSE)</f>
        <v>composição</v>
      </c>
    </row>
    <row r="4444" spans="1:13" x14ac:dyDescent="0.25">
      <c r="A4444" t="s">
        <v>41</v>
      </c>
      <c r="B4444" t="s">
        <v>7</v>
      </c>
      <c r="C4444">
        <v>3</v>
      </c>
      <c r="D4444" t="s">
        <v>14</v>
      </c>
      <c r="E4444" s="1">
        <v>1256061501.2617271</v>
      </c>
      <c r="F4444" s="1">
        <v>1257131575</v>
      </c>
      <c r="G4444">
        <f t="shared" si="69"/>
        <v>1145057805341.3503</v>
      </c>
      <c r="H4444" t="str">
        <f>VLOOKUP(D4444,Referência!$A$2:$D$28,2,FALSE)</f>
        <v>S</v>
      </c>
      <c r="I4444" t="str">
        <f>VLOOKUP(D4444,Referência!$A$2:$D$28,3,FALSE)</f>
        <v>imposto</v>
      </c>
      <c r="J4444" t="str">
        <f>VLOOKUP(D4444,Referência!$A$2:$D$28,4,FALSE)</f>
        <v>alto</v>
      </c>
      <c r="K4444" t="str">
        <f>VLOOKUP(C4444,Referência!$F$2:$G$21,2,FALSE)</f>
        <v>curto</v>
      </c>
      <c r="L4444" t="str">
        <f>VLOOKUP(A4444,Referência!$I$2:$K$10,2,FALSE)</f>
        <v>composição</v>
      </c>
      <c r="M4444" t="str">
        <f>VLOOKUP(A4444,Referência!$I$2:$K$10,3,FALSE)</f>
        <v>composição</v>
      </c>
    </row>
    <row r="4445" spans="1:13" x14ac:dyDescent="0.25">
      <c r="A4445" t="s">
        <v>41</v>
      </c>
      <c r="B4445" t="s">
        <v>7</v>
      </c>
      <c r="C4445">
        <v>4</v>
      </c>
      <c r="D4445" t="s">
        <v>14</v>
      </c>
      <c r="E4445" s="1">
        <v>1291849711.1104784</v>
      </c>
      <c r="F4445" s="1">
        <v>1307402407</v>
      </c>
      <c r="G4445">
        <f t="shared" si="69"/>
        <v>241886349431942.03</v>
      </c>
      <c r="H4445" t="str">
        <f>VLOOKUP(D4445,Referência!$A$2:$D$28,2,FALSE)</f>
        <v>S</v>
      </c>
      <c r="I4445" t="str">
        <f>VLOOKUP(D4445,Referência!$A$2:$D$28,3,FALSE)</f>
        <v>imposto</v>
      </c>
      <c r="J4445" t="str">
        <f>VLOOKUP(D4445,Referência!$A$2:$D$28,4,FALSE)</f>
        <v>alto</v>
      </c>
      <c r="K4445" t="str">
        <f>VLOOKUP(C4445,Referência!$F$2:$G$21,2,FALSE)</f>
        <v>curto</v>
      </c>
      <c r="L4445" t="str">
        <f>VLOOKUP(A4445,Referência!$I$2:$K$10,2,FALSE)</f>
        <v>composição</v>
      </c>
      <c r="M4445" t="str">
        <f>VLOOKUP(A4445,Referência!$I$2:$K$10,3,FALSE)</f>
        <v>composição</v>
      </c>
    </row>
    <row r="4446" spans="1:13" x14ac:dyDescent="0.25">
      <c r="A4446" t="s">
        <v>41</v>
      </c>
      <c r="B4446" t="s">
        <v>7</v>
      </c>
      <c r="C4446">
        <v>5</v>
      </c>
      <c r="D4446" t="s">
        <v>14</v>
      </c>
      <c r="E4446" s="1">
        <v>1348385613.7668493</v>
      </c>
      <c r="F4446" s="1">
        <v>1360596845</v>
      </c>
      <c r="G4446">
        <f t="shared" si="69"/>
        <v>149114168229475.66</v>
      </c>
      <c r="H4446" t="str">
        <f>VLOOKUP(D4446,Referência!$A$2:$D$28,2,FALSE)</f>
        <v>S</v>
      </c>
      <c r="I4446" t="str">
        <f>VLOOKUP(D4446,Referência!$A$2:$D$28,3,FALSE)</f>
        <v>imposto</v>
      </c>
      <c r="J4446" t="str">
        <f>VLOOKUP(D4446,Referência!$A$2:$D$28,4,FALSE)</f>
        <v>alto</v>
      </c>
      <c r="K4446" t="str">
        <f>VLOOKUP(C4446,Referência!$F$2:$G$21,2,FALSE)</f>
        <v>médio</v>
      </c>
      <c r="L4446" t="str">
        <f>VLOOKUP(A4446,Referência!$I$2:$K$10,2,FALSE)</f>
        <v>composição</v>
      </c>
      <c r="M4446" t="str">
        <f>VLOOKUP(A4446,Referência!$I$2:$K$10,3,FALSE)</f>
        <v>composição</v>
      </c>
    </row>
    <row r="4447" spans="1:13" x14ac:dyDescent="0.25">
      <c r="A4447" t="s">
        <v>41</v>
      </c>
      <c r="B4447" t="s">
        <v>7</v>
      </c>
      <c r="C4447">
        <v>6</v>
      </c>
      <c r="D4447" t="s">
        <v>14</v>
      </c>
      <c r="E4447" s="1">
        <v>1431146399.2385209</v>
      </c>
      <c r="F4447" s="1">
        <v>1337777433</v>
      </c>
      <c r="G4447">
        <f t="shared" si="69"/>
        <v>8717763856450048</v>
      </c>
      <c r="H4447" t="str">
        <f>VLOOKUP(D4447,Referência!$A$2:$D$28,2,FALSE)</f>
        <v>S</v>
      </c>
      <c r="I4447" t="str">
        <f>VLOOKUP(D4447,Referência!$A$2:$D$28,3,FALSE)</f>
        <v>imposto</v>
      </c>
      <c r="J4447" t="str">
        <f>VLOOKUP(D4447,Referência!$A$2:$D$28,4,FALSE)</f>
        <v>alto</v>
      </c>
      <c r="K4447" t="str">
        <f>VLOOKUP(C4447,Referência!$F$2:$G$21,2,FALSE)</f>
        <v>médio</v>
      </c>
      <c r="L4447" t="str">
        <f>VLOOKUP(A4447,Referência!$I$2:$K$10,2,FALSE)</f>
        <v>composição</v>
      </c>
      <c r="M4447" t="str">
        <f>VLOOKUP(A4447,Referência!$I$2:$K$10,3,FALSE)</f>
        <v>composição</v>
      </c>
    </row>
    <row r="4448" spans="1:13" x14ac:dyDescent="0.25">
      <c r="A4448" t="s">
        <v>41</v>
      </c>
      <c r="B4448" t="s">
        <v>7</v>
      </c>
      <c r="C4448">
        <v>7</v>
      </c>
      <c r="D4448" t="s">
        <v>14</v>
      </c>
      <c r="E4448" s="1">
        <v>1345665764</v>
      </c>
      <c r="F4448" s="1">
        <v>1544205944</v>
      </c>
      <c r="G4448">
        <f t="shared" si="69"/>
        <v>3.94182030744324E+16</v>
      </c>
      <c r="H4448" t="str">
        <f>VLOOKUP(D4448,Referência!$A$2:$D$28,2,FALSE)</f>
        <v>S</v>
      </c>
      <c r="I4448" t="str">
        <f>VLOOKUP(D4448,Referência!$A$2:$D$28,3,FALSE)</f>
        <v>imposto</v>
      </c>
      <c r="J4448" t="str">
        <f>VLOOKUP(D4448,Referência!$A$2:$D$28,4,FALSE)</f>
        <v>alto</v>
      </c>
      <c r="K4448" t="str">
        <f>VLOOKUP(C4448,Referência!$F$2:$G$21,2,FALSE)</f>
        <v>médio</v>
      </c>
      <c r="L4448" t="str">
        <f>VLOOKUP(A4448,Referência!$I$2:$K$10,2,FALSE)</f>
        <v>composição</v>
      </c>
      <c r="M4448" t="str">
        <f>VLOOKUP(A4448,Referência!$I$2:$K$10,3,FALSE)</f>
        <v>composição</v>
      </c>
    </row>
    <row r="4449" spans="1:13" x14ac:dyDescent="0.25">
      <c r="A4449" t="s">
        <v>41</v>
      </c>
      <c r="B4449" t="s">
        <v>7</v>
      </c>
      <c r="C4449">
        <v>8</v>
      </c>
      <c r="D4449" t="s">
        <v>14</v>
      </c>
      <c r="E4449" s="1">
        <v>1538473349.7402163</v>
      </c>
      <c r="F4449" s="1">
        <v>1611930088</v>
      </c>
      <c r="G4449">
        <f t="shared" si="69"/>
        <v>5395892395766377</v>
      </c>
      <c r="H4449" t="str">
        <f>VLOOKUP(D4449,Referência!$A$2:$D$28,2,FALSE)</f>
        <v>S</v>
      </c>
      <c r="I4449" t="str">
        <f>VLOOKUP(D4449,Referência!$A$2:$D$28,3,FALSE)</f>
        <v>imposto</v>
      </c>
      <c r="J4449" t="str">
        <f>VLOOKUP(D4449,Referência!$A$2:$D$28,4,FALSE)</f>
        <v>alto</v>
      </c>
      <c r="K4449" t="str">
        <f>VLOOKUP(C4449,Referência!$F$2:$G$21,2,FALSE)</f>
        <v>médio</v>
      </c>
      <c r="L4449" t="str">
        <f>VLOOKUP(A4449,Referência!$I$2:$K$10,2,FALSE)</f>
        <v>composição</v>
      </c>
      <c r="M4449" t="str">
        <f>VLOOKUP(A4449,Referência!$I$2:$K$10,3,FALSE)</f>
        <v>composição</v>
      </c>
    </row>
    <row r="4450" spans="1:13" x14ac:dyDescent="0.25">
      <c r="A4450" t="s">
        <v>41</v>
      </c>
      <c r="B4450" t="s">
        <v>7</v>
      </c>
      <c r="C4450">
        <v>9</v>
      </c>
      <c r="D4450" t="s">
        <v>14</v>
      </c>
      <c r="E4450" s="1">
        <v>1405592644.0609615</v>
      </c>
      <c r="F4450" s="1">
        <v>1526515773</v>
      </c>
      <c r="G4450">
        <f t="shared" si="69"/>
        <v>1.4622403112407334E+16</v>
      </c>
      <c r="H4450" t="str">
        <f>VLOOKUP(D4450,Referência!$A$2:$D$28,2,FALSE)</f>
        <v>S</v>
      </c>
      <c r="I4450" t="str">
        <f>VLOOKUP(D4450,Referência!$A$2:$D$28,3,FALSE)</f>
        <v>imposto</v>
      </c>
      <c r="J4450" t="str">
        <f>VLOOKUP(D4450,Referência!$A$2:$D$28,4,FALSE)</f>
        <v>alto</v>
      </c>
      <c r="K4450" t="str">
        <f>VLOOKUP(C4450,Referência!$F$2:$G$21,2,FALSE)</f>
        <v>longo</v>
      </c>
      <c r="L4450" t="str">
        <f>VLOOKUP(A4450,Referência!$I$2:$K$10,2,FALSE)</f>
        <v>composição</v>
      </c>
      <c r="M4450" t="str">
        <f>VLOOKUP(A4450,Referência!$I$2:$K$10,3,FALSE)</f>
        <v>composição</v>
      </c>
    </row>
    <row r="4451" spans="1:13" x14ac:dyDescent="0.25">
      <c r="A4451" t="s">
        <v>41</v>
      </c>
      <c r="B4451" t="s">
        <v>7</v>
      </c>
      <c r="C4451">
        <v>10</v>
      </c>
      <c r="D4451" t="s">
        <v>14</v>
      </c>
      <c r="E4451" s="1">
        <v>1269268654.4032466</v>
      </c>
      <c r="F4451" s="1">
        <v>1429253116</v>
      </c>
      <c r="G4451">
        <f t="shared" si="69"/>
        <v>2.5595027952403052E+16</v>
      </c>
      <c r="H4451" t="str">
        <f>VLOOKUP(D4451,Referência!$A$2:$D$28,2,FALSE)</f>
        <v>S</v>
      </c>
      <c r="I4451" t="str">
        <f>VLOOKUP(D4451,Referência!$A$2:$D$28,3,FALSE)</f>
        <v>imposto</v>
      </c>
      <c r="J4451" t="str">
        <f>VLOOKUP(D4451,Referência!$A$2:$D$28,4,FALSE)</f>
        <v>alto</v>
      </c>
      <c r="K4451" t="str">
        <f>VLOOKUP(C4451,Referência!$F$2:$G$21,2,FALSE)</f>
        <v>longo</v>
      </c>
      <c r="L4451" t="str">
        <f>VLOOKUP(A4451,Referência!$I$2:$K$10,2,FALSE)</f>
        <v>composição</v>
      </c>
      <c r="M4451" t="str">
        <f>VLOOKUP(A4451,Referência!$I$2:$K$10,3,FALSE)</f>
        <v>composição</v>
      </c>
    </row>
    <row r="4452" spans="1:13" x14ac:dyDescent="0.25">
      <c r="A4452" t="s">
        <v>41</v>
      </c>
      <c r="B4452" t="s">
        <v>7</v>
      </c>
      <c r="C4452">
        <v>11</v>
      </c>
      <c r="D4452" t="s">
        <v>14</v>
      </c>
      <c r="E4452" s="1">
        <v>1362130569.2532182</v>
      </c>
      <c r="F4452" s="1">
        <v>1367373572</v>
      </c>
      <c r="G4452">
        <f t="shared" si="69"/>
        <v>27489077802761.773</v>
      </c>
      <c r="H4452" t="str">
        <f>VLOOKUP(D4452,Referência!$A$2:$D$28,2,FALSE)</f>
        <v>S</v>
      </c>
      <c r="I4452" t="str">
        <f>VLOOKUP(D4452,Referência!$A$2:$D$28,3,FALSE)</f>
        <v>imposto</v>
      </c>
      <c r="J4452" t="str">
        <f>VLOOKUP(D4452,Referência!$A$2:$D$28,4,FALSE)</f>
        <v>alto</v>
      </c>
      <c r="K4452" t="str">
        <f>VLOOKUP(C4452,Referência!$F$2:$G$21,2,FALSE)</f>
        <v>longo</v>
      </c>
      <c r="L4452" t="str">
        <f>VLOOKUP(A4452,Referência!$I$2:$K$10,2,FALSE)</f>
        <v>composição</v>
      </c>
      <c r="M4452" t="str">
        <f>VLOOKUP(A4452,Referência!$I$2:$K$10,3,FALSE)</f>
        <v>composição</v>
      </c>
    </row>
    <row r="4453" spans="1:13" x14ac:dyDescent="0.25">
      <c r="A4453" t="s">
        <v>41</v>
      </c>
      <c r="B4453" t="s">
        <v>7</v>
      </c>
      <c r="C4453">
        <v>12</v>
      </c>
      <c r="D4453" t="s">
        <v>14</v>
      </c>
      <c r="E4453" s="1">
        <v>1405714980.5935924</v>
      </c>
      <c r="F4453" s="1">
        <v>1417551434</v>
      </c>
      <c r="G4453">
        <f t="shared" si="69"/>
        <v>140101629242057.95</v>
      </c>
      <c r="H4453" t="str">
        <f>VLOOKUP(D4453,Referência!$A$2:$D$28,2,FALSE)</f>
        <v>S</v>
      </c>
      <c r="I4453" t="str">
        <f>VLOOKUP(D4453,Referência!$A$2:$D$28,3,FALSE)</f>
        <v>imposto</v>
      </c>
      <c r="J4453" t="str">
        <f>VLOOKUP(D4453,Referência!$A$2:$D$28,4,FALSE)</f>
        <v>alto</v>
      </c>
      <c r="K4453" t="str">
        <f>VLOOKUP(C4453,Referência!$F$2:$G$21,2,FALSE)</f>
        <v>longo</v>
      </c>
      <c r="L4453" t="str">
        <f>VLOOKUP(A4453,Referência!$I$2:$K$10,2,FALSE)</f>
        <v>composição</v>
      </c>
      <c r="M4453" t="str">
        <f>VLOOKUP(A4453,Referência!$I$2:$K$10,3,FALSE)</f>
        <v>composição</v>
      </c>
    </row>
    <row r="4454" spans="1:13" x14ac:dyDescent="0.25">
      <c r="A4454" t="s">
        <v>41</v>
      </c>
      <c r="B4454" t="s">
        <v>7</v>
      </c>
      <c r="C4454">
        <v>13</v>
      </c>
      <c r="D4454" t="s">
        <v>14</v>
      </c>
      <c r="E4454" s="1">
        <v>1446064075.6341631</v>
      </c>
      <c r="F4454" s="1">
        <v>1465976985</v>
      </c>
      <c r="G4454">
        <f t="shared" si="69"/>
        <v>396523959412033.31</v>
      </c>
      <c r="H4454" t="str">
        <f>VLOOKUP(D4454,Referência!$A$2:$D$28,2,FALSE)</f>
        <v>S</v>
      </c>
      <c r="I4454" t="str">
        <f>VLOOKUP(D4454,Referência!$A$2:$D$28,3,FALSE)</f>
        <v>imposto</v>
      </c>
      <c r="J4454" t="str">
        <f>VLOOKUP(D4454,Referência!$A$2:$D$28,4,FALSE)</f>
        <v>alto</v>
      </c>
      <c r="K4454" t="str">
        <f>VLOOKUP(C4454,Referência!$F$2:$G$21,2,FALSE)</f>
        <v>longo</v>
      </c>
      <c r="L4454" t="str">
        <f>VLOOKUP(A4454,Referência!$I$2:$K$10,2,FALSE)</f>
        <v>composição</v>
      </c>
      <c r="M4454" t="str">
        <f>VLOOKUP(A4454,Referência!$I$2:$K$10,3,FALSE)</f>
        <v>composição</v>
      </c>
    </row>
    <row r="4455" spans="1:13" x14ac:dyDescent="0.25">
      <c r="A4455" t="s">
        <v>41</v>
      </c>
      <c r="B4455" t="s">
        <v>7</v>
      </c>
      <c r="C4455">
        <v>14</v>
      </c>
      <c r="D4455" t="s">
        <v>14</v>
      </c>
      <c r="E4455" s="1">
        <v>1485719058.5074084</v>
      </c>
      <c r="F4455" s="1">
        <v>1461146063</v>
      </c>
      <c r="G4455">
        <f t="shared" si="69"/>
        <v>603832108207112.5</v>
      </c>
      <c r="H4455" t="str">
        <f>VLOOKUP(D4455,Referência!$A$2:$D$28,2,FALSE)</f>
        <v>S</v>
      </c>
      <c r="I4455" t="str">
        <f>VLOOKUP(D4455,Referência!$A$2:$D$28,3,FALSE)</f>
        <v>imposto</v>
      </c>
      <c r="J4455" t="str">
        <f>VLOOKUP(D4455,Referência!$A$2:$D$28,4,FALSE)</f>
        <v>alto</v>
      </c>
      <c r="K4455" t="str">
        <f>VLOOKUP(C4455,Referência!$F$2:$G$21,2,FALSE)</f>
        <v>longo</v>
      </c>
      <c r="L4455" t="str">
        <f>VLOOKUP(A4455,Referência!$I$2:$K$10,2,FALSE)</f>
        <v>composição</v>
      </c>
      <c r="M4455" t="str">
        <f>VLOOKUP(A4455,Referência!$I$2:$K$10,3,FALSE)</f>
        <v>composição</v>
      </c>
    </row>
    <row r="4456" spans="1:13" x14ac:dyDescent="0.25">
      <c r="A4456" t="s">
        <v>41</v>
      </c>
      <c r="B4456" t="s">
        <v>7</v>
      </c>
      <c r="C4456">
        <v>15</v>
      </c>
      <c r="D4456" t="s">
        <v>14</v>
      </c>
      <c r="E4456" s="1">
        <v>1401972330.8745487</v>
      </c>
      <c r="F4456" s="1">
        <v>1390321113</v>
      </c>
      <c r="G4456">
        <f t="shared" si="69"/>
        <v>135750877960202.52</v>
      </c>
      <c r="H4456" t="str">
        <f>VLOOKUP(D4456,Referência!$A$2:$D$28,2,FALSE)</f>
        <v>S</v>
      </c>
      <c r="I4456" t="str">
        <f>VLOOKUP(D4456,Referência!$A$2:$D$28,3,FALSE)</f>
        <v>imposto</v>
      </c>
      <c r="J4456" t="str">
        <f>VLOOKUP(D4456,Referência!$A$2:$D$28,4,FALSE)</f>
        <v>alto</v>
      </c>
      <c r="K4456" t="str">
        <f>VLOOKUP(C4456,Referência!$F$2:$G$21,2,FALSE)</f>
        <v>longo</v>
      </c>
      <c r="L4456" t="str">
        <f>VLOOKUP(A4456,Referência!$I$2:$K$10,2,FALSE)</f>
        <v>composição</v>
      </c>
      <c r="M4456" t="str">
        <f>VLOOKUP(A4456,Referência!$I$2:$K$10,3,FALSE)</f>
        <v>composição</v>
      </c>
    </row>
    <row r="4457" spans="1:13" x14ac:dyDescent="0.25">
      <c r="A4457" t="s">
        <v>41</v>
      </c>
      <c r="B4457" t="s">
        <v>7</v>
      </c>
      <c r="C4457">
        <v>16</v>
      </c>
      <c r="D4457" t="s">
        <v>14</v>
      </c>
      <c r="E4457" s="1">
        <v>1458031573.5461738</v>
      </c>
      <c r="F4457" s="1">
        <v>1438671575</v>
      </c>
      <c r="G4457">
        <f t="shared" si="69"/>
        <v>374809543707852.06</v>
      </c>
      <c r="H4457" t="str">
        <f>VLOOKUP(D4457,Referência!$A$2:$D$28,2,FALSE)</f>
        <v>S</v>
      </c>
      <c r="I4457" t="str">
        <f>VLOOKUP(D4457,Referência!$A$2:$D$28,3,FALSE)</f>
        <v>imposto</v>
      </c>
      <c r="J4457" t="str">
        <f>VLOOKUP(D4457,Referência!$A$2:$D$28,4,FALSE)</f>
        <v>alto</v>
      </c>
      <c r="K4457" t="str">
        <f>VLOOKUP(C4457,Referência!$F$2:$G$21,2,FALSE)</f>
        <v>longo</v>
      </c>
      <c r="L4457" t="str">
        <f>VLOOKUP(A4457,Referência!$I$2:$K$10,2,FALSE)</f>
        <v>composição</v>
      </c>
      <c r="M4457" t="str">
        <f>VLOOKUP(A4457,Referência!$I$2:$K$10,3,FALSE)</f>
        <v>composição</v>
      </c>
    </row>
    <row r="4458" spans="1:13" x14ac:dyDescent="0.25">
      <c r="A4458" t="s">
        <v>41</v>
      </c>
      <c r="B4458" t="s">
        <v>7</v>
      </c>
      <c r="C4458">
        <v>17</v>
      </c>
      <c r="D4458" t="s">
        <v>14</v>
      </c>
      <c r="E4458" s="1">
        <v>1508471172.8849332</v>
      </c>
      <c r="F4458" s="1">
        <v>1521984403</v>
      </c>
      <c r="G4458">
        <f t="shared" si="69"/>
        <v>182607388142747.37</v>
      </c>
      <c r="H4458" t="str">
        <f>VLOOKUP(D4458,Referência!$A$2:$D$28,2,FALSE)</f>
        <v>S</v>
      </c>
      <c r="I4458" t="str">
        <f>VLOOKUP(D4458,Referência!$A$2:$D$28,3,FALSE)</f>
        <v>imposto</v>
      </c>
      <c r="J4458" t="str">
        <f>VLOOKUP(D4458,Referência!$A$2:$D$28,4,FALSE)</f>
        <v>alto</v>
      </c>
      <c r="K4458" t="str">
        <f>VLOOKUP(C4458,Referência!$F$2:$G$21,2,FALSE)</f>
        <v>longo</v>
      </c>
      <c r="L4458" t="str">
        <f>VLOOKUP(A4458,Referência!$I$2:$K$10,2,FALSE)</f>
        <v>composição</v>
      </c>
      <c r="M4458" t="str">
        <f>VLOOKUP(A4458,Referência!$I$2:$K$10,3,FALSE)</f>
        <v>composição</v>
      </c>
    </row>
    <row r="4459" spans="1:13" x14ac:dyDescent="0.25">
      <c r="A4459" t="s">
        <v>41</v>
      </c>
      <c r="B4459" t="s">
        <v>7</v>
      </c>
      <c r="C4459">
        <v>18</v>
      </c>
      <c r="D4459" t="s">
        <v>14</v>
      </c>
      <c r="E4459" s="1">
        <v>1585964187.2968602</v>
      </c>
      <c r="F4459" s="1">
        <v>1574621865</v>
      </c>
      <c r="G4459">
        <f t="shared" si="69"/>
        <v>128648275085852.45</v>
      </c>
      <c r="H4459" t="str">
        <f>VLOOKUP(D4459,Referência!$A$2:$D$28,2,FALSE)</f>
        <v>S</v>
      </c>
      <c r="I4459" t="str">
        <f>VLOOKUP(D4459,Referência!$A$2:$D$28,3,FALSE)</f>
        <v>imposto</v>
      </c>
      <c r="J4459" t="str">
        <f>VLOOKUP(D4459,Referência!$A$2:$D$28,4,FALSE)</f>
        <v>alto</v>
      </c>
      <c r="K4459" t="str">
        <f>VLOOKUP(C4459,Referência!$F$2:$G$21,2,FALSE)</f>
        <v>longo</v>
      </c>
      <c r="L4459" t="str">
        <f>VLOOKUP(A4459,Referência!$I$2:$K$10,2,FALSE)</f>
        <v>composição</v>
      </c>
      <c r="M4459" t="str">
        <f>VLOOKUP(A4459,Referência!$I$2:$K$10,3,FALSE)</f>
        <v>composição</v>
      </c>
    </row>
    <row r="4460" spans="1:13" x14ac:dyDescent="0.25">
      <c r="A4460" t="s">
        <v>41</v>
      </c>
      <c r="B4460" t="s">
        <v>7</v>
      </c>
      <c r="C4460">
        <v>19</v>
      </c>
      <c r="D4460" t="s">
        <v>14</v>
      </c>
      <c r="E4460" s="1">
        <v>1497851821.7267194</v>
      </c>
      <c r="F4460" s="1">
        <v>1585717768</v>
      </c>
      <c r="G4460">
        <f t="shared" si="69"/>
        <v>7720424514499037</v>
      </c>
      <c r="H4460" t="str">
        <f>VLOOKUP(D4460,Referência!$A$2:$D$28,2,FALSE)</f>
        <v>S</v>
      </c>
      <c r="I4460" t="str">
        <f>VLOOKUP(D4460,Referência!$A$2:$D$28,3,FALSE)</f>
        <v>imposto</v>
      </c>
      <c r="J4460" t="str">
        <f>VLOOKUP(D4460,Referência!$A$2:$D$28,4,FALSE)</f>
        <v>alto</v>
      </c>
      <c r="K4460" t="str">
        <f>VLOOKUP(C4460,Referência!$F$2:$G$21,2,FALSE)</f>
        <v>longo</v>
      </c>
      <c r="L4460" t="str">
        <f>VLOOKUP(A4460,Referência!$I$2:$K$10,2,FALSE)</f>
        <v>composição</v>
      </c>
      <c r="M4460" t="str">
        <f>VLOOKUP(A4460,Referência!$I$2:$K$10,3,FALSE)</f>
        <v>composição</v>
      </c>
    </row>
    <row r="4461" spans="1:13" x14ac:dyDescent="0.25">
      <c r="A4461" t="s">
        <v>41</v>
      </c>
      <c r="B4461" t="s">
        <v>7</v>
      </c>
      <c r="C4461">
        <v>20</v>
      </c>
      <c r="D4461" t="s">
        <v>14</v>
      </c>
      <c r="E4461" s="1">
        <v>1704105749.7182186</v>
      </c>
      <c r="F4461" s="1">
        <v>1656377360</v>
      </c>
      <c r="G4461">
        <f t="shared" si="69"/>
        <v>2277999185094151.5</v>
      </c>
      <c r="H4461" t="str">
        <f>VLOOKUP(D4461,Referência!$A$2:$D$28,2,FALSE)</f>
        <v>S</v>
      </c>
      <c r="I4461" t="str">
        <f>VLOOKUP(D4461,Referência!$A$2:$D$28,3,FALSE)</f>
        <v>imposto</v>
      </c>
      <c r="J4461" t="str">
        <f>VLOOKUP(D4461,Referência!$A$2:$D$28,4,FALSE)</f>
        <v>alto</v>
      </c>
      <c r="K4461" t="str">
        <f>VLOOKUP(C4461,Referência!$F$2:$G$21,2,FALSE)</f>
        <v>longo</v>
      </c>
      <c r="L4461" t="str">
        <f>VLOOKUP(A4461,Referência!$I$2:$K$10,2,FALSE)</f>
        <v>composição</v>
      </c>
      <c r="M4461" t="str">
        <f>VLOOKUP(A4461,Referência!$I$2:$K$10,3,FALSE)</f>
        <v>composição</v>
      </c>
    </row>
    <row r="4462" spans="1:13" x14ac:dyDescent="0.25">
      <c r="A4462" t="s">
        <v>41</v>
      </c>
      <c r="B4462" t="s">
        <v>7</v>
      </c>
      <c r="C4462">
        <v>1</v>
      </c>
      <c r="D4462" t="s">
        <v>15</v>
      </c>
      <c r="E4462" s="1">
        <v>557843222.22363114</v>
      </c>
      <c r="F4462" s="1">
        <v>574268508</v>
      </c>
      <c r="G4462">
        <f t="shared" si="69"/>
        <v>269790012835385.06</v>
      </c>
      <c r="H4462" t="str">
        <f>VLOOKUP(D4462,Referência!$A$2:$D$28,2,FALSE)</f>
        <v>CO</v>
      </c>
      <c r="I4462" t="str">
        <f>VLOOKUP(D4462,Referência!$A$2:$D$28,3,FALSE)</f>
        <v>imposto</v>
      </c>
      <c r="J4462" t="str">
        <f>VLOOKUP(D4462,Referência!$A$2:$D$28,4,FALSE)</f>
        <v>alto</v>
      </c>
      <c r="K4462" t="str">
        <f>VLOOKUP(C4462,Referência!$F$2:$G$21,2,FALSE)</f>
        <v>curto</v>
      </c>
      <c r="L4462" t="str">
        <f>VLOOKUP(A4462,Referência!$I$2:$K$10,2,FALSE)</f>
        <v>composição</v>
      </c>
      <c r="M4462" t="str">
        <f>VLOOKUP(A4462,Referência!$I$2:$K$10,3,FALSE)</f>
        <v>composição</v>
      </c>
    </row>
    <row r="4463" spans="1:13" x14ac:dyDescent="0.25">
      <c r="A4463" t="s">
        <v>41</v>
      </c>
      <c r="B4463" t="s">
        <v>7</v>
      </c>
      <c r="C4463">
        <v>2</v>
      </c>
      <c r="D4463" t="s">
        <v>15</v>
      </c>
      <c r="E4463" s="1">
        <v>559115183.48481786</v>
      </c>
      <c r="F4463" s="1">
        <v>593178917</v>
      </c>
      <c r="G4463">
        <f t="shared" si="69"/>
        <v>1160337940993342.7</v>
      </c>
      <c r="H4463" t="str">
        <f>VLOOKUP(D4463,Referência!$A$2:$D$28,2,FALSE)</f>
        <v>CO</v>
      </c>
      <c r="I4463" t="str">
        <f>VLOOKUP(D4463,Referência!$A$2:$D$28,3,FALSE)</f>
        <v>imposto</v>
      </c>
      <c r="J4463" t="str">
        <f>VLOOKUP(D4463,Referência!$A$2:$D$28,4,FALSE)</f>
        <v>alto</v>
      </c>
      <c r="K4463" t="str">
        <f>VLOOKUP(C4463,Referência!$F$2:$G$21,2,FALSE)</f>
        <v>curto</v>
      </c>
      <c r="L4463" t="str">
        <f>VLOOKUP(A4463,Referência!$I$2:$K$10,2,FALSE)</f>
        <v>composição</v>
      </c>
      <c r="M4463" t="str">
        <f>VLOOKUP(A4463,Referência!$I$2:$K$10,3,FALSE)</f>
        <v>composição</v>
      </c>
    </row>
    <row r="4464" spans="1:13" x14ac:dyDescent="0.25">
      <c r="A4464" t="s">
        <v>41</v>
      </c>
      <c r="B4464" t="s">
        <v>7</v>
      </c>
      <c r="C4464">
        <v>3</v>
      </c>
      <c r="D4464" t="s">
        <v>15</v>
      </c>
      <c r="E4464" s="1">
        <v>589453502.79790425</v>
      </c>
      <c r="F4464" s="1">
        <v>586002291</v>
      </c>
      <c r="G4464">
        <f t="shared" si="69"/>
        <v>11910862873993.506</v>
      </c>
      <c r="H4464" t="str">
        <f>VLOOKUP(D4464,Referência!$A$2:$D$28,2,FALSE)</f>
        <v>CO</v>
      </c>
      <c r="I4464" t="str">
        <f>VLOOKUP(D4464,Referência!$A$2:$D$28,3,FALSE)</f>
        <v>imposto</v>
      </c>
      <c r="J4464" t="str">
        <f>VLOOKUP(D4464,Referência!$A$2:$D$28,4,FALSE)</f>
        <v>alto</v>
      </c>
      <c r="K4464" t="str">
        <f>VLOOKUP(C4464,Referência!$F$2:$G$21,2,FALSE)</f>
        <v>curto</v>
      </c>
      <c r="L4464" t="str">
        <f>VLOOKUP(A4464,Referência!$I$2:$K$10,2,FALSE)</f>
        <v>composição</v>
      </c>
      <c r="M4464" t="str">
        <f>VLOOKUP(A4464,Referência!$I$2:$K$10,3,FALSE)</f>
        <v>composição</v>
      </c>
    </row>
    <row r="4465" spans="1:13" x14ac:dyDescent="0.25">
      <c r="A4465" t="s">
        <v>41</v>
      </c>
      <c r="B4465" t="s">
        <v>7</v>
      </c>
      <c r="C4465">
        <v>4</v>
      </c>
      <c r="D4465" t="s">
        <v>15</v>
      </c>
      <c r="E4465" s="1">
        <v>557133814.60871315</v>
      </c>
      <c r="F4465" s="1">
        <v>595483135</v>
      </c>
      <c r="G4465">
        <f t="shared" si="69"/>
        <v>1470670374473569.5</v>
      </c>
      <c r="H4465" t="str">
        <f>VLOOKUP(D4465,Referência!$A$2:$D$28,2,FALSE)</f>
        <v>CO</v>
      </c>
      <c r="I4465" t="str">
        <f>VLOOKUP(D4465,Referência!$A$2:$D$28,3,FALSE)</f>
        <v>imposto</v>
      </c>
      <c r="J4465" t="str">
        <f>VLOOKUP(D4465,Referência!$A$2:$D$28,4,FALSE)</f>
        <v>alto</v>
      </c>
      <c r="K4465" t="str">
        <f>VLOOKUP(C4465,Referência!$F$2:$G$21,2,FALSE)</f>
        <v>curto</v>
      </c>
      <c r="L4465" t="str">
        <f>VLOOKUP(A4465,Referência!$I$2:$K$10,2,FALSE)</f>
        <v>composição</v>
      </c>
      <c r="M4465" t="str">
        <f>VLOOKUP(A4465,Referência!$I$2:$K$10,3,FALSE)</f>
        <v>composição</v>
      </c>
    </row>
    <row r="4466" spans="1:13" x14ac:dyDescent="0.25">
      <c r="A4466" t="s">
        <v>41</v>
      </c>
      <c r="B4466" t="s">
        <v>7</v>
      </c>
      <c r="C4466">
        <v>5</v>
      </c>
      <c r="D4466" t="s">
        <v>15</v>
      </c>
      <c r="E4466" s="1">
        <v>574494330.78854108</v>
      </c>
      <c r="F4466" s="1">
        <v>584141888</v>
      </c>
      <c r="G4466">
        <f t="shared" si="69"/>
        <v>93075360148373.047</v>
      </c>
      <c r="H4466" t="str">
        <f>VLOOKUP(D4466,Referência!$A$2:$D$28,2,FALSE)</f>
        <v>CO</v>
      </c>
      <c r="I4466" t="str">
        <f>VLOOKUP(D4466,Referência!$A$2:$D$28,3,FALSE)</f>
        <v>imposto</v>
      </c>
      <c r="J4466" t="str">
        <f>VLOOKUP(D4466,Referência!$A$2:$D$28,4,FALSE)</f>
        <v>alto</v>
      </c>
      <c r="K4466" t="str">
        <f>VLOOKUP(C4466,Referência!$F$2:$G$21,2,FALSE)</f>
        <v>médio</v>
      </c>
      <c r="L4466" t="str">
        <f>VLOOKUP(A4466,Referência!$I$2:$K$10,2,FALSE)</f>
        <v>composição</v>
      </c>
      <c r="M4466" t="str">
        <f>VLOOKUP(A4466,Referência!$I$2:$K$10,3,FALSE)</f>
        <v>composição</v>
      </c>
    </row>
    <row r="4467" spans="1:13" x14ac:dyDescent="0.25">
      <c r="A4467" t="s">
        <v>41</v>
      </c>
      <c r="B4467" t="s">
        <v>7</v>
      </c>
      <c r="C4467">
        <v>6</v>
      </c>
      <c r="D4467" t="s">
        <v>15</v>
      </c>
      <c r="E4467" s="1">
        <v>588515309.43216991</v>
      </c>
      <c r="F4467" s="1">
        <v>620417002</v>
      </c>
      <c r="G4467">
        <f t="shared" si="69"/>
        <v>1017717988692345.4</v>
      </c>
      <c r="H4467" t="str">
        <f>VLOOKUP(D4467,Referência!$A$2:$D$28,2,FALSE)</f>
        <v>CO</v>
      </c>
      <c r="I4467" t="str">
        <f>VLOOKUP(D4467,Referência!$A$2:$D$28,3,FALSE)</f>
        <v>imposto</v>
      </c>
      <c r="J4467" t="str">
        <f>VLOOKUP(D4467,Referência!$A$2:$D$28,4,FALSE)</f>
        <v>alto</v>
      </c>
      <c r="K4467" t="str">
        <f>VLOOKUP(C4467,Referência!$F$2:$G$21,2,FALSE)</f>
        <v>médio</v>
      </c>
      <c r="L4467" t="str">
        <f>VLOOKUP(A4467,Referência!$I$2:$K$10,2,FALSE)</f>
        <v>composição</v>
      </c>
      <c r="M4467" t="str">
        <f>VLOOKUP(A4467,Referência!$I$2:$K$10,3,FALSE)</f>
        <v>composição</v>
      </c>
    </row>
    <row r="4468" spans="1:13" x14ac:dyDescent="0.25">
      <c r="A4468" t="s">
        <v>41</v>
      </c>
      <c r="B4468" t="s">
        <v>7</v>
      </c>
      <c r="C4468">
        <v>7</v>
      </c>
      <c r="D4468" t="s">
        <v>15</v>
      </c>
      <c r="E4468" s="1">
        <v>615417248.66618979</v>
      </c>
      <c r="F4468" s="1">
        <v>614982249</v>
      </c>
      <c r="G4468">
        <f t="shared" si="69"/>
        <v>189224709585.22855</v>
      </c>
      <c r="H4468" t="str">
        <f>VLOOKUP(D4468,Referência!$A$2:$D$28,2,FALSE)</f>
        <v>CO</v>
      </c>
      <c r="I4468" t="str">
        <f>VLOOKUP(D4468,Referência!$A$2:$D$28,3,FALSE)</f>
        <v>imposto</v>
      </c>
      <c r="J4468" t="str">
        <f>VLOOKUP(D4468,Referência!$A$2:$D$28,4,FALSE)</f>
        <v>alto</v>
      </c>
      <c r="K4468" t="str">
        <f>VLOOKUP(C4468,Referência!$F$2:$G$21,2,FALSE)</f>
        <v>médio</v>
      </c>
      <c r="L4468" t="str">
        <f>VLOOKUP(A4468,Referência!$I$2:$K$10,2,FALSE)</f>
        <v>composição</v>
      </c>
      <c r="M4468" t="str">
        <f>VLOOKUP(A4468,Referência!$I$2:$K$10,3,FALSE)</f>
        <v>composição</v>
      </c>
    </row>
    <row r="4469" spans="1:13" x14ac:dyDescent="0.25">
      <c r="A4469" t="s">
        <v>41</v>
      </c>
      <c r="B4469" t="s">
        <v>7</v>
      </c>
      <c r="C4469">
        <v>8</v>
      </c>
      <c r="D4469" t="s">
        <v>15</v>
      </c>
      <c r="E4469" s="1">
        <v>699610536.35409009</v>
      </c>
      <c r="F4469" s="1">
        <v>656230734</v>
      </c>
      <c r="G4469">
        <f t="shared" si="69"/>
        <v>1881807252279920.5</v>
      </c>
      <c r="H4469" t="str">
        <f>VLOOKUP(D4469,Referência!$A$2:$D$28,2,FALSE)</f>
        <v>CO</v>
      </c>
      <c r="I4469" t="str">
        <f>VLOOKUP(D4469,Referência!$A$2:$D$28,3,FALSE)</f>
        <v>imposto</v>
      </c>
      <c r="J4469" t="str">
        <f>VLOOKUP(D4469,Referência!$A$2:$D$28,4,FALSE)</f>
        <v>alto</v>
      </c>
      <c r="K4469" t="str">
        <f>VLOOKUP(C4469,Referência!$F$2:$G$21,2,FALSE)</f>
        <v>médio</v>
      </c>
      <c r="L4469" t="str">
        <f>VLOOKUP(A4469,Referência!$I$2:$K$10,2,FALSE)</f>
        <v>composição</v>
      </c>
      <c r="M4469" t="str">
        <f>VLOOKUP(A4469,Referência!$I$2:$K$10,3,FALSE)</f>
        <v>composição</v>
      </c>
    </row>
    <row r="4470" spans="1:13" x14ac:dyDescent="0.25">
      <c r="A4470" t="s">
        <v>41</v>
      </c>
      <c r="B4470" t="s">
        <v>7</v>
      </c>
      <c r="C4470">
        <v>9</v>
      </c>
      <c r="D4470" t="s">
        <v>15</v>
      </c>
      <c r="E4470" s="1">
        <v>678671854</v>
      </c>
      <c r="F4470" s="1">
        <v>767141671</v>
      </c>
      <c r="G4470">
        <f t="shared" si="69"/>
        <v>7826908520013489</v>
      </c>
      <c r="H4470" t="str">
        <f>VLOOKUP(D4470,Referência!$A$2:$D$28,2,FALSE)</f>
        <v>CO</v>
      </c>
      <c r="I4470" t="str">
        <f>VLOOKUP(D4470,Referência!$A$2:$D$28,3,FALSE)</f>
        <v>imposto</v>
      </c>
      <c r="J4470" t="str">
        <f>VLOOKUP(D4470,Referência!$A$2:$D$28,4,FALSE)</f>
        <v>alto</v>
      </c>
      <c r="K4470" t="str">
        <f>VLOOKUP(C4470,Referência!$F$2:$G$21,2,FALSE)</f>
        <v>longo</v>
      </c>
      <c r="L4470" t="str">
        <f>VLOOKUP(A4470,Referência!$I$2:$K$10,2,FALSE)</f>
        <v>composição</v>
      </c>
      <c r="M4470" t="str">
        <f>VLOOKUP(A4470,Referência!$I$2:$K$10,3,FALSE)</f>
        <v>composição</v>
      </c>
    </row>
    <row r="4471" spans="1:13" x14ac:dyDescent="0.25">
      <c r="A4471" t="s">
        <v>41</v>
      </c>
      <c r="B4471" t="s">
        <v>7</v>
      </c>
      <c r="C4471">
        <v>10</v>
      </c>
      <c r="D4471" t="s">
        <v>15</v>
      </c>
      <c r="E4471" s="1">
        <v>576590199</v>
      </c>
      <c r="F4471" s="1">
        <v>645720476</v>
      </c>
      <c r="G4471">
        <f t="shared" si="69"/>
        <v>4778995198096729</v>
      </c>
      <c r="H4471" t="str">
        <f>VLOOKUP(D4471,Referência!$A$2:$D$28,2,FALSE)</f>
        <v>CO</v>
      </c>
      <c r="I4471" t="str">
        <f>VLOOKUP(D4471,Referência!$A$2:$D$28,3,FALSE)</f>
        <v>imposto</v>
      </c>
      <c r="J4471" t="str">
        <f>VLOOKUP(D4471,Referência!$A$2:$D$28,4,FALSE)</f>
        <v>alto</v>
      </c>
      <c r="K4471" t="str">
        <f>VLOOKUP(C4471,Referência!$F$2:$G$21,2,FALSE)</f>
        <v>longo</v>
      </c>
      <c r="L4471" t="str">
        <f>VLOOKUP(A4471,Referência!$I$2:$K$10,2,FALSE)</f>
        <v>composição</v>
      </c>
      <c r="M4471" t="str">
        <f>VLOOKUP(A4471,Referência!$I$2:$K$10,3,FALSE)</f>
        <v>composição</v>
      </c>
    </row>
    <row r="4472" spans="1:13" x14ac:dyDescent="0.25">
      <c r="A4472" t="s">
        <v>41</v>
      </c>
      <c r="B4472" t="s">
        <v>7</v>
      </c>
      <c r="C4472">
        <v>11</v>
      </c>
      <c r="D4472" t="s">
        <v>15</v>
      </c>
      <c r="E4472" s="1">
        <v>623099676.64884377</v>
      </c>
      <c r="F4472" s="1">
        <v>583161133</v>
      </c>
      <c r="G4472">
        <f t="shared" si="69"/>
        <v>1595087268790598.7</v>
      </c>
      <c r="H4472" t="str">
        <f>VLOOKUP(D4472,Referência!$A$2:$D$28,2,FALSE)</f>
        <v>CO</v>
      </c>
      <c r="I4472" t="str">
        <f>VLOOKUP(D4472,Referência!$A$2:$D$28,3,FALSE)</f>
        <v>imposto</v>
      </c>
      <c r="J4472" t="str">
        <f>VLOOKUP(D4472,Referência!$A$2:$D$28,4,FALSE)</f>
        <v>alto</v>
      </c>
      <c r="K4472" t="str">
        <f>VLOOKUP(C4472,Referência!$F$2:$G$21,2,FALSE)</f>
        <v>longo</v>
      </c>
      <c r="L4472" t="str">
        <f>VLOOKUP(A4472,Referência!$I$2:$K$10,2,FALSE)</f>
        <v>composição</v>
      </c>
      <c r="M4472" t="str">
        <f>VLOOKUP(A4472,Referência!$I$2:$K$10,3,FALSE)</f>
        <v>composição</v>
      </c>
    </row>
    <row r="4473" spans="1:13" x14ac:dyDescent="0.25">
      <c r="A4473" t="s">
        <v>41</v>
      </c>
      <c r="B4473" t="s">
        <v>7</v>
      </c>
      <c r="C4473">
        <v>12</v>
      </c>
      <c r="D4473" t="s">
        <v>15</v>
      </c>
      <c r="E4473" s="1">
        <v>625365990.62633467</v>
      </c>
      <c r="F4473" s="1">
        <v>637477419</v>
      </c>
      <c r="G4473">
        <f t="shared" si="69"/>
        <v>146686697250425.69</v>
      </c>
      <c r="H4473" t="str">
        <f>VLOOKUP(D4473,Referência!$A$2:$D$28,2,FALSE)</f>
        <v>CO</v>
      </c>
      <c r="I4473" t="str">
        <f>VLOOKUP(D4473,Referência!$A$2:$D$28,3,FALSE)</f>
        <v>imposto</v>
      </c>
      <c r="J4473" t="str">
        <f>VLOOKUP(D4473,Referência!$A$2:$D$28,4,FALSE)</f>
        <v>alto</v>
      </c>
      <c r="K4473" t="str">
        <f>VLOOKUP(C4473,Referência!$F$2:$G$21,2,FALSE)</f>
        <v>longo</v>
      </c>
      <c r="L4473" t="str">
        <f>VLOOKUP(A4473,Referência!$I$2:$K$10,2,FALSE)</f>
        <v>composição</v>
      </c>
      <c r="M4473" t="str">
        <f>VLOOKUP(A4473,Referência!$I$2:$K$10,3,FALSE)</f>
        <v>composição</v>
      </c>
    </row>
    <row r="4474" spans="1:13" x14ac:dyDescent="0.25">
      <c r="A4474" t="s">
        <v>41</v>
      </c>
      <c r="B4474" t="s">
        <v>7</v>
      </c>
      <c r="C4474">
        <v>13</v>
      </c>
      <c r="D4474" t="s">
        <v>15</v>
      </c>
      <c r="E4474" s="1">
        <v>610163234.21621692</v>
      </c>
      <c r="F4474" s="1">
        <v>649357017</v>
      </c>
      <c r="G4474">
        <f t="shared" si="69"/>
        <v>1536152608902370.7</v>
      </c>
      <c r="H4474" t="str">
        <f>VLOOKUP(D4474,Referência!$A$2:$D$28,2,FALSE)</f>
        <v>CO</v>
      </c>
      <c r="I4474" t="str">
        <f>VLOOKUP(D4474,Referência!$A$2:$D$28,3,FALSE)</f>
        <v>imposto</v>
      </c>
      <c r="J4474" t="str">
        <f>VLOOKUP(D4474,Referência!$A$2:$D$28,4,FALSE)</f>
        <v>alto</v>
      </c>
      <c r="K4474" t="str">
        <f>VLOOKUP(C4474,Referência!$F$2:$G$21,2,FALSE)</f>
        <v>longo</v>
      </c>
      <c r="L4474" t="str">
        <f>VLOOKUP(A4474,Referência!$I$2:$K$10,2,FALSE)</f>
        <v>composição</v>
      </c>
      <c r="M4474" t="str">
        <f>VLOOKUP(A4474,Referência!$I$2:$K$10,3,FALSE)</f>
        <v>composição</v>
      </c>
    </row>
    <row r="4475" spans="1:13" x14ac:dyDescent="0.25">
      <c r="A4475" t="s">
        <v>41</v>
      </c>
      <c r="B4475" t="s">
        <v>7</v>
      </c>
      <c r="C4475">
        <v>14</v>
      </c>
      <c r="D4475" t="s">
        <v>15</v>
      </c>
      <c r="E4475" s="1">
        <v>613640227.0860467</v>
      </c>
      <c r="F4475" s="1">
        <v>654660060</v>
      </c>
      <c r="G4475">
        <f t="shared" si="69"/>
        <v>1682626692288646.7</v>
      </c>
      <c r="H4475" t="str">
        <f>VLOOKUP(D4475,Referência!$A$2:$D$28,2,FALSE)</f>
        <v>CO</v>
      </c>
      <c r="I4475" t="str">
        <f>VLOOKUP(D4475,Referência!$A$2:$D$28,3,FALSE)</f>
        <v>imposto</v>
      </c>
      <c r="J4475" t="str">
        <f>VLOOKUP(D4475,Referência!$A$2:$D$28,4,FALSE)</f>
        <v>alto</v>
      </c>
      <c r="K4475" t="str">
        <f>VLOOKUP(C4475,Referência!$F$2:$G$21,2,FALSE)</f>
        <v>longo</v>
      </c>
      <c r="L4475" t="str">
        <f>VLOOKUP(A4475,Referência!$I$2:$K$10,2,FALSE)</f>
        <v>composição</v>
      </c>
      <c r="M4475" t="str">
        <f>VLOOKUP(A4475,Referência!$I$2:$K$10,3,FALSE)</f>
        <v>composição</v>
      </c>
    </row>
    <row r="4476" spans="1:13" x14ac:dyDescent="0.25">
      <c r="A4476" t="s">
        <v>41</v>
      </c>
      <c r="B4476" t="s">
        <v>7</v>
      </c>
      <c r="C4476">
        <v>15</v>
      </c>
      <c r="D4476" t="s">
        <v>15</v>
      </c>
      <c r="E4476" s="1">
        <v>643037981.18463719</v>
      </c>
      <c r="F4476" s="1">
        <v>620449557</v>
      </c>
      <c r="G4476">
        <f t="shared" si="69"/>
        <v>510236907145102.25</v>
      </c>
      <c r="H4476" t="str">
        <f>VLOOKUP(D4476,Referência!$A$2:$D$28,2,FALSE)</f>
        <v>CO</v>
      </c>
      <c r="I4476" t="str">
        <f>VLOOKUP(D4476,Referência!$A$2:$D$28,3,FALSE)</f>
        <v>imposto</v>
      </c>
      <c r="J4476" t="str">
        <f>VLOOKUP(D4476,Referência!$A$2:$D$28,4,FALSE)</f>
        <v>alto</v>
      </c>
      <c r="K4476" t="str">
        <f>VLOOKUP(C4476,Referência!$F$2:$G$21,2,FALSE)</f>
        <v>longo</v>
      </c>
      <c r="L4476" t="str">
        <f>VLOOKUP(A4476,Referência!$I$2:$K$10,2,FALSE)</f>
        <v>composição</v>
      </c>
      <c r="M4476" t="str">
        <f>VLOOKUP(A4476,Referência!$I$2:$K$10,3,FALSE)</f>
        <v>composição</v>
      </c>
    </row>
    <row r="4477" spans="1:13" x14ac:dyDescent="0.25">
      <c r="A4477" t="s">
        <v>41</v>
      </c>
      <c r="B4477" t="s">
        <v>7</v>
      </c>
      <c r="C4477">
        <v>16</v>
      </c>
      <c r="D4477" t="s">
        <v>15</v>
      </c>
      <c r="E4477" s="1">
        <v>616918316.09401941</v>
      </c>
      <c r="F4477" s="1">
        <v>639078506</v>
      </c>
      <c r="G4477">
        <f t="shared" si="69"/>
        <v>491074016669123.87</v>
      </c>
      <c r="H4477" t="str">
        <f>VLOOKUP(D4477,Referência!$A$2:$D$28,2,FALSE)</f>
        <v>CO</v>
      </c>
      <c r="I4477" t="str">
        <f>VLOOKUP(D4477,Referência!$A$2:$D$28,3,FALSE)</f>
        <v>imposto</v>
      </c>
      <c r="J4477" t="str">
        <f>VLOOKUP(D4477,Referência!$A$2:$D$28,4,FALSE)</f>
        <v>alto</v>
      </c>
      <c r="K4477" t="str">
        <f>VLOOKUP(C4477,Referência!$F$2:$G$21,2,FALSE)</f>
        <v>longo</v>
      </c>
      <c r="L4477" t="str">
        <f>VLOOKUP(A4477,Referência!$I$2:$K$10,2,FALSE)</f>
        <v>composição</v>
      </c>
      <c r="M4477" t="str">
        <f>VLOOKUP(A4477,Referência!$I$2:$K$10,3,FALSE)</f>
        <v>composição</v>
      </c>
    </row>
    <row r="4478" spans="1:13" x14ac:dyDescent="0.25">
      <c r="A4478" t="s">
        <v>41</v>
      </c>
      <c r="B4478" t="s">
        <v>7</v>
      </c>
      <c r="C4478">
        <v>17</v>
      </c>
      <c r="D4478" t="s">
        <v>15</v>
      </c>
      <c r="E4478" s="1">
        <v>626597542.67306709</v>
      </c>
      <c r="F4478" s="1">
        <v>712156114</v>
      </c>
      <c r="G4478">
        <f t="shared" si="69"/>
        <v>7320269127505866</v>
      </c>
      <c r="H4478" t="str">
        <f>VLOOKUP(D4478,Referência!$A$2:$D$28,2,FALSE)</f>
        <v>CO</v>
      </c>
      <c r="I4478" t="str">
        <f>VLOOKUP(D4478,Referência!$A$2:$D$28,3,FALSE)</f>
        <v>imposto</v>
      </c>
      <c r="J4478" t="str">
        <f>VLOOKUP(D4478,Referência!$A$2:$D$28,4,FALSE)</f>
        <v>alto</v>
      </c>
      <c r="K4478" t="str">
        <f>VLOOKUP(C4478,Referência!$F$2:$G$21,2,FALSE)</f>
        <v>longo</v>
      </c>
      <c r="L4478" t="str">
        <f>VLOOKUP(A4478,Referência!$I$2:$K$10,2,FALSE)</f>
        <v>composição</v>
      </c>
      <c r="M4478" t="str">
        <f>VLOOKUP(A4478,Referência!$I$2:$K$10,3,FALSE)</f>
        <v>composição</v>
      </c>
    </row>
    <row r="4479" spans="1:13" x14ac:dyDescent="0.25">
      <c r="A4479" t="s">
        <v>41</v>
      </c>
      <c r="B4479" t="s">
        <v>7</v>
      </c>
      <c r="C4479">
        <v>18</v>
      </c>
      <c r="D4479" t="s">
        <v>15</v>
      </c>
      <c r="E4479" s="1">
        <v>641890140.51630294</v>
      </c>
      <c r="F4479" s="1">
        <v>661780269</v>
      </c>
      <c r="G4479">
        <f t="shared" si="69"/>
        <v>395617211097977</v>
      </c>
      <c r="H4479" t="str">
        <f>VLOOKUP(D4479,Referência!$A$2:$D$28,2,FALSE)</f>
        <v>CO</v>
      </c>
      <c r="I4479" t="str">
        <f>VLOOKUP(D4479,Referência!$A$2:$D$28,3,FALSE)</f>
        <v>imposto</v>
      </c>
      <c r="J4479" t="str">
        <f>VLOOKUP(D4479,Referência!$A$2:$D$28,4,FALSE)</f>
        <v>alto</v>
      </c>
      <c r="K4479" t="str">
        <f>VLOOKUP(C4479,Referência!$F$2:$G$21,2,FALSE)</f>
        <v>longo</v>
      </c>
      <c r="L4479" t="str">
        <f>VLOOKUP(A4479,Referência!$I$2:$K$10,2,FALSE)</f>
        <v>composição</v>
      </c>
      <c r="M4479" t="str">
        <f>VLOOKUP(A4479,Referência!$I$2:$K$10,3,FALSE)</f>
        <v>composição</v>
      </c>
    </row>
    <row r="4480" spans="1:13" x14ac:dyDescent="0.25">
      <c r="A4480" t="s">
        <v>41</v>
      </c>
      <c r="B4480" t="s">
        <v>7</v>
      </c>
      <c r="C4480">
        <v>19</v>
      </c>
      <c r="D4480" t="s">
        <v>15</v>
      </c>
      <c r="E4480" s="1">
        <v>650740193.45877075</v>
      </c>
      <c r="F4480" s="1">
        <v>678759593</v>
      </c>
      <c r="G4480">
        <f t="shared" si="69"/>
        <v>785086750651037.75</v>
      </c>
      <c r="H4480" t="str">
        <f>VLOOKUP(D4480,Referência!$A$2:$D$28,2,FALSE)</f>
        <v>CO</v>
      </c>
      <c r="I4480" t="str">
        <f>VLOOKUP(D4480,Referência!$A$2:$D$28,3,FALSE)</f>
        <v>imposto</v>
      </c>
      <c r="J4480" t="str">
        <f>VLOOKUP(D4480,Referência!$A$2:$D$28,4,FALSE)</f>
        <v>alto</v>
      </c>
      <c r="K4480" t="str">
        <f>VLOOKUP(C4480,Referência!$F$2:$G$21,2,FALSE)</f>
        <v>longo</v>
      </c>
      <c r="L4480" t="str">
        <f>VLOOKUP(A4480,Referência!$I$2:$K$10,2,FALSE)</f>
        <v>composição</v>
      </c>
      <c r="M4480" t="str">
        <f>VLOOKUP(A4480,Referência!$I$2:$K$10,3,FALSE)</f>
        <v>composição</v>
      </c>
    </row>
    <row r="4481" spans="1:13" x14ac:dyDescent="0.25">
      <c r="A4481" t="s">
        <v>41</v>
      </c>
      <c r="B4481" t="s">
        <v>7</v>
      </c>
      <c r="C4481">
        <v>20</v>
      </c>
      <c r="D4481" t="s">
        <v>15</v>
      </c>
      <c r="E4481" s="1">
        <v>779788021.98579633</v>
      </c>
      <c r="F4481" s="1">
        <v>845847442</v>
      </c>
      <c r="G4481">
        <f t="shared" si="69"/>
        <v>4363846972612972</v>
      </c>
      <c r="H4481" t="str">
        <f>VLOOKUP(D4481,Referência!$A$2:$D$28,2,FALSE)</f>
        <v>CO</v>
      </c>
      <c r="I4481" t="str">
        <f>VLOOKUP(D4481,Referência!$A$2:$D$28,3,FALSE)</f>
        <v>imposto</v>
      </c>
      <c r="J4481" t="str">
        <f>VLOOKUP(D4481,Referência!$A$2:$D$28,4,FALSE)</f>
        <v>alto</v>
      </c>
      <c r="K4481" t="str">
        <f>VLOOKUP(C4481,Referência!$F$2:$G$21,2,FALSE)</f>
        <v>longo</v>
      </c>
      <c r="L4481" t="str">
        <f>VLOOKUP(A4481,Referência!$I$2:$K$10,2,FALSE)</f>
        <v>composição</v>
      </c>
      <c r="M4481" t="str">
        <f>VLOOKUP(A4481,Referência!$I$2:$K$10,3,FALSE)</f>
        <v>composição</v>
      </c>
    </row>
    <row r="4482" spans="1:13" x14ac:dyDescent="0.25">
      <c r="A4482" t="s">
        <v>41</v>
      </c>
      <c r="B4482" t="s">
        <v>7</v>
      </c>
      <c r="C4482">
        <v>1</v>
      </c>
      <c r="D4482" t="s">
        <v>16</v>
      </c>
      <c r="E4482" s="1">
        <v>845977515.79097748</v>
      </c>
      <c r="F4482" s="1">
        <v>911426751</v>
      </c>
      <c r="G4482">
        <f t="shared" si="69"/>
        <v>4283602389445953.5</v>
      </c>
      <c r="H4482" t="str">
        <f>VLOOKUP(D4482,Referência!$A$2:$D$28,2,FALSE)</f>
        <v>CO</v>
      </c>
      <c r="I4482" t="str">
        <f>VLOOKUP(D4482,Referência!$A$2:$D$28,3,FALSE)</f>
        <v>imposto</v>
      </c>
      <c r="J4482" t="str">
        <f>VLOOKUP(D4482,Referência!$A$2:$D$28,4,FALSE)</f>
        <v>alto</v>
      </c>
      <c r="K4482" t="str">
        <f>VLOOKUP(C4482,Referência!$F$2:$G$21,2,FALSE)</f>
        <v>curto</v>
      </c>
      <c r="L4482" t="str">
        <f>VLOOKUP(A4482,Referência!$I$2:$K$10,2,FALSE)</f>
        <v>composição</v>
      </c>
      <c r="M4482" t="str">
        <f>VLOOKUP(A4482,Referência!$I$2:$K$10,3,FALSE)</f>
        <v>composição</v>
      </c>
    </row>
    <row r="4483" spans="1:13" x14ac:dyDescent="0.25">
      <c r="A4483" t="s">
        <v>41</v>
      </c>
      <c r="B4483" t="s">
        <v>7</v>
      </c>
      <c r="C4483">
        <v>2</v>
      </c>
      <c r="D4483" t="s">
        <v>16</v>
      </c>
      <c r="E4483" s="1">
        <v>856005487.46680176</v>
      </c>
      <c r="F4483" s="1">
        <v>783961524</v>
      </c>
      <c r="G4483">
        <f t="shared" ref="G4483:G4546" si="70">(F4483-E4483)^2</f>
        <v>5190332672005867</v>
      </c>
      <c r="H4483" t="str">
        <f>VLOOKUP(D4483,Referência!$A$2:$D$28,2,FALSE)</f>
        <v>CO</v>
      </c>
      <c r="I4483" t="str">
        <f>VLOOKUP(D4483,Referência!$A$2:$D$28,3,FALSE)</f>
        <v>imposto</v>
      </c>
      <c r="J4483" t="str">
        <f>VLOOKUP(D4483,Referência!$A$2:$D$28,4,FALSE)</f>
        <v>alto</v>
      </c>
      <c r="K4483" t="str">
        <f>VLOOKUP(C4483,Referência!$F$2:$G$21,2,FALSE)</f>
        <v>curto</v>
      </c>
      <c r="L4483" t="str">
        <f>VLOOKUP(A4483,Referência!$I$2:$K$10,2,FALSE)</f>
        <v>composição</v>
      </c>
      <c r="M4483" t="str">
        <f>VLOOKUP(A4483,Referência!$I$2:$K$10,3,FALSE)</f>
        <v>composição</v>
      </c>
    </row>
    <row r="4484" spans="1:13" x14ac:dyDescent="0.25">
      <c r="A4484" t="s">
        <v>41</v>
      </c>
      <c r="B4484" t="s">
        <v>7</v>
      </c>
      <c r="C4484">
        <v>3</v>
      </c>
      <c r="D4484" t="s">
        <v>16</v>
      </c>
      <c r="E4484" s="1">
        <v>846166133.91844904</v>
      </c>
      <c r="F4484" s="1">
        <v>793926967</v>
      </c>
      <c r="G4484">
        <f t="shared" si="70"/>
        <v>2728930560333581</v>
      </c>
      <c r="H4484" t="str">
        <f>VLOOKUP(D4484,Referência!$A$2:$D$28,2,FALSE)</f>
        <v>CO</v>
      </c>
      <c r="I4484" t="str">
        <f>VLOOKUP(D4484,Referência!$A$2:$D$28,3,FALSE)</f>
        <v>imposto</v>
      </c>
      <c r="J4484" t="str">
        <f>VLOOKUP(D4484,Referência!$A$2:$D$28,4,FALSE)</f>
        <v>alto</v>
      </c>
      <c r="K4484" t="str">
        <f>VLOOKUP(C4484,Referência!$F$2:$G$21,2,FALSE)</f>
        <v>curto</v>
      </c>
      <c r="L4484" t="str">
        <f>VLOOKUP(A4484,Referência!$I$2:$K$10,2,FALSE)</f>
        <v>composição</v>
      </c>
      <c r="M4484" t="str">
        <f>VLOOKUP(A4484,Referência!$I$2:$K$10,3,FALSE)</f>
        <v>composição</v>
      </c>
    </row>
    <row r="4485" spans="1:13" x14ac:dyDescent="0.25">
      <c r="A4485" t="s">
        <v>41</v>
      </c>
      <c r="B4485" t="s">
        <v>7</v>
      </c>
      <c r="C4485">
        <v>4</v>
      </c>
      <c r="D4485" t="s">
        <v>16</v>
      </c>
      <c r="E4485" s="1">
        <v>855885654.34098339</v>
      </c>
      <c r="F4485" s="1">
        <v>803912055</v>
      </c>
      <c r="G4485">
        <f t="shared" si="70"/>
        <v>2701255028457069</v>
      </c>
      <c r="H4485" t="str">
        <f>VLOOKUP(D4485,Referência!$A$2:$D$28,2,FALSE)</f>
        <v>CO</v>
      </c>
      <c r="I4485" t="str">
        <f>VLOOKUP(D4485,Referência!$A$2:$D$28,3,FALSE)</f>
        <v>imposto</v>
      </c>
      <c r="J4485" t="str">
        <f>VLOOKUP(D4485,Referência!$A$2:$D$28,4,FALSE)</f>
        <v>alto</v>
      </c>
      <c r="K4485" t="str">
        <f>VLOOKUP(C4485,Referência!$F$2:$G$21,2,FALSE)</f>
        <v>curto</v>
      </c>
      <c r="L4485" t="str">
        <f>VLOOKUP(A4485,Referência!$I$2:$K$10,2,FALSE)</f>
        <v>composição</v>
      </c>
      <c r="M4485" t="str">
        <f>VLOOKUP(A4485,Referência!$I$2:$K$10,3,FALSE)</f>
        <v>composição</v>
      </c>
    </row>
    <row r="4486" spans="1:13" x14ac:dyDescent="0.25">
      <c r="A4486" t="s">
        <v>41</v>
      </c>
      <c r="B4486" t="s">
        <v>7</v>
      </c>
      <c r="C4486">
        <v>5</v>
      </c>
      <c r="D4486" t="s">
        <v>16</v>
      </c>
      <c r="E4486" s="1">
        <v>836651422.34680903</v>
      </c>
      <c r="F4486" s="1">
        <v>778866311</v>
      </c>
      <c r="G4486">
        <f t="shared" si="70"/>
        <v>3339119093363117.5</v>
      </c>
      <c r="H4486" t="str">
        <f>VLOOKUP(D4486,Referência!$A$2:$D$28,2,FALSE)</f>
        <v>CO</v>
      </c>
      <c r="I4486" t="str">
        <f>VLOOKUP(D4486,Referência!$A$2:$D$28,3,FALSE)</f>
        <v>imposto</v>
      </c>
      <c r="J4486" t="str">
        <f>VLOOKUP(D4486,Referência!$A$2:$D$28,4,FALSE)</f>
        <v>alto</v>
      </c>
      <c r="K4486" t="str">
        <f>VLOOKUP(C4486,Referência!$F$2:$G$21,2,FALSE)</f>
        <v>médio</v>
      </c>
      <c r="L4486" t="str">
        <f>VLOOKUP(A4486,Referência!$I$2:$K$10,2,FALSE)</f>
        <v>composição</v>
      </c>
      <c r="M4486" t="str">
        <f>VLOOKUP(A4486,Referência!$I$2:$K$10,3,FALSE)</f>
        <v>composição</v>
      </c>
    </row>
    <row r="4487" spans="1:13" x14ac:dyDescent="0.25">
      <c r="A4487" t="s">
        <v>41</v>
      </c>
      <c r="B4487" t="s">
        <v>7</v>
      </c>
      <c r="C4487">
        <v>6</v>
      </c>
      <c r="D4487" t="s">
        <v>16</v>
      </c>
      <c r="E4487" s="1">
        <v>899008807.67972922</v>
      </c>
      <c r="F4487" s="1">
        <v>817490738</v>
      </c>
      <c r="G4487">
        <f t="shared" si="70"/>
        <v>6645195684309189</v>
      </c>
      <c r="H4487" t="str">
        <f>VLOOKUP(D4487,Referência!$A$2:$D$28,2,FALSE)</f>
        <v>CO</v>
      </c>
      <c r="I4487" t="str">
        <f>VLOOKUP(D4487,Referência!$A$2:$D$28,3,FALSE)</f>
        <v>imposto</v>
      </c>
      <c r="J4487" t="str">
        <f>VLOOKUP(D4487,Referência!$A$2:$D$28,4,FALSE)</f>
        <v>alto</v>
      </c>
      <c r="K4487" t="str">
        <f>VLOOKUP(C4487,Referência!$F$2:$G$21,2,FALSE)</f>
        <v>médio</v>
      </c>
      <c r="L4487" t="str">
        <f>VLOOKUP(A4487,Referência!$I$2:$K$10,2,FALSE)</f>
        <v>composição</v>
      </c>
      <c r="M4487" t="str">
        <f>VLOOKUP(A4487,Referência!$I$2:$K$10,3,FALSE)</f>
        <v>composição</v>
      </c>
    </row>
    <row r="4488" spans="1:13" x14ac:dyDescent="0.25">
      <c r="A4488" t="s">
        <v>41</v>
      </c>
      <c r="B4488" t="s">
        <v>7</v>
      </c>
      <c r="C4488">
        <v>7</v>
      </c>
      <c r="D4488" t="s">
        <v>16</v>
      </c>
      <c r="E4488" s="1">
        <v>914166117.58237457</v>
      </c>
      <c r="F4488" s="1">
        <v>876891667</v>
      </c>
      <c r="G4488">
        <f t="shared" si="70"/>
        <v>1389384666217884.2</v>
      </c>
      <c r="H4488" t="str">
        <f>VLOOKUP(D4488,Referência!$A$2:$D$28,2,FALSE)</f>
        <v>CO</v>
      </c>
      <c r="I4488" t="str">
        <f>VLOOKUP(D4488,Referência!$A$2:$D$28,3,FALSE)</f>
        <v>imposto</v>
      </c>
      <c r="J4488" t="str">
        <f>VLOOKUP(D4488,Referência!$A$2:$D$28,4,FALSE)</f>
        <v>alto</v>
      </c>
      <c r="K4488" t="str">
        <f>VLOOKUP(C4488,Referência!$F$2:$G$21,2,FALSE)</f>
        <v>médio</v>
      </c>
      <c r="L4488" t="str">
        <f>VLOOKUP(A4488,Referência!$I$2:$K$10,2,FALSE)</f>
        <v>composição</v>
      </c>
      <c r="M4488" t="str">
        <f>VLOOKUP(A4488,Referência!$I$2:$K$10,3,FALSE)</f>
        <v>composição</v>
      </c>
    </row>
    <row r="4489" spans="1:13" x14ac:dyDescent="0.25">
      <c r="A4489" t="s">
        <v>41</v>
      </c>
      <c r="B4489" t="s">
        <v>7</v>
      </c>
      <c r="C4489">
        <v>8</v>
      </c>
      <c r="D4489" t="s">
        <v>16</v>
      </c>
      <c r="E4489" s="1">
        <v>1031300359.700093</v>
      </c>
      <c r="F4489" s="1">
        <v>799181670</v>
      </c>
      <c r="G4489">
        <f t="shared" si="70"/>
        <v>5.3879086108088072E+16</v>
      </c>
      <c r="H4489" t="str">
        <f>VLOOKUP(D4489,Referência!$A$2:$D$28,2,FALSE)</f>
        <v>CO</v>
      </c>
      <c r="I4489" t="str">
        <f>VLOOKUP(D4489,Referência!$A$2:$D$28,3,FALSE)</f>
        <v>imposto</v>
      </c>
      <c r="J4489" t="str">
        <f>VLOOKUP(D4489,Referência!$A$2:$D$28,4,FALSE)</f>
        <v>alto</v>
      </c>
      <c r="K4489" t="str">
        <f>VLOOKUP(C4489,Referência!$F$2:$G$21,2,FALSE)</f>
        <v>médio</v>
      </c>
      <c r="L4489" t="str">
        <f>VLOOKUP(A4489,Referência!$I$2:$K$10,2,FALSE)</f>
        <v>composição</v>
      </c>
      <c r="M4489" t="str">
        <f>VLOOKUP(A4489,Referência!$I$2:$K$10,3,FALSE)</f>
        <v>composição</v>
      </c>
    </row>
    <row r="4490" spans="1:13" x14ac:dyDescent="0.25">
      <c r="A4490" t="s">
        <v>41</v>
      </c>
      <c r="B4490" t="s">
        <v>7</v>
      </c>
      <c r="C4490">
        <v>9</v>
      </c>
      <c r="D4490" t="s">
        <v>16</v>
      </c>
      <c r="E4490" s="1">
        <v>857346212.17313182</v>
      </c>
      <c r="F4490" s="1">
        <v>1128284508</v>
      </c>
      <c r="G4490">
        <f t="shared" si="70"/>
        <v>7.3407560145567536E+16</v>
      </c>
      <c r="H4490" t="str">
        <f>VLOOKUP(D4490,Referência!$A$2:$D$28,2,FALSE)</f>
        <v>CO</v>
      </c>
      <c r="I4490" t="str">
        <f>VLOOKUP(D4490,Referência!$A$2:$D$28,3,FALSE)</f>
        <v>imposto</v>
      </c>
      <c r="J4490" t="str">
        <f>VLOOKUP(D4490,Referência!$A$2:$D$28,4,FALSE)</f>
        <v>alto</v>
      </c>
      <c r="K4490" t="str">
        <f>VLOOKUP(C4490,Referência!$F$2:$G$21,2,FALSE)</f>
        <v>longo</v>
      </c>
      <c r="L4490" t="str">
        <f>VLOOKUP(A4490,Referência!$I$2:$K$10,2,FALSE)</f>
        <v>composição</v>
      </c>
      <c r="M4490" t="str">
        <f>VLOOKUP(A4490,Referência!$I$2:$K$10,3,FALSE)</f>
        <v>composição</v>
      </c>
    </row>
    <row r="4491" spans="1:13" x14ac:dyDescent="0.25">
      <c r="A4491" t="s">
        <v>41</v>
      </c>
      <c r="B4491" t="s">
        <v>7</v>
      </c>
      <c r="C4491">
        <v>10</v>
      </c>
      <c r="D4491" t="s">
        <v>16</v>
      </c>
      <c r="E4491" s="1">
        <v>835082972.87488723</v>
      </c>
      <c r="F4491" s="1">
        <v>873830295</v>
      </c>
      <c r="G4491">
        <f t="shared" si="70"/>
        <v>1501354971867253.7</v>
      </c>
      <c r="H4491" t="str">
        <f>VLOOKUP(D4491,Referência!$A$2:$D$28,2,FALSE)</f>
        <v>CO</v>
      </c>
      <c r="I4491" t="str">
        <f>VLOOKUP(D4491,Referência!$A$2:$D$28,3,FALSE)</f>
        <v>imposto</v>
      </c>
      <c r="J4491" t="str">
        <f>VLOOKUP(D4491,Referência!$A$2:$D$28,4,FALSE)</f>
        <v>alto</v>
      </c>
      <c r="K4491" t="str">
        <f>VLOOKUP(C4491,Referência!$F$2:$G$21,2,FALSE)</f>
        <v>longo</v>
      </c>
      <c r="L4491" t="str">
        <f>VLOOKUP(A4491,Referência!$I$2:$K$10,2,FALSE)</f>
        <v>composição</v>
      </c>
      <c r="M4491" t="str">
        <f>VLOOKUP(A4491,Referência!$I$2:$K$10,3,FALSE)</f>
        <v>composição</v>
      </c>
    </row>
    <row r="4492" spans="1:13" x14ac:dyDescent="0.25">
      <c r="A4492" t="s">
        <v>41</v>
      </c>
      <c r="B4492" t="s">
        <v>7</v>
      </c>
      <c r="C4492">
        <v>11</v>
      </c>
      <c r="D4492" t="s">
        <v>16</v>
      </c>
      <c r="E4492" s="1">
        <v>893800894</v>
      </c>
      <c r="F4492" s="1">
        <v>841027036</v>
      </c>
      <c r="G4492">
        <f t="shared" si="70"/>
        <v>2785080088204164</v>
      </c>
      <c r="H4492" t="str">
        <f>VLOOKUP(D4492,Referência!$A$2:$D$28,2,FALSE)</f>
        <v>CO</v>
      </c>
      <c r="I4492" t="str">
        <f>VLOOKUP(D4492,Referência!$A$2:$D$28,3,FALSE)</f>
        <v>imposto</v>
      </c>
      <c r="J4492" t="str">
        <f>VLOOKUP(D4492,Referência!$A$2:$D$28,4,FALSE)</f>
        <v>alto</v>
      </c>
      <c r="K4492" t="str">
        <f>VLOOKUP(C4492,Referência!$F$2:$G$21,2,FALSE)</f>
        <v>longo</v>
      </c>
      <c r="L4492" t="str">
        <f>VLOOKUP(A4492,Referência!$I$2:$K$10,2,FALSE)</f>
        <v>composição</v>
      </c>
      <c r="M4492" t="str">
        <f>VLOOKUP(A4492,Referência!$I$2:$K$10,3,FALSE)</f>
        <v>composição</v>
      </c>
    </row>
    <row r="4493" spans="1:13" x14ac:dyDescent="0.25">
      <c r="A4493" t="s">
        <v>41</v>
      </c>
      <c r="B4493" t="s">
        <v>7</v>
      </c>
      <c r="C4493">
        <v>12</v>
      </c>
      <c r="D4493" t="s">
        <v>16</v>
      </c>
      <c r="E4493" s="1">
        <v>949213305.38807452</v>
      </c>
      <c r="F4493" s="1">
        <v>939521437</v>
      </c>
      <c r="G4493">
        <f t="shared" si="70"/>
        <v>93932312851758.141</v>
      </c>
      <c r="H4493" t="str">
        <f>VLOOKUP(D4493,Referência!$A$2:$D$28,2,FALSE)</f>
        <v>CO</v>
      </c>
      <c r="I4493" t="str">
        <f>VLOOKUP(D4493,Referência!$A$2:$D$28,3,FALSE)</f>
        <v>imposto</v>
      </c>
      <c r="J4493" t="str">
        <f>VLOOKUP(D4493,Referência!$A$2:$D$28,4,FALSE)</f>
        <v>alto</v>
      </c>
      <c r="K4493" t="str">
        <f>VLOOKUP(C4493,Referência!$F$2:$G$21,2,FALSE)</f>
        <v>longo</v>
      </c>
      <c r="L4493" t="str">
        <f>VLOOKUP(A4493,Referência!$I$2:$K$10,2,FALSE)</f>
        <v>composição</v>
      </c>
      <c r="M4493" t="str">
        <f>VLOOKUP(A4493,Referência!$I$2:$K$10,3,FALSE)</f>
        <v>composição</v>
      </c>
    </row>
    <row r="4494" spans="1:13" x14ac:dyDescent="0.25">
      <c r="A4494" t="s">
        <v>41</v>
      </c>
      <c r="B4494" t="s">
        <v>7</v>
      </c>
      <c r="C4494">
        <v>13</v>
      </c>
      <c r="D4494" t="s">
        <v>16</v>
      </c>
      <c r="E4494" s="1">
        <v>957781605.97529507</v>
      </c>
      <c r="F4494" s="1">
        <v>918861385</v>
      </c>
      <c r="G4494">
        <f t="shared" si="70"/>
        <v>1514783600765798</v>
      </c>
      <c r="H4494" t="str">
        <f>VLOOKUP(D4494,Referência!$A$2:$D$28,2,FALSE)</f>
        <v>CO</v>
      </c>
      <c r="I4494" t="str">
        <f>VLOOKUP(D4494,Referência!$A$2:$D$28,3,FALSE)</f>
        <v>imposto</v>
      </c>
      <c r="J4494" t="str">
        <f>VLOOKUP(D4494,Referência!$A$2:$D$28,4,FALSE)</f>
        <v>alto</v>
      </c>
      <c r="K4494" t="str">
        <f>VLOOKUP(C4494,Referência!$F$2:$G$21,2,FALSE)</f>
        <v>longo</v>
      </c>
      <c r="L4494" t="str">
        <f>VLOOKUP(A4494,Referência!$I$2:$K$10,2,FALSE)</f>
        <v>composição</v>
      </c>
      <c r="M4494" t="str">
        <f>VLOOKUP(A4494,Referência!$I$2:$K$10,3,FALSE)</f>
        <v>composição</v>
      </c>
    </row>
    <row r="4495" spans="1:13" x14ac:dyDescent="0.25">
      <c r="A4495" t="s">
        <v>41</v>
      </c>
      <c r="B4495" t="s">
        <v>7</v>
      </c>
      <c r="C4495">
        <v>14</v>
      </c>
      <c r="D4495" t="s">
        <v>16</v>
      </c>
      <c r="E4495" s="1">
        <v>958686961.27758145</v>
      </c>
      <c r="F4495" s="1">
        <v>905053073</v>
      </c>
      <c r="G4495">
        <f t="shared" si="70"/>
        <v>2876593971772089</v>
      </c>
      <c r="H4495" t="str">
        <f>VLOOKUP(D4495,Referência!$A$2:$D$28,2,FALSE)</f>
        <v>CO</v>
      </c>
      <c r="I4495" t="str">
        <f>VLOOKUP(D4495,Referência!$A$2:$D$28,3,FALSE)</f>
        <v>imposto</v>
      </c>
      <c r="J4495" t="str">
        <f>VLOOKUP(D4495,Referência!$A$2:$D$28,4,FALSE)</f>
        <v>alto</v>
      </c>
      <c r="K4495" t="str">
        <f>VLOOKUP(C4495,Referência!$F$2:$G$21,2,FALSE)</f>
        <v>longo</v>
      </c>
      <c r="L4495" t="str">
        <f>VLOOKUP(A4495,Referência!$I$2:$K$10,2,FALSE)</f>
        <v>composição</v>
      </c>
      <c r="M4495" t="str">
        <f>VLOOKUP(A4495,Referência!$I$2:$K$10,3,FALSE)</f>
        <v>composição</v>
      </c>
    </row>
    <row r="4496" spans="1:13" x14ac:dyDescent="0.25">
      <c r="A4496" t="s">
        <v>41</v>
      </c>
      <c r="B4496" t="s">
        <v>7</v>
      </c>
      <c r="C4496">
        <v>15</v>
      </c>
      <c r="D4496" t="s">
        <v>16</v>
      </c>
      <c r="E4496" s="1">
        <v>948275636.69791508</v>
      </c>
      <c r="F4496" s="1">
        <v>876050868</v>
      </c>
      <c r="G4496">
        <f t="shared" si="70"/>
        <v>5216417213467334</v>
      </c>
      <c r="H4496" t="str">
        <f>VLOOKUP(D4496,Referência!$A$2:$D$28,2,FALSE)</f>
        <v>CO</v>
      </c>
      <c r="I4496" t="str">
        <f>VLOOKUP(D4496,Referência!$A$2:$D$28,3,FALSE)</f>
        <v>imposto</v>
      </c>
      <c r="J4496" t="str">
        <f>VLOOKUP(D4496,Referência!$A$2:$D$28,4,FALSE)</f>
        <v>alto</v>
      </c>
      <c r="K4496" t="str">
        <f>VLOOKUP(C4496,Referência!$F$2:$G$21,2,FALSE)</f>
        <v>longo</v>
      </c>
      <c r="L4496" t="str">
        <f>VLOOKUP(A4496,Referência!$I$2:$K$10,2,FALSE)</f>
        <v>composição</v>
      </c>
      <c r="M4496" t="str">
        <f>VLOOKUP(A4496,Referência!$I$2:$K$10,3,FALSE)</f>
        <v>composição</v>
      </c>
    </row>
    <row r="4497" spans="1:13" x14ac:dyDescent="0.25">
      <c r="A4497" t="s">
        <v>41</v>
      </c>
      <c r="B4497" t="s">
        <v>7</v>
      </c>
      <c r="C4497">
        <v>16</v>
      </c>
      <c r="D4497" t="s">
        <v>16</v>
      </c>
      <c r="E4497" s="1">
        <v>969348234.40076685</v>
      </c>
      <c r="F4497" s="1">
        <v>860030808</v>
      </c>
      <c r="G4497">
        <f t="shared" si="70"/>
        <v>1.1950299714887076E+16</v>
      </c>
      <c r="H4497" t="str">
        <f>VLOOKUP(D4497,Referência!$A$2:$D$28,2,FALSE)</f>
        <v>CO</v>
      </c>
      <c r="I4497" t="str">
        <f>VLOOKUP(D4497,Referência!$A$2:$D$28,3,FALSE)</f>
        <v>imposto</v>
      </c>
      <c r="J4497" t="str">
        <f>VLOOKUP(D4497,Referência!$A$2:$D$28,4,FALSE)</f>
        <v>alto</v>
      </c>
      <c r="K4497" t="str">
        <f>VLOOKUP(C4497,Referência!$F$2:$G$21,2,FALSE)</f>
        <v>longo</v>
      </c>
      <c r="L4497" t="str">
        <f>VLOOKUP(A4497,Referência!$I$2:$K$10,2,FALSE)</f>
        <v>composição</v>
      </c>
      <c r="M4497" t="str">
        <f>VLOOKUP(A4497,Referência!$I$2:$K$10,3,FALSE)</f>
        <v>composição</v>
      </c>
    </row>
    <row r="4498" spans="1:13" x14ac:dyDescent="0.25">
      <c r="A4498" t="s">
        <v>41</v>
      </c>
      <c r="B4498" t="s">
        <v>7</v>
      </c>
      <c r="C4498">
        <v>17</v>
      </c>
      <c r="D4498" t="s">
        <v>16</v>
      </c>
      <c r="E4498" s="1">
        <v>943771303.8954252</v>
      </c>
      <c r="F4498" s="1">
        <v>851658759</v>
      </c>
      <c r="G4498">
        <f t="shared" si="70"/>
        <v>8484720927111723</v>
      </c>
      <c r="H4498" t="str">
        <f>VLOOKUP(D4498,Referência!$A$2:$D$28,2,FALSE)</f>
        <v>CO</v>
      </c>
      <c r="I4498" t="str">
        <f>VLOOKUP(D4498,Referência!$A$2:$D$28,3,FALSE)</f>
        <v>imposto</v>
      </c>
      <c r="J4498" t="str">
        <f>VLOOKUP(D4498,Referência!$A$2:$D$28,4,FALSE)</f>
        <v>alto</v>
      </c>
      <c r="K4498" t="str">
        <f>VLOOKUP(C4498,Referência!$F$2:$G$21,2,FALSE)</f>
        <v>longo</v>
      </c>
      <c r="L4498" t="str">
        <f>VLOOKUP(A4498,Referência!$I$2:$K$10,2,FALSE)</f>
        <v>composição</v>
      </c>
      <c r="M4498" t="str">
        <f>VLOOKUP(A4498,Referência!$I$2:$K$10,3,FALSE)</f>
        <v>composição</v>
      </c>
    </row>
    <row r="4499" spans="1:13" x14ac:dyDescent="0.25">
      <c r="A4499" t="s">
        <v>41</v>
      </c>
      <c r="B4499" t="s">
        <v>7</v>
      </c>
      <c r="C4499">
        <v>18</v>
      </c>
      <c r="D4499" t="s">
        <v>16</v>
      </c>
      <c r="E4499" s="1">
        <v>1011012116.4274062</v>
      </c>
      <c r="F4499" s="1">
        <v>887638348</v>
      </c>
      <c r="G4499">
        <f t="shared" si="70"/>
        <v>1.5221086735979248E+16</v>
      </c>
      <c r="H4499" t="str">
        <f>VLOOKUP(D4499,Referência!$A$2:$D$28,2,FALSE)</f>
        <v>CO</v>
      </c>
      <c r="I4499" t="str">
        <f>VLOOKUP(D4499,Referência!$A$2:$D$28,3,FALSE)</f>
        <v>imposto</v>
      </c>
      <c r="J4499" t="str">
        <f>VLOOKUP(D4499,Referência!$A$2:$D$28,4,FALSE)</f>
        <v>alto</v>
      </c>
      <c r="K4499" t="str">
        <f>VLOOKUP(C4499,Referência!$F$2:$G$21,2,FALSE)</f>
        <v>longo</v>
      </c>
      <c r="L4499" t="str">
        <f>VLOOKUP(A4499,Referência!$I$2:$K$10,2,FALSE)</f>
        <v>composição</v>
      </c>
      <c r="M4499" t="str">
        <f>VLOOKUP(A4499,Referência!$I$2:$K$10,3,FALSE)</f>
        <v>composição</v>
      </c>
    </row>
    <row r="4500" spans="1:13" x14ac:dyDescent="0.25">
      <c r="A4500" t="s">
        <v>41</v>
      </c>
      <c r="B4500" t="s">
        <v>7</v>
      </c>
      <c r="C4500">
        <v>19</v>
      </c>
      <c r="D4500" t="s">
        <v>16</v>
      </c>
      <c r="E4500" s="1">
        <v>1022599722.9762309</v>
      </c>
      <c r="F4500" s="1">
        <v>898743610</v>
      </c>
      <c r="G4500">
        <f t="shared" si="70"/>
        <v>1.5340336721580862E+16</v>
      </c>
      <c r="H4500" t="str">
        <f>VLOOKUP(D4500,Referência!$A$2:$D$28,2,FALSE)</f>
        <v>CO</v>
      </c>
      <c r="I4500" t="str">
        <f>VLOOKUP(D4500,Referência!$A$2:$D$28,3,FALSE)</f>
        <v>imposto</v>
      </c>
      <c r="J4500" t="str">
        <f>VLOOKUP(D4500,Referência!$A$2:$D$28,4,FALSE)</f>
        <v>alto</v>
      </c>
      <c r="K4500" t="str">
        <f>VLOOKUP(C4500,Referência!$F$2:$G$21,2,FALSE)</f>
        <v>longo</v>
      </c>
      <c r="L4500" t="str">
        <f>VLOOKUP(A4500,Referência!$I$2:$K$10,2,FALSE)</f>
        <v>composição</v>
      </c>
      <c r="M4500" t="str">
        <f>VLOOKUP(A4500,Referência!$I$2:$K$10,3,FALSE)</f>
        <v>composição</v>
      </c>
    </row>
    <row r="4501" spans="1:13" x14ac:dyDescent="0.25">
      <c r="A4501" t="s">
        <v>41</v>
      </c>
      <c r="B4501" t="s">
        <v>7</v>
      </c>
      <c r="C4501">
        <v>20</v>
      </c>
      <c r="D4501" t="s">
        <v>16</v>
      </c>
      <c r="E4501" s="1">
        <v>1158315368.5618634</v>
      </c>
      <c r="F4501" s="1">
        <v>947031183</v>
      </c>
      <c r="G4501">
        <f t="shared" si="70"/>
        <v>4.4641007068539936E+16</v>
      </c>
      <c r="H4501" t="str">
        <f>VLOOKUP(D4501,Referência!$A$2:$D$28,2,FALSE)</f>
        <v>CO</v>
      </c>
      <c r="I4501" t="str">
        <f>VLOOKUP(D4501,Referência!$A$2:$D$28,3,FALSE)</f>
        <v>imposto</v>
      </c>
      <c r="J4501" t="str">
        <f>VLOOKUP(D4501,Referência!$A$2:$D$28,4,FALSE)</f>
        <v>alto</v>
      </c>
      <c r="K4501" t="str">
        <f>VLOOKUP(C4501,Referência!$F$2:$G$21,2,FALSE)</f>
        <v>longo</v>
      </c>
      <c r="L4501" t="str">
        <f>VLOOKUP(A4501,Referência!$I$2:$K$10,2,FALSE)</f>
        <v>composição</v>
      </c>
      <c r="M4501" t="str">
        <f>VLOOKUP(A4501,Referência!$I$2:$K$10,3,FALSE)</f>
        <v>composição</v>
      </c>
    </row>
    <row r="4502" spans="1:13" x14ac:dyDescent="0.25">
      <c r="A4502" t="s">
        <v>41</v>
      </c>
      <c r="B4502" t="s">
        <v>7</v>
      </c>
      <c r="C4502">
        <v>1</v>
      </c>
      <c r="D4502" t="s">
        <v>17</v>
      </c>
      <c r="E4502" s="1">
        <v>1236577394.1509645</v>
      </c>
      <c r="F4502" s="1">
        <v>1221135548</v>
      </c>
      <c r="G4502">
        <f t="shared" si="70"/>
        <v>238450612550057.09</v>
      </c>
      <c r="H4502" t="str">
        <f>VLOOKUP(D4502,Referência!$A$2:$D$28,2,FALSE)</f>
        <v>CO</v>
      </c>
      <c r="I4502" t="str">
        <f>VLOOKUP(D4502,Referência!$A$2:$D$28,3,FALSE)</f>
        <v>imposto</v>
      </c>
      <c r="J4502" t="str">
        <f>VLOOKUP(D4502,Referência!$A$2:$D$28,4,FALSE)</f>
        <v>alto</v>
      </c>
      <c r="K4502" t="str">
        <f>VLOOKUP(C4502,Referência!$F$2:$G$21,2,FALSE)</f>
        <v>curto</v>
      </c>
      <c r="L4502" t="str">
        <f>VLOOKUP(A4502,Referência!$I$2:$K$10,2,FALSE)</f>
        <v>composição</v>
      </c>
      <c r="M4502" t="str">
        <f>VLOOKUP(A4502,Referência!$I$2:$K$10,3,FALSE)</f>
        <v>composição</v>
      </c>
    </row>
    <row r="4503" spans="1:13" x14ac:dyDescent="0.25">
      <c r="A4503" t="s">
        <v>41</v>
      </c>
      <c r="B4503" t="s">
        <v>7</v>
      </c>
      <c r="C4503">
        <v>2</v>
      </c>
      <c r="D4503" t="s">
        <v>17</v>
      </c>
      <c r="E4503" s="1">
        <v>1217185426.3526804</v>
      </c>
      <c r="F4503" s="1">
        <v>1329171703</v>
      </c>
      <c r="G4503">
        <f t="shared" si="70"/>
        <v>1.254092615732999E+16</v>
      </c>
      <c r="H4503" t="str">
        <f>VLOOKUP(D4503,Referência!$A$2:$D$28,2,FALSE)</f>
        <v>CO</v>
      </c>
      <c r="I4503" t="str">
        <f>VLOOKUP(D4503,Referência!$A$2:$D$28,3,FALSE)</f>
        <v>imposto</v>
      </c>
      <c r="J4503" t="str">
        <f>VLOOKUP(D4503,Referência!$A$2:$D$28,4,FALSE)</f>
        <v>alto</v>
      </c>
      <c r="K4503" t="str">
        <f>VLOOKUP(C4503,Referência!$F$2:$G$21,2,FALSE)</f>
        <v>curto</v>
      </c>
      <c r="L4503" t="str">
        <f>VLOOKUP(A4503,Referência!$I$2:$K$10,2,FALSE)</f>
        <v>composição</v>
      </c>
      <c r="M4503" t="str">
        <f>VLOOKUP(A4503,Referência!$I$2:$K$10,3,FALSE)</f>
        <v>composição</v>
      </c>
    </row>
    <row r="4504" spans="1:13" x14ac:dyDescent="0.25">
      <c r="A4504" t="s">
        <v>41</v>
      </c>
      <c r="B4504" t="s">
        <v>7</v>
      </c>
      <c r="C4504">
        <v>3</v>
      </c>
      <c r="D4504" t="s">
        <v>17</v>
      </c>
      <c r="E4504" s="1">
        <v>1193107351</v>
      </c>
      <c r="F4504" s="1">
        <v>1183105033</v>
      </c>
      <c r="G4504">
        <f t="shared" si="70"/>
        <v>100046365373124</v>
      </c>
      <c r="H4504" t="str">
        <f>VLOOKUP(D4504,Referência!$A$2:$D$28,2,FALSE)</f>
        <v>CO</v>
      </c>
      <c r="I4504" t="str">
        <f>VLOOKUP(D4504,Referência!$A$2:$D$28,3,FALSE)</f>
        <v>imposto</v>
      </c>
      <c r="J4504" t="str">
        <f>VLOOKUP(D4504,Referência!$A$2:$D$28,4,FALSE)</f>
        <v>alto</v>
      </c>
      <c r="K4504" t="str">
        <f>VLOOKUP(C4504,Referência!$F$2:$G$21,2,FALSE)</f>
        <v>curto</v>
      </c>
      <c r="L4504" t="str">
        <f>VLOOKUP(A4504,Referência!$I$2:$K$10,2,FALSE)</f>
        <v>composição</v>
      </c>
      <c r="M4504" t="str">
        <f>VLOOKUP(A4504,Referência!$I$2:$K$10,3,FALSE)</f>
        <v>composição</v>
      </c>
    </row>
    <row r="4505" spans="1:13" x14ac:dyDescent="0.25">
      <c r="A4505" t="s">
        <v>41</v>
      </c>
      <c r="B4505" t="s">
        <v>7</v>
      </c>
      <c r="C4505">
        <v>4</v>
      </c>
      <c r="D4505" t="s">
        <v>17</v>
      </c>
      <c r="E4505" s="1">
        <v>1226862240.0233479</v>
      </c>
      <c r="F4505" s="1">
        <v>1187314008</v>
      </c>
      <c r="G4505">
        <f t="shared" si="70"/>
        <v>1564062656172556.7</v>
      </c>
      <c r="H4505" t="str">
        <f>VLOOKUP(D4505,Referência!$A$2:$D$28,2,FALSE)</f>
        <v>CO</v>
      </c>
      <c r="I4505" t="str">
        <f>VLOOKUP(D4505,Referência!$A$2:$D$28,3,FALSE)</f>
        <v>imposto</v>
      </c>
      <c r="J4505" t="str">
        <f>VLOOKUP(D4505,Referência!$A$2:$D$28,4,FALSE)</f>
        <v>alto</v>
      </c>
      <c r="K4505" t="str">
        <f>VLOOKUP(C4505,Referência!$F$2:$G$21,2,FALSE)</f>
        <v>curto</v>
      </c>
      <c r="L4505" t="str">
        <f>VLOOKUP(A4505,Referência!$I$2:$K$10,2,FALSE)</f>
        <v>composição</v>
      </c>
      <c r="M4505" t="str">
        <f>VLOOKUP(A4505,Referência!$I$2:$K$10,3,FALSE)</f>
        <v>composição</v>
      </c>
    </row>
    <row r="4506" spans="1:13" x14ac:dyDescent="0.25">
      <c r="A4506" t="s">
        <v>41</v>
      </c>
      <c r="B4506" t="s">
        <v>7</v>
      </c>
      <c r="C4506">
        <v>5</v>
      </c>
      <c r="D4506" t="s">
        <v>17</v>
      </c>
      <c r="E4506" s="1">
        <v>1199989887.6697721</v>
      </c>
      <c r="F4506" s="1">
        <v>1262217954</v>
      </c>
      <c r="G4506">
        <f t="shared" si="70"/>
        <v>3872332239199237</v>
      </c>
      <c r="H4506" t="str">
        <f>VLOOKUP(D4506,Referência!$A$2:$D$28,2,FALSE)</f>
        <v>CO</v>
      </c>
      <c r="I4506" t="str">
        <f>VLOOKUP(D4506,Referência!$A$2:$D$28,3,FALSE)</f>
        <v>imposto</v>
      </c>
      <c r="J4506" t="str">
        <f>VLOOKUP(D4506,Referência!$A$2:$D$28,4,FALSE)</f>
        <v>alto</v>
      </c>
      <c r="K4506" t="str">
        <f>VLOOKUP(C4506,Referência!$F$2:$G$21,2,FALSE)</f>
        <v>médio</v>
      </c>
      <c r="L4506" t="str">
        <f>VLOOKUP(A4506,Referência!$I$2:$K$10,2,FALSE)</f>
        <v>composição</v>
      </c>
      <c r="M4506" t="str">
        <f>VLOOKUP(A4506,Referência!$I$2:$K$10,3,FALSE)</f>
        <v>composição</v>
      </c>
    </row>
    <row r="4507" spans="1:13" x14ac:dyDescent="0.25">
      <c r="A4507" t="s">
        <v>41</v>
      </c>
      <c r="B4507" t="s">
        <v>7</v>
      </c>
      <c r="C4507">
        <v>6</v>
      </c>
      <c r="D4507" t="s">
        <v>17</v>
      </c>
      <c r="E4507" s="1">
        <v>1236632658</v>
      </c>
      <c r="F4507" s="1">
        <v>1439575283</v>
      </c>
      <c r="G4507">
        <f t="shared" si="70"/>
        <v>4.1185709041890624E+16</v>
      </c>
      <c r="H4507" t="str">
        <f>VLOOKUP(D4507,Referência!$A$2:$D$28,2,FALSE)</f>
        <v>CO</v>
      </c>
      <c r="I4507" t="str">
        <f>VLOOKUP(D4507,Referência!$A$2:$D$28,3,FALSE)</f>
        <v>imposto</v>
      </c>
      <c r="J4507" t="str">
        <f>VLOOKUP(D4507,Referência!$A$2:$D$28,4,FALSE)</f>
        <v>alto</v>
      </c>
      <c r="K4507" t="str">
        <f>VLOOKUP(C4507,Referência!$F$2:$G$21,2,FALSE)</f>
        <v>médio</v>
      </c>
      <c r="L4507" t="str">
        <f>VLOOKUP(A4507,Referência!$I$2:$K$10,2,FALSE)</f>
        <v>composição</v>
      </c>
      <c r="M4507" t="str">
        <f>VLOOKUP(A4507,Referência!$I$2:$K$10,3,FALSE)</f>
        <v>composição</v>
      </c>
    </row>
    <row r="4508" spans="1:13" x14ac:dyDescent="0.25">
      <c r="A4508" t="s">
        <v>41</v>
      </c>
      <c r="B4508" t="s">
        <v>7</v>
      </c>
      <c r="C4508">
        <v>7</v>
      </c>
      <c r="D4508" t="s">
        <v>17</v>
      </c>
      <c r="E4508" s="1">
        <v>1292106042.5652916</v>
      </c>
      <c r="F4508" s="1">
        <v>1359317961</v>
      </c>
      <c r="G4508">
        <f t="shared" si="70"/>
        <v>4517441979673889</v>
      </c>
      <c r="H4508" t="str">
        <f>VLOOKUP(D4508,Referência!$A$2:$D$28,2,FALSE)</f>
        <v>CO</v>
      </c>
      <c r="I4508" t="str">
        <f>VLOOKUP(D4508,Referência!$A$2:$D$28,3,FALSE)</f>
        <v>imposto</v>
      </c>
      <c r="J4508" t="str">
        <f>VLOOKUP(D4508,Referência!$A$2:$D$28,4,FALSE)</f>
        <v>alto</v>
      </c>
      <c r="K4508" t="str">
        <f>VLOOKUP(C4508,Referência!$F$2:$G$21,2,FALSE)</f>
        <v>médio</v>
      </c>
      <c r="L4508" t="str">
        <f>VLOOKUP(A4508,Referência!$I$2:$K$10,2,FALSE)</f>
        <v>composição</v>
      </c>
      <c r="M4508" t="str">
        <f>VLOOKUP(A4508,Referência!$I$2:$K$10,3,FALSE)</f>
        <v>composição</v>
      </c>
    </row>
    <row r="4509" spans="1:13" x14ac:dyDescent="0.25">
      <c r="A4509" t="s">
        <v>41</v>
      </c>
      <c r="B4509" t="s">
        <v>7</v>
      </c>
      <c r="C4509">
        <v>8</v>
      </c>
      <c r="D4509" t="s">
        <v>17</v>
      </c>
      <c r="E4509" s="1">
        <v>1334692811.1836915</v>
      </c>
      <c r="F4509" s="1">
        <v>1629682191</v>
      </c>
      <c r="G4509">
        <f t="shared" si="70"/>
        <v>8.701873420441032E+16</v>
      </c>
      <c r="H4509" t="str">
        <f>VLOOKUP(D4509,Referência!$A$2:$D$28,2,FALSE)</f>
        <v>CO</v>
      </c>
      <c r="I4509" t="str">
        <f>VLOOKUP(D4509,Referência!$A$2:$D$28,3,FALSE)</f>
        <v>imposto</v>
      </c>
      <c r="J4509" t="str">
        <f>VLOOKUP(D4509,Referência!$A$2:$D$28,4,FALSE)</f>
        <v>alto</v>
      </c>
      <c r="K4509" t="str">
        <f>VLOOKUP(C4509,Referência!$F$2:$G$21,2,FALSE)</f>
        <v>médio</v>
      </c>
      <c r="L4509" t="str">
        <f>VLOOKUP(A4509,Referência!$I$2:$K$10,2,FALSE)</f>
        <v>composição</v>
      </c>
      <c r="M4509" t="str">
        <f>VLOOKUP(A4509,Referência!$I$2:$K$10,3,FALSE)</f>
        <v>composição</v>
      </c>
    </row>
    <row r="4510" spans="1:13" x14ac:dyDescent="0.25">
      <c r="A4510" t="s">
        <v>41</v>
      </c>
      <c r="B4510" t="s">
        <v>7</v>
      </c>
      <c r="C4510">
        <v>9</v>
      </c>
      <c r="D4510" t="s">
        <v>17</v>
      </c>
      <c r="E4510" s="1">
        <v>1223981435.3777382</v>
      </c>
      <c r="F4510" s="1">
        <v>1254134984</v>
      </c>
      <c r="G4510">
        <f t="shared" si="70"/>
        <v>909236494515104.25</v>
      </c>
      <c r="H4510" t="str">
        <f>VLOOKUP(D4510,Referência!$A$2:$D$28,2,FALSE)</f>
        <v>CO</v>
      </c>
      <c r="I4510" t="str">
        <f>VLOOKUP(D4510,Referência!$A$2:$D$28,3,FALSE)</f>
        <v>imposto</v>
      </c>
      <c r="J4510" t="str">
        <f>VLOOKUP(D4510,Referência!$A$2:$D$28,4,FALSE)</f>
        <v>alto</v>
      </c>
      <c r="K4510" t="str">
        <f>VLOOKUP(C4510,Referência!$F$2:$G$21,2,FALSE)</f>
        <v>longo</v>
      </c>
      <c r="L4510" t="str">
        <f>VLOOKUP(A4510,Referência!$I$2:$K$10,2,FALSE)</f>
        <v>composição</v>
      </c>
      <c r="M4510" t="str">
        <f>VLOOKUP(A4510,Referência!$I$2:$K$10,3,FALSE)</f>
        <v>composição</v>
      </c>
    </row>
    <row r="4511" spans="1:13" x14ac:dyDescent="0.25">
      <c r="A4511" t="s">
        <v>41</v>
      </c>
      <c r="B4511" t="s">
        <v>7</v>
      </c>
      <c r="C4511">
        <v>10</v>
      </c>
      <c r="D4511" t="s">
        <v>17</v>
      </c>
      <c r="E4511" s="1">
        <v>1196955339.9807067</v>
      </c>
      <c r="F4511" s="1">
        <v>1275603539</v>
      </c>
      <c r="G4511">
        <f t="shared" si="70"/>
        <v>6185539208978369</v>
      </c>
      <c r="H4511" t="str">
        <f>VLOOKUP(D4511,Referência!$A$2:$D$28,2,FALSE)</f>
        <v>CO</v>
      </c>
      <c r="I4511" t="str">
        <f>VLOOKUP(D4511,Referência!$A$2:$D$28,3,FALSE)</f>
        <v>imposto</v>
      </c>
      <c r="J4511" t="str">
        <f>VLOOKUP(D4511,Referência!$A$2:$D$28,4,FALSE)</f>
        <v>alto</v>
      </c>
      <c r="K4511" t="str">
        <f>VLOOKUP(C4511,Referência!$F$2:$G$21,2,FALSE)</f>
        <v>longo</v>
      </c>
      <c r="L4511" t="str">
        <f>VLOOKUP(A4511,Referência!$I$2:$K$10,2,FALSE)</f>
        <v>composição</v>
      </c>
      <c r="M4511" t="str">
        <f>VLOOKUP(A4511,Referência!$I$2:$K$10,3,FALSE)</f>
        <v>composição</v>
      </c>
    </row>
    <row r="4512" spans="1:13" x14ac:dyDescent="0.25">
      <c r="A4512" t="s">
        <v>41</v>
      </c>
      <c r="B4512" t="s">
        <v>7</v>
      </c>
      <c r="C4512">
        <v>11</v>
      </c>
      <c r="D4512" t="s">
        <v>17</v>
      </c>
      <c r="E4512" s="1">
        <v>1236733091.1736968</v>
      </c>
      <c r="F4512" s="1">
        <v>1155796303</v>
      </c>
      <c r="G4512">
        <f t="shared" si="70"/>
        <v>6550763679873859</v>
      </c>
      <c r="H4512" t="str">
        <f>VLOOKUP(D4512,Referência!$A$2:$D$28,2,FALSE)</f>
        <v>CO</v>
      </c>
      <c r="I4512" t="str">
        <f>VLOOKUP(D4512,Referência!$A$2:$D$28,3,FALSE)</f>
        <v>imposto</v>
      </c>
      <c r="J4512" t="str">
        <f>VLOOKUP(D4512,Referência!$A$2:$D$28,4,FALSE)</f>
        <v>alto</v>
      </c>
      <c r="K4512" t="str">
        <f>VLOOKUP(C4512,Referência!$F$2:$G$21,2,FALSE)</f>
        <v>longo</v>
      </c>
      <c r="L4512" t="str">
        <f>VLOOKUP(A4512,Referência!$I$2:$K$10,2,FALSE)</f>
        <v>composição</v>
      </c>
      <c r="M4512" t="str">
        <f>VLOOKUP(A4512,Referência!$I$2:$K$10,3,FALSE)</f>
        <v>composição</v>
      </c>
    </row>
    <row r="4513" spans="1:13" x14ac:dyDescent="0.25">
      <c r="A4513" t="s">
        <v>41</v>
      </c>
      <c r="B4513" t="s">
        <v>7</v>
      </c>
      <c r="C4513">
        <v>12</v>
      </c>
      <c r="D4513" t="s">
        <v>17</v>
      </c>
      <c r="E4513" s="1">
        <v>1219165595.8877904</v>
      </c>
      <c r="F4513" s="1">
        <v>1397055072</v>
      </c>
      <c r="G4513">
        <f t="shared" si="70"/>
        <v>3.1644665711476376E+16</v>
      </c>
      <c r="H4513" t="str">
        <f>VLOOKUP(D4513,Referência!$A$2:$D$28,2,FALSE)</f>
        <v>CO</v>
      </c>
      <c r="I4513" t="str">
        <f>VLOOKUP(D4513,Referência!$A$2:$D$28,3,FALSE)</f>
        <v>imposto</v>
      </c>
      <c r="J4513" t="str">
        <f>VLOOKUP(D4513,Referência!$A$2:$D$28,4,FALSE)</f>
        <v>alto</v>
      </c>
      <c r="K4513" t="str">
        <f>VLOOKUP(C4513,Referência!$F$2:$G$21,2,FALSE)</f>
        <v>longo</v>
      </c>
      <c r="L4513" t="str">
        <f>VLOOKUP(A4513,Referência!$I$2:$K$10,2,FALSE)</f>
        <v>composição</v>
      </c>
      <c r="M4513" t="str">
        <f>VLOOKUP(A4513,Referência!$I$2:$K$10,3,FALSE)</f>
        <v>composição</v>
      </c>
    </row>
    <row r="4514" spans="1:13" x14ac:dyDescent="0.25">
      <c r="A4514" t="s">
        <v>41</v>
      </c>
      <c r="B4514" t="s">
        <v>7</v>
      </c>
      <c r="C4514">
        <v>13</v>
      </c>
      <c r="D4514" t="s">
        <v>17</v>
      </c>
      <c r="E4514" s="1">
        <v>1365536819.8584397</v>
      </c>
      <c r="F4514" s="1">
        <v>1392608120</v>
      </c>
      <c r="G4514">
        <f t="shared" si="70"/>
        <v>732855291354443.62</v>
      </c>
      <c r="H4514" t="str">
        <f>VLOOKUP(D4514,Referência!$A$2:$D$28,2,FALSE)</f>
        <v>CO</v>
      </c>
      <c r="I4514" t="str">
        <f>VLOOKUP(D4514,Referência!$A$2:$D$28,3,FALSE)</f>
        <v>imposto</v>
      </c>
      <c r="J4514" t="str">
        <f>VLOOKUP(D4514,Referência!$A$2:$D$28,4,FALSE)</f>
        <v>alto</v>
      </c>
      <c r="K4514" t="str">
        <f>VLOOKUP(C4514,Referência!$F$2:$G$21,2,FALSE)</f>
        <v>longo</v>
      </c>
      <c r="L4514" t="str">
        <f>VLOOKUP(A4514,Referência!$I$2:$K$10,2,FALSE)</f>
        <v>composição</v>
      </c>
      <c r="M4514" t="str">
        <f>VLOOKUP(A4514,Referência!$I$2:$K$10,3,FALSE)</f>
        <v>composição</v>
      </c>
    </row>
    <row r="4515" spans="1:13" x14ac:dyDescent="0.25">
      <c r="A4515" t="s">
        <v>41</v>
      </c>
      <c r="B4515" t="s">
        <v>7</v>
      </c>
      <c r="C4515">
        <v>14</v>
      </c>
      <c r="D4515" t="s">
        <v>17</v>
      </c>
      <c r="E4515" s="1">
        <v>1311596793</v>
      </c>
      <c r="F4515" s="1">
        <v>1367244610</v>
      </c>
      <c r="G4515">
        <f t="shared" si="70"/>
        <v>3096679536865489</v>
      </c>
      <c r="H4515" t="str">
        <f>VLOOKUP(D4515,Referência!$A$2:$D$28,2,FALSE)</f>
        <v>CO</v>
      </c>
      <c r="I4515" t="str">
        <f>VLOOKUP(D4515,Referência!$A$2:$D$28,3,FALSE)</f>
        <v>imposto</v>
      </c>
      <c r="J4515" t="str">
        <f>VLOOKUP(D4515,Referência!$A$2:$D$28,4,FALSE)</f>
        <v>alto</v>
      </c>
      <c r="K4515" t="str">
        <f>VLOOKUP(C4515,Referência!$F$2:$G$21,2,FALSE)</f>
        <v>longo</v>
      </c>
      <c r="L4515" t="str">
        <f>VLOOKUP(A4515,Referência!$I$2:$K$10,2,FALSE)</f>
        <v>composição</v>
      </c>
      <c r="M4515" t="str">
        <f>VLOOKUP(A4515,Referência!$I$2:$K$10,3,FALSE)</f>
        <v>composição</v>
      </c>
    </row>
    <row r="4516" spans="1:13" x14ac:dyDescent="0.25">
      <c r="A4516" t="s">
        <v>41</v>
      </c>
      <c r="B4516" t="s">
        <v>7</v>
      </c>
      <c r="C4516">
        <v>15</v>
      </c>
      <c r="D4516" t="s">
        <v>17</v>
      </c>
      <c r="E4516" s="1">
        <v>1278860771</v>
      </c>
      <c r="F4516" s="1">
        <v>1345577819</v>
      </c>
      <c r="G4516">
        <f t="shared" si="70"/>
        <v>4451164493834304</v>
      </c>
      <c r="H4516" t="str">
        <f>VLOOKUP(D4516,Referência!$A$2:$D$28,2,FALSE)</f>
        <v>CO</v>
      </c>
      <c r="I4516" t="str">
        <f>VLOOKUP(D4516,Referência!$A$2:$D$28,3,FALSE)</f>
        <v>imposto</v>
      </c>
      <c r="J4516" t="str">
        <f>VLOOKUP(D4516,Referência!$A$2:$D$28,4,FALSE)</f>
        <v>alto</v>
      </c>
      <c r="K4516" t="str">
        <f>VLOOKUP(C4516,Referência!$F$2:$G$21,2,FALSE)</f>
        <v>longo</v>
      </c>
      <c r="L4516" t="str">
        <f>VLOOKUP(A4516,Referência!$I$2:$K$10,2,FALSE)</f>
        <v>composição</v>
      </c>
      <c r="M4516" t="str">
        <f>VLOOKUP(A4516,Referência!$I$2:$K$10,3,FALSE)</f>
        <v>composição</v>
      </c>
    </row>
    <row r="4517" spans="1:13" x14ac:dyDescent="0.25">
      <c r="A4517" t="s">
        <v>41</v>
      </c>
      <c r="B4517" t="s">
        <v>7</v>
      </c>
      <c r="C4517">
        <v>16</v>
      </c>
      <c r="D4517" t="s">
        <v>17</v>
      </c>
      <c r="E4517" s="1">
        <v>1357371939.056778</v>
      </c>
      <c r="F4517" s="1">
        <v>1369170776</v>
      </c>
      <c r="G4517">
        <f t="shared" si="70"/>
        <v>139212553212741.36</v>
      </c>
      <c r="H4517" t="str">
        <f>VLOOKUP(D4517,Referência!$A$2:$D$28,2,FALSE)</f>
        <v>CO</v>
      </c>
      <c r="I4517" t="str">
        <f>VLOOKUP(D4517,Referência!$A$2:$D$28,3,FALSE)</f>
        <v>imposto</v>
      </c>
      <c r="J4517" t="str">
        <f>VLOOKUP(D4517,Referência!$A$2:$D$28,4,FALSE)</f>
        <v>alto</v>
      </c>
      <c r="K4517" t="str">
        <f>VLOOKUP(C4517,Referência!$F$2:$G$21,2,FALSE)</f>
        <v>longo</v>
      </c>
      <c r="L4517" t="str">
        <f>VLOOKUP(A4517,Referência!$I$2:$K$10,2,FALSE)</f>
        <v>composição</v>
      </c>
      <c r="M4517" t="str">
        <f>VLOOKUP(A4517,Referência!$I$2:$K$10,3,FALSE)</f>
        <v>composição</v>
      </c>
    </row>
    <row r="4518" spans="1:13" x14ac:dyDescent="0.25">
      <c r="A4518" t="s">
        <v>41</v>
      </c>
      <c r="B4518" t="s">
        <v>7</v>
      </c>
      <c r="C4518">
        <v>17</v>
      </c>
      <c r="D4518" t="s">
        <v>17</v>
      </c>
      <c r="E4518" s="1">
        <v>1331263303.004307</v>
      </c>
      <c r="F4518" s="1">
        <v>1509616129</v>
      </c>
      <c r="G4518">
        <f t="shared" si="70"/>
        <v>3.1809730540649932E+16</v>
      </c>
      <c r="H4518" t="str">
        <f>VLOOKUP(D4518,Referência!$A$2:$D$28,2,FALSE)</f>
        <v>CO</v>
      </c>
      <c r="I4518" t="str">
        <f>VLOOKUP(D4518,Referência!$A$2:$D$28,3,FALSE)</f>
        <v>imposto</v>
      </c>
      <c r="J4518" t="str">
        <f>VLOOKUP(D4518,Referência!$A$2:$D$28,4,FALSE)</f>
        <v>alto</v>
      </c>
      <c r="K4518" t="str">
        <f>VLOOKUP(C4518,Referência!$F$2:$G$21,2,FALSE)</f>
        <v>longo</v>
      </c>
      <c r="L4518" t="str">
        <f>VLOOKUP(A4518,Referência!$I$2:$K$10,2,FALSE)</f>
        <v>composição</v>
      </c>
      <c r="M4518" t="str">
        <f>VLOOKUP(A4518,Referência!$I$2:$K$10,3,FALSE)</f>
        <v>composição</v>
      </c>
    </row>
    <row r="4519" spans="1:13" x14ac:dyDescent="0.25">
      <c r="A4519" t="s">
        <v>41</v>
      </c>
      <c r="B4519" t="s">
        <v>7</v>
      </c>
      <c r="C4519">
        <v>18</v>
      </c>
      <c r="D4519" t="s">
        <v>17</v>
      </c>
      <c r="E4519" s="1">
        <v>1338277481.5156152</v>
      </c>
      <c r="F4519" s="1">
        <v>1419883463</v>
      </c>
      <c r="G4519">
        <f t="shared" si="70"/>
        <v>6659536214029751</v>
      </c>
      <c r="H4519" t="str">
        <f>VLOOKUP(D4519,Referência!$A$2:$D$28,2,FALSE)</f>
        <v>CO</v>
      </c>
      <c r="I4519" t="str">
        <f>VLOOKUP(D4519,Referência!$A$2:$D$28,3,FALSE)</f>
        <v>imposto</v>
      </c>
      <c r="J4519" t="str">
        <f>VLOOKUP(D4519,Referência!$A$2:$D$28,4,FALSE)</f>
        <v>alto</v>
      </c>
      <c r="K4519" t="str">
        <f>VLOOKUP(C4519,Referência!$F$2:$G$21,2,FALSE)</f>
        <v>longo</v>
      </c>
      <c r="L4519" t="str">
        <f>VLOOKUP(A4519,Referência!$I$2:$K$10,2,FALSE)</f>
        <v>composição</v>
      </c>
      <c r="M4519" t="str">
        <f>VLOOKUP(A4519,Referência!$I$2:$K$10,3,FALSE)</f>
        <v>composição</v>
      </c>
    </row>
    <row r="4520" spans="1:13" x14ac:dyDescent="0.25">
      <c r="A4520" t="s">
        <v>41</v>
      </c>
      <c r="B4520" t="s">
        <v>7</v>
      </c>
      <c r="C4520">
        <v>19</v>
      </c>
      <c r="D4520" t="s">
        <v>17</v>
      </c>
      <c r="E4520" s="1">
        <v>1431495783.8763654</v>
      </c>
      <c r="F4520" s="1">
        <v>1568561268</v>
      </c>
      <c r="G4520">
        <f t="shared" si="70"/>
        <v>1.8786946938046324E+16</v>
      </c>
      <c r="H4520" t="str">
        <f>VLOOKUP(D4520,Referência!$A$2:$D$28,2,FALSE)</f>
        <v>CO</v>
      </c>
      <c r="I4520" t="str">
        <f>VLOOKUP(D4520,Referência!$A$2:$D$28,3,FALSE)</f>
        <v>imposto</v>
      </c>
      <c r="J4520" t="str">
        <f>VLOOKUP(D4520,Referência!$A$2:$D$28,4,FALSE)</f>
        <v>alto</v>
      </c>
      <c r="K4520" t="str">
        <f>VLOOKUP(C4520,Referência!$F$2:$G$21,2,FALSE)</f>
        <v>longo</v>
      </c>
      <c r="L4520" t="str">
        <f>VLOOKUP(A4520,Referência!$I$2:$K$10,2,FALSE)</f>
        <v>composição</v>
      </c>
      <c r="M4520" t="str">
        <f>VLOOKUP(A4520,Referência!$I$2:$K$10,3,FALSE)</f>
        <v>composição</v>
      </c>
    </row>
    <row r="4521" spans="1:13" x14ac:dyDescent="0.25">
      <c r="A4521" t="s">
        <v>41</v>
      </c>
      <c r="B4521" t="s">
        <v>7</v>
      </c>
      <c r="C4521">
        <v>20</v>
      </c>
      <c r="D4521" t="s">
        <v>17</v>
      </c>
      <c r="E4521" s="1">
        <v>1526563349.6190777</v>
      </c>
      <c r="F4521" s="1">
        <v>1601240068</v>
      </c>
      <c r="G4521">
        <f t="shared" si="70"/>
        <v>5576612268143581</v>
      </c>
      <c r="H4521" t="str">
        <f>VLOOKUP(D4521,Referência!$A$2:$D$28,2,FALSE)</f>
        <v>CO</v>
      </c>
      <c r="I4521" t="str">
        <f>VLOOKUP(D4521,Referência!$A$2:$D$28,3,FALSE)</f>
        <v>imposto</v>
      </c>
      <c r="J4521" t="str">
        <f>VLOOKUP(D4521,Referência!$A$2:$D$28,4,FALSE)</f>
        <v>alto</v>
      </c>
      <c r="K4521" t="str">
        <f>VLOOKUP(C4521,Referência!$F$2:$G$21,2,FALSE)</f>
        <v>longo</v>
      </c>
      <c r="L4521" t="str">
        <f>VLOOKUP(A4521,Referência!$I$2:$K$10,2,FALSE)</f>
        <v>composição</v>
      </c>
      <c r="M4521" t="str">
        <f>VLOOKUP(A4521,Referência!$I$2:$K$10,3,FALSE)</f>
        <v>composição</v>
      </c>
    </row>
    <row r="4522" spans="1:13" x14ac:dyDescent="0.25">
      <c r="A4522" t="s">
        <v>41</v>
      </c>
      <c r="B4522" t="s">
        <v>7</v>
      </c>
      <c r="C4522">
        <v>1</v>
      </c>
      <c r="D4522" t="s">
        <v>18</v>
      </c>
      <c r="E4522" s="1">
        <v>1454429795.9174483</v>
      </c>
      <c r="F4522" s="1">
        <v>1670262630</v>
      </c>
      <c r="G4522">
        <f t="shared" si="70"/>
        <v>4.6583812268106296E+16</v>
      </c>
      <c r="H4522" t="str">
        <f>VLOOKUP(D4522,Referência!$A$2:$D$28,2,FALSE)</f>
        <v>CO</v>
      </c>
      <c r="I4522" t="str">
        <f>VLOOKUP(D4522,Referência!$A$2:$D$28,3,FALSE)</f>
        <v>imposto</v>
      </c>
      <c r="J4522" t="str">
        <f>VLOOKUP(D4522,Referência!$A$2:$D$28,4,FALSE)</f>
        <v>alto</v>
      </c>
      <c r="K4522" t="str">
        <f>VLOOKUP(C4522,Referência!$F$2:$G$21,2,FALSE)</f>
        <v>curto</v>
      </c>
      <c r="L4522" t="str">
        <f>VLOOKUP(A4522,Referência!$I$2:$K$10,2,FALSE)</f>
        <v>composição</v>
      </c>
      <c r="M4522" t="str">
        <f>VLOOKUP(A4522,Referência!$I$2:$K$10,3,FALSE)</f>
        <v>composição</v>
      </c>
    </row>
    <row r="4523" spans="1:13" x14ac:dyDescent="0.25">
      <c r="A4523" t="s">
        <v>41</v>
      </c>
      <c r="B4523" t="s">
        <v>7</v>
      </c>
      <c r="C4523">
        <v>2</v>
      </c>
      <c r="D4523" t="s">
        <v>18</v>
      </c>
      <c r="E4523" s="1">
        <v>1362568703</v>
      </c>
      <c r="F4523" s="1">
        <v>1337419006</v>
      </c>
      <c r="G4523">
        <f t="shared" si="70"/>
        <v>632507259191809</v>
      </c>
      <c r="H4523" t="str">
        <f>VLOOKUP(D4523,Referência!$A$2:$D$28,2,FALSE)</f>
        <v>CO</v>
      </c>
      <c r="I4523" t="str">
        <f>VLOOKUP(D4523,Referência!$A$2:$D$28,3,FALSE)</f>
        <v>imposto</v>
      </c>
      <c r="J4523" t="str">
        <f>VLOOKUP(D4523,Referência!$A$2:$D$28,4,FALSE)</f>
        <v>alto</v>
      </c>
      <c r="K4523" t="str">
        <f>VLOOKUP(C4523,Referência!$F$2:$G$21,2,FALSE)</f>
        <v>curto</v>
      </c>
      <c r="L4523" t="str">
        <f>VLOOKUP(A4523,Referência!$I$2:$K$10,2,FALSE)</f>
        <v>composição</v>
      </c>
      <c r="M4523" t="str">
        <f>VLOOKUP(A4523,Referência!$I$2:$K$10,3,FALSE)</f>
        <v>composição</v>
      </c>
    </row>
    <row r="4524" spans="1:13" x14ac:dyDescent="0.25">
      <c r="A4524" t="s">
        <v>41</v>
      </c>
      <c r="B4524" t="s">
        <v>7</v>
      </c>
      <c r="C4524">
        <v>3</v>
      </c>
      <c r="D4524" t="s">
        <v>18</v>
      </c>
      <c r="E4524" s="1">
        <v>1336386029.2594426</v>
      </c>
      <c r="F4524" s="1">
        <v>1335556131</v>
      </c>
      <c r="G4524">
        <f t="shared" si="70"/>
        <v>688731121025.80359</v>
      </c>
      <c r="H4524" t="str">
        <f>VLOOKUP(D4524,Referência!$A$2:$D$28,2,FALSE)</f>
        <v>CO</v>
      </c>
      <c r="I4524" t="str">
        <f>VLOOKUP(D4524,Referência!$A$2:$D$28,3,FALSE)</f>
        <v>imposto</v>
      </c>
      <c r="J4524" t="str">
        <f>VLOOKUP(D4524,Referência!$A$2:$D$28,4,FALSE)</f>
        <v>alto</v>
      </c>
      <c r="K4524" t="str">
        <f>VLOOKUP(C4524,Referência!$F$2:$G$21,2,FALSE)</f>
        <v>curto</v>
      </c>
      <c r="L4524" t="str">
        <f>VLOOKUP(A4524,Referência!$I$2:$K$10,2,FALSE)</f>
        <v>composição</v>
      </c>
      <c r="M4524" t="str">
        <f>VLOOKUP(A4524,Referência!$I$2:$K$10,3,FALSE)</f>
        <v>composição</v>
      </c>
    </row>
    <row r="4525" spans="1:13" x14ac:dyDescent="0.25">
      <c r="A4525" t="s">
        <v>41</v>
      </c>
      <c r="B4525" t="s">
        <v>7</v>
      </c>
      <c r="C4525">
        <v>4</v>
      </c>
      <c r="D4525" t="s">
        <v>18</v>
      </c>
      <c r="E4525" s="1">
        <v>1272839989.6043456</v>
      </c>
      <c r="F4525" s="1">
        <v>1233550944</v>
      </c>
      <c r="G4525">
        <f t="shared" si="70"/>
        <v>1543629104500345.2</v>
      </c>
      <c r="H4525" t="str">
        <f>VLOOKUP(D4525,Referência!$A$2:$D$28,2,FALSE)</f>
        <v>CO</v>
      </c>
      <c r="I4525" t="str">
        <f>VLOOKUP(D4525,Referência!$A$2:$D$28,3,FALSE)</f>
        <v>imposto</v>
      </c>
      <c r="J4525" t="str">
        <f>VLOOKUP(D4525,Referência!$A$2:$D$28,4,FALSE)</f>
        <v>alto</v>
      </c>
      <c r="K4525" t="str">
        <f>VLOOKUP(C4525,Referência!$F$2:$G$21,2,FALSE)</f>
        <v>curto</v>
      </c>
      <c r="L4525" t="str">
        <f>VLOOKUP(A4525,Referência!$I$2:$K$10,2,FALSE)</f>
        <v>composição</v>
      </c>
      <c r="M4525" t="str">
        <f>VLOOKUP(A4525,Referência!$I$2:$K$10,3,FALSE)</f>
        <v>composição</v>
      </c>
    </row>
    <row r="4526" spans="1:13" x14ac:dyDescent="0.25">
      <c r="A4526" t="s">
        <v>41</v>
      </c>
      <c r="B4526" t="s">
        <v>7</v>
      </c>
      <c r="C4526">
        <v>5</v>
      </c>
      <c r="D4526" t="s">
        <v>18</v>
      </c>
      <c r="E4526" s="1">
        <v>1320181624.4714775</v>
      </c>
      <c r="F4526" s="1">
        <v>1322702230</v>
      </c>
      <c r="G4526">
        <f t="shared" si="70"/>
        <v>6353452230418.1484</v>
      </c>
      <c r="H4526" t="str">
        <f>VLOOKUP(D4526,Referência!$A$2:$D$28,2,FALSE)</f>
        <v>CO</v>
      </c>
      <c r="I4526" t="str">
        <f>VLOOKUP(D4526,Referência!$A$2:$D$28,3,FALSE)</f>
        <v>imposto</v>
      </c>
      <c r="J4526" t="str">
        <f>VLOOKUP(D4526,Referência!$A$2:$D$28,4,FALSE)</f>
        <v>alto</v>
      </c>
      <c r="K4526" t="str">
        <f>VLOOKUP(C4526,Referência!$F$2:$G$21,2,FALSE)</f>
        <v>médio</v>
      </c>
      <c r="L4526" t="str">
        <f>VLOOKUP(A4526,Referência!$I$2:$K$10,2,FALSE)</f>
        <v>composição</v>
      </c>
      <c r="M4526" t="str">
        <f>VLOOKUP(A4526,Referência!$I$2:$K$10,3,FALSE)</f>
        <v>composição</v>
      </c>
    </row>
    <row r="4527" spans="1:13" x14ac:dyDescent="0.25">
      <c r="A4527" t="s">
        <v>41</v>
      </c>
      <c r="B4527" t="s">
        <v>7</v>
      </c>
      <c r="C4527">
        <v>6</v>
      </c>
      <c r="D4527" t="s">
        <v>18</v>
      </c>
      <c r="E4527" s="1">
        <v>1292180855.0276265</v>
      </c>
      <c r="F4527" s="1">
        <v>1377490762</v>
      </c>
      <c r="G4527">
        <f t="shared" si="70"/>
        <v>7277780227635018</v>
      </c>
      <c r="H4527" t="str">
        <f>VLOOKUP(D4527,Referência!$A$2:$D$28,2,FALSE)</f>
        <v>CO</v>
      </c>
      <c r="I4527" t="str">
        <f>VLOOKUP(D4527,Referência!$A$2:$D$28,3,FALSE)</f>
        <v>imposto</v>
      </c>
      <c r="J4527" t="str">
        <f>VLOOKUP(D4527,Referência!$A$2:$D$28,4,FALSE)</f>
        <v>alto</v>
      </c>
      <c r="K4527" t="str">
        <f>VLOOKUP(C4527,Referência!$F$2:$G$21,2,FALSE)</f>
        <v>médio</v>
      </c>
      <c r="L4527" t="str">
        <f>VLOOKUP(A4527,Referência!$I$2:$K$10,2,FALSE)</f>
        <v>composição</v>
      </c>
      <c r="M4527" t="str">
        <f>VLOOKUP(A4527,Referência!$I$2:$K$10,3,FALSE)</f>
        <v>composição</v>
      </c>
    </row>
    <row r="4528" spans="1:13" x14ac:dyDescent="0.25">
      <c r="A4528" t="s">
        <v>41</v>
      </c>
      <c r="B4528" t="s">
        <v>7</v>
      </c>
      <c r="C4528">
        <v>7</v>
      </c>
      <c r="D4528" t="s">
        <v>18</v>
      </c>
      <c r="E4528" s="1">
        <v>1268001494</v>
      </c>
      <c r="F4528" s="1">
        <v>1286099707</v>
      </c>
      <c r="G4528">
        <f t="shared" si="70"/>
        <v>327545313793369</v>
      </c>
      <c r="H4528" t="str">
        <f>VLOOKUP(D4528,Referência!$A$2:$D$28,2,FALSE)</f>
        <v>CO</v>
      </c>
      <c r="I4528" t="str">
        <f>VLOOKUP(D4528,Referência!$A$2:$D$28,3,FALSE)</f>
        <v>imposto</v>
      </c>
      <c r="J4528" t="str">
        <f>VLOOKUP(D4528,Referência!$A$2:$D$28,4,FALSE)</f>
        <v>alto</v>
      </c>
      <c r="K4528" t="str">
        <f>VLOOKUP(C4528,Referência!$F$2:$G$21,2,FALSE)</f>
        <v>médio</v>
      </c>
      <c r="L4528" t="str">
        <f>VLOOKUP(A4528,Referência!$I$2:$K$10,2,FALSE)</f>
        <v>composição</v>
      </c>
      <c r="M4528" t="str">
        <f>VLOOKUP(A4528,Referência!$I$2:$K$10,3,FALSE)</f>
        <v>composição</v>
      </c>
    </row>
    <row r="4529" spans="1:13" x14ac:dyDescent="0.25">
      <c r="A4529" t="s">
        <v>41</v>
      </c>
      <c r="B4529" t="s">
        <v>7</v>
      </c>
      <c r="C4529">
        <v>8</v>
      </c>
      <c r="D4529" t="s">
        <v>18</v>
      </c>
      <c r="E4529" s="1">
        <v>1621298766.3257835</v>
      </c>
      <c r="F4529" s="1">
        <v>1521885106</v>
      </c>
      <c r="G4529">
        <f t="shared" si="70"/>
        <v>9883075859370258</v>
      </c>
      <c r="H4529" t="str">
        <f>VLOOKUP(D4529,Referência!$A$2:$D$28,2,FALSE)</f>
        <v>CO</v>
      </c>
      <c r="I4529" t="str">
        <f>VLOOKUP(D4529,Referência!$A$2:$D$28,3,FALSE)</f>
        <v>imposto</v>
      </c>
      <c r="J4529" t="str">
        <f>VLOOKUP(D4529,Referência!$A$2:$D$28,4,FALSE)</f>
        <v>alto</v>
      </c>
      <c r="K4529" t="str">
        <f>VLOOKUP(C4529,Referência!$F$2:$G$21,2,FALSE)</f>
        <v>médio</v>
      </c>
      <c r="L4529" t="str">
        <f>VLOOKUP(A4529,Referência!$I$2:$K$10,2,FALSE)</f>
        <v>composição</v>
      </c>
      <c r="M4529" t="str">
        <f>VLOOKUP(A4529,Referência!$I$2:$K$10,3,FALSE)</f>
        <v>composição</v>
      </c>
    </row>
    <row r="4530" spans="1:13" x14ac:dyDescent="0.25">
      <c r="A4530" t="s">
        <v>41</v>
      </c>
      <c r="B4530" t="s">
        <v>7</v>
      </c>
      <c r="C4530">
        <v>9</v>
      </c>
      <c r="D4530" t="s">
        <v>18</v>
      </c>
      <c r="E4530" s="1">
        <v>1309057417.196111</v>
      </c>
      <c r="F4530" s="1">
        <v>1245052755</v>
      </c>
      <c r="G4530">
        <f t="shared" si="70"/>
        <v>4096596782838276</v>
      </c>
      <c r="H4530" t="str">
        <f>VLOOKUP(D4530,Referência!$A$2:$D$28,2,FALSE)</f>
        <v>CO</v>
      </c>
      <c r="I4530" t="str">
        <f>VLOOKUP(D4530,Referência!$A$2:$D$28,3,FALSE)</f>
        <v>imposto</v>
      </c>
      <c r="J4530" t="str">
        <f>VLOOKUP(D4530,Referência!$A$2:$D$28,4,FALSE)</f>
        <v>alto</v>
      </c>
      <c r="K4530" t="str">
        <f>VLOOKUP(C4530,Referência!$F$2:$G$21,2,FALSE)</f>
        <v>longo</v>
      </c>
      <c r="L4530" t="str">
        <f>VLOOKUP(A4530,Referência!$I$2:$K$10,2,FALSE)</f>
        <v>composição</v>
      </c>
      <c r="M4530" t="str">
        <f>VLOOKUP(A4530,Referência!$I$2:$K$10,3,FALSE)</f>
        <v>composição</v>
      </c>
    </row>
    <row r="4531" spans="1:13" x14ac:dyDescent="0.25">
      <c r="A4531" t="s">
        <v>41</v>
      </c>
      <c r="B4531" t="s">
        <v>7</v>
      </c>
      <c r="C4531">
        <v>10</v>
      </c>
      <c r="D4531" t="s">
        <v>18</v>
      </c>
      <c r="E4531" s="1">
        <v>1264060643</v>
      </c>
      <c r="F4531" s="1">
        <v>1190685422</v>
      </c>
      <c r="G4531">
        <f t="shared" si="70"/>
        <v>5383923056798841</v>
      </c>
      <c r="H4531" t="str">
        <f>VLOOKUP(D4531,Referência!$A$2:$D$28,2,FALSE)</f>
        <v>CO</v>
      </c>
      <c r="I4531" t="str">
        <f>VLOOKUP(D4531,Referência!$A$2:$D$28,3,FALSE)</f>
        <v>imposto</v>
      </c>
      <c r="J4531" t="str">
        <f>VLOOKUP(D4531,Referência!$A$2:$D$28,4,FALSE)</f>
        <v>alto</v>
      </c>
      <c r="K4531" t="str">
        <f>VLOOKUP(C4531,Referência!$F$2:$G$21,2,FALSE)</f>
        <v>longo</v>
      </c>
      <c r="L4531" t="str">
        <f>VLOOKUP(A4531,Referência!$I$2:$K$10,2,FALSE)</f>
        <v>composição</v>
      </c>
      <c r="M4531" t="str">
        <f>VLOOKUP(A4531,Referência!$I$2:$K$10,3,FALSE)</f>
        <v>composição</v>
      </c>
    </row>
    <row r="4532" spans="1:13" x14ac:dyDescent="0.25">
      <c r="A4532" t="s">
        <v>41</v>
      </c>
      <c r="B4532" t="s">
        <v>7</v>
      </c>
      <c r="C4532">
        <v>11</v>
      </c>
      <c r="D4532" t="s">
        <v>18</v>
      </c>
      <c r="E4532" s="1">
        <v>1335322469.0933907</v>
      </c>
      <c r="F4532" s="1">
        <v>1258355469</v>
      </c>
      <c r="G4532">
        <f t="shared" si="70"/>
        <v>5923919103376005</v>
      </c>
      <c r="H4532" t="str">
        <f>VLOOKUP(D4532,Referência!$A$2:$D$28,2,FALSE)</f>
        <v>CO</v>
      </c>
      <c r="I4532" t="str">
        <f>VLOOKUP(D4532,Referência!$A$2:$D$28,3,FALSE)</f>
        <v>imposto</v>
      </c>
      <c r="J4532" t="str">
        <f>VLOOKUP(D4532,Referência!$A$2:$D$28,4,FALSE)</f>
        <v>alto</v>
      </c>
      <c r="K4532" t="str">
        <f>VLOOKUP(C4532,Referência!$F$2:$G$21,2,FALSE)</f>
        <v>longo</v>
      </c>
      <c r="L4532" t="str">
        <f>VLOOKUP(A4532,Referência!$I$2:$K$10,2,FALSE)</f>
        <v>composição</v>
      </c>
      <c r="M4532" t="str">
        <f>VLOOKUP(A4532,Referência!$I$2:$K$10,3,FALSE)</f>
        <v>composição</v>
      </c>
    </row>
    <row r="4533" spans="1:13" x14ac:dyDescent="0.25">
      <c r="A4533" t="s">
        <v>41</v>
      </c>
      <c r="B4533" t="s">
        <v>7</v>
      </c>
      <c r="C4533">
        <v>12</v>
      </c>
      <c r="D4533" t="s">
        <v>18</v>
      </c>
      <c r="E4533" s="1">
        <v>1557281385.0416162</v>
      </c>
      <c r="F4533" s="1">
        <v>1545815300</v>
      </c>
      <c r="G4533">
        <f t="shared" si="70"/>
        <v>131471106181574.81</v>
      </c>
      <c r="H4533" t="str">
        <f>VLOOKUP(D4533,Referência!$A$2:$D$28,2,FALSE)</f>
        <v>CO</v>
      </c>
      <c r="I4533" t="str">
        <f>VLOOKUP(D4533,Referência!$A$2:$D$28,3,FALSE)</f>
        <v>imposto</v>
      </c>
      <c r="J4533" t="str">
        <f>VLOOKUP(D4533,Referência!$A$2:$D$28,4,FALSE)</f>
        <v>alto</v>
      </c>
      <c r="K4533" t="str">
        <f>VLOOKUP(C4533,Referência!$F$2:$G$21,2,FALSE)</f>
        <v>longo</v>
      </c>
      <c r="L4533" t="str">
        <f>VLOOKUP(A4533,Referência!$I$2:$K$10,2,FALSE)</f>
        <v>composição</v>
      </c>
      <c r="M4533" t="str">
        <f>VLOOKUP(A4533,Referência!$I$2:$K$10,3,FALSE)</f>
        <v>composição</v>
      </c>
    </row>
    <row r="4534" spans="1:13" x14ac:dyDescent="0.25">
      <c r="A4534" t="s">
        <v>41</v>
      </c>
      <c r="B4534" t="s">
        <v>7</v>
      </c>
      <c r="C4534">
        <v>13</v>
      </c>
      <c r="D4534" t="s">
        <v>18</v>
      </c>
      <c r="E4534" s="1">
        <v>1586001245.0266223</v>
      </c>
      <c r="F4534" s="1">
        <v>1681016044</v>
      </c>
      <c r="G4534">
        <f t="shared" si="70"/>
        <v>9027812023951376</v>
      </c>
      <c r="H4534" t="str">
        <f>VLOOKUP(D4534,Referência!$A$2:$D$28,2,FALSE)</f>
        <v>CO</v>
      </c>
      <c r="I4534" t="str">
        <f>VLOOKUP(D4534,Referência!$A$2:$D$28,3,FALSE)</f>
        <v>imposto</v>
      </c>
      <c r="J4534" t="str">
        <f>VLOOKUP(D4534,Referência!$A$2:$D$28,4,FALSE)</f>
        <v>alto</v>
      </c>
      <c r="K4534" t="str">
        <f>VLOOKUP(C4534,Referência!$F$2:$G$21,2,FALSE)</f>
        <v>longo</v>
      </c>
      <c r="L4534" t="str">
        <f>VLOOKUP(A4534,Referência!$I$2:$K$10,2,FALSE)</f>
        <v>composição</v>
      </c>
      <c r="M4534" t="str">
        <f>VLOOKUP(A4534,Referência!$I$2:$K$10,3,FALSE)</f>
        <v>composição</v>
      </c>
    </row>
    <row r="4535" spans="1:13" x14ac:dyDescent="0.25">
      <c r="A4535" t="s">
        <v>41</v>
      </c>
      <c r="B4535" t="s">
        <v>7</v>
      </c>
      <c r="C4535">
        <v>14</v>
      </c>
      <c r="D4535" t="s">
        <v>18</v>
      </c>
      <c r="E4535" s="1">
        <v>1542827333</v>
      </c>
      <c r="F4535" s="1">
        <v>1458658264</v>
      </c>
      <c r="G4535">
        <f t="shared" si="70"/>
        <v>7084432176326761</v>
      </c>
      <c r="H4535" t="str">
        <f>VLOOKUP(D4535,Referência!$A$2:$D$28,2,FALSE)</f>
        <v>CO</v>
      </c>
      <c r="I4535" t="str">
        <f>VLOOKUP(D4535,Referência!$A$2:$D$28,3,FALSE)</f>
        <v>imposto</v>
      </c>
      <c r="J4535" t="str">
        <f>VLOOKUP(D4535,Referência!$A$2:$D$28,4,FALSE)</f>
        <v>alto</v>
      </c>
      <c r="K4535" t="str">
        <f>VLOOKUP(C4535,Referência!$F$2:$G$21,2,FALSE)</f>
        <v>longo</v>
      </c>
      <c r="L4535" t="str">
        <f>VLOOKUP(A4535,Referência!$I$2:$K$10,2,FALSE)</f>
        <v>composição</v>
      </c>
      <c r="M4535" t="str">
        <f>VLOOKUP(A4535,Referência!$I$2:$K$10,3,FALSE)</f>
        <v>composição</v>
      </c>
    </row>
    <row r="4536" spans="1:13" x14ac:dyDescent="0.25">
      <c r="A4536" t="s">
        <v>41</v>
      </c>
      <c r="B4536" t="s">
        <v>7</v>
      </c>
      <c r="C4536">
        <v>15</v>
      </c>
      <c r="D4536" t="s">
        <v>18</v>
      </c>
      <c r="E4536" s="1">
        <v>1498174871.2659905</v>
      </c>
      <c r="F4536" s="1">
        <v>1406484852</v>
      </c>
      <c r="G4536">
        <f t="shared" si="70"/>
        <v>8407059632997708</v>
      </c>
      <c r="H4536" t="str">
        <f>VLOOKUP(D4536,Referência!$A$2:$D$28,2,FALSE)</f>
        <v>CO</v>
      </c>
      <c r="I4536" t="str">
        <f>VLOOKUP(D4536,Referência!$A$2:$D$28,3,FALSE)</f>
        <v>imposto</v>
      </c>
      <c r="J4536" t="str">
        <f>VLOOKUP(D4536,Referência!$A$2:$D$28,4,FALSE)</f>
        <v>alto</v>
      </c>
      <c r="K4536" t="str">
        <f>VLOOKUP(C4536,Referência!$F$2:$G$21,2,FALSE)</f>
        <v>longo</v>
      </c>
      <c r="L4536" t="str">
        <f>VLOOKUP(A4536,Referência!$I$2:$K$10,2,FALSE)</f>
        <v>composição</v>
      </c>
      <c r="M4536" t="str">
        <f>VLOOKUP(A4536,Referência!$I$2:$K$10,3,FALSE)</f>
        <v>composição</v>
      </c>
    </row>
    <row r="4537" spans="1:13" x14ac:dyDescent="0.25">
      <c r="A4537" t="s">
        <v>41</v>
      </c>
      <c r="B4537" t="s">
        <v>7</v>
      </c>
      <c r="C4537">
        <v>16</v>
      </c>
      <c r="D4537" t="s">
        <v>18</v>
      </c>
      <c r="E4537" s="1">
        <v>1433948393.1749668</v>
      </c>
      <c r="F4537" s="1">
        <v>1508541864</v>
      </c>
      <c r="G4537">
        <f t="shared" si="70"/>
        <v>5564185889725077</v>
      </c>
      <c r="H4537" t="str">
        <f>VLOOKUP(D4537,Referência!$A$2:$D$28,2,FALSE)</f>
        <v>CO</v>
      </c>
      <c r="I4537" t="str">
        <f>VLOOKUP(D4537,Referência!$A$2:$D$28,3,FALSE)</f>
        <v>imposto</v>
      </c>
      <c r="J4537" t="str">
        <f>VLOOKUP(D4537,Referência!$A$2:$D$28,4,FALSE)</f>
        <v>alto</v>
      </c>
      <c r="K4537" t="str">
        <f>VLOOKUP(C4537,Referência!$F$2:$G$21,2,FALSE)</f>
        <v>longo</v>
      </c>
      <c r="L4537" t="str">
        <f>VLOOKUP(A4537,Referência!$I$2:$K$10,2,FALSE)</f>
        <v>composição</v>
      </c>
      <c r="M4537" t="str">
        <f>VLOOKUP(A4537,Referência!$I$2:$K$10,3,FALSE)</f>
        <v>composição</v>
      </c>
    </row>
    <row r="4538" spans="1:13" x14ac:dyDescent="0.25">
      <c r="A4538" t="s">
        <v>41</v>
      </c>
      <c r="B4538" t="s">
        <v>7</v>
      </c>
      <c r="C4538">
        <v>17</v>
      </c>
      <c r="D4538" t="s">
        <v>18</v>
      </c>
      <c r="E4538" s="1">
        <v>1445400107.8779817</v>
      </c>
      <c r="F4538" s="1">
        <v>1569653479</v>
      </c>
      <c r="G4538">
        <f t="shared" si="70"/>
        <v>1.543890023518602E+16</v>
      </c>
      <c r="H4538" t="str">
        <f>VLOOKUP(D4538,Referência!$A$2:$D$28,2,FALSE)</f>
        <v>CO</v>
      </c>
      <c r="I4538" t="str">
        <f>VLOOKUP(D4538,Referência!$A$2:$D$28,3,FALSE)</f>
        <v>imposto</v>
      </c>
      <c r="J4538" t="str">
        <f>VLOOKUP(D4538,Referência!$A$2:$D$28,4,FALSE)</f>
        <v>alto</v>
      </c>
      <c r="K4538" t="str">
        <f>VLOOKUP(C4538,Referência!$F$2:$G$21,2,FALSE)</f>
        <v>longo</v>
      </c>
      <c r="L4538" t="str">
        <f>VLOOKUP(A4538,Referência!$I$2:$K$10,2,FALSE)</f>
        <v>composição</v>
      </c>
      <c r="M4538" t="str">
        <f>VLOOKUP(A4538,Referência!$I$2:$K$10,3,FALSE)</f>
        <v>composição</v>
      </c>
    </row>
    <row r="4539" spans="1:13" x14ac:dyDescent="0.25">
      <c r="A4539" t="s">
        <v>41</v>
      </c>
      <c r="B4539" t="s">
        <v>7</v>
      </c>
      <c r="C4539">
        <v>18</v>
      </c>
      <c r="D4539" t="s">
        <v>18</v>
      </c>
      <c r="E4539" s="1">
        <v>1425756787.6369429</v>
      </c>
      <c r="F4539" s="1">
        <v>1582447206</v>
      </c>
      <c r="G4539">
        <f t="shared" si="70"/>
        <v>2.4551887206789872E+16</v>
      </c>
      <c r="H4539" t="str">
        <f>VLOOKUP(D4539,Referência!$A$2:$D$28,2,FALSE)</f>
        <v>CO</v>
      </c>
      <c r="I4539" t="str">
        <f>VLOOKUP(D4539,Referência!$A$2:$D$28,3,FALSE)</f>
        <v>imposto</v>
      </c>
      <c r="J4539" t="str">
        <f>VLOOKUP(D4539,Referência!$A$2:$D$28,4,FALSE)</f>
        <v>alto</v>
      </c>
      <c r="K4539" t="str">
        <f>VLOOKUP(C4539,Referência!$F$2:$G$21,2,FALSE)</f>
        <v>longo</v>
      </c>
      <c r="L4539" t="str">
        <f>VLOOKUP(A4539,Referência!$I$2:$K$10,2,FALSE)</f>
        <v>composição</v>
      </c>
      <c r="M4539" t="str">
        <f>VLOOKUP(A4539,Referência!$I$2:$K$10,3,FALSE)</f>
        <v>composição</v>
      </c>
    </row>
    <row r="4540" spans="1:13" x14ac:dyDescent="0.25">
      <c r="A4540" t="s">
        <v>41</v>
      </c>
      <c r="B4540" t="s">
        <v>7</v>
      </c>
      <c r="C4540">
        <v>19</v>
      </c>
      <c r="D4540" t="s">
        <v>18</v>
      </c>
      <c r="E4540" s="1">
        <v>1437540845.6963773</v>
      </c>
      <c r="F4540" s="1">
        <v>1397025896</v>
      </c>
      <c r="G4540">
        <f t="shared" si="70"/>
        <v>1641461148899981.2</v>
      </c>
      <c r="H4540" t="str">
        <f>VLOOKUP(D4540,Referência!$A$2:$D$28,2,FALSE)</f>
        <v>CO</v>
      </c>
      <c r="I4540" t="str">
        <f>VLOOKUP(D4540,Referência!$A$2:$D$28,3,FALSE)</f>
        <v>imposto</v>
      </c>
      <c r="J4540" t="str">
        <f>VLOOKUP(D4540,Referência!$A$2:$D$28,4,FALSE)</f>
        <v>alto</v>
      </c>
      <c r="K4540" t="str">
        <f>VLOOKUP(C4540,Referência!$F$2:$G$21,2,FALSE)</f>
        <v>longo</v>
      </c>
      <c r="L4540" t="str">
        <f>VLOOKUP(A4540,Referência!$I$2:$K$10,2,FALSE)</f>
        <v>composição</v>
      </c>
      <c r="M4540" t="str">
        <f>VLOOKUP(A4540,Referência!$I$2:$K$10,3,FALSE)</f>
        <v>composição</v>
      </c>
    </row>
    <row r="4541" spans="1:13" x14ac:dyDescent="0.25">
      <c r="A4541" t="s">
        <v>41</v>
      </c>
      <c r="B4541" t="s">
        <v>7</v>
      </c>
      <c r="C4541">
        <v>20</v>
      </c>
      <c r="D4541" t="s">
        <v>18</v>
      </c>
      <c r="E4541" s="1">
        <v>1747508586.1255906</v>
      </c>
      <c r="F4541" s="1">
        <v>1660533072</v>
      </c>
      <c r="G4541">
        <f t="shared" si="70"/>
        <v>7564740057410804</v>
      </c>
      <c r="H4541" t="str">
        <f>VLOOKUP(D4541,Referência!$A$2:$D$28,2,FALSE)</f>
        <v>CO</v>
      </c>
      <c r="I4541" t="str">
        <f>VLOOKUP(D4541,Referência!$A$2:$D$28,3,FALSE)</f>
        <v>imposto</v>
      </c>
      <c r="J4541" t="str">
        <f>VLOOKUP(D4541,Referência!$A$2:$D$28,4,FALSE)</f>
        <v>alto</v>
      </c>
      <c r="K4541" t="str">
        <f>VLOOKUP(C4541,Referência!$F$2:$G$21,2,FALSE)</f>
        <v>longo</v>
      </c>
      <c r="L4541" t="str">
        <f>VLOOKUP(A4541,Referência!$I$2:$K$10,2,FALSE)</f>
        <v>composição</v>
      </c>
      <c r="M4541" t="str">
        <f>VLOOKUP(A4541,Referência!$I$2:$K$10,3,FALSE)</f>
        <v>composição</v>
      </c>
    </row>
    <row r="4542" spans="1:13" x14ac:dyDescent="0.25">
      <c r="A4542" t="s">
        <v>41</v>
      </c>
      <c r="B4542" t="s">
        <v>7</v>
      </c>
      <c r="C4542">
        <v>1</v>
      </c>
      <c r="D4542" t="s">
        <v>19</v>
      </c>
      <c r="E4542" s="1">
        <v>292412685.41610831</v>
      </c>
      <c r="F4542" s="1">
        <v>312167408</v>
      </c>
      <c r="G4542">
        <f t="shared" si="70"/>
        <v>390249064366520.37</v>
      </c>
      <c r="H4542" t="str">
        <f>VLOOKUP(D4542,Referência!$A$2:$D$28,2,FALSE)</f>
        <v>N</v>
      </c>
      <c r="I4542" t="str">
        <f>VLOOKUP(D4542,Referência!$A$2:$D$28,3,FALSE)</f>
        <v>transferência</v>
      </c>
      <c r="J4542" t="str">
        <f>VLOOKUP(D4542,Referência!$A$2:$D$28,4,FALSE)</f>
        <v>baixo</v>
      </c>
      <c r="K4542" t="str">
        <f>VLOOKUP(C4542,Referência!$F$2:$G$21,2,FALSE)</f>
        <v>curto</v>
      </c>
      <c r="L4542" t="str">
        <f>VLOOKUP(A4542,Referência!$I$2:$K$10,2,FALSE)</f>
        <v>composição</v>
      </c>
      <c r="M4542" t="str">
        <f>VLOOKUP(A4542,Referência!$I$2:$K$10,3,FALSE)</f>
        <v>composição</v>
      </c>
    </row>
    <row r="4543" spans="1:13" x14ac:dyDescent="0.25">
      <c r="A4543" t="s">
        <v>41</v>
      </c>
      <c r="B4543" t="s">
        <v>7</v>
      </c>
      <c r="C4543">
        <v>2</v>
      </c>
      <c r="D4543" t="s">
        <v>19</v>
      </c>
      <c r="E4543" s="1">
        <v>257691599</v>
      </c>
      <c r="F4543" s="1">
        <v>291680743</v>
      </c>
      <c r="G4543">
        <f t="shared" si="70"/>
        <v>1155261909852736</v>
      </c>
      <c r="H4543" t="str">
        <f>VLOOKUP(D4543,Referência!$A$2:$D$28,2,FALSE)</f>
        <v>N</v>
      </c>
      <c r="I4543" t="str">
        <f>VLOOKUP(D4543,Referência!$A$2:$D$28,3,FALSE)</f>
        <v>transferência</v>
      </c>
      <c r="J4543" t="str">
        <f>VLOOKUP(D4543,Referência!$A$2:$D$28,4,FALSE)</f>
        <v>baixo</v>
      </c>
      <c r="K4543" t="str">
        <f>VLOOKUP(C4543,Referência!$F$2:$G$21,2,FALSE)</f>
        <v>curto</v>
      </c>
      <c r="L4543" t="str">
        <f>VLOOKUP(A4543,Referência!$I$2:$K$10,2,FALSE)</f>
        <v>composição</v>
      </c>
      <c r="M4543" t="str">
        <f>VLOOKUP(A4543,Referência!$I$2:$K$10,3,FALSE)</f>
        <v>composição</v>
      </c>
    </row>
    <row r="4544" spans="1:13" x14ac:dyDescent="0.25">
      <c r="A4544" t="s">
        <v>41</v>
      </c>
      <c r="B4544" t="s">
        <v>7</v>
      </c>
      <c r="C4544">
        <v>3</v>
      </c>
      <c r="D4544" t="s">
        <v>19</v>
      </c>
      <c r="E4544" s="1">
        <v>261598486.80810806</v>
      </c>
      <c r="F4544" s="1">
        <v>231422374</v>
      </c>
      <c r="G4544">
        <f t="shared" si="70"/>
        <v>910597784207663.37</v>
      </c>
      <c r="H4544" t="str">
        <f>VLOOKUP(D4544,Referência!$A$2:$D$28,2,FALSE)</f>
        <v>N</v>
      </c>
      <c r="I4544" t="str">
        <f>VLOOKUP(D4544,Referência!$A$2:$D$28,3,FALSE)</f>
        <v>transferência</v>
      </c>
      <c r="J4544" t="str">
        <f>VLOOKUP(D4544,Referência!$A$2:$D$28,4,FALSE)</f>
        <v>baixo</v>
      </c>
      <c r="K4544" t="str">
        <f>VLOOKUP(C4544,Referência!$F$2:$G$21,2,FALSE)</f>
        <v>curto</v>
      </c>
      <c r="L4544" t="str">
        <f>VLOOKUP(A4544,Referência!$I$2:$K$10,2,FALSE)</f>
        <v>composição</v>
      </c>
      <c r="M4544" t="str">
        <f>VLOOKUP(A4544,Referência!$I$2:$K$10,3,FALSE)</f>
        <v>composição</v>
      </c>
    </row>
    <row r="4545" spans="1:13" x14ac:dyDescent="0.25">
      <c r="A4545" t="s">
        <v>41</v>
      </c>
      <c r="B4545" t="s">
        <v>7</v>
      </c>
      <c r="C4545">
        <v>4</v>
      </c>
      <c r="D4545" t="s">
        <v>19</v>
      </c>
      <c r="E4545" s="1">
        <v>263658409.06489649</v>
      </c>
      <c r="F4545" s="1">
        <v>286663710</v>
      </c>
      <c r="G4545">
        <f t="shared" si="70"/>
        <v>529243871114674.25</v>
      </c>
      <c r="H4545" t="str">
        <f>VLOOKUP(D4545,Referência!$A$2:$D$28,2,FALSE)</f>
        <v>N</v>
      </c>
      <c r="I4545" t="str">
        <f>VLOOKUP(D4545,Referência!$A$2:$D$28,3,FALSE)</f>
        <v>transferência</v>
      </c>
      <c r="J4545" t="str">
        <f>VLOOKUP(D4545,Referência!$A$2:$D$28,4,FALSE)</f>
        <v>baixo</v>
      </c>
      <c r="K4545" t="str">
        <f>VLOOKUP(C4545,Referência!$F$2:$G$21,2,FALSE)</f>
        <v>curto</v>
      </c>
      <c r="L4545" t="str">
        <f>VLOOKUP(A4545,Referência!$I$2:$K$10,2,FALSE)</f>
        <v>composição</v>
      </c>
      <c r="M4545" t="str">
        <f>VLOOKUP(A4545,Referência!$I$2:$K$10,3,FALSE)</f>
        <v>composição</v>
      </c>
    </row>
    <row r="4546" spans="1:13" x14ac:dyDescent="0.25">
      <c r="A4546" t="s">
        <v>41</v>
      </c>
      <c r="B4546" t="s">
        <v>7</v>
      </c>
      <c r="C4546">
        <v>5</v>
      </c>
      <c r="D4546" t="s">
        <v>19</v>
      </c>
      <c r="E4546" s="1">
        <v>250432489.79451168</v>
      </c>
      <c r="F4546" s="1">
        <v>283255487</v>
      </c>
      <c r="G4546">
        <f t="shared" si="70"/>
        <v>1077349145551494.4</v>
      </c>
      <c r="H4546" t="str">
        <f>VLOOKUP(D4546,Referência!$A$2:$D$28,2,FALSE)</f>
        <v>N</v>
      </c>
      <c r="I4546" t="str">
        <f>VLOOKUP(D4546,Referência!$A$2:$D$28,3,FALSE)</f>
        <v>transferência</v>
      </c>
      <c r="J4546" t="str">
        <f>VLOOKUP(D4546,Referência!$A$2:$D$28,4,FALSE)</f>
        <v>baixo</v>
      </c>
      <c r="K4546" t="str">
        <f>VLOOKUP(C4546,Referência!$F$2:$G$21,2,FALSE)</f>
        <v>médio</v>
      </c>
      <c r="L4546" t="str">
        <f>VLOOKUP(A4546,Referência!$I$2:$K$10,2,FALSE)</f>
        <v>composição</v>
      </c>
      <c r="M4546" t="str">
        <f>VLOOKUP(A4546,Referência!$I$2:$K$10,3,FALSE)</f>
        <v>composição</v>
      </c>
    </row>
    <row r="4547" spans="1:13" x14ac:dyDescent="0.25">
      <c r="A4547" t="s">
        <v>41</v>
      </c>
      <c r="B4547" t="s">
        <v>7</v>
      </c>
      <c r="C4547">
        <v>6</v>
      </c>
      <c r="D4547" t="s">
        <v>19</v>
      </c>
      <c r="E4547" s="1">
        <v>273783021.95818895</v>
      </c>
      <c r="F4547" s="1">
        <v>273991364</v>
      </c>
      <c r="G4547">
        <f t="shared" ref="G4547:G4610" si="71">(F4547-E4547)^2</f>
        <v>43406406385.99688</v>
      </c>
      <c r="H4547" t="str">
        <f>VLOOKUP(D4547,Referência!$A$2:$D$28,2,FALSE)</f>
        <v>N</v>
      </c>
      <c r="I4547" t="str">
        <f>VLOOKUP(D4547,Referência!$A$2:$D$28,3,FALSE)</f>
        <v>transferência</v>
      </c>
      <c r="J4547" t="str">
        <f>VLOOKUP(D4547,Referência!$A$2:$D$28,4,FALSE)</f>
        <v>baixo</v>
      </c>
      <c r="K4547" t="str">
        <f>VLOOKUP(C4547,Referência!$F$2:$G$21,2,FALSE)</f>
        <v>médio</v>
      </c>
      <c r="L4547" t="str">
        <f>VLOOKUP(A4547,Referência!$I$2:$K$10,2,FALSE)</f>
        <v>composição</v>
      </c>
      <c r="M4547" t="str">
        <f>VLOOKUP(A4547,Referência!$I$2:$K$10,3,FALSE)</f>
        <v>composição</v>
      </c>
    </row>
    <row r="4548" spans="1:13" x14ac:dyDescent="0.25">
      <c r="A4548" t="s">
        <v>41</v>
      </c>
      <c r="B4548" t="s">
        <v>7</v>
      </c>
      <c r="C4548">
        <v>7</v>
      </c>
      <c r="D4548" t="s">
        <v>19</v>
      </c>
      <c r="E4548" s="1">
        <v>282184583.90122986</v>
      </c>
      <c r="F4548" s="1">
        <v>341908729</v>
      </c>
      <c r="G4548">
        <f t="shared" si="71"/>
        <v>3566973507778949.5</v>
      </c>
      <c r="H4548" t="str">
        <f>VLOOKUP(D4548,Referência!$A$2:$D$28,2,FALSE)</f>
        <v>N</v>
      </c>
      <c r="I4548" t="str">
        <f>VLOOKUP(D4548,Referência!$A$2:$D$28,3,FALSE)</f>
        <v>transferência</v>
      </c>
      <c r="J4548" t="str">
        <f>VLOOKUP(D4548,Referência!$A$2:$D$28,4,FALSE)</f>
        <v>baixo</v>
      </c>
      <c r="K4548" t="str">
        <f>VLOOKUP(C4548,Referência!$F$2:$G$21,2,FALSE)</f>
        <v>médio</v>
      </c>
      <c r="L4548" t="str">
        <f>VLOOKUP(A4548,Referência!$I$2:$K$10,2,FALSE)</f>
        <v>composição</v>
      </c>
      <c r="M4548" t="str">
        <f>VLOOKUP(A4548,Referência!$I$2:$K$10,3,FALSE)</f>
        <v>composição</v>
      </c>
    </row>
    <row r="4549" spans="1:13" x14ac:dyDescent="0.25">
      <c r="A4549" t="s">
        <v>41</v>
      </c>
      <c r="B4549" t="s">
        <v>7</v>
      </c>
      <c r="C4549">
        <v>8</v>
      </c>
      <c r="D4549" t="s">
        <v>19</v>
      </c>
      <c r="E4549" s="1">
        <v>359360971.15100217</v>
      </c>
      <c r="F4549" s="1">
        <v>531831548</v>
      </c>
      <c r="G4549">
        <f t="shared" si="71"/>
        <v>2.9746099878626068E+16</v>
      </c>
      <c r="H4549" t="str">
        <f>VLOOKUP(D4549,Referência!$A$2:$D$28,2,FALSE)</f>
        <v>N</v>
      </c>
      <c r="I4549" t="str">
        <f>VLOOKUP(D4549,Referência!$A$2:$D$28,3,FALSE)</f>
        <v>transferência</v>
      </c>
      <c r="J4549" t="str">
        <f>VLOOKUP(D4549,Referência!$A$2:$D$28,4,FALSE)</f>
        <v>baixo</v>
      </c>
      <c r="K4549" t="str">
        <f>VLOOKUP(C4549,Referência!$F$2:$G$21,2,FALSE)</f>
        <v>médio</v>
      </c>
      <c r="L4549" t="str">
        <f>VLOOKUP(A4549,Referência!$I$2:$K$10,2,FALSE)</f>
        <v>composição</v>
      </c>
      <c r="M4549" t="str">
        <f>VLOOKUP(A4549,Referência!$I$2:$K$10,3,FALSE)</f>
        <v>composição</v>
      </c>
    </row>
    <row r="4550" spans="1:13" x14ac:dyDescent="0.25">
      <c r="A4550" t="s">
        <v>41</v>
      </c>
      <c r="B4550" t="s">
        <v>7</v>
      </c>
      <c r="C4550">
        <v>9</v>
      </c>
      <c r="D4550" t="s">
        <v>19</v>
      </c>
      <c r="E4550" s="1">
        <v>298068706.3358987</v>
      </c>
      <c r="F4550" s="1">
        <v>459334557</v>
      </c>
      <c r="G4550">
        <f t="shared" si="71"/>
        <v>2.6006674590416224E+16</v>
      </c>
      <c r="H4550" t="str">
        <f>VLOOKUP(D4550,Referência!$A$2:$D$28,2,FALSE)</f>
        <v>N</v>
      </c>
      <c r="I4550" t="str">
        <f>VLOOKUP(D4550,Referência!$A$2:$D$28,3,FALSE)</f>
        <v>transferência</v>
      </c>
      <c r="J4550" t="str">
        <f>VLOOKUP(D4550,Referência!$A$2:$D$28,4,FALSE)</f>
        <v>baixo</v>
      </c>
      <c r="K4550" t="str">
        <f>VLOOKUP(C4550,Referência!$F$2:$G$21,2,FALSE)</f>
        <v>longo</v>
      </c>
      <c r="L4550" t="str">
        <f>VLOOKUP(A4550,Referência!$I$2:$K$10,2,FALSE)</f>
        <v>composição</v>
      </c>
      <c r="M4550" t="str">
        <f>VLOOKUP(A4550,Referência!$I$2:$K$10,3,FALSE)</f>
        <v>composição</v>
      </c>
    </row>
    <row r="4551" spans="1:13" x14ac:dyDescent="0.25">
      <c r="A4551" t="s">
        <v>41</v>
      </c>
      <c r="B4551" t="s">
        <v>7</v>
      </c>
      <c r="C4551">
        <v>10</v>
      </c>
      <c r="D4551" t="s">
        <v>19</v>
      </c>
      <c r="E4551" s="1">
        <v>316317035.90926194</v>
      </c>
      <c r="F4551" s="1">
        <v>418233920</v>
      </c>
      <c r="G4551">
        <f t="shared" si="71"/>
        <v>1.0387051262764936E+16</v>
      </c>
      <c r="H4551" t="str">
        <f>VLOOKUP(D4551,Referência!$A$2:$D$28,2,FALSE)</f>
        <v>N</v>
      </c>
      <c r="I4551" t="str">
        <f>VLOOKUP(D4551,Referência!$A$2:$D$28,3,FALSE)</f>
        <v>transferência</v>
      </c>
      <c r="J4551" t="str">
        <f>VLOOKUP(D4551,Referência!$A$2:$D$28,4,FALSE)</f>
        <v>baixo</v>
      </c>
      <c r="K4551" t="str">
        <f>VLOOKUP(C4551,Referência!$F$2:$G$21,2,FALSE)</f>
        <v>longo</v>
      </c>
      <c r="L4551" t="str">
        <f>VLOOKUP(A4551,Referência!$I$2:$K$10,2,FALSE)</f>
        <v>composição</v>
      </c>
      <c r="M4551" t="str">
        <f>VLOOKUP(A4551,Referência!$I$2:$K$10,3,FALSE)</f>
        <v>composição</v>
      </c>
    </row>
    <row r="4552" spans="1:13" x14ac:dyDescent="0.25">
      <c r="A4552" t="s">
        <v>41</v>
      </c>
      <c r="B4552" t="s">
        <v>7</v>
      </c>
      <c r="C4552">
        <v>11</v>
      </c>
      <c r="D4552" t="s">
        <v>19</v>
      </c>
      <c r="E4552" s="1">
        <v>268494557.43829542</v>
      </c>
      <c r="F4552" s="1">
        <v>275269060</v>
      </c>
      <c r="G4552">
        <f t="shared" si="71"/>
        <v>45893884958541.859</v>
      </c>
      <c r="H4552" t="str">
        <f>VLOOKUP(D4552,Referência!$A$2:$D$28,2,FALSE)</f>
        <v>N</v>
      </c>
      <c r="I4552" t="str">
        <f>VLOOKUP(D4552,Referência!$A$2:$D$28,3,FALSE)</f>
        <v>transferência</v>
      </c>
      <c r="J4552" t="str">
        <f>VLOOKUP(D4552,Referência!$A$2:$D$28,4,FALSE)</f>
        <v>baixo</v>
      </c>
      <c r="K4552" t="str">
        <f>VLOOKUP(C4552,Referência!$F$2:$G$21,2,FALSE)</f>
        <v>longo</v>
      </c>
      <c r="L4552" t="str">
        <f>VLOOKUP(A4552,Referência!$I$2:$K$10,2,FALSE)</f>
        <v>composição</v>
      </c>
      <c r="M4552" t="str">
        <f>VLOOKUP(A4552,Referência!$I$2:$K$10,3,FALSE)</f>
        <v>composição</v>
      </c>
    </row>
    <row r="4553" spans="1:13" x14ac:dyDescent="0.25">
      <c r="A4553" t="s">
        <v>41</v>
      </c>
      <c r="B4553" t="s">
        <v>7</v>
      </c>
      <c r="C4553">
        <v>12</v>
      </c>
      <c r="D4553" t="s">
        <v>19</v>
      </c>
      <c r="E4553" s="1">
        <v>334551103.49418461</v>
      </c>
      <c r="F4553" s="1">
        <v>282024689</v>
      </c>
      <c r="G4553">
        <f t="shared" si="71"/>
        <v>2759024219614887.5</v>
      </c>
      <c r="H4553" t="str">
        <f>VLOOKUP(D4553,Referência!$A$2:$D$28,2,FALSE)</f>
        <v>N</v>
      </c>
      <c r="I4553" t="str">
        <f>VLOOKUP(D4553,Referência!$A$2:$D$28,3,FALSE)</f>
        <v>transferência</v>
      </c>
      <c r="J4553" t="str">
        <f>VLOOKUP(D4553,Referência!$A$2:$D$28,4,FALSE)</f>
        <v>baixo</v>
      </c>
      <c r="K4553" t="str">
        <f>VLOOKUP(C4553,Referência!$F$2:$G$21,2,FALSE)</f>
        <v>longo</v>
      </c>
      <c r="L4553" t="str">
        <f>VLOOKUP(A4553,Referência!$I$2:$K$10,2,FALSE)</f>
        <v>composição</v>
      </c>
      <c r="M4553" t="str">
        <f>VLOOKUP(A4553,Referência!$I$2:$K$10,3,FALSE)</f>
        <v>composição</v>
      </c>
    </row>
    <row r="4554" spans="1:13" x14ac:dyDescent="0.25">
      <c r="A4554" t="s">
        <v>41</v>
      </c>
      <c r="B4554" t="s">
        <v>7</v>
      </c>
      <c r="C4554">
        <v>13</v>
      </c>
      <c r="D4554" t="s">
        <v>19</v>
      </c>
      <c r="E4554" s="1">
        <v>315366177.84573984</v>
      </c>
      <c r="F4554" s="1">
        <v>367542657</v>
      </c>
      <c r="G4554">
        <f t="shared" si="71"/>
        <v>2722384976934945</v>
      </c>
      <c r="H4554" t="str">
        <f>VLOOKUP(D4554,Referência!$A$2:$D$28,2,FALSE)</f>
        <v>N</v>
      </c>
      <c r="I4554" t="str">
        <f>VLOOKUP(D4554,Referência!$A$2:$D$28,3,FALSE)</f>
        <v>transferência</v>
      </c>
      <c r="J4554" t="str">
        <f>VLOOKUP(D4554,Referência!$A$2:$D$28,4,FALSE)</f>
        <v>baixo</v>
      </c>
      <c r="K4554" t="str">
        <f>VLOOKUP(C4554,Referência!$F$2:$G$21,2,FALSE)</f>
        <v>longo</v>
      </c>
      <c r="L4554" t="str">
        <f>VLOOKUP(A4554,Referência!$I$2:$K$10,2,FALSE)</f>
        <v>composição</v>
      </c>
      <c r="M4554" t="str">
        <f>VLOOKUP(A4554,Referência!$I$2:$K$10,3,FALSE)</f>
        <v>composição</v>
      </c>
    </row>
    <row r="4555" spans="1:13" x14ac:dyDescent="0.25">
      <c r="A4555" t="s">
        <v>41</v>
      </c>
      <c r="B4555" t="s">
        <v>7</v>
      </c>
      <c r="C4555">
        <v>14</v>
      </c>
      <c r="D4555" t="s">
        <v>19</v>
      </c>
      <c r="E4555" s="1">
        <v>295530783.36484969</v>
      </c>
      <c r="F4555" s="1">
        <v>311524365</v>
      </c>
      <c r="G4555">
        <f t="shared" si="71"/>
        <v>255794653520217.37</v>
      </c>
      <c r="H4555" t="str">
        <f>VLOOKUP(D4555,Referência!$A$2:$D$28,2,FALSE)</f>
        <v>N</v>
      </c>
      <c r="I4555" t="str">
        <f>VLOOKUP(D4555,Referência!$A$2:$D$28,3,FALSE)</f>
        <v>transferência</v>
      </c>
      <c r="J4555" t="str">
        <f>VLOOKUP(D4555,Referência!$A$2:$D$28,4,FALSE)</f>
        <v>baixo</v>
      </c>
      <c r="K4555" t="str">
        <f>VLOOKUP(C4555,Referência!$F$2:$G$21,2,FALSE)</f>
        <v>longo</v>
      </c>
      <c r="L4555" t="str">
        <f>VLOOKUP(A4555,Referência!$I$2:$K$10,2,FALSE)</f>
        <v>composição</v>
      </c>
      <c r="M4555" t="str">
        <f>VLOOKUP(A4555,Referência!$I$2:$K$10,3,FALSE)</f>
        <v>composição</v>
      </c>
    </row>
    <row r="4556" spans="1:13" x14ac:dyDescent="0.25">
      <c r="A4556" t="s">
        <v>41</v>
      </c>
      <c r="B4556" t="s">
        <v>7</v>
      </c>
      <c r="C4556">
        <v>15</v>
      </c>
      <c r="D4556" t="s">
        <v>19</v>
      </c>
      <c r="E4556" s="1">
        <v>299176486.55435473</v>
      </c>
      <c r="F4556" s="1">
        <v>320542995</v>
      </c>
      <c r="G4556">
        <f t="shared" si="71"/>
        <v>456527683157830.75</v>
      </c>
      <c r="H4556" t="str">
        <f>VLOOKUP(D4556,Referência!$A$2:$D$28,2,FALSE)</f>
        <v>N</v>
      </c>
      <c r="I4556" t="str">
        <f>VLOOKUP(D4556,Referência!$A$2:$D$28,3,FALSE)</f>
        <v>transferência</v>
      </c>
      <c r="J4556" t="str">
        <f>VLOOKUP(D4556,Referência!$A$2:$D$28,4,FALSE)</f>
        <v>baixo</v>
      </c>
      <c r="K4556" t="str">
        <f>VLOOKUP(C4556,Referência!$F$2:$G$21,2,FALSE)</f>
        <v>longo</v>
      </c>
      <c r="L4556" t="str">
        <f>VLOOKUP(A4556,Referência!$I$2:$K$10,2,FALSE)</f>
        <v>composição</v>
      </c>
      <c r="M4556" t="str">
        <f>VLOOKUP(A4556,Referência!$I$2:$K$10,3,FALSE)</f>
        <v>composição</v>
      </c>
    </row>
    <row r="4557" spans="1:13" x14ac:dyDescent="0.25">
      <c r="A4557" t="s">
        <v>41</v>
      </c>
      <c r="B4557" t="s">
        <v>7</v>
      </c>
      <c r="C4557">
        <v>16</v>
      </c>
      <c r="D4557" t="s">
        <v>19</v>
      </c>
      <c r="E4557" s="1">
        <v>310663430.09550345</v>
      </c>
      <c r="F4557" s="1">
        <v>365815350</v>
      </c>
      <c r="G4557">
        <f t="shared" si="71"/>
        <v>3041734269152003</v>
      </c>
      <c r="H4557" t="str">
        <f>VLOOKUP(D4557,Referência!$A$2:$D$28,2,FALSE)</f>
        <v>N</v>
      </c>
      <c r="I4557" t="str">
        <f>VLOOKUP(D4557,Referência!$A$2:$D$28,3,FALSE)</f>
        <v>transferência</v>
      </c>
      <c r="J4557" t="str">
        <f>VLOOKUP(D4557,Referência!$A$2:$D$28,4,FALSE)</f>
        <v>baixo</v>
      </c>
      <c r="K4557" t="str">
        <f>VLOOKUP(C4557,Referência!$F$2:$G$21,2,FALSE)</f>
        <v>longo</v>
      </c>
      <c r="L4557" t="str">
        <f>VLOOKUP(A4557,Referência!$I$2:$K$10,2,FALSE)</f>
        <v>composição</v>
      </c>
      <c r="M4557" t="str">
        <f>VLOOKUP(A4557,Referência!$I$2:$K$10,3,FALSE)</f>
        <v>composição</v>
      </c>
    </row>
    <row r="4558" spans="1:13" x14ac:dyDescent="0.25">
      <c r="A4558" t="s">
        <v>41</v>
      </c>
      <c r="B4558" t="s">
        <v>7</v>
      </c>
      <c r="C4558">
        <v>17</v>
      </c>
      <c r="D4558" t="s">
        <v>19</v>
      </c>
      <c r="E4558" s="1">
        <v>292327197.27052712</v>
      </c>
      <c r="F4558" s="1">
        <v>322443975</v>
      </c>
      <c r="G4558">
        <f t="shared" si="71"/>
        <v>907020300806473.37</v>
      </c>
      <c r="H4558" t="str">
        <f>VLOOKUP(D4558,Referência!$A$2:$D$28,2,FALSE)</f>
        <v>N</v>
      </c>
      <c r="I4558" t="str">
        <f>VLOOKUP(D4558,Referência!$A$2:$D$28,3,FALSE)</f>
        <v>transferência</v>
      </c>
      <c r="J4558" t="str">
        <f>VLOOKUP(D4558,Referência!$A$2:$D$28,4,FALSE)</f>
        <v>baixo</v>
      </c>
      <c r="K4558" t="str">
        <f>VLOOKUP(C4558,Referência!$F$2:$G$21,2,FALSE)</f>
        <v>longo</v>
      </c>
      <c r="L4558" t="str">
        <f>VLOOKUP(A4558,Referência!$I$2:$K$10,2,FALSE)</f>
        <v>composição</v>
      </c>
      <c r="M4558" t="str">
        <f>VLOOKUP(A4558,Referência!$I$2:$K$10,3,FALSE)</f>
        <v>composição</v>
      </c>
    </row>
    <row r="4559" spans="1:13" x14ac:dyDescent="0.25">
      <c r="A4559" t="s">
        <v>41</v>
      </c>
      <c r="B4559" t="s">
        <v>7</v>
      </c>
      <c r="C4559">
        <v>18</v>
      </c>
      <c r="D4559" t="s">
        <v>19</v>
      </c>
      <c r="E4559" s="1">
        <v>321610748.48808122</v>
      </c>
      <c r="F4559" s="1">
        <v>295414016</v>
      </c>
      <c r="G4559">
        <f t="shared" si="71"/>
        <v>686268793052089.87</v>
      </c>
      <c r="H4559" t="str">
        <f>VLOOKUP(D4559,Referência!$A$2:$D$28,2,FALSE)</f>
        <v>N</v>
      </c>
      <c r="I4559" t="str">
        <f>VLOOKUP(D4559,Referência!$A$2:$D$28,3,FALSE)</f>
        <v>transferência</v>
      </c>
      <c r="J4559" t="str">
        <f>VLOOKUP(D4559,Referência!$A$2:$D$28,4,FALSE)</f>
        <v>baixo</v>
      </c>
      <c r="K4559" t="str">
        <f>VLOOKUP(C4559,Referência!$F$2:$G$21,2,FALSE)</f>
        <v>longo</v>
      </c>
      <c r="L4559" t="str">
        <f>VLOOKUP(A4559,Referência!$I$2:$K$10,2,FALSE)</f>
        <v>composição</v>
      </c>
      <c r="M4559" t="str">
        <f>VLOOKUP(A4559,Referência!$I$2:$K$10,3,FALSE)</f>
        <v>composição</v>
      </c>
    </row>
    <row r="4560" spans="1:13" x14ac:dyDescent="0.25">
      <c r="A4560" t="s">
        <v>41</v>
      </c>
      <c r="B4560" t="s">
        <v>7</v>
      </c>
      <c r="C4560">
        <v>19</v>
      </c>
      <c r="D4560" t="s">
        <v>19</v>
      </c>
      <c r="E4560" s="1">
        <v>312104807.93028599</v>
      </c>
      <c r="F4560" s="1">
        <v>328627855</v>
      </c>
      <c r="G4560">
        <f t="shared" si="71"/>
        <v>273011084467984.72</v>
      </c>
      <c r="H4560" t="str">
        <f>VLOOKUP(D4560,Referência!$A$2:$D$28,2,FALSE)</f>
        <v>N</v>
      </c>
      <c r="I4560" t="str">
        <f>VLOOKUP(D4560,Referência!$A$2:$D$28,3,FALSE)</f>
        <v>transferência</v>
      </c>
      <c r="J4560" t="str">
        <f>VLOOKUP(D4560,Referência!$A$2:$D$28,4,FALSE)</f>
        <v>baixo</v>
      </c>
      <c r="K4560" t="str">
        <f>VLOOKUP(C4560,Referência!$F$2:$G$21,2,FALSE)</f>
        <v>longo</v>
      </c>
      <c r="L4560" t="str">
        <f>VLOOKUP(A4560,Referência!$I$2:$K$10,2,FALSE)</f>
        <v>composição</v>
      </c>
      <c r="M4560" t="str">
        <f>VLOOKUP(A4560,Referência!$I$2:$K$10,3,FALSE)</f>
        <v>composição</v>
      </c>
    </row>
    <row r="4561" spans="1:13" x14ac:dyDescent="0.25">
      <c r="A4561" t="s">
        <v>41</v>
      </c>
      <c r="B4561" t="s">
        <v>7</v>
      </c>
      <c r="C4561">
        <v>20</v>
      </c>
      <c r="D4561" t="s">
        <v>19</v>
      </c>
      <c r="E4561" s="1">
        <v>421143055.92094648</v>
      </c>
      <c r="F4561" s="1">
        <v>520457258</v>
      </c>
      <c r="G4561">
        <f t="shared" si="71"/>
        <v>9863310734599078</v>
      </c>
      <c r="H4561" t="str">
        <f>VLOOKUP(D4561,Referência!$A$2:$D$28,2,FALSE)</f>
        <v>N</v>
      </c>
      <c r="I4561" t="str">
        <f>VLOOKUP(D4561,Referência!$A$2:$D$28,3,FALSE)</f>
        <v>transferência</v>
      </c>
      <c r="J4561" t="str">
        <f>VLOOKUP(D4561,Referência!$A$2:$D$28,4,FALSE)</f>
        <v>baixo</v>
      </c>
      <c r="K4561" t="str">
        <f>VLOOKUP(C4561,Referência!$F$2:$G$21,2,FALSE)</f>
        <v>longo</v>
      </c>
      <c r="L4561" t="str">
        <f>VLOOKUP(A4561,Referência!$I$2:$K$10,2,FALSE)</f>
        <v>composição</v>
      </c>
      <c r="M4561" t="str">
        <f>VLOOKUP(A4561,Referência!$I$2:$K$10,3,FALSE)</f>
        <v>composição</v>
      </c>
    </row>
    <row r="4562" spans="1:13" x14ac:dyDescent="0.25">
      <c r="A4562" t="s">
        <v>41</v>
      </c>
      <c r="B4562" t="s">
        <v>7</v>
      </c>
      <c r="C4562">
        <v>1</v>
      </c>
      <c r="D4562" t="s">
        <v>20</v>
      </c>
      <c r="E4562" s="1">
        <v>251425976.65797895</v>
      </c>
      <c r="F4562" s="1">
        <v>308513493</v>
      </c>
      <c r="G4562">
        <f t="shared" si="71"/>
        <v>3258984522100520</v>
      </c>
      <c r="H4562" t="str">
        <f>VLOOKUP(D4562,Referência!$A$2:$D$28,2,FALSE)</f>
        <v>N</v>
      </c>
      <c r="I4562" t="str">
        <f>VLOOKUP(D4562,Referência!$A$2:$D$28,3,FALSE)</f>
        <v>transferência</v>
      </c>
      <c r="J4562" t="str">
        <f>VLOOKUP(D4562,Referência!$A$2:$D$28,4,FALSE)</f>
        <v>baixo</v>
      </c>
      <c r="K4562" t="str">
        <f>VLOOKUP(C4562,Referência!$F$2:$G$21,2,FALSE)</f>
        <v>curto</v>
      </c>
      <c r="L4562" t="str">
        <f>VLOOKUP(A4562,Referência!$I$2:$K$10,2,FALSE)</f>
        <v>composição</v>
      </c>
      <c r="M4562" t="str">
        <f>VLOOKUP(A4562,Referência!$I$2:$K$10,3,FALSE)</f>
        <v>composição</v>
      </c>
    </row>
    <row r="4563" spans="1:13" x14ac:dyDescent="0.25">
      <c r="A4563" t="s">
        <v>41</v>
      </c>
      <c r="B4563" t="s">
        <v>7</v>
      </c>
      <c r="C4563">
        <v>2</v>
      </c>
      <c r="D4563" t="s">
        <v>20</v>
      </c>
      <c r="E4563" s="1">
        <v>230854991.87207925</v>
      </c>
      <c r="F4563" s="1">
        <v>189623150</v>
      </c>
      <c r="G4563">
        <f t="shared" si="71"/>
        <v>1700064784164148</v>
      </c>
      <c r="H4563" t="str">
        <f>VLOOKUP(D4563,Referência!$A$2:$D$28,2,FALSE)</f>
        <v>N</v>
      </c>
      <c r="I4563" t="str">
        <f>VLOOKUP(D4563,Referência!$A$2:$D$28,3,FALSE)</f>
        <v>transferência</v>
      </c>
      <c r="J4563" t="str">
        <f>VLOOKUP(D4563,Referência!$A$2:$D$28,4,FALSE)</f>
        <v>baixo</v>
      </c>
      <c r="K4563" t="str">
        <f>VLOOKUP(C4563,Referência!$F$2:$G$21,2,FALSE)</f>
        <v>curto</v>
      </c>
      <c r="L4563" t="str">
        <f>VLOOKUP(A4563,Referência!$I$2:$K$10,2,FALSE)</f>
        <v>composição</v>
      </c>
      <c r="M4563" t="str">
        <f>VLOOKUP(A4563,Referência!$I$2:$K$10,3,FALSE)</f>
        <v>composição</v>
      </c>
    </row>
    <row r="4564" spans="1:13" x14ac:dyDescent="0.25">
      <c r="A4564" t="s">
        <v>41</v>
      </c>
      <c r="B4564" t="s">
        <v>7</v>
      </c>
      <c r="C4564">
        <v>3</v>
      </c>
      <c r="D4564" t="s">
        <v>20</v>
      </c>
      <c r="E4564" s="1">
        <v>238222032.93044567</v>
      </c>
      <c r="F4564" s="1">
        <v>233711910</v>
      </c>
      <c r="G4564">
        <f t="shared" si="71"/>
        <v>20341208847731.848</v>
      </c>
      <c r="H4564" t="str">
        <f>VLOOKUP(D4564,Referência!$A$2:$D$28,2,FALSE)</f>
        <v>N</v>
      </c>
      <c r="I4564" t="str">
        <f>VLOOKUP(D4564,Referência!$A$2:$D$28,3,FALSE)</f>
        <v>transferência</v>
      </c>
      <c r="J4564" t="str">
        <f>VLOOKUP(D4564,Referência!$A$2:$D$28,4,FALSE)</f>
        <v>baixo</v>
      </c>
      <c r="K4564" t="str">
        <f>VLOOKUP(C4564,Referência!$F$2:$G$21,2,FALSE)</f>
        <v>curto</v>
      </c>
      <c r="L4564" t="str">
        <f>VLOOKUP(A4564,Referência!$I$2:$K$10,2,FALSE)</f>
        <v>composição</v>
      </c>
      <c r="M4564" t="str">
        <f>VLOOKUP(A4564,Referência!$I$2:$K$10,3,FALSE)</f>
        <v>composição</v>
      </c>
    </row>
    <row r="4565" spans="1:13" x14ac:dyDescent="0.25">
      <c r="A4565" t="s">
        <v>41</v>
      </c>
      <c r="B4565" t="s">
        <v>7</v>
      </c>
      <c r="C4565">
        <v>4</v>
      </c>
      <c r="D4565" t="s">
        <v>20</v>
      </c>
      <c r="E4565" s="1">
        <v>222616984.14200717</v>
      </c>
      <c r="F4565" s="1">
        <v>422360440</v>
      </c>
      <c r="G4565">
        <f t="shared" si="71"/>
        <v>3.9897448158093928E+16</v>
      </c>
      <c r="H4565" t="str">
        <f>VLOOKUP(D4565,Referência!$A$2:$D$28,2,FALSE)</f>
        <v>N</v>
      </c>
      <c r="I4565" t="str">
        <f>VLOOKUP(D4565,Referência!$A$2:$D$28,3,FALSE)</f>
        <v>transferência</v>
      </c>
      <c r="J4565" t="str">
        <f>VLOOKUP(D4565,Referência!$A$2:$D$28,4,FALSE)</f>
        <v>baixo</v>
      </c>
      <c r="K4565" t="str">
        <f>VLOOKUP(C4565,Referência!$F$2:$G$21,2,FALSE)</f>
        <v>curto</v>
      </c>
      <c r="L4565" t="str">
        <f>VLOOKUP(A4565,Referência!$I$2:$K$10,2,FALSE)</f>
        <v>composição</v>
      </c>
      <c r="M4565" t="str">
        <f>VLOOKUP(A4565,Referência!$I$2:$K$10,3,FALSE)</f>
        <v>composição</v>
      </c>
    </row>
    <row r="4566" spans="1:13" x14ac:dyDescent="0.25">
      <c r="A4566" t="s">
        <v>41</v>
      </c>
      <c r="B4566" t="s">
        <v>7</v>
      </c>
      <c r="C4566">
        <v>5</v>
      </c>
      <c r="D4566" t="s">
        <v>20</v>
      </c>
      <c r="E4566" s="1">
        <v>251834278.06230223</v>
      </c>
      <c r="F4566" s="1">
        <v>247581716</v>
      </c>
      <c r="G4566">
        <f t="shared" si="71"/>
        <v>18084284093732.211</v>
      </c>
      <c r="H4566" t="str">
        <f>VLOOKUP(D4566,Referência!$A$2:$D$28,2,FALSE)</f>
        <v>N</v>
      </c>
      <c r="I4566" t="str">
        <f>VLOOKUP(D4566,Referência!$A$2:$D$28,3,FALSE)</f>
        <v>transferência</v>
      </c>
      <c r="J4566" t="str">
        <f>VLOOKUP(D4566,Referência!$A$2:$D$28,4,FALSE)</f>
        <v>baixo</v>
      </c>
      <c r="K4566" t="str">
        <f>VLOOKUP(C4566,Referência!$F$2:$G$21,2,FALSE)</f>
        <v>médio</v>
      </c>
      <c r="L4566" t="str">
        <f>VLOOKUP(A4566,Referência!$I$2:$K$10,2,FALSE)</f>
        <v>composição</v>
      </c>
      <c r="M4566" t="str">
        <f>VLOOKUP(A4566,Referência!$I$2:$K$10,3,FALSE)</f>
        <v>composição</v>
      </c>
    </row>
    <row r="4567" spans="1:13" x14ac:dyDescent="0.25">
      <c r="A4567" t="s">
        <v>41</v>
      </c>
      <c r="B4567" t="s">
        <v>7</v>
      </c>
      <c r="C4567">
        <v>6</v>
      </c>
      <c r="D4567" t="s">
        <v>20</v>
      </c>
      <c r="E4567" s="1">
        <v>275373478.62816966</v>
      </c>
      <c r="F4567" s="1">
        <v>282606973</v>
      </c>
      <c r="G4567">
        <f t="shared" si="71"/>
        <v>52323440827301.266</v>
      </c>
      <c r="H4567" t="str">
        <f>VLOOKUP(D4567,Referência!$A$2:$D$28,2,FALSE)</f>
        <v>N</v>
      </c>
      <c r="I4567" t="str">
        <f>VLOOKUP(D4567,Referência!$A$2:$D$28,3,FALSE)</f>
        <v>transferência</v>
      </c>
      <c r="J4567" t="str">
        <f>VLOOKUP(D4567,Referência!$A$2:$D$28,4,FALSE)</f>
        <v>baixo</v>
      </c>
      <c r="K4567" t="str">
        <f>VLOOKUP(C4567,Referência!$F$2:$G$21,2,FALSE)</f>
        <v>médio</v>
      </c>
      <c r="L4567" t="str">
        <f>VLOOKUP(A4567,Referência!$I$2:$K$10,2,FALSE)</f>
        <v>composição</v>
      </c>
      <c r="M4567" t="str">
        <f>VLOOKUP(A4567,Referência!$I$2:$K$10,3,FALSE)</f>
        <v>composição</v>
      </c>
    </row>
    <row r="4568" spans="1:13" x14ac:dyDescent="0.25">
      <c r="A4568" t="s">
        <v>41</v>
      </c>
      <c r="B4568" t="s">
        <v>7</v>
      </c>
      <c r="C4568">
        <v>7</v>
      </c>
      <c r="D4568" t="s">
        <v>20</v>
      </c>
      <c r="E4568" s="1">
        <v>316900511.28894407</v>
      </c>
      <c r="F4568" s="1">
        <v>314411246</v>
      </c>
      <c r="G4568">
        <f t="shared" si="71"/>
        <v>6196441678741.7822</v>
      </c>
      <c r="H4568" t="str">
        <f>VLOOKUP(D4568,Referência!$A$2:$D$28,2,FALSE)</f>
        <v>N</v>
      </c>
      <c r="I4568" t="str">
        <f>VLOOKUP(D4568,Referência!$A$2:$D$28,3,FALSE)</f>
        <v>transferência</v>
      </c>
      <c r="J4568" t="str">
        <f>VLOOKUP(D4568,Referência!$A$2:$D$28,4,FALSE)</f>
        <v>baixo</v>
      </c>
      <c r="K4568" t="str">
        <f>VLOOKUP(C4568,Referência!$F$2:$G$21,2,FALSE)</f>
        <v>médio</v>
      </c>
      <c r="L4568" t="str">
        <f>VLOOKUP(A4568,Referência!$I$2:$K$10,2,FALSE)</f>
        <v>composição</v>
      </c>
      <c r="M4568" t="str">
        <f>VLOOKUP(A4568,Referência!$I$2:$K$10,3,FALSE)</f>
        <v>composição</v>
      </c>
    </row>
    <row r="4569" spans="1:13" x14ac:dyDescent="0.25">
      <c r="A4569" t="s">
        <v>41</v>
      </c>
      <c r="B4569" t="s">
        <v>7</v>
      </c>
      <c r="C4569">
        <v>8</v>
      </c>
      <c r="D4569" t="s">
        <v>20</v>
      </c>
      <c r="E4569" s="1">
        <v>278757495.33586794</v>
      </c>
      <c r="F4569" s="1">
        <v>426007596</v>
      </c>
      <c r="G4569">
        <f t="shared" si="71"/>
        <v>2.1682592145597024E+16</v>
      </c>
      <c r="H4569" t="str">
        <f>VLOOKUP(D4569,Referência!$A$2:$D$28,2,FALSE)</f>
        <v>N</v>
      </c>
      <c r="I4569" t="str">
        <f>VLOOKUP(D4569,Referência!$A$2:$D$28,3,FALSE)</f>
        <v>transferência</v>
      </c>
      <c r="J4569" t="str">
        <f>VLOOKUP(D4569,Referência!$A$2:$D$28,4,FALSE)</f>
        <v>baixo</v>
      </c>
      <c r="K4569" t="str">
        <f>VLOOKUP(C4569,Referência!$F$2:$G$21,2,FALSE)</f>
        <v>médio</v>
      </c>
      <c r="L4569" t="str">
        <f>VLOOKUP(A4569,Referência!$I$2:$K$10,2,FALSE)</f>
        <v>composição</v>
      </c>
      <c r="M4569" t="str">
        <f>VLOOKUP(A4569,Referência!$I$2:$K$10,3,FALSE)</f>
        <v>composição</v>
      </c>
    </row>
    <row r="4570" spans="1:13" x14ac:dyDescent="0.25">
      <c r="A4570" t="s">
        <v>41</v>
      </c>
      <c r="B4570" t="s">
        <v>7</v>
      </c>
      <c r="C4570">
        <v>9</v>
      </c>
      <c r="D4570" t="s">
        <v>20</v>
      </c>
      <c r="E4570" s="1">
        <v>285184888.43545192</v>
      </c>
      <c r="F4570" s="1">
        <v>346365589</v>
      </c>
      <c r="G4570">
        <f t="shared" si="71"/>
        <v>3743078121568893</v>
      </c>
      <c r="H4570" t="str">
        <f>VLOOKUP(D4570,Referência!$A$2:$D$28,2,FALSE)</f>
        <v>N</v>
      </c>
      <c r="I4570" t="str">
        <f>VLOOKUP(D4570,Referência!$A$2:$D$28,3,FALSE)</f>
        <v>transferência</v>
      </c>
      <c r="J4570" t="str">
        <f>VLOOKUP(D4570,Referência!$A$2:$D$28,4,FALSE)</f>
        <v>baixo</v>
      </c>
      <c r="K4570" t="str">
        <f>VLOOKUP(C4570,Referência!$F$2:$G$21,2,FALSE)</f>
        <v>longo</v>
      </c>
      <c r="L4570" t="str">
        <f>VLOOKUP(A4570,Referência!$I$2:$K$10,2,FALSE)</f>
        <v>composição</v>
      </c>
      <c r="M4570" t="str">
        <f>VLOOKUP(A4570,Referência!$I$2:$K$10,3,FALSE)</f>
        <v>composição</v>
      </c>
    </row>
    <row r="4571" spans="1:13" x14ac:dyDescent="0.25">
      <c r="A4571" t="s">
        <v>41</v>
      </c>
      <c r="B4571" t="s">
        <v>7</v>
      </c>
      <c r="C4571">
        <v>10</v>
      </c>
      <c r="D4571" t="s">
        <v>20</v>
      </c>
      <c r="E4571" s="1">
        <v>266754422.56011826</v>
      </c>
      <c r="F4571" s="1">
        <v>367304404</v>
      </c>
      <c r="G4571">
        <f t="shared" si="71"/>
        <v>1.0110298767560562E+16</v>
      </c>
      <c r="H4571" t="str">
        <f>VLOOKUP(D4571,Referência!$A$2:$D$28,2,FALSE)</f>
        <v>N</v>
      </c>
      <c r="I4571" t="str">
        <f>VLOOKUP(D4571,Referência!$A$2:$D$28,3,FALSE)</f>
        <v>transferência</v>
      </c>
      <c r="J4571" t="str">
        <f>VLOOKUP(D4571,Referência!$A$2:$D$28,4,FALSE)</f>
        <v>baixo</v>
      </c>
      <c r="K4571" t="str">
        <f>VLOOKUP(C4571,Referência!$F$2:$G$21,2,FALSE)</f>
        <v>longo</v>
      </c>
      <c r="L4571" t="str">
        <f>VLOOKUP(A4571,Referência!$I$2:$K$10,2,FALSE)</f>
        <v>composição</v>
      </c>
      <c r="M4571" t="str">
        <f>VLOOKUP(A4571,Referência!$I$2:$K$10,3,FALSE)</f>
        <v>composição</v>
      </c>
    </row>
    <row r="4572" spans="1:13" x14ac:dyDescent="0.25">
      <c r="A4572" t="s">
        <v>41</v>
      </c>
      <c r="B4572" t="s">
        <v>7</v>
      </c>
      <c r="C4572">
        <v>11</v>
      </c>
      <c r="D4572" t="s">
        <v>20</v>
      </c>
      <c r="E4572" s="1">
        <v>296608643.489241</v>
      </c>
      <c r="F4572" s="1">
        <v>276882178</v>
      </c>
      <c r="G4572">
        <f t="shared" si="71"/>
        <v>389133440698216.31</v>
      </c>
      <c r="H4572" t="str">
        <f>VLOOKUP(D4572,Referência!$A$2:$D$28,2,FALSE)</f>
        <v>N</v>
      </c>
      <c r="I4572" t="str">
        <f>VLOOKUP(D4572,Referência!$A$2:$D$28,3,FALSE)</f>
        <v>transferência</v>
      </c>
      <c r="J4572" t="str">
        <f>VLOOKUP(D4572,Referência!$A$2:$D$28,4,FALSE)</f>
        <v>baixo</v>
      </c>
      <c r="K4572" t="str">
        <f>VLOOKUP(C4572,Referência!$F$2:$G$21,2,FALSE)</f>
        <v>longo</v>
      </c>
      <c r="L4572" t="str">
        <f>VLOOKUP(A4572,Referência!$I$2:$K$10,2,FALSE)</f>
        <v>composição</v>
      </c>
      <c r="M4572" t="str">
        <f>VLOOKUP(A4572,Referência!$I$2:$K$10,3,FALSE)</f>
        <v>composição</v>
      </c>
    </row>
    <row r="4573" spans="1:13" x14ac:dyDescent="0.25">
      <c r="A4573" t="s">
        <v>41</v>
      </c>
      <c r="B4573" t="s">
        <v>7</v>
      </c>
      <c r="C4573">
        <v>12</v>
      </c>
      <c r="D4573" t="s">
        <v>20</v>
      </c>
      <c r="E4573" s="1">
        <v>295977457.17117125</v>
      </c>
      <c r="F4573" s="1">
        <v>252291991</v>
      </c>
      <c r="G4573">
        <f t="shared" si="71"/>
        <v>1908419954592547.5</v>
      </c>
      <c r="H4573" t="str">
        <f>VLOOKUP(D4573,Referência!$A$2:$D$28,2,FALSE)</f>
        <v>N</v>
      </c>
      <c r="I4573" t="str">
        <f>VLOOKUP(D4573,Referência!$A$2:$D$28,3,FALSE)</f>
        <v>transferência</v>
      </c>
      <c r="J4573" t="str">
        <f>VLOOKUP(D4573,Referência!$A$2:$D$28,4,FALSE)</f>
        <v>baixo</v>
      </c>
      <c r="K4573" t="str">
        <f>VLOOKUP(C4573,Referência!$F$2:$G$21,2,FALSE)</f>
        <v>longo</v>
      </c>
      <c r="L4573" t="str">
        <f>VLOOKUP(A4573,Referência!$I$2:$K$10,2,FALSE)</f>
        <v>composição</v>
      </c>
      <c r="M4573" t="str">
        <f>VLOOKUP(A4573,Referência!$I$2:$K$10,3,FALSE)</f>
        <v>composição</v>
      </c>
    </row>
    <row r="4574" spans="1:13" x14ac:dyDescent="0.25">
      <c r="A4574" t="s">
        <v>41</v>
      </c>
      <c r="B4574" t="s">
        <v>7</v>
      </c>
      <c r="C4574">
        <v>13</v>
      </c>
      <c r="D4574" t="s">
        <v>20</v>
      </c>
      <c r="E4574" s="1">
        <v>285916142.28976673</v>
      </c>
      <c r="F4574" s="1">
        <v>511703058</v>
      </c>
      <c r="G4574">
        <f t="shared" si="71"/>
        <v>5.0979731305939984E+16</v>
      </c>
      <c r="H4574" t="str">
        <f>VLOOKUP(D4574,Referência!$A$2:$D$28,2,FALSE)</f>
        <v>N</v>
      </c>
      <c r="I4574" t="str">
        <f>VLOOKUP(D4574,Referência!$A$2:$D$28,3,FALSE)</f>
        <v>transferência</v>
      </c>
      <c r="J4574" t="str">
        <f>VLOOKUP(D4574,Referência!$A$2:$D$28,4,FALSE)</f>
        <v>baixo</v>
      </c>
      <c r="K4574" t="str">
        <f>VLOOKUP(C4574,Referência!$F$2:$G$21,2,FALSE)</f>
        <v>longo</v>
      </c>
      <c r="L4574" t="str">
        <f>VLOOKUP(A4574,Referência!$I$2:$K$10,2,FALSE)</f>
        <v>composição</v>
      </c>
      <c r="M4574" t="str">
        <f>VLOOKUP(A4574,Referência!$I$2:$K$10,3,FALSE)</f>
        <v>composição</v>
      </c>
    </row>
    <row r="4575" spans="1:13" x14ac:dyDescent="0.25">
      <c r="A4575" t="s">
        <v>41</v>
      </c>
      <c r="B4575" t="s">
        <v>7</v>
      </c>
      <c r="C4575">
        <v>14</v>
      </c>
      <c r="D4575" t="s">
        <v>20</v>
      </c>
      <c r="E4575" s="1">
        <v>272483944.52520025</v>
      </c>
      <c r="F4575" s="1">
        <v>259863287</v>
      </c>
      <c r="G4575">
        <f t="shared" si="71"/>
        <v>159280996368393.66</v>
      </c>
      <c r="H4575" t="str">
        <f>VLOOKUP(D4575,Referência!$A$2:$D$28,2,FALSE)</f>
        <v>N</v>
      </c>
      <c r="I4575" t="str">
        <f>VLOOKUP(D4575,Referência!$A$2:$D$28,3,FALSE)</f>
        <v>transferência</v>
      </c>
      <c r="J4575" t="str">
        <f>VLOOKUP(D4575,Referência!$A$2:$D$28,4,FALSE)</f>
        <v>baixo</v>
      </c>
      <c r="K4575" t="str">
        <f>VLOOKUP(C4575,Referência!$F$2:$G$21,2,FALSE)</f>
        <v>longo</v>
      </c>
      <c r="L4575" t="str">
        <f>VLOOKUP(A4575,Referência!$I$2:$K$10,2,FALSE)</f>
        <v>composição</v>
      </c>
      <c r="M4575" t="str">
        <f>VLOOKUP(A4575,Referência!$I$2:$K$10,3,FALSE)</f>
        <v>composição</v>
      </c>
    </row>
    <row r="4576" spans="1:13" x14ac:dyDescent="0.25">
      <c r="A4576" t="s">
        <v>41</v>
      </c>
      <c r="B4576" t="s">
        <v>7</v>
      </c>
      <c r="C4576">
        <v>15</v>
      </c>
      <c r="D4576" t="s">
        <v>20</v>
      </c>
      <c r="E4576" s="1">
        <v>280044481.2653569</v>
      </c>
      <c r="F4576" s="1">
        <v>323218498</v>
      </c>
      <c r="G4576">
        <f t="shared" si="71"/>
        <v>1863995721003242.5</v>
      </c>
      <c r="H4576" t="str">
        <f>VLOOKUP(D4576,Referência!$A$2:$D$28,2,FALSE)</f>
        <v>N</v>
      </c>
      <c r="I4576" t="str">
        <f>VLOOKUP(D4576,Referência!$A$2:$D$28,3,FALSE)</f>
        <v>transferência</v>
      </c>
      <c r="J4576" t="str">
        <f>VLOOKUP(D4576,Referência!$A$2:$D$28,4,FALSE)</f>
        <v>baixo</v>
      </c>
      <c r="K4576" t="str">
        <f>VLOOKUP(C4576,Referência!$F$2:$G$21,2,FALSE)</f>
        <v>longo</v>
      </c>
      <c r="L4576" t="str">
        <f>VLOOKUP(A4576,Referência!$I$2:$K$10,2,FALSE)</f>
        <v>composição</v>
      </c>
      <c r="M4576" t="str">
        <f>VLOOKUP(A4576,Referência!$I$2:$K$10,3,FALSE)</f>
        <v>composição</v>
      </c>
    </row>
    <row r="4577" spans="1:13" x14ac:dyDescent="0.25">
      <c r="A4577" t="s">
        <v>41</v>
      </c>
      <c r="B4577" t="s">
        <v>7</v>
      </c>
      <c r="C4577">
        <v>16</v>
      </c>
      <c r="D4577" t="s">
        <v>20</v>
      </c>
      <c r="E4577" s="1">
        <v>262340775.60499132</v>
      </c>
      <c r="F4577" s="1">
        <v>366055806</v>
      </c>
      <c r="G4577">
        <f t="shared" si="71"/>
        <v>1.0756807529837576E+16</v>
      </c>
      <c r="H4577" t="str">
        <f>VLOOKUP(D4577,Referência!$A$2:$D$28,2,FALSE)</f>
        <v>N</v>
      </c>
      <c r="I4577" t="str">
        <f>VLOOKUP(D4577,Referência!$A$2:$D$28,3,FALSE)</f>
        <v>transferência</v>
      </c>
      <c r="J4577" t="str">
        <f>VLOOKUP(D4577,Referência!$A$2:$D$28,4,FALSE)</f>
        <v>baixo</v>
      </c>
      <c r="K4577" t="str">
        <f>VLOOKUP(C4577,Referência!$F$2:$G$21,2,FALSE)</f>
        <v>longo</v>
      </c>
      <c r="L4577" t="str">
        <f>VLOOKUP(A4577,Referência!$I$2:$K$10,2,FALSE)</f>
        <v>composição</v>
      </c>
      <c r="M4577" t="str">
        <f>VLOOKUP(A4577,Referência!$I$2:$K$10,3,FALSE)</f>
        <v>composição</v>
      </c>
    </row>
    <row r="4578" spans="1:13" x14ac:dyDescent="0.25">
      <c r="A4578" t="s">
        <v>41</v>
      </c>
      <c r="B4578" t="s">
        <v>7</v>
      </c>
      <c r="C4578">
        <v>17</v>
      </c>
      <c r="D4578" t="s">
        <v>20</v>
      </c>
      <c r="E4578" s="1">
        <v>297951667.13506377</v>
      </c>
      <c r="F4578" s="1">
        <v>303375098</v>
      </c>
      <c r="G4578">
        <f t="shared" si="71"/>
        <v>29413602346742.973</v>
      </c>
      <c r="H4578" t="str">
        <f>VLOOKUP(D4578,Referência!$A$2:$D$28,2,FALSE)</f>
        <v>N</v>
      </c>
      <c r="I4578" t="str">
        <f>VLOOKUP(D4578,Referência!$A$2:$D$28,3,FALSE)</f>
        <v>transferência</v>
      </c>
      <c r="J4578" t="str">
        <f>VLOOKUP(D4578,Referência!$A$2:$D$28,4,FALSE)</f>
        <v>baixo</v>
      </c>
      <c r="K4578" t="str">
        <f>VLOOKUP(C4578,Referência!$F$2:$G$21,2,FALSE)</f>
        <v>longo</v>
      </c>
      <c r="L4578" t="str">
        <f>VLOOKUP(A4578,Referência!$I$2:$K$10,2,FALSE)</f>
        <v>composição</v>
      </c>
      <c r="M4578" t="str">
        <f>VLOOKUP(A4578,Referência!$I$2:$K$10,3,FALSE)</f>
        <v>composição</v>
      </c>
    </row>
    <row r="4579" spans="1:13" x14ac:dyDescent="0.25">
      <c r="A4579" t="s">
        <v>41</v>
      </c>
      <c r="B4579" t="s">
        <v>7</v>
      </c>
      <c r="C4579">
        <v>18</v>
      </c>
      <c r="D4579" t="s">
        <v>20</v>
      </c>
      <c r="E4579" s="1">
        <v>325974702.55756181</v>
      </c>
      <c r="F4579" s="1">
        <v>238075455</v>
      </c>
      <c r="G4579">
        <f t="shared" si="71"/>
        <v>7726277721185537</v>
      </c>
      <c r="H4579" t="str">
        <f>VLOOKUP(D4579,Referência!$A$2:$D$28,2,FALSE)</f>
        <v>N</v>
      </c>
      <c r="I4579" t="str">
        <f>VLOOKUP(D4579,Referência!$A$2:$D$28,3,FALSE)</f>
        <v>transferência</v>
      </c>
      <c r="J4579" t="str">
        <f>VLOOKUP(D4579,Referência!$A$2:$D$28,4,FALSE)</f>
        <v>baixo</v>
      </c>
      <c r="K4579" t="str">
        <f>VLOOKUP(C4579,Referência!$F$2:$G$21,2,FALSE)</f>
        <v>longo</v>
      </c>
      <c r="L4579" t="str">
        <f>VLOOKUP(A4579,Referência!$I$2:$K$10,2,FALSE)</f>
        <v>composição</v>
      </c>
      <c r="M4579" t="str">
        <f>VLOOKUP(A4579,Referência!$I$2:$K$10,3,FALSE)</f>
        <v>composição</v>
      </c>
    </row>
    <row r="4580" spans="1:13" x14ac:dyDescent="0.25">
      <c r="A4580" t="s">
        <v>41</v>
      </c>
      <c r="B4580" t="s">
        <v>7</v>
      </c>
      <c r="C4580">
        <v>19</v>
      </c>
      <c r="D4580" t="s">
        <v>20</v>
      </c>
      <c r="E4580" s="1">
        <v>359492223.16973615</v>
      </c>
      <c r="F4580" s="1">
        <v>371070822</v>
      </c>
      <c r="G4580">
        <f t="shared" si="71"/>
        <v>134063950872187.47</v>
      </c>
      <c r="H4580" t="str">
        <f>VLOOKUP(D4580,Referência!$A$2:$D$28,2,FALSE)</f>
        <v>N</v>
      </c>
      <c r="I4580" t="str">
        <f>VLOOKUP(D4580,Referência!$A$2:$D$28,3,FALSE)</f>
        <v>transferência</v>
      </c>
      <c r="J4580" t="str">
        <f>VLOOKUP(D4580,Referência!$A$2:$D$28,4,FALSE)</f>
        <v>baixo</v>
      </c>
      <c r="K4580" t="str">
        <f>VLOOKUP(C4580,Referência!$F$2:$G$21,2,FALSE)</f>
        <v>longo</v>
      </c>
      <c r="L4580" t="str">
        <f>VLOOKUP(A4580,Referência!$I$2:$K$10,2,FALSE)</f>
        <v>composição</v>
      </c>
      <c r="M4580" t="str">
        <f>VLOOKUP(A4580,Referência!$I$2:$K$10,3,FALSE)</f>
        <v>composição</v>
      </c>
    </row>
    <row r="4581" spans="1:13" x14ac:dyDescent="0.25">
      <c r="A4581" t="s">
        <v>41</v>
      </c>
      <c r="B4581" t="s">
        <v>7</v>
      </c>
      <c r="C4581">
        <v>20</v>
      </c>
      <c r="D4581" t="s">
        <v>20</v>
      </c>
      <c r="E4581" s="1">
        <v>319412575.68703252</v>
      </c>
      <c r="F4581" s="1">
        <v>403923855</v>
      </c>
      <c r="G4581">
        <f t="shared" si="71"/>
        <v>7142156331114405</v>
      </c>
      <c r="H4581" t="str">
        <f>VLOOKUP(D4581,Referência!$A$2:$D$28,2,FALSE)</f>
        <v>N</v>
      </c>
      <c r="I4581" t="str">
        <f>VLOOKUP(D4581,Referência!$A$2:$D$28,3,FALSE)</f>
        <v>transferência</v>
      </c>
      <c r="J4581" t="str">
        <f>VLOOKUP(D4581,Referência!$A$2:$D$28,4,FALSE)</f>
        <v>baixo</v>
      </c>
      <c r="K4581" t="str">
        <f>VLOOKUP(C4581,Referência!$F$2:$G$21,2,FALSE)</f>
        <v>longo</v>
      </c>
      <c r="L4581" t="str">
        <f>VLOOKUP(A4581,Referência!$I$2:$K$10,2,FALSE)</f>
        <v>composição</v>
      </c>
      <c r="M4581" t="str">
        <f>VLOOKUP(A4581,Referência!$I$2:$K$10,3,FALSE)</f>
        <v>composição</v>
      </c>
    </row>
    <row r="4582" spans="1:13" x14ac:dyDescent="0.25">
      <c r="A4582" t="s">
        <v>41</v>
      </c>
      <c r="B4582" t="s">
        <v>7</v>
      </c>
      <c r="C4582">
        <v>1</v>
      </c>
      <c r="D4582" t="s">
        <v>21</v>
      </c>
      <c r="E4582" s="1">
        <v>876723531.20808029</v>
      </c>
      <c r="F4582" s="1">
        <v>892168393</v>
      </c>
      <c r="G4582">
        <f t="shared" si="71"/>
        <v>238543755771501.25</v>
      </c>
      <c r="H4582" t="str">
        <f>VLOOKUP(D4582,Referência!$A$2:$D$28,2,FALSE)</f>
        <v>N</v>
      </c>
      <c r="I4582" t="str">
        <f>VLOOKUP(D4582,Referência!$A$2:$D$28,3,FALSE)</f>
        <v>imposto</v>
      </c>
      <c r="J4582" t="str">
        <f>VLOOKUP(D4582,Referência!$A$2:$D$28,4,FALSE)</f>
        <v>alto</v>
      </c>
      <c r="K4582" t="str">
        <f>VLOOKUP(C4582,Referência!$F$2:$G$21,2,FALSE)</f>
        <v>curto</v>
      </c>
      <c r="L4582" t="str">
        <f>VLOOKUP(A4582,Referência!$I$2:$K$10,2,FALSE)</f>
        <v>composição</v>
      </c>
      <c r="M4582" t="str">
        <f>VLOOKUP(A4582,Referência!$I$2:$K$10,3,FALSE)</f>
        <v>composição</v>
      </c>
    </row>
    <row r="4583" spans="1:13" x14ac:dyDescent="0.25">
      <c r="A4583" t="s">
        <v>41</v>
      </c>
      <c r="B4583" t="s">
        <v>7</v>
      </c>
      <c r="C4583">
        <v>2</v>
      </c>
      <c r="D4583" t="s">
        <v>21</v>
      </c>
      <c r="E4583" s="1">
        <v>865466464.72396648</v>
      </c>
      <c r="F4583" s="1">
        <v>811941570</v>
      </c>
      <c r="G4583">
        <f t="shared" si="71"/>
        <v>2864914355211694.5</v>
      </c>
      <c r="H4583" t="str">
        <f>VLOOKUP(D4583,Referência!$A$2:$D$28,2,FALSE)</f>
        <v>N</v>
      </c>
      <c r="I4583" t="str">
        <f>VLOOKUP(D4583,Referência!$A$2:$D$28,3,FALSE)</f>
        <v>imposto</v>
      </c>
      <c r="J4583" t="str">
        <f>VLOOKUP(D4583,Referência!$A$2:$D$28,4,FALSE)</f>
        <v>alto</v>
      </c>
      <c r="K4583" t="str">
        <f>VLOOKUP(C4583,Referência!$F$2:$G$21,2,FALSE)</f>
        <v>curto</v>
      </c>
      <c r="L4583" t="str">
        <f>VLOOKUP(A4583,Referência!$I$2:$K$10,2,FALSE)</f>
        <v>composição</v>
      </c>
      <c r="M4583" t="str">
        <f>VLOOKUP(A4583,Referência!$I$2:$K$10,3,FALSE)</f>
        <v>composição</v>
      </c>
    </row>
    <row r="4584" spans="1:13" x14ac:dyDescent="0.25">
      <c r="A4584" t="s">
        <v>41</v>
      </c>
      <c r="B4584" t="s">
        <v>7</v>
      </c>
      <c r="C4584">
        <v>3</v>
      </c>
      <c r="D4584" t="s">
        <v>21</v>
      </c>
      <c r="E4584" s="1">
        <v>848964184.15821505</v>
      </c>
      <c r="F4584" s="1">
        <v>861928839</v>
      </c>
      <c r="G4584">
        <f t="shared" si="71"/>
        <v>168082275166618.06</v>
      </c>
      <c r="H4584" t="str">
        <f>VLOOKUP(D4584,Referência!$A$2:$D$28,2,FALSE)</f>
        <v>N</v>
      </c>
      <c r="I4584" t="str">
        <f>VLOOKUP(D4584,Referência!$A$2:$D$28,3,FALSE)</f>
        <v>imposto</v>
      </c>
      <c r="J4584" t="str">
        <f>VLOOKUP(D4584,Referência!$A$2:$D$28,4,FALSE)</f>
        <v>alto</v>
      </c>
      <c r="K4584" t="str">
        <f>VLOOKUP(C4584,Referência!$F$2:$G$21,2,FALSE)</f>
        <v>curto</v>
      </c>
      <c r="L4584" t="str">
        <f>VLOOKUP(A4584,Referência!$I$2:$K$10,2,FALSE)</f>
        <v>composição</v>
      </c>
      <c r="M4584" t="str">
        <f>VLOOKUP(A4584,Referência!$I$2:$K$10,3,FALSE)</f>
        <v>composição</v>
      </c>
    </row>
    <row r="4585" spans="1:13" x14ac:dyDescent="0.25">
      <c r="A4585" t="s">
        <v>41</v>
      </c>
      <c r="B4585" t="s">
        <v>7</v>
      </c>
      <c r="C4585">
        <v>4</v>
      </c>
      <c r="D4585" t="s">
        <v>21</v>
      </c>
      <c r="E4585" s="1">
        <v>867780151.07754159</v>
      </c>
      <c r="F4585" s="1">
        <v>884995971</v>
      </c>
      <c r="G4585">
        <f t="shared" si="71"/>
        <v>296384455602515.87</v>
      </c>
      <c r="H4585" t="str">
        <f>VLOOKUP(D4585,Referência!$A$2:$D$28,2,FALSE)</f>
        <v>N</v>
      </c>
      <c r="I4585" t="str">
        <f>VLOOKUP(D4585,Referência!$A$2:$D$28,3,FALSE)</f>
        <v>imposto</v>
      </c>
      <c r="J4585" t="str">
        <f>VLOOKUP(D4585,Referência!$A$2:$D$28,4,FALSE)</f>
        <v>alto</v>
      </c>
      <c r="K4585" t="str">
        <f>VLOOKUP(C4585,Referência!$F$2:$G$21,2,FALSE)</f>
        <v>curto</v>
      </c>
      <c r="L4585" t="str">
        <f>VLOOKUP(A4585,Referência!$I$2:$K$10,2,FALSE)</f>
        <v>composição</v>
      </c>
      <c r="M4585" t="str">
        <f>VLOOKUP(A4585,Referência!$I$2:$K$10,3,FALSE)</f>
        <v>composição</v>
      </c>
    </row>
    <row r="4586" spans="1:13" x14ac:dyDescent="0.25">
      <c r="A4586" t="s">
        <v>41</v>
      </c>
      <c r="B4586" t="s">
        <v>7</v>
      </c>
      <c r="C4586">
        <v>5</v>
      </c>
      <c r="D4586" t="s">
        <v>21</v>
      </c>
      <c r="E4586" s="1">
        <v>912269255.07418668</v>
      </c>
      <c r="F4586" s="1">
        <v>887164024</v>
      </c>
      <c r="G4586">
        <f t="shared" si="71"/>
        <v>630272627288308.62</v>
      </c>
      <c r="H4586" t="str">
        <f>VLOOKUP(D4586,Referência!$A$2:$D$28,2,FALSE)</f>
        <v>N</v>
      </c>
      <c r="I4586" t="str">
        <f>VLOOKUP(D4586,Referência!$A$2:$D$28,3,FALSE)</f>
        <v>imposto</v>
      </c>
      <c r="J4586" t="str">
        <f>VLOOKUP(D4586,Referência!$A$2:$D$28,4,FALSE)</f>
        <v>alto</v>
      </c>
      <c r="K4586" t="str">
        <f>VLOOKUP(C4586,Referência!$F$2:$G$21,2,FALSE)</f>
        <v>médio</v>
      </c>
      <c r="L4586" t="str">
        <f>VLOOKUP(A4586,Referência!$I$2:$K$10,2,FALSE)</f>
        <v>composição</v>
      </c>
      <c r="M4586" t="str">
        <f>VLOOKUP(A4586,Referência!$I$2:$K$10,3,FALSE)</f>
        <v>composição</v>
      </c>
    </row>
    <row r="4587" spans="1:13" x14ac:dyDescent="0.25">
      <c r="A4587" t="s">
        <v>41</v>
      </c>
      <c r="B4587" t="s">
        <v>7</v>
      </c>
      <c r="C4587">
        <v>6</v>
      </c>
      <c r="D4587" t="s">
        <v>21</v>
      </c>
      <c r="E4587" s="1">
        <v>943568685.26250076</v>
      </c>
      <c r="F4587" s="1">
        <v>925856833</v>
      </c>
      <c r="G4587">
        <f t="shared" si="71"/>
        <v>313709710568653.37</v>
      </c>
      <c r="H4587" t="str">
        <f>VLOOKUP(D4587,Referência!$A$2:$D$28,2,FALSE)</f>
        <v>N</v>
      </c>
      <c r="I4587" t="str">
        <f>VLOOKUP(D4587,Referência!$A$2:$D$28,3,FALSE)</f>
        <v>imposto</v>
      </c>
      <c r="J4587" t="str">
        <f>VLOOKUP(D4587,Referência!$A$2:$D$28,4,FALSE)</f>
        <v>alto</v>
      </c>
      <c r="K4587" t="str">
        <f>VLOOKUP(C4587,Referência!$F$2:$G$21,2,FALSE)</f>
        <v>médio</v>
      </c>
      <c r="L4587" t="str">
        <f>VLOOKUP(A4587,Referência!$I$2:$K$10,2,FALSE)</f>
        <v>composição</v>
      </c>
      <c r="M4587" t="str">
        <f>VLOOKUP(A4587,Referência!$I$2:$K$10,3,FALSE)</f>
        <v>composição</v>
      </c>
    </row>
    <row r="4588" spans="1:13" x14ac:dyDescent="0.25">
      <c r="A4588" t="s">
        <v>41</v>
      </c>
      <c r="B4588" t="s">
        <v>7</v>
      </c>
      <c r="C4588">
        <v>7</v>
      </c>
      <c r="D4588" t="s">
        <v>21</v>
      </c>
      <c r="E4588" s="1">
        <v>979782514.76286769</v>
      </c>
      <c r="F4588" s="1">
        <v>1068011007</v>
      </c>
      <c r="G4588">
        <f t="shared" si="71"/>
        <v>7784266842437716</v>
      </c>
      <c r="H4588" t="str">
        <f>VLOOKUP(D4588,Referência!$A$2:$D$28,2,FALSE)</f>
        <v>N</v>
      </c>
      <c r="I4588" t="str">
        <f>VLOOKUP(D4588,Referência!$A$2:$D$28,3,FALSE)</f>
        <v>imposto</v>
      </c>
      <c r="J4588" t="str">
        <f>VLOOKUP(D4588,Referência!$A$2:$D$28,4,FALSE)</f>
        <v>alto</v>
      </c>
      <c r="K4588" t="str">
        <f>VLOOKUP(C4588,Referência!$F$2:$G$21,2,FALSE)</f>
        <v>médio</v>
      </c>
      <c r="L4588" t="str">
        <f>VLOOKUP(A4588,Referência!$I$2:$K$10,2,FALSE)</f>
        <v>composição</v>
      </c>
      <c r="M4588" t="str">
        <f>VLOOKUP(A4588,Referência!$I$2:$K$10,3,FALSE)</f>
        <v>composição</v>
      </c>
    </row>
    <row r="4589" spans="1:13" x14ac:dyDescent="0.25">
      <c r="A4589" t="s">
        <v>41</v>
      </c>
      <c r="B4589" t="s">
        <v>7</v>
      </c>
      <c r="C4589">
        <v>8</v>
      </c>
      <c r="D4589" t="s">
        <v>21</v>
      </c>
      <c r="E4589" s="1">
        <v>1059721968.9482673</v>
      </c>
      <c r="F4589" s="1">
        <v>933482574</v>
      </c>
      <c r="G4589">
        <f t="shared" si="71"/>
        <v>1.5936384836904626E+16</v>
      </c>
      <c r="H4589" t="str">
        <f>VLOOKUP(D4589,Referência!$A$2:$D$28,2,FALSE)</f>
        <v>N</v>
      </c>
      <c r="I4589" t="str">
        <f>VLOOKUP(D4589,Referência!$A$2:$D$28,3,FALSE)</f>
        <v>imposto</v>
      </c>
      <c r="J4589" t="str">
        <f>VLOOKUP(D4589,Referência!$A$2:$D$28,4,FALSE)</f>
        <v>alto</v>
      </c>
      <c r="K4589" t="str">
        <f>VLOOKUP(C4589,Referência!$F$2:$G$21,2,FALSE)</f>
        <v>médio</v>
      </c>
      <c r="L4589" t="str">
        <f>VLOOKUP(A4589,Referência!$I$2:$K$10,2,FALSE)</f>
        <v>composição</v>
      </c>
      <c r="M4589" t="str">
        <f>VLOOKUP(A4589,Referência!$I$2:$K$10,3,FALSE)</f>
        <v>composição</v>
      </c>
    </row>
    <row r="4590" spans="1:13" x14ac:dyDescent="0.25">
      <c r="A4590" t="s">
        <v>41</v>
      </c>
      <c r="B4590" t="s">
        <v>7</v>
      </c>
      <c r="C4590">
        <v>9</v>
      </c>
      <c r="D4590" t="s">
        <v>21</v>
      </c>
      <c r="E4590" s="1">
        <v>798043402.24813521</v>
      </c>
      <c r="F4590" s="1">
        <v>951532296</v>
      </c>
      <c r="G4590">
        <f t="shared" si="71"/>
        <v>2.355884050517124E+16</v>
      </c>
      <c r="H4590" t="str">
        <f>VLOOKUP(D4590,Referência!$A$2:$D$28,2,FALSE)</f>
        <v>N</v>
      </c>
      <c r="I4590" t="str">
        <f>VLOOKUP(D4590,Referência!$A$2:$D$28,3,FALSE)</f>
        <v>imposto</v>
      </c>
      <c r="J4590" t="str">
        <f>VLOOKUP(D4590,Referência!$A$2:$D$28,4,FALSE)</f>
        <v>alto</v>
      </c>
      <c r="K4590" t="str">
        <f>VLOOKUP(C4590,Referência!$F$2:$G$21,2,FALSE)</f>
        <v>longo</v>
      </c>
      <c r="L4590" t="str">
        <f>VLOOKUP(A4590,Referência!$I$2:$K$10,2,FALSE)</f>
        <v>composição</v>
      </c>
      <c r="M4590" t="str">
        <f>VLOOKUP(A4590,Referência!$I$2:$K$10,3,FALSE)</f>
        <v>composição</v>
      </c>
    </row>
    <row r="4591" spans="1:13" x14ac:dyDescent="0.25">
      <c r="A4591" t="s">
        <v>41</v>
      </c>
      <c r="B4591" t="s">
        <v>7</v>
      </c>
      <c r="C4591">
        <v>10</v>
      </c>
      <c r="D4591" t="s">
        <v>21</v>
      </c>
      <c r="E4591" s="1">
        <v>874613873.66420209</v>
      </c>
      <c r="F4591" s="1">
        <v>1045402858</v>
      </c>
      <c r="G4591">
        <f t="shared" si="71"/>
        <v>2.9168877170453424E+16</v>
      </c>
      <c r="H4591" t="str">
        <f>VLOOKUP(D4591,Referência!$A$2:$D$28,2,FALSE)</f>
        <v>N</v>
      </c>
      <c r="I4591" t="str">
        <f>VLOOKUP(D4591,Referência!$A$2:$D$28,3,FALSE)</f>
        <v>imposto</v>
      </c>
      <c r="J4591" t="str">
        <f>VLOOKUP(D4591,Referência!$A$2:$D$28,4,FALSE)</f>
        <v>alto</v>
      </c>
      <c r="K4591" t="str">
        <f>VLOOKUP(C4591,Referência!$F$2:$G$21,2,FALSE)</f>
        <v>longo</v>
      </c>
      <c r="L4591" t="str">
        <f>VLOOKUP(A4591,Referência!$I$2:$K$10,2,FALSE)</f>
        <v>composição</v>
      </c>
      <c r="M4591" t="str">
        <f>VLOOKUP(A4591,Referência!$I$2:$K$10,3,FALSE)</f>
        <v>composição</v>
      </c>
    </row>
    <row r="4592" spans="1:13" x14ac:dyDescent="0.25">
      <c r="A4592" t="s">
        <v>41</v>
      </c>
      <c r="B4592" t="s">
        <v>7</v>
      </c>
      <c r="C4592">
        <v>11</v>
      </c>
      <c r="D4592" t="s">
        <v>21</v>
      </c>
      <c r="E4592" s="1">
        <v>828642838.25724125</v>
      </c>
      <c r="F4592" s="1">
        <v>941789643</v>
      </c>
      <c r="G4592">
        <f t="shared" si="71"/>
        <v>1.2802199423495974E+16</v>
      </c>
      <c r="H4592" t="str">
        <f>VLOOKUP(D4592,Referência!$A$2:$D$28,2,FALSE)</f>
        <v>N</v>
      </c>
      <c r="I4592" t="str">
        <f>VLOOKUP(D4592,Referência!$A$2:$D$28,3,FALSE)</f>
        <v>imposto</v>
      </c>
      <c r="J4592" t="str">
        <f>VLOOKUP(D4592,Referência!$A$2:$D$28,4,FALSE)</f>
        <v>alto</v>
      </c>
      <c r="K4592" t="str">
        <f>VLOOKUP(C4592,Referência!$F$2:$G$21,2,FALSE)</f>
        <v>longo</v>
      </c>
      <c r="L4592" t="str">
        <f>VLOOKUP(A4592,Referência!$I$2:$K$10,2,FALSE)</f>
        <v>composição</v>
      </c>
      <c r="M4592" t="str">
        <f>VLOOKUP(A4592,Referência!$I$2:$K$10,3,FALSE)</f>
        <v>composição</v>
      </c>
    </row>
    <row r="4593" spans="1:13" x14ac:dyDescent="0.25">
      <c r="A4593" t="s">
        <v>41</v>
      </c>
      <c r="B4593" t="s">
        <v>7</v>
      </c>
      <c r="C4593">
        <v>12</v>
      </c>
      <c r="D4593" t="s">
        <v>21</v>
      </c>
      <c r="E4593" s="1">
        <v>936092337.88076925</v>
      </c>
      <c r="F4593" s="1">
        <v>873908785</v>
      </c>
      <c r="G4593">
        <f t="shared" si="71"/>
        <v>3866794248875426</v>
      </c>
      <c r="H4593" t="str">
        <f>VLOOKUP(D4593,Referência!$A$2:$D$28,2,FALSE)</f>
        <v>N</v>
      </c>
      <c r="I4593" t="str">
        <f>VLOOKUP(D4593,Referência!$A$2:$D$28,3,FALSE)</f>
        <v>imposto</v>
      </c>
      <c r="J4593" t="str">
        <f>VLOOKUP(D4593,Referência!$A$2:$D$28,4,FALSE)</f>
        <v>alto</v>
      </c>
      <c r="K4593" t="str">
        <f>VLOOKUP(C4593,Referência!$F$2:$G$21,2,FALSE)</f>
        <v>longo</v>
      </c>
      <c r="L4593" t="str">
        <f>VLOOKUP(A4593,Referência!$I$2:$K$10,2,FALSE)</f>
        <v>composição</v>
      </c>
      <c r="M4593" t="str">
        <f>VLOOKUP(A4593,Referência!$I$2:$K$10,3,FALSE)</f>
        <v>composição</v>
      </c>
    </row>
    <row r="4594" spans="1:13" x14ac:dyDescent="0.25">
      <c r="A4594" t="s">
        <v>41</v>
      </c>
      <c r="B4594" t="s">
        <v>7</v>
      </c>
      <c r="C4594">
        <v>13</v>
      </c>
      <c r="D4594" t="s">
        <v>21</v>
      </c>
      <c r="E4594" s="1">
        <v>1003683426.8171587</v>
      </c>
      <c r="F4594" s="1">
        <v>980079414</v>
      </c>
      <c r="G4594">
        <f t="shared" si="71"/>
        <v>557149421072592.12</v>
      </c>
      <c r="H4594" t="str">
        <f>VLOOKUP(D4594,Referência!$A$2:$D$28,2,FALSE)</f>
        <v>N</v>
      </c>
      <c r="I4594" t="str">
        <f>VLOOKUP(D4594,Referência!$A$2:$D$28,3,FALSE)</f>
        <v>imposto</v>
      </c>
      <c r="J4594" t="str">
        <f>VLOOKUP(D4594,Referência!$A$2:$D$28,4,FALSE)</f>
        <v>alto</v>
      </c>
      <c r="K4594" t="str">
        <f>VLOOKUP(C4594,Referência!$F$2:$G$21,2,FALSE)</f>
        <v>longo</v>
      </c>
      <c r="L4594" t="str">
        <f>VLOOKUP(A4594,Referência!$I$2:$K$10,2,FALSE)</f>
        <v>composição</v>
      </c>
      <c r="M4594" t="str">
        <f>VLOOKUP(A4594,Referência!$I$2:$K$10,3,FALSE)</f>
        <v>composição</v>
      </c>
    </row>
    <row r="4595" spans="1:13" x14ac:dyDescent="0.25">
      <c r="A4595" t="s">
        <v>41</v>
      </c>
      <c r="B4595" t="s">
        <v>7</v>
      </c>
      <c r="C4595">
        <v>14</v>
      </c>
      <c r="D4595" t="s">
        <v>21</v>
      </c>
      <c r="E4595" s="1">
        <v>980098595.43072438</v>
      </c>
      <c r="F4595" s="1">
        <v>863624928</v>
      </c>
      <c r="G4595">
        <f t="shared" si="71"/>
        <v>1.3566115204762986E+16</v>
      </c>
      <c r="H4595" t="str">
        <f>VLOOKUP(D4595,Referência!$A$2:$D$28,2,FALSE)</f>
        <v>N</v>
      </c>
      <c r="I4595" t="str">
        <f>VLOOKUP(D4595,Referência!$A$2:$D$28,3,FALSE)</f>
        <v>imposto</v>
      </c>
      <c r="J4595" t="str">
        <f>VLOOKUP(D4595,Referência!$A$2:$D$28,4,FALSE)</f>
        <v>alto</v>
      </c>
      <c r="K4595" t="str">
        <f>VLOOKUP(C4595,Referência!$F$2:$G$21,2,FALSE)</f>
        <v>longo</v>
      </c>
      <c r="L4595" t="str">
        <f>VLOOKUP(A4595,Referência!$I$2:$K$10,2,FALSE)</f>
        <v>composição</v>
      </c>
      <c r="M4595" t="str">
        <f>VLOOKUP(A4595,Referência!$I$2:$K$10,3,FALSE)</f>
        <v>composição</v>
      </c>
    </row>
    <row r="4596" spans="1:13" x14ac:dyDescent="0.25">
      <c r="A4596" t="s">
        <v>41</v>
      </c>
      <c r="B4596" t="s">
        <v>7</v>
      </c>
      <c r="C4596">
        <v>15</v>
      </c>
      <c r="D4596" t="s">
        <v>21</v>
      </c>
      <c r="E4596" s="1">
        <v>960745986.25670755</v>
      </c>
      <c r="F4596" s="1">
        <v>757027193</v>
      </c>
      <c r="G4596">
        <f t="shared" si="71"/>
        <v>4.1501346725969152E+16</v>
      </c>
      <c r="H4596" t="str">
        <f>VLOOKUP(D4596,Referência!$A$2:$D$28,2,FALSE)</f>
        <v>N</v>
      </c>
      <c r="I4596" t="str">
        <f>VLOOKUP(D4596,Referência!$A$2:$D$28,3,FALSE)</f>
        <v>imposto</v>
      </c>
      <c r="J4596" t="str">
        <f>VLOOKUP(D4596,Referência!$A$2:$D$28,4,FALSE)</f>
        <v>alto</v>
      </c>
      <c r="K4596" t="str">
        <f>VLOOKUP(C4596,Referência!$F$2:$G$21,2,FALSE)</f>
        <v>longo</v>
      </c>
      <c r="L4596" t="str">
        <f>VLOOKUP(A4596,Referência!$I$2:$K$10,2,FALSE)</f>
        <v>composição</v>
      </c>
      <c r="M4596" t="str">
        <f>VLOOKUP(A4596,Referência!$I$2:$K$10,3,FALSE)</f>
        <v>composição</v>
      </c>
    </row>
    <row r="4597" spans="1:13" x14ac:dyDescent="0.25">
      <c r="A4597" t="s">
        <v>41</v>
      </c>
      <c r="B4597" t="s">
        <v>7</v>
      </c>
      <c r="C4597">
        <v>16</v>
      </c>
      <c r="D4597" t="s">
        <v>21</v>
      </c>
      <c r="E4597" s="1">
        <v>981292394.21702051</v>
      </c>
      <c r="F4597" s="1">
        <v>901227246</v>
      </c>
      <c r="G4597">
        <f t="shared" si="71"/>
        <v>6410427959013463</v>
      </c>
      <c r="H4597" t="str">
        <f>VLOOKUP(D4597,Referência!$A$2:$D$28,2,FALSE)</f>
        <v>N</v>
      </c>
      <c r="I4597" t="str">
        <f>VLOOKUP(D4597,Referência!$A$2:$D$28,3,FALSE)</f>
        <v>imposto</v>
      </c>
      <c r="J4597" t="str">
        <f>VLOOKUP(D4597,Referência!$A$2:$D$28,4,FALSE)</f>
        <v>alto</v>
      </c>
      <c r="K4597" t="str">
        <f>VLOOKUP(C4597,Referência!$F$2:$G$21,2,FALSE)</f>
        <v>longo</v>
      </c>
      <c r="L4597" t="str">
        <f>VLOOKUP(A4597,Referência!$I$2:$K$10,2,FALSE)</f>
        <v>composição</v>
      </c>
      <c r="M4597" t="str">
        <f>VLOOKUP(A4597,Referência!$I$2:$K$10,3,FALSE)</f>
        <v>composição</v>
      </c>
    </row>
    <row r="4598" spans="1:13" x14ac:dyDescent="0.25">
      <c r="A4598" t="s">
        <v>41</v>
      </c>
      <c r="B4598" t="s">
        <v>7</v>
      </c>
      <c r="C4598">
        <v>17</v>
      </c>
      <c r="D4598" t="s">
        <v>21</v>
      </c>
      <c r="E4598" s="1">
        <v>1034610400.7277546</v>
      </c>
      <c r="F4598" s="1">
        <v>862729092</v>
      </c>
      <c r="G4598">
        <f t="shared" si="71"/>
        <v>2.9543184289965688E+16</v>
      </c>
      <c r="H4598" t="str">
        <f>VLOOKUP(D4598,Referência!$A$2:$D$28,2,FALSE)</f>
        <v>N</v>
      </c>
      <c r="I4598" t="str">
        <f>VLOOKUP(D4598,Referência!$A$2:$D$28,3,FALSE)</f>
        <v>imposto</v>
      </c>
      <c r="J4598" t="str">
        <f>VLOOKUP(D4598,Referência!$A$2:$D$28,4,FALSE)</f>
        <v>alto</v>
      </c>
      <c r="K4598" t="str">
        <f>VLOOKUP(C4598,Referência!$F$2:$G$21,2,FALSE)</f>
        <v>longo</v>
      </c>
      <c r="L4598" t="str">
        <f>VLOOKUP(A4598,Referência!$I$2:$K$10,2,FALSE)</f>
        <v>composição</v>
      </c>
      <c r="M4598" t="str">
        <f>VLOOKUP(A4598,Referência!$I$2:$K$10,3,FALSE)</f>
        <v>composição</v>
      </c>
    </row>
    <row r="4599" spans="1:13" x14ac:dyDescent="0.25">
      <c r="A4599" t="s">
        <v>41</v>
      </c>
      <c r="B4599" t="s">
        <v>7</v>
      </c>
      <c r="C4599">
        <v>18</v>
      </c>
      <c r="D4599" t="s">
        <v>21</v>
      </c>
      <c r="E4599" s="1">
        <v>1062200200.7096809</v>
      </c>
      <c r="F4599" s="1">
        <v>886006649</v>
      </c>
      <c r="G4599">
        <f t="shared" si="71"/>
        <v>3.1044167664072004E+16</v>
      </c>
      <c r="H4599" t="str">
        <f>VLOOKUP(D4599,Referência!$A$2:$D$28,2,FALSE)</f>
        <v>N</v>
      </c>
      <c r="I4599" t="str">
        <f>VLOOKUP(D4599,Referência!$A$2:$D$28,3,FALSE)</f>
        <v>imposto</v>
      </c>
      <c r="J4599" t="str">
        <f>VLOOKUP(D4599,Referência!$A$2:$D$28,4,FALSE)</f>
        <v>alto</v>
      </c>
      <c r="K4599" t="str">
        <f>VLOOKUP(C4599,Referência!$F$2:$G$21,2,FALSE)</f>
        <v>longo</v>
      </c>
      <c r="L4599" t="str">
        <f>VLOOKUP(A4599,Referência!$I$2:$K$10,2,FALSE)</f>
        <v>composição</v>
      </c>
      <c r="M4599" t="str">
        <f>VLOOKUP(A4599,Referência!$I$2:$K$10,3,FALSE)</f>
        <v>composição</v>
      </c>
    </row>
    <row r="4600" spans="1:13" x14ac:dyDescent="0.25">
      <c r="A4600" t="s">
        <v>41</v>
      </c>
      <c r="B4600" t="s">
        <v>7</v>
      </c>
      <c r="C4600">
        <v>19</v>
      </c>
      <c r="D4600" t="s">
        <v>21</v>
      </c>
      <c r="E4600" s="1">
        <v>1114829590.2134407</v>
      </c>
      <c r="F4600" s="1">
        <v>1039698264</v>
      </c>
      <c r="G4600">
        <f t="shared" si="71"/>
        <v>5644716178590435</v>
      </c>
      <c r="H4600" t="str">
        <f>VLOOKUP(D4600,Referência!$A$2:$D$28,2,FALSE)</f>
        <v>N</v>
      </c>
      <c r="I4600" t="str">
        <f>VLOOKUP(D4600,Referência!$A$2:$D$28,3,FALSE)</f>
        <v>imposto</v>
      </c>
      <c r="J4600" t="str">
        <f>VLOOKUP(D4600,Referência!$A$2:$D$28,4,FALSE)</f>
        <v>alto</v>
      </c>
      <c r="K4600" t="str">
        <f>VLOOKUP(C4600,Referência!$F$2:$G$21,2,FALSE)</f>
        <v>longo</v>
      </c>
      <c r="L4600" t="str">
        <f>VLOOKUP(A4600,Referência!$I$2:$K$10,2,FALSE)</f>
        <v>composição</v>
      </c>
      <c r="M4600" t="str">
        <f>VLOOKUP(A4600,Referência!$I$2:$K$10,3,FALSE)</f>
        <v>composição</v>
      </c>
    </row>
    <row r="4601" spans="1:13" x14ac:dyDescent="0.25">
      <c r="A4601" t="s">
        <v>41</v>
      </c>
      <c r="B4601" t="s">
        <v>7</v>
      </c>
      <c r="C4601">
        <v>20</v>
      </c>
      <c r="D4601" t="s">
        <v>21</v>
      </c>
      <c r="E4601" s="1">
        <v>1215879571.1155446</v>
      </c>
      <c r="F4601" s="1">
        <v>936929897</v>
      </c>
      <c r="G4601">
        <f t="shared" si="71"/>
        <v>7.7812920689168512E+16</v>
      </c>
      <c r="H4601" t="str">
        <f>VLOOKUP(D4601,Referência!$A$2:$D$28,2,FALSE)</f>
        <v>N</v>
      </c>
      <c r="I4601" t="str">
        <f>VLOOKUP(D4601,Referência!$A$2:$D$28,3,FALSE)</f>
        <v>imposto</v>
      </c>
      <c r="J4601" t="str">
        <f>VLOOKUP(D4601,Referência!$A$2:$D$28,4,FALSE)</f>
        <v>alto</v>
      </c>
      <c r="K4601" t="str">
        <f>VLOOKUP(C4601,Referência!$F$2:$G$21,2,FALSE)</f>
        <v>longo</v>
      </c>
      <c r="L4601" t="str">
        <f>VLOOKUP(A4601,Referência!$I$2:$K$10,2,FALSE)</f>
        <v>composição</v>
      </c>
      <c r="M4601" t="str">
        <f>VLOOKUP(A4601,Referência!$I$2:$K$10,3,FALSE)</f>
        <v>composição</v>
      </c>
    </row>
    <row r="4602" spans="1:13" x14ac:dyDescent="0.25">
      <c r="A4602" t="s">
        <v>41</v>
      </c>
      <c r="B4602" t="s">
        <v>7</v>
      </c>
      <c r="C4602">
        <v>1</v>
      </c>
      <c r="D4602" t="s">
        <v>22</v>
      </c>
      <c r="E4602" s="1">
        <v>1099138020.7593908</v>
      </c>
      <c r="F4602" s="1">
        <v>1119320501</v>
      </c>
      <c r="G4602">
        <f t="shared" si="71"/>
        <v>407332508662579.56</v>
      </c>
      <c r="H4602" t="str">
        <f>VLOOKUP(D4602,Referência!$A$2:$D$28,2,FALSE)</f>
        <v>N</v>
      </c>
      <c r="I4602" t="str">
        <f>VLOOKUP(D4602,Referência!$A$2:$D$28,3,FALSE)</f>
        <v>imposto</v>
      </c>
      <c r="J4602" t="str">
        <f>VLOOKUP(D4602,Referência!$A$2:$D$28,4,FALSE)</f>
        <v>baixo</v>
      </c>
      <c r="K4602" t="str">
        <f>VLOOKUP(C4602,Referência!$F$2:$G$21,2,FALSE)</f>
        <v>curto</v>
      </c>
      <c r="L4602" t="str">
        <f>VLOOKUP(A4602,Referência!$I$2:$K$10,2,FALSE)</f>
        <v>composição</v>
      </c>
      <c r="M4602" t="str">
        <f>VLOOKUP(A4602,Referência!$I$2:$K$10,3,FALSE)</f>
        <v>composição</v>
      </c>
    </row>
    <row r="4603" spans="1:13" x14ac:dyDescent="0.25">
      <c r="A4603" t="s">
        <v>41</v>
      </c>
      <c r="B4603" t="s">
        <v>7</v>
      </c>
      <c r="C4603">
        <v>2</v>
      </c>
      <c r="D4603" t="s">
        <v>22</v>
      </c>
      <c r="E4603" s="1">
        <v>1144713893.8552816</v>
      </c>
      <c r="F4603" s="1">
        <v>1065577731</v>
      </c>
      <c r="G4603">
        <f t="shared" si="71"/>
        <v>6262532271457650</v>
      </c>
      <c r="H4603" t="str">
        <f>VLOOKUP(D4603,Referência!$A$2:$D$28,2,FALSE)</f>
        <v>N</v>
      </c>
      <c r="I4603" t="str">
        <f>VLOOKUP(D4603,Referência!$A$2:$D$28,3,FALSE)</f>
        <v>imposto</v>
      </c>
      <c r="J4603" t="str">
        <f>VLOOKUP(D4603,Referência!$A$2:$D$28,4,FALSE)</f>
        <v>baixo</v>
      </c>
      <c r="K4603" t="str">
        <f>VLOOKUP(C4603,Referência!$F$2:$G$21,2,FALSE)</f>
        <v>curto</v>
      </c>
      <c r="L4603" t="str">
        <f>VLOOKUP(A4603,Referência!$I$2:$K$10,2,FALSE)</f>
        <v>composição</v>
      </c>
      <c r="M4603" t="str">
        <f>VLOOKUP(A4603,Referência!$I$2:$K$10,3,FALSE)</f>
        <v>composição</v>
      </c>
    </row>
    <row r="4604" spans="1:13" x14ac:dyDescent="0.25">
      <c r="A4604" t="s">
        <v>41</v>
      </c>
      <c r="B4604" t="s">
        <v>7</v>
      </c>
      <c r="C4604">
        <v>3</v>
      </c>
      <c r="D4604" t="s">
        <v>22</v>
      </c>
      <c r="E4604" s="1">
        <v>1054799526.663234</v>
      </c>
      <c r="F4604" s="1">
        <v>1010953870</v>
      </c>
      <c r="G4604">
        <f t="shared" si="71"/>
        <v>1922441608230195.7</v>
      </c>
      <c r="H4604" t="str">
        <f>VLOOKUP(D4604,Referência!$A$2:$D$28,2,FALSE)</f>
        <v>N</v>
      </c>
      <c r="I4604" t="str">
        <f>VLOOKUP(D4604,Referência!$A$2:$D$28,3,FALSE)</f>
        <v>imposto</v>
      </c>
      <c r="J4604" t="str">
        <f>VLOOKUP(D4604,Referência!$A$2:$D$28,4,FALSE)</f>
        <v>baixo</v>
      </c>
      <c r="K4604" t="str">
        <f>VLOOKUP(C4604,Referência!$F$2:$G$21,2,FALSE)</f>
        <v>curto</v>
      </c>
      <c r="L4604" t="str">
        <f>VLOOKUP(A4604,Referência!$I$2:$K$10,2,FALSE)</f>
        <v>composição</v>
      </c>
      <c r="M4604" t="str">
        <f>VLOOKUP(A4604,Referência!$I$2:$K$10,3,FALSE)</f>
        <v>composição</v>
      </c>
    </row>
    <row r="4605" spans="1:13" x14ac:dyDescent="0.25">
      <c r="A4605" t="s">
        <v>41</v>
      </c>
      <c r="B4605" t="s">
        <v>7</v>
      </c>
      <c r="C4605">
        <v>4</v>
      </c>
      <c r="D4605" t="s">
        <v>22</v>
      </c>
      <c r="E4605" s="1">
        <v>1099504515.6419792</v>
      </c>
      <c r="F4605" s="1">
        <v>1079222052</v>
      </c>
      <c r="G4605">
        <f t="shared" si="71"/>
        <v>411378331388208.87</v>
      </c>
      <c r="H4605" t="str">
        <f>VLOOKUP(D4605,Referência!$A$2:$D$28,2,FALSE)</f>
        <v>N</v>
      </c>
      <c r="I4605" t="str">
        <f>VLOOKUP(D4605,Referência!$A$2:$D$28,3,FALSE)</f>
        <v>imposto</v>
      </c>
      <c r="J4605" t="str">
        <f>VLOOKUP(D4605,Referência!$A$2:$D$28,4,FALSE)</f>
        <v>baixo</v>
      </c>
      <c r="K4605" t="str">
        <f>VLOOKUP(C4605,Referência!$F$2:$G$21,2,FALSE)</f>
        <v>curto</v>
      </c>
      <c r="L4605" t="str">
        <f>VLOOKUP(A4605,Referência!$I$2:$K$10,2,FALSE)</f>
        <v>composição</v>
      </c>
      <c r="M4605" t="str">
        <f>VLOOKUP(A4605,Referência!$I$2:$K$10,3,FALSE)</f>
        <v>composição</v>
      </c>
    </row>
    <row r="4606" spans="1:13" x14ac:dyDescent="0.25">
      <c r="A4606" t="s">
        <v>41</v>
      </c>
      <c r="B4606" t="s">
        <v>7</v>
      </c>
      <c r="C4606">
        <v>5</v>
      </c>
      <c r="D4606" t="s">
        <v>22</v>
      </c>
      <c r="E4606" s="1">
        <v>1092039394.6746681</v>
      </c>
      <c r="F4606" s="1">
        <v>1027311578</v>
      </c>
      <c r="G4606">
        <f t="shared" si="71"/>
        <v>4189690251469438.5</v>
      </c>
      <c r="H4606" t="str">
        <f>VLOOKUP(D4606,Referência!$A$2:$D$28,2,FALSE)</f>
        <v>N</v>
      </c>
      <c r="I4606" t="str">
        <f>VLOOKUP(D4606,Referência!$A$2:$D$28,3,FALSE)</f>
        <v>imposto</v>
      </c>
      <c r="J4606" t="str">
        <f>VLOOKUP(D4606,Referência!$A$2:$D$28,4,FALSE)</f>
        <v>baixo</v>
      </c>
      <c r="K4606" t="str">
        <f>VLOOKUP(C4606,Referência!$F$2:$G$21,2,FALSE)</f>
        <v>médio</v>
      </c>
      <c r="L4606" t="str">
        <f>VLOOKUP(A4606,Referência!$I$2:$K$10,2,FALSE)</f>
        <v>composição</v>
      </c>
      <c r="M4606" t="str">
        <f>VLOOKUP(A4606,Referência!$I$2:$K$10,3,FALSE)</f>
        <v>composição</v>
      </c>
    </row>
    <row r="4607" spans="1:13" x14ac:dyDescent="0.25">
      <c r="A4607" t="s">
        <v>41</v>
      </c>
      <c r="B4607" t="s">
        <v>7</v>
      </c>
      <c r="C4607">
        <v>6</v>
      </c>
      <c r="D4607" t="s">
        <v>22</v>
      </c>
      <c r="E4607" s="1">
        <v>1177983694.7160864</v>
      </c>
      <c r="F4607" s="1">
        <v>1032809549</v>
      </c>
      <c r="G4607">
        <f t="shared" si="71"/>
        <v>2.1075532584395484E+16</v>
      </c>
      <c r="H4607" t="str">
        <f>VLOOKUP(D4607,Referência!$A$2:$D$28,2,FALSE)</f>
        <v>N</v>
      </c>
      <c r="I4607" t="str">
        <f>VLOOKUP(D4607,Referência!$A$2:$D$28,3,FALSE)</f>
        <v>imposto</v>
      </c>
      <c r="J4607" t="str">
        <f>VLOOKUP(D4607,Referência!$A$2:$D$28,4,FALSE)</f>
        <v>baixo</v>
      </c>
      <c r="K4607" t="str">
        <f>VLOOKUP(C4607,Referência!$F$2:$G$21,2,FALSE)</f>
        <v>médio</v>
      </c>
      <c r="L4607" t="str">
        <f>VLOOKUP(A4607,Referência!$I$2:$K$10,2,FALSE)</f>
        <v>composição</v>
      </c>
      <c r="M4607" t="str">
        <f>VLOOKUP(A4607,Referência!$I$2:$K$10,3,FALSE)</f>
        <v>composição</v>
      </c>
    </row>
    <row r="4608" spans="1:13" x14ac:dyDescent="0.25">
      <c r="A4608" t="s">
        <v>41</v>
      </c>
      <c r="B4608" t="s">
        <v>7</v>
      </c>
      <c r="C4608">
        <v>7</v>
      </c>
      <c r="D4608" t="s">
        <v>22</v>
      </c>
      <c r="E4608" s="1">
        <v>1236692447.302191</v>
      </c>
      <c r="F4608" s="1">
        <v>1245022601</v>
      </c>
      <c r="G4608">
        <f t="shared" si="71"/>
        <v>69391460629120.641</v>
      </c>
      <c r="H4608" t="str">
        <f>VLOOKUP(D4608,Referência!$A$2:$D$28,2,FALSE)</f>
        <v>N</v>
      </c>
      <c r="I4608" t="str">
        <f>VLOOKUP(D4608,Referência!$A$2:$D$28,3,FALSE)</f>
        <v>imposto</v>
      </c>
      <c r="J4608" t="str">
        <f>VLOOKUP(D4608,Referência!$A$2:$D$28,4,FALSE)</f>
        <v>baixo</v>
      </c>
      <c r="K4608" t="str">
        <f>VLOOKUP(C4608,Referência!$F$2:$G$21,2,FALSE)</f>
        <v>médio</v>
      </c>
      <c r="L4608" t="str">
        <f>VLOOKUP(A4608,Referência!$I$2:$K$10,2,FALSE)</f>
        <v>composição</v>
      </c>
      <c r="M4608" t="str">
        <f>VLOOKUP(A4608,Referência!$I$2:$K$10,3,FALSE)</f>
        <v>composição</v>
      </c>
    </row>
    <row r="4609" spans="1:13" x14ac:dyDescent="0.25">
      <c r="A4609" t="s">
        <v>41</v>
      </c>
      <c r="B4609" t="s">
        <v>7</v>
      </c>
      <c r="C4609">
        <v>8</v>
      </c>
      <c r="D4609" t="s">
        <v>22</v>
      </c>
      <c r="E4609" s="1">
        <v>1470331980.2621737</v>
      </c>
      <c r="F4609" s="1">
        <v>1525057208</v>
      </c>
      <c r="G4609">
        <f t="shared" si="71"/>
        <v>2994850550956958</v>
      </c>
      <c r="H4609" t="str">
        <f>VLOOKUP(D4609,Referência!$A$2:$D$28,2,FALSE)</f>
        <v>N</v>
      </c>
      <c r="I4609" t="str">
        <f>VLOOKUP(D4609,Referência!$A$2:$D$28,3,FALSE)</f>
        <v>imposto</v>
      </c>
      <c r="J4609" t="str">
        <f>VLOOKUP(D4609,Referência!$A$2:$D$28,4,FALSE)</f>
        <v>baixo</v>
      </c>
      <c r="K4609" t="str">
        <f>VLOOKUP(C4609,Referência!$F$2:$G$21,2,FALSE)</f>
        <v>médio</v>
      </c>
      <c r="L4609" t="str">
        <f>VLOOKUP(A4609,Referência!$I$2:$K$10,2,FALSE)</f>
        <v>composição</v>
      </c>
      <c r="M4609" t="str">
        <f>VLOOKUP(A4609,Referência!$I$2:$K$10,3,FALSE)</f>
        <v>composição</v>
      </c>
    </row>
    <row r="4610" spans="1:13" x14ac:dyDescent="0.25">
      <c r="A4610" t="s">
        <v>41</v>
      </c>
      <c r="B4610" t="s">
        <v>7</v>
      </c>
      <c r="C4610">
        <v>9</v>
      </c>
      <c r="D4610" t="s">
        <v>22</v>
      </c>
      <c r="E4610" s="1">
        <v>1212673721.391155</v>
      </c>
      <c r="F4610" s="1">
        <v>1234916893</v>
      </c>
      <c r="G4610">
        <f t="shared" si="71"/>
        <v>494758683220528.06</v>
      </c>
      <c r="H4610" t="str">
        <f>VLOOKUP(D4610,Referência!$A$2:$D$28,2,FALSE)</f>
        <v>N</v>
      </c>
      <c r="I4610" t="str">
        <f>VLOOKUP(D4610,Referência!$A$2:$D$28,3,FALSE)</f>
        <v>imposto</v>
      </c>
      <c r="J4610" t="str">
        <f>VLOOKUP(D4610,Referência!$A$2:$D$28,4,FALSE)</f>
        <v>baixo</v>
      </c>
      <c r="K4610" t="str">
        <f>VLOOKUP(C4610,Referência!$F$2:$G$21,2,FALSE)</f>
        <v>longo</v>
      </c>
      <c r="L4610" t="str">
        <f>VLOOKUP(A4610,Referência!$I$2:$K$10,2,FALSE)</f>
        <v>composição</v>
      </c>
      <c r="M4610" t="str">
        <f>VLOOKUP(A4610,Referência!$I$2:$K$10,3,FALSE)</f>
        <v>composição</v>
      </c>
    </row>
    <row r="4611" spans="1:13" x14ac:dyDescent="0.25">
      <c r="A4611" t="s">
        <v>41</v>
      </c>
      <c r="B4611" t="s">
        <v>7</v>
      </c>
      <c r="C4611">
        <v>10</v>
      </c>
      <c r="D4611" t="s">
        <v>22</v>
      </c>
      <c r="E4611" s="1">
        <v>1163615221.6825094</v>
      </c>
      <c r="F4611" s="1">
        <v>1359449989</v>
      </c>
      <c r="G4611">
        <f t="shared" ref="G4611:G4674" si="72">(F4611-E4611)^2</f>
        <v>3.8351256090295672E+16</v>
      </c>
      <c r="H4611" t="str">
        <f>VLOOKUP(D4611,Referência!$A$2:$D$28,2,FALSE)</f>
        <v>N</v>
      </c>
      <c r="I4611" t="str">
        <f>VLOOKUP(D4611,Referência!$A$2:$D$28,3,FALSE)</f>
        <v>imposto</v>
      </c>
      <c r="J4611" t="str">
        <f>VLOOKUP(D4611,Referência!$A$2:$D$28,4,FALSE)</f>
        <v>baixo</v>
      </c>
      <c r="K4611" t="str">
        <f>VLOOKUP(C4611,Referência!$F$2:$G$21,2,FALSE)</f>
        <v>longo</v>
      </c>
      <c r="L4611" t="str">
        <f>VLOOKUP(A4611,Referência!$I$2:$K$10,2,FALSE)</f>
        <v>composição</v>
      </c>
      <c r="M4611" t="str">
        <f>VLOOKUP(A4611,Referência!$I$2:$K$10,3,FALSE)</f>
        <v>composição</v>
      </c>
    </row>
    <row r="4612" spans="1:13" x14ac:dyDescent="0.25">
      <c r="A4612" t="s">
        <v>41</v>
      </c>
      <c r="B4612" t="s">
        <v>7</v>
      </c>
      <c r="C4612">
        <v>11</v>
      </c>
      <c r="D4612" t="s">
        <v>22</v>
      </c>
      <c r="E4612" s="1">
        <v>1166856228.9932892</v>
      </c>
      <c r="F4612" s="1">
        <v>1108009971</v>
      </c>
      <c r="G4612">
        <f t="shared" si="72"/>
        <v>3462882079812757</v>
      </c>
      <c r="H4612" t="str">
        <f>VLOOKUP(D4612,Referência!$A$2:$D$28,2,FALSE)</f>
        <v>N</v>
      </c>
      <c r="I4612" t="str">
        <f>VLOOKUP(D4612,Referência!$A$2:$D$28,3,FALSE)</f>
        <v>imposto</v>
      </c>
      <c r="J4612" t="str">
        <f>VLOOKUP(D4612,Referência!$A$2:$D$28,4,FALSE)</f>
        <v>baixo</v>
      </c>
      <c r="K4612" t="str">
        <f>VLOOKUP(C4612,Referência!$F$2:$G$21,2,FALSE)</f>
        <v>longo</v>
      </c>
      <c r="L4612" t="str">
        <f>VLOOKUP(A4612,Referência!$I$2:$K$10,2,FALSE)</f>
        <v>composição</v>
      </c>
      <c r="M4612" t="str">
        <f>VLOOKUP(A4612,Referência!$I$2:$K$10,3,FALSE)</f>
        <v>composição</v>
      </c>
    </row>
    <row r="4613" spans="1:13" x14ac:dyDescent="0.25">
      <c r="A4613" t="s">
        <v>41</v>
      </c>
      <c r="B4613" t="s">
        <v>7</v>
      </c>
      <c r="C4613">
        <v>12</v>
      </c>
      <c r="D4613" t="s">
        <v>22</v>
      </c>
      <c r="E4613" s="1">
        <v>1269231550.2807939</v>
      </c>
      <c r="F4613" s="1">
        <v>1102124604</v>
      </c>
      <c r="G4613">
        <f t="shared" si="72"/>
        <v>2.792473149529214E+16</v>
      </c>
      <c r="H4613" t="str">
        <f>VLOOKUP(D4613,Referência!$A$2:$D$28,2,FALSE)</f>
        <v>N</v>
      </c>
      <c r="I4613" t="str">
        <f>VLOOKUP(D4613,Referência!$A$2:$D$28,3,FALSE)</f>
        <v>imposto</v>
      </c>
      <c r="J4613" t="str">
        <f>VLOOKUP(D4613,Referência!$A$2:$D$28,4,FALSE)</f>
        <v>baixo</v>
      </c>
      <c r="K4613" t="str">
        <f>VLOOKUP(C4613,Referência!$F$2:$G$21,2,FALSE)</f>
        <v>longo</v>
      </c>
      <c r="L4613" t="str">
        <f>VLOOKUP(A4613,Referência!$I$2:$K$10,2,FALSE)</f>
        <v>composição</v>
      </c>
      <c r="M4613" t="str">
        <f>VLOOKUP(A4613,Referência!$I$2:$K$10,3,FALSE)</f>
        <v>composição</v>
      </c>
    </row>
    <row r="4614" spans="1:13" x14ac:dyDescent="0.25">
      <c r="A4614" t="s">
        <v>41</v>
      </c>
      <c r="B4614" t="s">
        <v>7</v>
      </c>
      <c r="C4614">
        <v>13</v>
      </c>
      <c r="D4614" t="s">
        <v>22</v>
      </c>
      <c r="E4614" s="1">
        <v>1261790840.2701235</v>
      </c>
      <c r="F4614" s="1">
        <v>1397946267</v>
      </c>
      <c r="G4614">
        <f t="shared" si="72"/>
        <v>1.8538300227994772E+16</v>
      </c>
      <c r="H4614" t="str">
        <f>VLOOKUP(D4614,Referência!$A$2:$D$28,2,FALSE)</f>
        <v>N</v>
      </c>
      <c r="I4614" t="str">
        <f>VLOOKUP(D4614,Referência!$A$2:$D$28,3,FALSE)</f>
        <v>imposto</v>
      </c>
      <c r="J4614" t="str">
        <f>VLOOKUP(D4614,Referência!$A$2:$D$28,4,FALSE)</f>
        <v>baixo</v>
      </c>
      <c r="K4614" t="str">
        <f>VLOOKUP(C4614,Referência!$F$2:$G$21,2,FALSE)</f>
        <v>longo</v>
      </c>
      <c r="L4614" t="str">
        <f>VLOOKUP(A4614,Referência!$I$2:$K$10,2,FALSE)</f>
        <v>composição</v>
      </c>
      <c r="M4614" t="str">
        <f>VLOOKUP(A4614,Referência!$I$2:$K$10,3,FALSE)</f>
        <v>composição</v>
      </c>
    </row>
    <row r="4615" spans="1:13" x14ac:dyDescent="0.25">
      <c r="A4615" t="s">
        <v>41</v>
      </c>
      <c r="B4615" t="s">
        <v>7</v>
      </c>
      <c r="C4615">
        <v>14</v>
      </c>
      <c r="D4615" t="s">
        <v>22</v>
      </c>
      <c r="E4615" s="1">
        <v>1311891943.3690765</v>
      </c>
      <c r="F4615" s="1">
        <v>1192049636</v>
      </c>
      <c r="G4615">
        <f t="shared" si="72"/>
        <v>1.4362178635544206E+16</v>
      </c>
      <c r="H4615" t="str">
        <f>VLOOKUP(D4615,Referência!$A$2:$D$28,2,FALSE)</f>
        <v>N</v>
      </c>
      <c r="I4615" t="str">
        <f>VLOOKUP(D4615,Referência!$A$2:$D$28,3,FALSE)</f>
        <v>imposto</v>
      </c>
      <c r="J4615" t="str">
        <f>VLOOKUP(D4615,Referência!$A$2:$D$28,4,FALSE)</f>
        <v>baixo</v>
      </c>
      <c r="K4615" t="str">
        <f>VLOOKUP(C4615,Referência!$F$2:$G$21,2,FALSE)</f>
        <v>longo</v>
      </c>
      <c r="L4615" t="str">
        <f>VLOOKUP(A4615,Referência!$I$2:$K$10,2,FALSE)</f>
        <v>composição</v>
      </c>
      <c r="M4615" t="str">
        <f>VLOOKUP(A4615,Referência!$I$2:$K$10,3,FALSE)</f>
        <v>composição</v>
      </c>
    </row>
    <row r="4616" spans="1:13" x14ac:dyDescent="0.25">
      <c r="A4616" t="s">
        <v>41</v>
      </c>
      <c r="B4616" t="s">
        <v>7</v>
      </c>
      <c r="C4616">
        <v>15</v>
      </c>
      <c r="D4616" t="s">
        <v>22</v>
      </c>
      <c r="E4616" s="1">
        <v>1206826103.3258224</v>
      </c>
      <c r="F4616" s="1">
        <v>1152362098</v>
      </c>
      <c r="G4616">
        <f t="shared" si="72"/>
        <v>2966327876131205.5</v>
      </c>
      <c r="H4616" t="str">
        <f>VLOOKUP(D4616,Referência!$A$2:$D$28,2,FALSE)</f>
        <v>N</v>
      </c>
      <c r="I4616" t="str">
        <f>VLOOKUP(D4616,Referência!$A$2:$D$28,3,FALSE)</f>
        <v>imposto</v>
      </c>
      <c r="J4616" t="str">
        <f>VLOOKUP(D4616,Referência!$A$2:$D$28,4,FALSE)</f>
        <v>baixo</v>
      </c>
      <c r="K4616" t="str">
        <f>VLOOKUP(C4616,Referência!$F$2:$G$21,2,FALSE)</f>
        <v>longo</v>
      </c>
      <c r="L4616" t="str">
        <f>VLOOKUP(A4616,Referência!$I$2:$K$10,2,FALSE)</f>
        <v>composição</v>
      </c>
      <c r="M4616" t="str">
        <f>VLOOKUP(A4616,Referência!$I$2:$K$10,3,FALSE)</f>
        <v>composição</v>
      </c>
    </row>
    <row r="4617" spans="1:13" x14ac:dyDescent="0.25">
      <c r="A4617" t="s">
        <v>41</v>
      </c>
      <c r="B4617" t="s">
        <v>7</v>
      </c>
      <c r="C4617">
        <v>16</v>
      </c>
      <c r="D4617" t="s">
        <v>22</v>
      </c>
      <c r="E4617" s="1">
        <v>1276310716.9062512</v>
      </c>
      <c r="F4617" s="1">
        <v>1289563373</v>
      </c>
      <c r="G4617">
        <f t="shared" si="72"/>
        <v>175632893539177.41</v>
      </c>
      <c r="H4617" t="str">
        <f>VLOOKUP(D4617,Referência!$A$2:$D$28,2,FALSE)</f>
        <v>N</v>
      </c>
      <c r="I4617" t="str">
        <f>VLOOKUP(D4617,Referência!$A$2:$D$28,3,FALSE)</f>
        <v>imposto</v>
      </c>
      <c r="J4617" t="str">
        <f>VLOOKUP(D4617,Referência!$A$2:$D$28,4,FALSE)</f>
        <v>baixo</v>
      </c>
      <c r="K4617" t="str">
        <f>VLOOKUP(C4617,Referência!$F$2:$G$21,2,FALSE)</f>
        <v>longo</v>
      </c>
      <c r="L4617" t="str">
        <f>VLOOKUP(A4617,Referência!$I$2:$K$10,2,FALSE)</f>
        <v>composição</v>
      </c>
      <c r="M4617" t="str">
        <f>VLOOKUP(A4617,Referência!$I$2:$K$10,3,FALSE)</f>
        <v>composição</v>
      </c>
    </row>
    <row r="4618" spans="1:13" x14ac:dyDescent="0.25">
      <c r="A4618" t="s">
        <v>41</v>
      </c>
      <c r="B4618" t="s">
        <v>7</v>
      </c>
      <c r="C4618">
        <v>17</v>
      </c>
      <c r="D4618" t="s">
        <v>22</v>
      </c>
      <c r="E4618" s="1">
        <v>1264170136.5040257</v>
      </c>
      <c r="F4618" s="1">
        <v>1154960095</v>
      </c>
      <c r="G4618">
        <f t="shared" si="72"/>
        <v>1.1926833165311016E+16</v>
      </c>
      <c r="H4618" t="str">
        <f>VLOOKUP(D4618,Referência!$A$2:$D$28,2,FALSE)</f>
        <v>N</v>
      </c>
      <c r="I4618" t="str">
        <f>VLOOKUP(D4618,Referência!$A$2:$D$28,3,FALSE)</f>
        <v>imposto</v>
      </c>
      <c r="J4618" t="str">
        <f>VLOOKUP(D4618,Referência!$A$2:$D$28,4,FALSE)</f>
        <v>baixo</v>
      </c>
      <c r="K4618" t="str">
        <f>VLOOKUP(C4618,Referência!$F$2:$G$21,2,FALSE)</f>
        <v>longo</v>
      </c>
      <c r="L4618" t="str">
        <f>VLOOKUP(A4618,Referência!$I$2:$K$10,2,FALSE)</f>
        <v>composição</v>
      </c>
      <c r="M4618" t="str">
        <f>VLOOKUP(A4618,Referência!$I$2:$K$10,3,FALSE)</f>
        <v>composição</v>
      </c>
    </row>
    <row r="4619" spans="1:13" x14ac:dyDescent="0.25">
      <c r="A4619" t="s">
        <v>41</v>
      </c>
      <c r="B4619" t="s">
        <v>7</v>
      </c>
      <c r="C4619">
        <v>18</v>
      </c>
      <c r="D4619" t="s">
        <v>22</v>
      </c>
      <c r="E4619" s="1">
        <v>1376588821.2308702</v>
      </c>
      <c r="F4619" s="1">
        <v>1221066259</v>
      </c>
      <c r="G4619">
        <f t="shared" si="72"/>
        <v>2.4187267362854908E+16</v>
      </c>
      <c r="H4619" t="str">
        <f>VLOOKUP(D4619,Referência!$A$2:$D$28,2,FALSE)</f>
        <v>N</v>
      </c>
      <c r="I4619" t="str">
        <f>VLOOKUP(D4619,Referência!$A$2:$D$28,3,FALSE)</f>
        <v>imposto</v>
      </c>
      <c r="J4619" t="str">
        <f>VLOOKUP(D4619,Referência!$A$2:$D$28,4,FALSE)</f>
        <v>baixo</v>
      </c>
      <c r="K4619" t="str">
        <f>VLOOKUP(C4619,Referência!$F$2:$G$21,2,FALSE)</f>
        <v>longo</v>
      </c>
      <c r="L4619" t="str">
        <f>VLOOKUP(A4619,Referência!$I$2:$K$10,2,FALSE)</f>
        <v>composição</v>
      </c>
      <c r="M4619" t="str">
        <f>VLOOKUP(A4619,Referência!$I$2:$K$10,3,FALSE)</f>
        <v>composição</v>
      </c>
    </row>
    <row r="4620" spans="1:13" x14ac:dyDescent="0.25">
      <c r="A4620" t="s">
        <v>41</v>
      </c>
      <c r="B4620" t="s">
        <v>7</v>
      </c>
      <c r="C4620">
        <v>19</v>
      </c>
      <c r="D4620" t="s">
        <v>22</v>
      </c>
      <c r="E4620" s="1">
        <v>1437187082.7922902</v>
      </c>
      <c r="F4620" s="1">
        <v>1340840281</v>
      </c>
      <c r="G4620">
        <f t="shared" si="72"/>
        <v>9282706215602856</v>
      </c>
      <c r="H4620" t="str">
        <f>VLOOKUP(D4620,Referência!$A$2:$D$28,2,FALSE)</f>
        <v>N</v>
      </c>
      <c r="I4620" t="str">
        <f>VLOOKUP(D4620,Referência!$A$2:$D$28,3,FALSE)</f>
        <v>imposto</v>
      </c>
      <c r="J4620" t="str">
        <f>VLOOKUP(D4620,Referência!$A$2:$D$28,4,FALSE)</f>
        <v>baixo</v>
      </c>
      <c r="K4620" t="str">
        <f>VLOOKUP(C4620,Referência!$F$2:$G$21,2,FALSE)</f>
        <v>longo</v>
      </c>
      <c r="L4620" t="str">
        <f>VLOOKUP(A4620,Referência!$I$2:$K$10,2,FALSE)</f>
        <v>composição</v>
      </c>
      <c r="M4620" t="str">
        <f>VLOOKUP(A4620,Referência!$I$2:$K$10,3,FALSE)</f>
        <v>composição</v>
      </c>
    </row>
    <row r="4621" spans="1:13" x14ac:dyDescent="0.25">
      <c r="A4621" t="s">
        <v>41</v>
      </c>
      <c r="B4621" t="s">
        <v>7</v>
      </c>
      <c r="C4621">
        <v>20</v>
      </c>
      <c r="D4621" t="s">
        <v>22</v>
      </c>
      <c r="E4621" s="1">
        <v>1674654931.7991476</v>
      </c>
      <c r="F4621" s="1">
        <v>1539174079</v>
      </c>
      <c r="G4621">
        <f t="shared" si="72"/>
        <v>1.83550614751843E+16</v>
      </c>
      <c r="H4621" t="str">
        <f>VLOOKUP(D4621,Referência!$A$2:$D$28,2,FALSE)</f>
        <v>N</v>
      </c>
      <c r="I4621" t="str">
        <f>VLOOKUP(D4621,Referência!$A$2:$D$28,3,FALSE)</f>
        <v>imposto</v>
      </c>
      <c r="J4621" t="str">
        <f>VLOOKUP(D4621,Referência!$A$2:$D$28,4,FALSE)</f>
        <v>baixo</v>
      </c>
      <c r="K4621" t="str">
        <f>VLOOKUP(C4621,Referência!$F$2:$G$21,2,FALSE)</f>
        <v>longo</v>
      </c>
      <c r="L4621" t="str">
        <f>VLOOKUP(A4621,Referência!$I$2:$K$10,2,FALSE)</f>
        <v>composição</v>
      </c>
      <c r="M4621" t="str">
        <f>VLOOKUP(A4621,Referência!$I$2:$K$10,3,FALSE)</f>
        <v>composição</v>
      </c>
    </row>
    <row r="4622" spans="1:13" x14ac:dyDescent="0.25">
      <c r="A4622" t="s">
        <v>41</v>
      </c>
      <c r="B4622" t="s">
        <v>7</v>
      </c>
      <c r="C4622">
        <v>1</v>
      </c>
      <c r="D4622" t="s">
        <v>23</v>
      </c>
      <c r="E4622" s="1">
        <v>416320282.76852822</v>
      </c>
      <c r="F4622" s="1">
        <v>448576910</v>
      </c>
      <c r="G4622">
        <f t="shared" si="72"/>
        <v>1040490000350126.6</v>
      </c>
      <c r="H4622" t="str">
        <f>VLOOKUP(D4622,Referência!$A$2:$D$28,2,FALSE)</f>
        <v>N</v>
      </c>
      <c r="I4622" t="str">
        <f>VLOOKUP(D4622,Referência!$A$2:$D$28,3,FALSE)</f>
        <v>transferência</v>
      </c>
      <c r="J4622" t="str">
        <f>VLOOKUP(D4622,Referência!$A$2:$D$28,4,FALSE)</f>
        <v>alto</v>
      </c>
      <c r="K4622" t="str">
        <f>VLOOKUP(C4622,Referência!$F$2:$G$21,2,FALSE)</f>
        <v>curto</v>
      </c>
      <c r="L4622" t="str">
        <f>VLOOKUP(A4622,Referência!$I$2:$K$10,2,FALSE)</f>
        <v>composição</v>
      </c>
      <c r="M4622" t="str">
        <f>VLOOKUP(A4622,Referência!$I$2:$K$10,3,FALSE)</f>
        <v>composição</v>
      </c>
    </row>
    <row r="4623" spans="1:13" x14ac:dyDescent="0.25">
      <c r="A4623" t="s">
        <v>41</v>
      </c>
      <c r="B4623" t="s">
        <v>7</v>
      </c>
      <c r="C4623">
        <v>2</v>
      </c>
      <c r="D4623" t="s">
        <v>23</v>
      </c>
      <c r="E4623" s="1">
        <v>404768585.13382471</v>
      </c>
      <c r="F4623" s="1">
        <v>461074271</v>
      </c>
      <c r="G4623">
        <f t="shared" si="72"/>
        <v>3170330260860412.5</v>
      </c>
      <c r="H4623" t="str">
        <f>VLOOKUP(D4623,Referência!$A$2:$D$28,2,FALSE)</f>
        <v>N</v>
      </c>
      <c r="I4623" t="str">
        <f>VLOOKUP(D4623,Referência!$A$2:$D$28,3,FALSE)</f>
        <v>transferência</v>
      </c>
      <c r="J4623" t="str">
        <f>VLOOKUP(D4623,Referência!$A$2:$D$28,4,FALSE)</f>
        <v>alto</v>
      </c>
      <c r="K4623" t="str">
        <f>VLOOKUP(C4623,Referência!$F$2:$G$21,2,FALSE)</f>
        <v>curto</v>
      </c>
      <c r="L4623" t="str">
        <f>VLOOKUP(A4623,Referência!$I$2:$K$10,2,FALSE)</f>
        <v>composição</v>
      </c>
      <c r="M4623" t="str">
        <f>VLOOKUP(A4623,Referência!$I$2:$K$10,3,FALSE)</f>
        <v>composição</v>
      </c>
    </row>
    <row r="4624" spans="1:13" x14ac:dyDescent="0.25">
      <c r="A4624" t="s">
        <v>41</v>
      </c>
      <c r="B4624" t="s">
        <v>7</v>
      </c>
      <c r="C4624">
        <v>3</v>
      </c>
      <c r="D4624" t="s">
        <v>23</v>
      </c>
      <c r="E4624" s="1">
        <v>397580974</v>
      </c>
      <c r="F4624" s="1">
        <v>337728251</v>
      </c>
      <c r="G4624">
        <f t="shared" si="72"/>
        <v>3582348450514729</v>
      </c>
      <c r="H4624" t="str">
        <f>VLOOKUP(D4624,Referência!$A$2:$D$28,2,FALSE)</f>
        <v>N</v>
      </c>
      <c r="I4624" t="str">
        <f>VLOOKUP(D4624,Referência!$A$2:$D$28,3,FALSE)</f>
        <v>transferência</v>
      </c>
      <c r="J4624" t="str">
        <f>VLOOKUP(D4624,Referência!$A$2:$D$28,4,FALSE)</f>
        <v>alto</v>
      </c>
      <c r="K4624" t="str">
        <f>VLOOKUP(C4624,Referência!$F$2:$G$21,2,FALSE)</f>
        <v>curto</v>
      </c>
      <c r="L4624" t="str">
        <f>VLOOKUP(A4624,Referência!$I$2:$K$10,2,FALSE)</f>
        <v>composição</v>
      </c>
      <c r="M4624" t="str">
        <f>VLOOKUP(A4624,Referência!$I$2:$K$10,3,FALSE)</f>
        <v>composição</v>
      </c>
    </row>
    <row r="4625" spans="1:13" x14ac:dyDescent="0.25">
      <c r="A4625" t="s">
        <v>41</v>
      </c>
      <c r="B4625" t="s">
        <v>7</v>
      </c>
      <c r="C4625">
        <v>4</v>
      </c>
      <c r="D4625" t="s">
        <v>23</v>
      </c>
      <c r="E4625" s="1">
        <v>408531971.88815135</v>
      </c>
      <c r="F4625" s="1">
        <v>404749757</v>
      </c>
      <c r="G4625">
        <f t="shared" si="72"/>
        <v>14305149460153.711</v>
      </c>
      <c r="H4625" t="str">
        <f>VLOOKUP(D4625,Referência!$A$2:$D$28,2,FALSE)</f>
        <v>N</v>
      </c>
      <c r="I4625" t="str">
        <f>VLOOKUP(D4625,Referência!$A$2:$D$28,3,FALSE)</f>
        <v>transferência</v>
      </c>
      <c r="J4625" t="str">
        <f>VLOOKUP(D4625,Referência!$A$2:$D$28,4,FALSE)</f>
        <v>alto</v>
      </c>
      <c r="K4625" t="str">
        <f>VLOOKUP(C4625,Referência!$F$2:$G$21,2,FALSE)</f>
        <v>curto</v>
      </c>
      <c r="L4625" t="str">
        <f>VLOOKUP(A4625,Referência!$I$2:$K$10,2,FALSE)</f>
        <v>composição</v>
      </c>
      <c r="M4625" t="str">
        <f>VLOOKUP(A4625,Referência!$I$2:$K$10,3,FALSE)</f>
        <v>composição</v>
      </c>
    </row>
    <row r="4626" spans="1:13" x14ac:dyDescent="0.25">
      <c r="A4626" t="s">
        <v>41</v>
      </c>
      <c r="B4626" t="s">
        <v>7</v>
      </c>
      <c r="C4626">
        <v>5</v>
      </c>
      <c r="D4626" t="s">
        <v>23</v>
      </c>
      <c r="E4626" s="1">
        <v>413762248.39299613</v>
      </c>
      <c r="F4626" s="1">
        <v>375242416</v>
      </c>
      <c r="G4626">
        <f t="shared" si="72"/>
        <v>1483777487584514.2</v>
      </c>
      <c r="H4626" t="str">
        <f>VLOOKUP(D4626,Referência!$A$2:$D$28,2,FALSE)</f>
        <v>N</v>
      </c>
      <c r="I4626" t="str">
        <f>VLOOKUP(D4626,Referência!$A$2:$D$28,3,FALSE)</f>
        <v>transferência</v>
      </c>
      <c r="J4626" t="str">
        <f>VLOOKUP(D4626,Referência!$A$2:$D$28,4,FALSE)</f>
        <v>alto</v>
      </c>
      <c r="K4626" t="str">
        <f>VLOOKUP(C4626,Referência!$F$2:$G$21,2,FALSE)</f>
        <v>médio</v>
      </c>
      <c r="L4626" t="str">
        <f>VLOOKUP(A4626,Referência!$I$2:$K$10,2,FALSE)</f>
        <v>composição</v>
      </c>
      <c r="M4626" t="str">
        <f>VLOOKUP(A4626,Referência!$I$2:$K$10,3,FALSE)</f>
        <v>composição</v>
      </c>
    </row>
    <row r="4627" spans="1:13" x14ac:dyDescent="0.25">
      <c r="A4627" t="s">
        <v>41</v>
      </c>
      <c r="B4627" t="s">
        <v>7</v>
      </c>
      <c r="C4627">
        <v>6</v>
      </c>
      <c r="D4627" t="s">
        <v>23</v>
      </c>
      <c r="E4627" s="1">
        <v>439189692.84346372</v>
      </c>
      <c r="F4627" s="1">
        <v>366801668</v>
      </c>
      <c r="G4627">
        <f t="shared" si="72"/>
        <v>5240026140737921</v>
      </c>
      <c r="H4627" t="str">
        <f>VLOOKUP(D4627,Referência!$A$2:$D$28,2,FALSE)</f>
        <v>N</v>
      </c>
      <c r="I4627" t="str">
        <f>VLOOKUP(D4627,Referência!$A$2:$D$28,3,FALSE)</f>
        <v>transferência</v>
      </c>
      <c r="J4627" t="str">
        <f>VLOOKUP(D4627,Referência!$A$2:$D$28,4,FALSE)</f>
        <v>alto</v>
      </c>
      <c r="K4627" t="str">
        <f>VLOOKUP(C4627,Referência!$F$2:$G$21,2,FALSE)</f>
        <v>médio</v>
      </c>
      <c r="L4627" t="str">
        <f>VLOOKUP(A4627,Referência!$I$2:$K$10,2,FALSE)</f>
        <v>composição</v>
      </c>
      <c r="M4627" t="str">
        <f>VLOOKUP(A4627,Referência!$I$2:$K$10,3,FALSE)</f>
        <v>composição</v>
      </c>
    </row>
    <row r="4628" spans="1:13" x14ac:dyDescent="0.25">
      <c r="A4628" t="s">
        <v>41</v>
      </c>
      <c r="B4628" t="s">
        <v>7</v>
      </c>
      <c r="C4628">
        <v>7</v>
      </c>
      <c r="D4628" t="s">
        <v>23</v>
      </c>
      <c r="E4628" s="1">
        <v>421254299.27879488</v>
      </c>
      <c r="F4628" s="1">
        <v>446014130</v>
      </c>
      <c r="G4628">
        <f t="shared" si="72"/>
        <v>613049217342732.62</v>
      </c>
      <c r="H4628" t="str">
        <f>VLOOKUP(D4628,Referência!$A$2:$D$28,2,FALSE)</f>
        <v>N</v>
      </c>
      <c r="I4628" t="str">
        <f>VLOOKUP(D4628,Referência!$A$2:$D$28,3,FALSE)</f>
        <v>transferência</v>
      </c>
      <c r="J4628" t="str">
        <f>VLOOKUP(D4628,Referência!$A$2:$D$28,4,FALSE)</f>
        <v>alto</v>
      </c>
      <c r="K4628" t="str">
        <f>VLOOKUP(C4628,Referência!$F$2:$G$21,2,FALSE)</f>
        <v>médio</v>
      </c>
      <c r="L4628" t="str">
        <f>VLOOKUP(A4628,Referência!$I$2:$K$10,2,FALSE)</f>
        <v>composição</v>
      </c>
      <c r="M4628" t="str">
        <f>VLOOKUP(A4628,Referência!$I$2:$K$10,3,FALSE)</f>
        <v>composição</v>
      </c>
    </row>
    <row r="4629" spans="1:13" x14ac:dyDescent="0.25">
      <c r="A4629" t="s">
        <v>41</v>
      </c>
      <c r="B4629" t="s">
        <v>7</v>
      </c>
      <c r="C4629">
        <v>8</v>
      </c>
      <c r="D4629" t="s">
        <v>23</v>
      </c>
      <c r="E4629" s="1">
        <v>323406606.71037203</v>
      </c>
      <c r="F4629" s="1">
        <v>488058052</v>
      </c>
      <c r="G4629">
        <f t="shared" si="72"/>
        <v>2.7110098435963352E+16</v>
      </c>
      <c r="H4629" t="str">
        <f>VLOOKUP(D4629,Referência!$A$2:$D$28,2,FALSE)</f>
        <v>N</v>
      </c>
      <c r="I4629" t="str">
        <f>VLOOKUP(D4629,Referência!$A$2:$D$28,3,FALSE)</f>
        <v>transferência</v>
      </c>
      <c r="J4629" t="str">
        <f>VLOOKUP(D4629,Referência!$A$2:$D$28,4,FALSE)</f>
        <v>alto</v>
      </c>
      <c r="K4629" t="str">
        <f>VLOOKUP(C4629,Referência!$F$2:$G$21,2,FALSE)</f>
        <v>médio</v>
      </c>
      <c r="L4629" t="str">
        <f>VLOOKUP(A4629,Referência!$I$2:$K$10,2,FALSE)</f>
        <v>composição</v>
      </c>
      <c r="M4629" t="str">
        <f>VLOOKUP(A4629,Referência!$I$2:$K$10,3,FALSE)</f>
        <v>composição</v>
      </c>
    </row>
    <row r="4630" spans="1:13" x14ac:dyDescent="0.25">
      <c r="A4630" t="s">
        <v>41</v>
      </c>
      <c r="B4630" t="s">
        <v>7</v>
      </c>
      <c r="C4630">
        <v>9</v>
      </c>
      <c r="D4630" t="s">
        <v>23</v>
      </c>
      <c r="E4630" s="1">
        <v>453777825</v>
      </c>
      <c r="F4630" s="1">
        <v>561378662</v>
      </c>
      <c r="G4630">
        <f t="shared" si="72"/>
        <v>1.1577940123100568E+16</v>
      </c>
      <c r="H4630" t="str">
        <f>VLOOKUP(D4630,Referência!$A$2:$D$28,2,FALSE)</f>
        <v>N</v>
      </c>
      <c r="I4630" t="str">
        <f>VLOOKUP(D4630,Referência!$A$2:$D$28,3,FALSE)</f>
        <v>transferência</v>
      </c>
      <c r="J4630" t="str">
        <f>VLOOKUP(D4630,Referência!$A$2:$D$28,4,FALSE)</f>
        <v>alto</v>
      </c>
      <c r="K4630" t="str">
        <f>VLOOKUP(C4630,Referência!$F$2:$G$21,2,FALSE)</f>
        <v>longo</v>
      </c>
      <c r="L4630" t="str">
        <f>VLOOKUP(A4630,Referência!$I$2:$K$10,2,FALSE)</f>
        <v>composição</v>
      </c>
      <c r="M4630" t="str">
        <f>VLOOKUP(A4630,Referência!$I$2:$K$10,3,FALSE)</f>
        <v>composição</v>
      </c>
    </row>
    <row r="4631" spans="1:13" x14ac:dyDescent="0.25">
      <c r="A4631" t="s">
        <v>41</v>
      </c>
      <c r="B4631" t="s">
        <v>7</v>
      </c>
      <c r="C4631">
        <v>10</v>
      </c>
      <c r="D4631" t="s">
        <v>23</v>
      </c>
      <c r="E4631" s="1">
        <v>392836270.82312411</v>
      </c>
      <c r="F4631" s="1">
        <v>416347002</v>
      </c>
      <c r="G4631">
        <f t="shared" si="72"/>
        <v>552754480471323.94</v>
      </c>
      <c r="H4631" t="str">
        <f>VLOOKUP(D4631,Referência!$A$2:$D$28,2,FALSE)</f>
        <v>N</v>
      </c>
      <c r="I4631" t="str">
        <f>VLOOKUP(D4631,Referência!$A$2:$D$28,3,FALSE)</f>
        <v>transferência</v>
      </c>
      <c r="J4631" t="str">
        <f>VLOOKUP(D4631,Referência!$A$2:$D$28,4,FALSE)</f>
        <v>alto</v>
      </c>
      <c r="K4631" t="str">
        <f>VLOOKUP(C4631,Referência!$F$2:$G$21,2,FALSE)</f>
        <v>longo</v>
      </c>
      <c r="L4631" t="str">
        <f>VLOOKUP(A4631,Referência!$I$2:$K$10,2,FALSE)</f>
        <v>composição</v>
      </c>
      <c r="M4631" t="str">
        <f>VLOOKUP(A4631,Referência!$I$2:$K$10,3,FALSE)</f>
        <v>composição</v>
      </c>
    </row>
    <row r="4632" spans="1:13" x14ac:dyDescent="0.25">
      <c r="A4632" t="s">
        <v>41</v>
      </c>
      <c r="B4632" t="s">
        <v>7</v>
      </c>
      <c r="C4632">
        <v>11</v>
      </c>
      <c r="D4632" t="s">
        <v>23</v>
      </c>
      <c r="E4632" s="1">
        <v>365281536.20365453</v>
      </c>
      <c r="F4632" s="1">
        <v>355983324</v>
      </c>
      <c r="G4632">
        <f t="shared" si="72"/>
        <v>86456750184189.984</v>
      </c>
      <c r="H4632" t="str">
        <f>VLOOKUP(D4632,Referência!$A$2:$D$28,2,FALSE)</f>
        <v>N</v>
      </c>
      <c r="I4632" t="str">
        <f>VLOOKUP(D4632,Referência!$A$2:$D$28,3,FALSE)</f>
        <v>transferência</v>
      </c>
      <c r="J4632" t="str">
        <f>VLOOKUP(D4632,Referência!$A$2:$D$28,4,FALSE)</f>
        <v>alto</v>
      </c>
      <c r="K4632" t="str">
        <f>VLOOKUP(C4632,Referência!$F$2:$G$21,2,FALSE)</f>
        <v>longo</v>
      </c>
      <c r="L4632" t="str">
        <f>VLOOKUP(A4632,Referência!$I$2:$K$10,2,FALSE)</f>
        <v>composição</v>
      </c>
      <c r="M4632" t="str">
        <f>VLOOKUP(A4632,Referência!$I$2:$K$10,3,FALSE)</f>
        <v>composição</v>
      </c>
    </row>
    <row r="4633" spans="1:13" x14ac:dyDescent="0.25">
      <c r="A4633" t="s">
        <v>41</v>
      </c>
      <c r="B4633" t="s">
        <v>7</v>
      </c>
      <c r="C4633">
        <v>12</v>
      </c>
      <c r="D4633" t="s">
        <v>23</v>
      </c>
      <c r="E4633" s="1">
        <v>420572136.30599201</v>
      </c>
      <c r="F4633" s="1">
        <v>458700699</v>
      </c>
      <c r="G4633">
        <f t="shared" si="72"/>
        <v>1453787293110898</v>
      </c>
      <c r="H4633" t="str">
        <f>VLOOKUP(D4633,Referência!$A$2:$D$28,2,FALSE)</f>
        <v>N</v>
      </c>
      <c r="I4633" t="str">
        <f>VLOOKUP(D4633,Referência!$A$2:$D$28,3,FALSE)</f>
        <v>transferência</v>
      </c>
      <c r="J4633" t="str">
        <f>VLOOKUP(D4633,Referência!$A$2:$D$28,4,FALSE)</f>
        <v>alto</v>
      </c>
      <c r="K4633" t="str">
        <f>VLOOKUP(C4633,Referência!$F$2:$G$21,2,FALSE)</f>
        <v>longo</v>
      </c>
      <c r="L4633" t="str">
        <f>VLOOKUP(A4633,Referência!$I$2:$K$10,2,FALSE)</f>
        <v>composição</v>
      </c>
      <c r="M4633" t="str">
        <f>VLOOKUP(A4633,Referência!$I$2:$K$10,3,FALSE)</f>
        <v>composição</v>
      </c>
    </row>
    <row r="4634" spans="1:13" x14ac:dyDescent="0.25">
      <c r="A4634" t="s">
        <v>41</v>
      </c>
      <c r="B4634" t="s">
        <v>7</v>
      </c>
      <c r="C4634">
        <v>13</v>
      </c>
      <c r="D4634" t="s">
        <v>23</v>
      </c>
      <c r="E4634" s="1">
        <v>462268456.87611896</v>
      </c>
      <c r="F4634" s="1">
        <v>459408718</v>
      </c>
      <c r="G4634">
        <f t="shared" si="72"/>
        <v>8178106439586.1211</v>
      </c>
      <c r="H4634" t="str">
        <f>VLOOKUP(D4634,Referência!$A$2:$D$28,2,FALSE)</f>
        <v>N</v>
      </c>
      <c r="I4634" t="str">
        <f>VLOOKUP(D4634,Referência!$A$2:$D$28,3,FALSE)</f>
        <v>transferência</v>
      </c>
      <c r="J4634" t="str">
        <f>VLOOKUP(D4634,Referência!$A$2:$D$28,4,FALSE)</f>
        <v>alto</v>
      </c>
      <c r="K4634" t="str">
        <f>VLOOKUP(C4634,Referência!$F$2:$G$21,2,FALSE)</f>
        <v>longo</v>
      </c>
      <c r="L4634" t="str">
        <f>VLOOKUP(A4634,Referência!$I$2:$K$10,2,FALSE)</f>
        <v>composição</v>
      </c>
      <c r="M4634" t="str">
        <f>VLOOKUP(A4634,Referência!$I$2:$K$10,3,FALSE)</f>
        <v>composição</v>
      </c>
    </row>
    <row r="4635" spans="1:13" x14ac:dyDescent="0.25">
      <c r="A4635" t="s">
        <v>41</v>
      </c>
      <c r="B4635" t="s">
        <v>7</v>
      </c>
      <c r="C4635">
        <v>14</v>
      </c>
      <c r="D4635" t="s">
        <v>23</v>
      </c>
      <c r="E4635" s="1">
        <v>439283371.86896843</v>
      </c>
      <c r="F4635" s="1">
        <v>440621838</v>
      </c>
      <c r="G4635">
        <f t="shared" si="72"/>
        <v>1791491583918.6274</v>
      </c>
      <c r="H4635" t="str">
        <f>VLOOKUP(D4635,Referência!$A$2:$D$28,2,FALSE)</f>
        <v>N</v>
      </c>
      <c r="I4635" t="str">
        <f>VLOOKUP(D4635,Referência!$A$2:$D$28,3,FALSE)</f>
        <v>transferência</v>
      </c>
      <c r="J4635" t="str">
        <f>VLOOKUP(D4635,Referência!$A$2:$D$28,4,FALSE)</f>
        <v>alto</v>
      </c>
      <c r="K4635" t="str">
        <f>VLOOKUP(C4635,Referência!$F$2:$G$21,2,FALSE)</f>
        <v>longo</v>
      </c>
      <c r="L4635" t="str">
        <f>VLOOKUP(A4635,Referência!$I$2:$K$10,2,FALSE)</f>
        <v>composição</v>
      </c>
      <c r="M4635" t="str">
        <f>VLOOKUP(A4635,Referência!$I$2:$K$10,3,FALSE)</f>
        <v>composição</v>
      </c>
    </row>
    <row r="4636" spans="1:13" x14ac:dyDescent="0.25">
      <c r="A4636" t="s">
        <v>41</v>
      </c>
      <c r="B4636" t="s">
        <v>7</v>
      </c>
      <c r="C4636">
        <v>15</v>
      </c>
      <c r="D4636" t="s">
        <v>23</v>
      </c>
      <c r="E4636" s="1">
        <v>426355229.96898705</v>
      </c>
      <c r="F4636" s="1">
        <v>474729315</v>
      </c>
      <c r="G4636">
        <f t="shared" si="72"/>
        <v>2340052102587671.5</v>
      </c>
      <c r="H4636" t="str">
        <f>VLOOKUP(D4636,Referência!$A$2:$D$28,2,FALSE)</f>
        <v>N</v>
      </c>
      <c r="I4636" t="str">
        <f>VLOOKUP(D4636,Referência!$A$2:$D$28,3,FALSE)</f>
        <v>transferência</v>
      </c>
      <c r="J4636" t="str">
        <f>VLOOKUP(D4636,Referência!$A$2:$D$28,4,FALSE)</f>
        <v>alto</v>
      </c>
      <c r="K4636" t="str">
        <f>VLOOKUP(C4636,Referência!$F$2:$G$21,2,FALSE)</f>
        <v>longo</v>
      </c>
      <c r="L4636" t="str">
        <f>VLOOKUP(A4636,Referência!$I$2:$K$10,2,FALSE)</f>
        <v>composição</v>
      </c>
      <c r="M4636" t="str">
        <f>VLOOKUP(A4636,Referência!$I$2:$K$10,3,FALSE)</f>
        <v>composição</v>
      </c>
    </row>
    <row r="4637" spans="1:13" x14ac:dyDescent="0.25">
      <c r="A4637" t="s">
        <v>41</v>
      </c>
      <c r="B4637" t="s">
        <v>7</v>
      </c>
      <c r="C4637">
        <v>16</v>
      </c>
      <c r="D4637" t="s">
        <v>23</v>
      </c>
      <c r="E4637" s="1">
        <v>438136979.46200067</v>
      </c>
      <c r="F4637" s="1">
        <v>497003747</v>
      </c>
      <c r="G4637">
        <f t="shared" si="72"/>
        <v>3465296320372852</v>
      </c>
      <c r="H4637" t="str">
        <f>VLOOKUP(D4637,Referência!$A$2:$D$28,2,FALSE)</f>
        <v>N</v>
      </c>
      <c r="I4637" t="str">
        <f>VLOOKUP(D4637,Referência!$A$2:$D$28,3,FALSE)</f>
        <v>transferência</v>
      </c>
      <c r="J4637" t="str">
        <f>VLOOKUP(D4637,Referência!$A$2:$D$28,4,FALSE)</f>
        <v>alto</v>
      </c>
      <c r="K4637" t="str">
        <f>VLOOKUP(C4637,Referência!$F$2:$G$21,2,FALSE)</f>
        <v>longo</v>
      </c>
      <c r="L4637" t="str">
        <f>VLOOKUP(A4637,Referência!$I$2:$K$10,2,FALSE)</f>
        <v>composição</v>
      </c>
      <c r="M4637" t="str">
        <f>VLOOKUP(A4637,Referência!$I$2:$K$10,3,FALSE)</f>
        <v>composição</v>
      </c>
    </row>
    <row r="4638" spans="1:13" x14ac:dyDescent="0.25">
      <c r="A4638" t="s">
        <v>41</v>
      </c>
      <c r="B4638" t="s">
        <v>7</v>
      </c>
      <c r="C4638">
        <v>17</v>
      </c>
      <c r="D4638" t="s">
        <v>23</v>
      </c>
      <c r="E4638" s="1">
        <v>442322932.08326024</v>
      </c>
      <c r="F4638" s="1">
        <v>490470380</v>
      </c>
      <c r="G4638">
        <f t="shared" si="72"/>
        <v>2318176740895168</v>
      </c>
      <c r="H4638" t="str">
        <f>VLOOKUP(D4638,Referência!$A$2:$D$28,2,FALSE)</f>
        <v>N</v>
      </c>
      <c r="I4638" t="str">
        <f>VLOOKUP(D4638,Referência!$A$2:$D$28,3,FALSE)</f>
        <v>transferência</v>
      </c>
      <c r="J4638" t="str">
        <f>VLOOKUP(D4638,Referência!$A$2:$D$28,4,FALSE)</f>
        <v>alto</v>
      </c>
      <c r="K4638" t="str">
        <f>VLOOKUP(C4638,Referência!$F$2:$G$21,2,FALSE)</f>
        <v>longo</v>
      </c>
      <c r="L4638" t="str">
        <f>VLOOKUP(A4638,Referência!$I$2:$K$10,2,FALSE)</f>
        <v>composição</v>
      </c>
      <c r="M4638" t="str">
        <f>VLOOKUP(A4638,Referência!$I$2:$K$10,3,FALSE)</f>
        <v>composição</v>
      </c>
    </row>
    <row r="4639" spans="1:13" x14ac:dyDescent="0.25">
      <c r="A4639" t="s">
        <v>41</v>
      </c>
      <c r="B4639" t="s">
        <v>7</v>
      </c>
      <c r="C4639">
        <v>18</v>
      </c>
      <c r="D4639" t="s">
        <v>23</v>
      </c>
      <c r="E4639" s="1">
        <v>476804966.55847639</v>
      </c>
      <c r="F4639" s="1">
        <v>479347981</v>
      </c>
      <c r="G4639">
        <f t="shared" si="72"/>
        <v>6466922449797.6455</v>
      </c>
      <c r="H4639" t="str">
        <f>VLOOKUP(D4639,Referência!$A$2:$D$28,2,FALSE)</f>
        <v>N</v>
      </c>
      <c r="I4639" t="str">
        <f>VLOOKUP(D4639,Referência!$A$2:$D$28,3,FALSE)</f>
        <v>transferência</v>
      </c>
      <c r="J4639" t="str">
        <f>VLOOKUP(D4639,Referência!$A$2:$D$28,4,FALSE)</f>
        <v>alto</v>
      </c>
      <c r="K4639" t="str">
        <f>VLOOKUP(C4639,Referência!$F$2:$G$21,2,FALSE)</f>
        <v>longo</v>
      </c>
      <c r="L4639" t="str">
        <f>VLOOKUP(A4639,Referência!$I$2:$K$10,2,FALSE)</f>
        <v>composição</v>
      </c>
      <c r="M4639" t="str">
        <f>VLOOKUP(A4639,Referência!$I$2:$K$10,3,FALSE)</f>
        <v>composição</v>
      </c>
    </row>
    <row r="4640" spans="1:13" x14ac:dyDescent="0.25">
      <c r="A4640" t="s">
        <v>41</v>
      </c>
      <c r="B4640" t="s">
        <v>7</v>
      </c>
      <c r="C4640">
        <v>19</v>
      </c>
      <c r="D4640" t="s">
        <v>23</v>
      </c>
      <c r="E4640" s="1">
        <v>446420760.439695</v>
      </c>
      <c r="F4640" s="1">
        <v>542361673</v>
      </c>
      <c r="G4640">
        <f t="shared" si="72"/>
        <v>9204658702904090</v>
      </c>
      <c r="H4640" t="str">
        <f>VLOOKUP(D4640,Referência!$A$2:$D$28,2,FALSE)</f>
        <v>N</v>
      </c>
      <c r="I4640" t="str">
        <f>VLOOKUP(D4640,Referência!$A$2:$D$28,3,FALSE)</f>
        <v>transferência</v>
      </c>
      <c r="J4640" t="str">
        <f>VLOOKUP(D4640,Referência!$A$2:$D$28,4,FALSE)</f>
        <v>alto</v>
      </c>
      <c r="K4640" t="str">
        <f>VLOOKUP(C4640,Referência!$F$2:$G$21,2,FALSE)</f>
        <v>longo</v>
      </c>
      <c r="L4640" t="str">
        <f>VLOOKUP(A4640,Referência!$I$2:$K$10,2,FALSE)</f>
        <v>composição</v>
      </c>
      <c r="M4640" t="str">
        <f>VLOOKUP(A4640,Referência!$I$2:$K$10,3,FALSE)</f>
        <v>composição</v>
      </c>
    </row>
    <row r="4641" spans="1:13" x14ac:dyDescent="0.25">
      <c r="A4641" t="s">
        <v>41</v>
      </c>
      <c r="B4641" t="s">
        <v>7</v>
      </c>
      <c r="C4641">
        <v>20</v>
      </c>
      <c r="D4641" t="s">
        <v>23</v>
      </c>
      <c r="E4641" s="1">
        <v>341354404.01489162</v>
      </c>
      <c r="F4641" s="1">
        <v>312913749</v>
      </c>
      <c r="G4641">
        <f t="shared" si="72"/>
        <v>808870857676080.12</v>
      </c>
      <c r="H4641" t="str">
        <f>VLOOKUP(D4641,Referência!$A$2:$D$28,2,FALSE)</f>
        <v>N</v>
      </c>
      <c r="I4641" t="str">
        <f>VLOOKUP(D4641,Referência!$A$2:$D$28,3,FALSE)</f>
        <v>transferência</v>
      </c>
      <c r="J4641" t="str">
        <f>VLOOKUP(D4641,Referência!$A$2:$D$28,4,FALSE)</f>
        <v>alto</v>
      </c>
      <c r="K4641" t="str">
        <f>VLOOKUP(C4641,Referência!$F$2:$G$21,2,FALSE)</f>
        <v>longo</v>
      </c>
      <c r="L4641" t="str">
        <f>VLOOKUP(A4641,Referência!$I$2:$K$10,2,FALSE)</f>
        <v>composição</v>
      </c>
      <c r="M4641" t="str">
        <f>VLOOKUP(A4641,Referência!$I$2:$K$10,3,FALSE)</f>
        <v>composição</v>
      </c>
    </row>
    <row r="4642" spans="1:13" x14ac:dyDescent="0.25">
      <c r="A4642" t="s">
        <v>41</v>
      </c>
      <c r="B4642" t="s">
        <v>7</v>
      </c>
      <c r="C4642">
        <v>1</v>
      </c>
      <c r="D4642" t="s">
        <v>24</v>
      </c>
      <c r="E4642" s="1">
        <v>197129703.25497472</v>
      </c>
      <c r="F4642" s="1">
        <v>213103220</v>
      </c>
      <c r="G4642">
        <f t="shared" si="72"/>
        <v>255153237203602.94</v>
      </c>
      <c r="H4642" t="str">
        <f>VLOOKUP(D4642,Referência!$A$2:$D$28,2,FALSE)</f>
        <v>N</v>
      </c>
      <c r="I4642" t="str">
        <f>VLOOKUP(D4642,Referência!$A$2:$D$28,3,FALSE)</f>
        <v>transferência</v>
      </c>
      <c r="J4642" t="str">
        <f>VLOOKUP(D4642,Referência!$A$2:$D$28,4,FALSE)</f>
        <v>baixo</v>
      </c>
      <c r="K4642" t="str">
        <f>VLOOKUP(C4642,Referência!$F$2:$G$21,2,FALSE)</f>
        <v>curto</v>
      </c>
      <c r="L4642" t="str">
        <f>VLOOKUP(A4642,Referência!$I$2:$K$10,2,FALSE)</f>
        <v>composição</v>
      </c>
      <c r="M4642" t="str">
        <f>VLOOKUP(A4642,Referência!$I$2:$K$10,3,FALSE)</f>
        <v>composição</v>
      </c>
    </row>
    <row r="4643" spans="1:13" x14ac:dyDescent="0.25">
      <c r="A4643" t="s">
        <v>41</v>
      </c>
      <c r="B4643" t="s">
        <v>7</v>
      </c>
      <c r="C4643">
        <v>2</v>
      </c>
      <c r="D4643" t="s">
        <v>24</v>
      </c>
      <c r="E4643" s="1">
        <v>213786737.21480107</v>
      </c>
      <c r="F4643" s="1">
        <v>189506627</v>
      </c>
      <c r="G4643">
        <f t="shared" si="72"/>
        <v>589523752042887.37</v>
      </c>
      <c r="H4643" t="str">
        <f>VLOOKUP(D4643,Referência!$A$2:$D$28,2,FALSE)</f>
        <v>N</v>
      </c>
      <c r="I4643" t="str">
        <f>VLOOKUP(D4643,Referência!$A$2:$D$28,3,FALSE)</f>
        <v>transferência</v>
      </c>
      <c r="J4643" t="str">
        <f>VLOOKUP(D4643,Referência!$A$2:$D$28,4,FALSE)</f>
        <v>baixo</v>
      </c>
      <c r="K4643" t="str">
        <f>VLOOKUP(C4643,Referência!$F$2:$G$21,2,FALSE)</f>
        <v>curto</v>
      </c>
      <c r="L4643" t="str">
        <f>VLOOKUP(A4643,Referência!$I$2:$K$10,2,FALSE)</f>
        <v>composição</v>
      </c>
      <c r="M4643" t="str">
        <f>VLOOKUP(A4643,Referência!$I$2:$K$10,3,FALSE)</f>
        <v>composição</v>
      </c>
    </row>
    <row r="4644" spans="1:13" x14ac:dyDescent="0.25">
      <c r="A4644" t="s">
        <v>41</v>
      </c>
      <c r="B4644" t="s">
        <v>7</v>
      </c>
      <c r="C4644">
        <v>3</v>
      </c>
      <c r="D4644" t="s">
        <v>24</v>
      </c>
      <c r="E4644" s="1">
        <v>180709365.72397661</v>
      </c>
      <c r="F4644" s="1">
        <v>31181553</v>
      </c>
      <c r="G4644">
        <f t="shared" si="72"/>
        <v>2.2358566778016624E+16</v>
      </c>
      <c r="H4644" t="str">
        <f>VLOOKUP(D4644,Referência!$A$2:$D$28,2,FALSE)</f>
        <v>N</v>
      </c>
      <c r="I4644" t="str">
        <f>VLOOKUP(D4644,Referência!$A$2:$D$28,3,FALSE)</f>
        <v>transferência</v>
      </c>
      <c r="J4644" t="str">
        <f>VLOOKUP(D4644,Referência!$A$2:$D$28,4,FALSE)</f>
        <v>baixo</v>
      </c>
      <c r="K4644" t="str">
        <f>VLOOKUP(C4644,Referência!$F$2:$G$21,2,FALSE)</f>
        <v>curto</v>
      </c>
      <c r="L4644" t="str">
        <f>VLOOKUP(A4644,Referência!$I$2:$K$10,2,FALSE)</f>
        <v>composição</v>
      </c>
      <c r="M4644" t="str">
        <f>VLOOKUP(A4644,Referência!$I$2:$K$10,3,FALSE)</f>
        <v>composição</v>
      </c>
    </row>
    <row r="4645" spans="1:13" x14ac:dyDescent="0.25">
      <c r="A4645" t="s">
        <v>41</v>
      </c>
      <c r="B4645" t="s">
        <v>7</v>
      </c>
      <c r="C4645">
        <v>4</v>
      </c>
      <c r="D4645" t="s">
        <v>24</v>
      </c>
      <c r="E4645" s="1">
        <v>186640558.79211494</v>
      </c>
      <c r="F4645" s="1">
        <v>323744259</v>
      </c>
      <c r="G4645">
        <f t="shared" si="72"/>
        <v>1.879742461069362E+16</v>
      </c>
      <c r="H4645" t="str">
        <f>VLOOKUP(D4645,Referência!$A$2:$D$28,2,FALSE)</f>
        <v>N</v>
      </c>
      <c r="I4645" t="str">
        <f>VLOOKUP(D4645,Referência!$A$2:$D$28,3,FALSE)</f>
        <v>transferência</v>
      </c>
      <c r="J4645" t="str">
        <f>VLOOKUP(D4645,Referência!$A$2:$D$28,4,FALSE)</f>
        <v>baixo</v>
      </c>
      <c r="K4645" t="str">
        <f>VLOOKUP(C4645,Referência!$F$2:$G$21,2,FALSE)</f>
        <v>curto</v>
      </c>
      <c r="L4645" t="str">
        <f>VLOOKUP(A4645,Referência!$I$2:$K$10,2,FALSE)</f>
        <v>composição</v>
      </c>
      <c r="M4645" t="str">
        <f>VLOOKUP(A4645,Referência!$I$2:$K$10,3,FALSE)</f>
        <v>composição</v>
      </c>
    </row>
    <row r="4646" spans="1:13" x14ac:dyDescent="0.25">
      <c r="A4646" t="s">
        <v>41</v>
      </c>
      <c r="B4646" t="s">
        <v>7</v>
      </c>
      <c r="C4646">
        <v>5</v>
      </c>
      <c r="D4646" t="s">
        <v>24</v>
      </c>
      <c r="E4646" s="1">
        <v>167913043.7366538</v>
      </c>
      <c r="F4646" s="1">
        <v>171660458</v>
      </c>
      <c r="G4646">
        <f t="shared" si="72"/>
        <v>14043113661130.508</v>
      </c>
      <c r="H4646" t="str">
        <f>VLOOKUP(D4646,Referência!$A$2:$D$28,2,FALSE)</f>
        <v>N</v>
      </c>
      <c r="I4646" t="str">
        <f>VLOOKUP(D4646,Referência!$A$2:$D$28,3,FALSE)</f>
        <v>transferência</v>
      </c>
      <c r="J4646" t="str">
        <f>VLOOKUP(D4646,Referência!$A$2:$D$28,4,FALSE)</f>
        <v>baixo</v>
      </c>
      <c r="K4646" t="str">
        <f>VLOOKUP(C4646,Referência!$F$2:$G$21,2,FALSE)</f>
        <v>médio</v>
      </c>
      <c r="L4646" t="str">
        <f>VLOOKUP(A4646,Referência!$I$2:$K$10,2,FALSE)</f>
        <v>composição</v>
      </c>
      <c r="M4646" t="str">
        <f>VLOOKUP(A4646,Referência!$I$2:$K$10,3,FALSE)</f>
        <v>composição</v>
      </c>
    </row>
    <row r="4647" spans="1:13" x14ac:dyDescent="0.25">
      <c r="A4647" t="s">
        <v>41</v>
      </c>
      <c r="B4647" t="s">
        <v>7</v>
      </c>
      <c r="C4647">
        <v>6</v>
      </c>
      <c r="D4647" t="s">
        <v>24</v>
      </c>
      <c r="E4647" s="1">
        <v>193907773.43211618</v>
      </c>
      <c r="F4647" s="1">
        <v>230029114</v>
      </c>
      <c r="G4647">
        <f t="shared" si="72"/>
        <v>1304751244421049.2</v>
      </c>
      <c r="H4647" t="str">
        <f>VLOOKUP(D4647,Referência!$A$2:$D$28,2,FALSE)</f>
        <v>N</v>
      </c>
      <c r="I4647" t="str">
        <f>VLOOKUP(D4647,Referência!$A$2:$D$28,3,FALSE)</f>
        <v>transferência</v>
      </c>
      <c r="J4647" t="str">
        <f>VLOOKUP(D4647,Referência!$A$2:$D$28,4,FALSE)</f>
        <v>baixo</v>
      </c>
      <c r="K4647" t="str">
        <f>VLOOKUP(C4647,Referência!$F$2:$G$21,2,FALSE)</f>
        <v>médio</v>
      </c>
      <c r="L4647" t="str">
        <f>VLOOKUP(A4647,Referência!$I$2:$K$10,2,FALSE)</f>
        <v>composição</v>
      </c>
      <c r="M4647" t="str">
        <f>VLOOKUP(A4647,Referência!$I$2:$K$10,3,FALSE)</f>
        <v>composição</v>
      </c>
    </row>
    <row r="4648" spans="1:13" x14ac:dyDescent="0.25">
      <c r="A4648" t="s">
        <v>41</v>
      </c>
      <c r="B4648" t="s">
        <v>7</v>
      </c>
      <c r="C4648">
        <v>7</v>
      </c>
      <c r="D4648" t="s">
        <v>24</v>
      </c>
      <c r="E4648" s="1">
        <v>244920680.32306319</v>
      </c>
      <c r="F4648" s="1">
        <v>191393648</v>
      </c>
      <c r="G4648">
        <f t="shared" si="72"/>
        <v>2865143189314252</v>
      </c>
      <c r="H4648" t="str">
        <f>VLOOKUP(D4648,Referência!$A$2:$D$28,2,FALSE)</f>
        <v>N</v>
      </c>
      <c r="I4648" t="str">
        <f>VLOOKUP(D4648,Referência!$A$2:$D$28,3,FALSE)</f>
        <v>transferência</v>
      </c>
      <c r="J4648" t="str">
        <f>VLOOKUP(D4648,Referência!$A$2:$D$28,4,FALSE)</f>
        <v>baixo</v>
      </c>
      <c r="K4648" t="str">
        <f>VLOOKUP(C4648,Referência!$F$2:$G$21,2,FALSE)</f>
        <v>médio</v>
      </c>
      <c r="L4648" t="str">
        <f>VLOOKUP(A4648,Referência!$I$2:$K$10,2,FALSE)</f>
        <v>composição</v>
      </c>
      <c r="M4648" t="str">
        <f>VLOOKUP(A4648,Referência!$I$2:$K$10,3,FALSE)</f>
        <v>composição</v>
      </c>
    </row>
    <row r="4649" spans="1:13" x14ac:dyDescent="0.25">
      <c r="A4649" t="s">
        <v>41</v>
      </c>
      <c r="B4649" t="s">
        <v>7</v>
      </c>
      <c r="C4649">
        <v>8</v>
      </c>
      <c r="D4649" t="s">
        <v>24</v>
      </c>
      <c r="E4649" s="1">
        <v>213518353.92403355</v>
      </c>
      <c r="F4649" s="1">
        <v>231943849</v>
      </c>
      <c r="G4649">
        <f t="shared" si="72"/>
        <v>339498868794463.81</v>
      </c>
      <c r="H4649" t="str">
        <f>VLOOKUP(D4649,Referência!$A$2:$D$28,2,FALSE)</f>
        <v>N</v>
      </c>
      <c r="I4649" t="str">
        <f>VLOOKUP(D4649,Referência!$A$2:$D$28,3,FALSE)</f>
        <v>transferência</v>
      </c>
      <c r="J4649" t="str">
        <f>VLOOKUP(D4649,Referência!$A$2:$D$28,4,FALSE)</f>
        <v>baixo</v>
      </c>
      <c r="K4649" t="str">
        <f>VLOOKUP(C4649,Referência!$F$2:$G$21,2,FALSE)</f>
        <v>médio</v>
      </c>
      <c r="L4649" t="str">
        <f>VLOOKUP(A4649,Referência!$I$2:$K$10,2,FALSE)</f>
        <v>composição</v>
      </c>
      <c r="M4649" t="str">
        <f>VLOOKUP(A4649,Referência!$I$2:$K$10,3,FALSE)</f>
        <v>composição</v>
      </c>
    </row>
    <row r="4650" spans="1:13" x14ac:dyDescent="0.25">
      <c r="A4650" t="s">
        <v>41</v>
      </c>
      <c r="B4650" t="s">
        <v>7</v>
      </c>
      <c r="C4650">
        <v>9</v>
      </c>
      <c r="D4650" t="s">
        <v>24</v>
      </c>
      <c r="E4650" s="1">
        <v>221902005.62668791</v>
      </c>
      <c r="F4650" s="1">
        <v>265707016</v>
      </c>
      <c r="G4650">
        <f t="shared" si="72"/>
        <v>1918878933805979.5</v>
      </c>
      <c r="H4650" t="str">
        <f>VLOOKUP(D4650,Referência!$A$2:$D$28,2,FALSE)</f>
        <v>N</v>
      </c>
      <c r="I4650" t="str">
        <f>VLOOKUP(D4650,Referência!$A$2:$D$28,3,FALSE)</f>
        <v>transferência</v>
      </c>
      <c r="J4650" t="str">
        <f>VLOOKUP(D4650,Referência!$A$2:$D$28,4,FALSE)</f>
        <v>baixo</v>
      </c>
      <c r="K4650" t="str">
        <f>VLOOKUP(C4650,Referência!$F$2:$G$21,2,FALSE)</f>
        <v>longo</v>
      </c>
      <c r="L4650" t="str">
        <f>VLOOKUP(A4650,Referência!$I$2:$K$10,2,FALSE)</f>
        <v>composição</v>
      </c>
      <c r="M4650" t="str">
        <f>VLOOKUP(A4650,Referência!$I$2:$K$10,3,FALSE)</f>
        <v>composição</v>
      </c>
    </row>
    <row r="4651" spans="1:13" x14ac:dyDescent="0.25">
      <c r="A4651" t="s">
        <v>41</v>
      </c>
      <c r="B4651" t="s">
        <v>7</v>
      </c>
      <c r="C4651">
        <v>10</v>
      </c>
      <c r="D4651" t="s">
        <v>24</v>
      </c>
      <c r="E4651" s="1">
        <v>174214586.82499805</v>
      </c>
      <c r="F4651" s="1">
        <v>282819915</v>
      </c>
      <c r="G4651">
        <f t="shared" si="72"/>
        <v>1.1795117307999872E+16</v>
      </c>
      <c r="H4651" t="str">
        <f>VLOOKUP(D4651,Referência!$A$2:$D$28,2,FALSE)</f>
        <v>N</v>
      </c>
      <c r="I4651" t="str">
        <f>VLOOKUP(D4651,Referência!$A$2:$D$28,3,FALSE)</f>
        <v>transferência</v>
      </c>
      <c r="J4651" t="str">
        <f>VLOOKUP(D4651,Referência!$A$2:$D$28,4,FALSE)</f>
        <v>baixo</v>
      </c>
      <c r="K4651" t="str">
        <f>VLOOKUP(C4651,Referência!$F$2:$G$21,2,FALSE)</f>
        <v>longo</v>
      </c>
      <c r="L4651" t="str">
        <f>VLOOKUP(A4651,Referência!$I$2:$K$10,2,FALSE)</f>
        <v>composição</v>
      </c>
      <c r="M4651" t="str">
        <f>VLOOKUP(A4651,Referência!$I$2:$K$10,3,FALSE)</f>
        <v>composição</v>
      </c>
    </row>
    <row r="4652" spans="1:13" x14ac:dyDescent="0.25">
      <c r="A4652" t="s">
        <v>41</v>
      </c>
      <c r="B4652" t="s">
        <v>7</v>
      </c>
      <c r="C4652">
        <v>11</v>
      </c>
      <c r="D4652" t="s">
        <v>24</v>
      </c>
      <c r="E4652" s="1">
        <v>203671616.56448513</v>
      </c>
      <c r="F4652" s="1">
        <v>220879617</v>
      </c>
      <c r="G4652">
        <f t="shared" si="72"/>
        <v>296115278988679.87</v>
      </c>
      <c r="H4652" t="str">
        <f>VLOOKUP(D4652,Referência!$A$2:$D$28,2,FALSE)</f>
        <v>N</v>
      </c>
      <c r="I4652" t="str">
        <f>VLOOKUP(D4652,Referência!$A$2:$D$28,3,FALSE)</f>
        <v>transferência</v>
      </c>
      <c r="J4652" t="str">
        <f>VLOOKUP(D4652,Referência!$A$2:$D$28,4,FALSE)</f>
        <v>baixo</v>
      </c>
      <c r="K4652" t="str">
        <f>VLOOKUP(C4652,Referência!$F$2:$G$21,2,FALSE)</f>
        <v>longo</v>
      </c>
      <c r="L4652" t="str">
        <f>VLOOKUP(A4652,Referência!$I$2:$K$10,2,FALSE)</f>
        <v>composição</v>
      </c>
      <c r="M4652" t="str">
        <f>VLOOKUP(A4652,Referência!$I$2:$K$10,3,FALSE)</f>
        <v>composição</v>
      </c>
    </row>
    <row r="4653" spans="1:13" x14ac:dyDescent="0.25">
      <c r="A4653" t="s">
        <v>41</v>
      </c>
      <c r="B4653" t="s">
        <v>7</v>
      </c>
      <c r="C4653">
        <v>12</v>
      </c>
      <c r="D4653" t="s">
        <v>24</v>
      </c>
      <c r="E4653" s="1">
        <v>215670961.8251293</v>
      </c>
      <c r="F4653" s="1">
        <v>182496829</v>
      </c>
      <c r="G4653">
        <f t="shared" si="72"/>
        <v>1100523088699321.4</v>
      </c>
      <c r="H4653" t="str">
        <f>VLOOKUP(D4653,Referência!$A$2:$D$28,2,FALSE)</f>
        <v>N</v>
      </c>
      <c r="I4653" t="str">
        <f>VLOOKUP(D4653,Referência!$A$2:$D$28,3,FALSE)</f>
        <v>transferência</v>
      </c>
      <c r="J4653" t="str">
        <f>VLOOKUP(D4653,Referência!$A$2:$D$28,4,FALSE)</f>
        <v>baixo</v>
      </c>
      <c r="K4653" t="str">
        <f>VLOOKUP(C4653,Referência!$F$2:$G$21,2,FALSE)</f>
        <v>longo</v>
      </c>
      <c r="L4653" t="str">
        <f>VLOOKUP(A4653,Referência!$I$2:$K$10,2,FALSE)</f>
        <v>composição</v>
      </c>
      <c r="M4653" t="str">
        <f>VLOOKUP(A4653,Referência!$I$2:$K$10,3,FALSE)</f>
        <v>composição</v>
      </c>
    </row>
    <row r="4654" spans="1:13" x14ac:dyDescent="0.25">
      <c r="A4654" t="s">
        <v>41</v>
      </c>
      <c r="B4654" t="s">
        <v>7</v>
      </c>
      <c r="C4654">
        <v>13</v>
      </c>
      <c r="D4654" t="s">
        <v>24</v>
      </c>
      <c r="E4654" s="1">
        <v>206141817.73253343</v>
      </c>
      <c r="F4654" s="1">
        <v>281715915</v>
      </c>
      <c r="G4654">
        <f t="shared" si="72"/>
        <v>5711444177792499</v>
      </c>
      <c r="H4654" t="str">
        <f>VLOOKUP(D4654,Referência!$A$2:$D$28,2,FALSE)</f>
        <v>N</v>
      </c>
      <c r="I4654" t="str">
        <f>VLOOKUP(D4654,Referência!$A$2:$D$28,3,FALSE)</f>
        <v>transferência</v>
      </c>
      <c r="J4654" t="str">
        <f>VLOOKUP(D4654,Referência!$A$2:$D$28,4,FALSE)</f>
        <v>baixo</v>
      </c>
      <c r="K4654" t="str">
        <f>VLOOKUP(C4654,Referência!$F$2:$G$21,2,FALSE)</f>
        <v>longo</v>
      </c>
      <c r="L4654" t="str">
        <f>VLOOKUP(A4654,Referência!$I$2:$K$10,2,FALSE)</f>
        <v>composição</v>
      </c>
      <c r="M4654" t="str">
        <f>VLOOKUP(A4654,Referência!$I$2:$K$10,3,FALSE)</f>
        <v>composição</v>
      </c>
    </row>
    <row r="4655" spans="1:13" x14ac:dyDescent="0.25">
      <c r="A4655" t="s">
        <v>41</v>
      </c>
      <c r="B4655" t="s">
        <v>7</v>
      </c>
      <c r="C4655">
        <v>14</v>
      </c>
      <c r="D4655" t="s">
        <v>24</v>
      </c>
      <c r="E4655" s="1">
        <v>227542543.15880305</v>
      </c>
      <c r="F4655" s="1">
        <v>211458743</v>
      </c>
      <c r="G4655">
        <f t="shared" si="72"/>
        <v>258688627548312.87</v>
      </c>
      <c r="H4655" t="str">
        <f>VLOOKUP(D4655,Referência!$A$2:$D$28,2,FALSE)</f>
        <v>N</v>
      </c>
      <c r="I4655" t="str">
        <f>VLOOKUP(D4655,Referência!$A$2:$D$28,3,FALSE)</f>
        <v>transferência</v>
      </c>
      <c r="J4655" t="str">
        <f>VLOOKUP(D4655,Referência!$A$2:$D$28,4,FALSE)</f>
        <v>baixo</v>
      </c>
      <c r="K4655" t="str">
        <f>VLOOKUP(C4655,Referência!$F$2:$G$21,2,FALSE)</f>
        <v>longo</v>
      </c>
      <c r="L4655" t="str">
        <f>VLOOKUP(A4655,Referência!$I$2:$K$10,2,FALSE)</f>
        <v>composição</v>
      </c>
      <c r="M4655" t="str">
        <f>VLOOKUP(A4655,Referência!$I$2:$K$10,3,FALSE)</f>
        <v>composição</v>
      </c>
    </row>
    <row r="4656" spans="1:13" x14ac:dyDescent="0.25">
      <c r="A4656" t="s">
        <v>41</v>
      </c>
      <c r="B4656" t="s">
        <v>7</v>
      </c>
      <c r="C4656">
        <v>15</v>
      </c>
      <c r="D4656" t="s">
        <v>24</v>
      </c>
      <c r="E4656" s="1">
        <v>192256142.4646937</v>
      </c>
      <c r="F4656" s="1">
        <v>226545745</v>
      </c>
      <c r="G4656">
        <f t="shared" si="72"/>
        <v>1175776842029284.5</v>
      </c>
      <c r="H4656" t="str">
        <f>VLOOKUP(D4656,Referência!$A$2:$D$28,2,FALSE)</f>
        <v>N</v>
      </c>
      <c r="I4656" t="str">
        <f>VLOOKUP(D4656,Referência!$A$2:$D$28,3,FALSE)</f>
        <v>transferência</v>
      </c>
      <c r="J4656" t="str">
        <f>VLOOKUP(D4656,Referência!$A$2:$D$28,4,FALSE)</f>
        <v>baixo</v>
      </c>
      <c r="K4656" t="str">
        <f>VLOOKUP(C4656,Referência!$F$2:$G$21,2,FALSE)</f>
        <v>longo</v>
      </c>
      <c r="L4656" t="str">
        <f>VLOOKUP(A4656,Referência!$I$2:$K$10,2,FALSE)</f>
        <v>composição</v>
      </c>
      <c r="M4656" t="str">
        <f>VLOOKUP(A4656,Referência!$I$2:$K$10,3,FALSE)</f>
        <v>composição</v>
      </c>
    </row>
    <row r="4657" spans="1:13" x14ac:dyDescent="0.25">
      <c r="A4657" t="s">
        <v>41</v>
      </c>
      <c r="B4657" t="s">
        <v>7</v>
      </c>
      <c r="C4657">
        <v>16</v>
      </c>
      <c r="D4657" t="s">
        <v>24</v>
      </c>
      <c r="E4657" s="1">
        <v>197735732</v>
      </c>
      <c r="F4657" s="1">
        <v>229155848</v>
      </c>
      <c r="G4657">
        <f t="shared" si="72"/>
        <v>987223689453456</v>
      </c>
      <c r="H4657" t="str">
        <f>VLOOKUP(D4657,Referência!$A$2:$D$28,2,FALSE)</f>
        <v>N</v>
      </c>
      <c r="I4657" t="str">
        <f>VLOOKUP(D4657,Referência!$A$2:$D$28,3,FALSE)</f>
        <v>transferência</v>
      </c>
      <c r="J4657" t="str">
        <f>VLOOKUP(D4657,Referência!$A$2:$D$28,4,FALSE)</f>
        <v>baixo</v>
      </c>
      <c r="K4657" t="str">
        <f>VLOOKUP(C4657,Referência!$F$2:$G$21,2,FALSE)</f>
        <v>longo</v>
      </c>
      <c r="L4657" t="str">
        <f>VLOOKUP(A4657,Referência!$I$2:$K$10,2,FALSE)</f>
        <v>composição</v>
      </c>
      <c r="M4657" t="str">
        <f>VLOOKUP(A4657,Referência!$I$2:$K$10,3,FALSE)</f>
        <v>composição</v>
      </c>
    </row>
    <row r="4658" spans="1:13" x14ac:dyDescent="0.25">
      <c r="A4658" t="s">
        <v>41</v>
      </c>
      <c r="B4658" t="s">
        <v>7</v>
      </c>
      <c r="C4658">
        <v>17</v>
      </c>
      <c r="D4658" t="s">
        <v>24</v>
      </c>
      <c r="E4658" s="1">
        <v>179153723.58931282</v>
      </c>
      <c r="F4658" s="1">
        <v>212474853</v>
      </c>
      <c r="G4658">
        <f t="shared" si="72"/>
        <v>1110297665203762.1</v>
      </c>
      <c r="H4658" t="str">
        <f>VLOOKUP(D4658,Referência!$A$2:$D$28,2,FALSE)</f>
        <v>N</v>
      </c>
      <c r="I4658" t="str">
        <f>VLOOKUP(D4658,Referência!$A$2:$D$28,3,FALSE)</f>
        <v>transferência</v>
      </c>
      <c r="J4658" t="str">
        <f>VLOOKUP(D4658,Referência!$A$2:$D$28,4,FALSE)</f>
        <v>baixo</v>
      </c>
      <c r="K4658" t="str">
        <f>VLOOKUP(C4658,Referência!$F$2:$G$21,2,FALSE)</f>
        <v>longo</v>
      </c>
      <c r="L4658" t="str">
        <f>VLOOKUP(A4658,Referência!$I$2:$K$10,2,FALSE)</f>
        <v>composição</v>
      </c>
      <c r="M4658" t="str">
        <f>VLOOKUP(A4658,Referência!$I$2:$K$10,3,FALSE)</f>
        <v>composição</v>
      </c>
    </row>
    <row r="4659" spans="1:13" x14ac:dyDescent="0.25">
      <c r="A4659" t="s">
        <v>41</v>
      </c>
      <c r="B4659" t="s">
        <v>7</v>
      </c>
      <c r="C4659">
        <v>18</v>
      </c>
      <c r="D4659" t="s">
        <v>24</v>
      </c>
      <c r="E4659" s="1">
        <v>207592587.51825997</v>
      </c>
      <c r="F4659" s="1">
        <v>218264883</v>
      </c>
      <c r="G4659">
        <f t="shared" si="72"/>
        <v>113897890849568.61</v>
      </c>
      <c r="H4659" t="str">
        <f>VLOOKUP(D4659,Referência!$A$2:$D$28,2,FALSE)</f>
        <v>N</v>
      </c>
      <c r="I4659" t="str">
        <f>VLOOKUP(D4659,Referência!$A$2:$D$28,3,FALSE)</f>
        <v>transferência</v>
      </c>
      <c r="J4659" t="str">
        <f>VLOOKUP(D4659,Referência!$A$2:$D$28,4,FALSE)</f>
        <v>baixo</v>
      </c>
      <c r="K4659" t="str">
        <f>VLOOKUP(C4659,Referência!$F$2:$G$21,2,FALSE)</f>
        <v>longo</v>
      </c>
      <c r="L4659" t="str">
        <f>VLOOKUP(A4659,Referência!$I$2:$K$10,2,FALSE)</f>
        <v>composição</v>
      </c>
      <c r="M4659" t="str">
        <f>VLOOKUP(A4659,Referência!$I$2:$K$10,3,FALSE)</f>
        <v>composição</v>
      </c>
    </row>
    <row r="4660" spans="1:13" x14ac:dyDescent="0.25">
      <c r="A4660" t="s">
        <v>41</v>
      </c>
      <c r="B4660" t="s">
        <v>7</v>
      </c>
      <c r="C4660">
        <v>19</v>
      </c>
      <c r="D4660" t="s">
        <v>24</v>
      </c>
      <c r="E4660" s="1">
        <v>262895429.06787211</v>
      </c>
      <c r="F4660" s="1">
        <v>231873258</v>
      </c>
      <c r="G4660">
        <f t="shared" si="72"/>
        <v>962375097764321.25</v>
      </c>
      <c r="H4660" t="str">
        <f>VLOOKUP(D4660,Referência!$A$2:$D$28,2,FALSE)</f>
        <v>N</v>
      </c>
      <c r="I4660" t="str">
        <f>VLOOKUP(D4660,Referência!$A$2:$D$28,3,FALSE)</f>
        <v>transferência</v>
      </c>
      <c r="J4660" t="str">
        <f>VLOOKUP(D4660,Referência!$A$2:$D$28,4,FALSE)</f>
        <v>baixo</v>
      </c>
      <c r="K4660" t="str">
        <f>VLOOKUP(C4660,Referência!$F$2:$G$21,2,FALSE)</f>
        <v>longo</v>
      </c>
      <c r="L4660" t="str">
        <f>VLOOKUP(A4660,Referência!$I$2:$K$10,2,FALSE)</f>
        <v>composição</v>
      </c>
      <c r="M4660" t="str">
        <f>VLOOKUP(A4660,Referência!$I$2:$K$10,3,FALSE)</f>
        <v>composição</v>
      </c>
    </row>
    <row r="4661" spans="1:13" x14ac:dyDescent="0.25">
      <c r="A4661" t="s">
        <v>41</v>
      </c>
      <c r="B4661" t="s">
        <v>7</v>
      </c>
      <c r="C4661">
        <v>20</v>
      </c>
      <c r="D4661" t="s">
        <v>24</v>
      </c>
      <c r="E4661" s="1">
        <v>229913599.10371292</v>
      </c>
      <c r="F4661" s="1">
        <v>221901117</v>
      </c>
      <c r="G4661">
        <f t="shared" si="72"/>
        <v>64199869462319.766</v>
      </c>
      <c r="H4661" t="str">
        <f>VLOOKUP(D4661,Referência!$A$2:$D$28,2,FALSE)</f>
        <v>N</v>
      </c>
      <c r="I4661" t="str">
        <f>VLOOKUP(D4661,Referência!$A$2:$D$28,3,FALSE)</f>
        <v>transferência</v>
      </c>
      <c r="J4661" t="str">
        <f>VLOOKUP(D4661,Referência!$A$2:$D$28,4,FALSE)</f>
        <v>baixo</v>
      </c>
      <c r="K4661" t="str">
        <f>VLOOKUP(C4661,Referência!$F$2:$G$21,2,FALSE)</f>
        <v>longo</v>
      </c>
      <c r="L4661" t="str">
        <f>VLOOKUP(A4661,Referência!$I$2:$K$10,2,FALSE)</f>
        <v>composição</v>
      </c>
      <c r="M4661" t="str">
        <f>VLOOKUP(A4661,Referência!$I$2:$K$10,3,FALSE)</f>
        <v>composição</v>
      </c>
    </row>
    <row r="4662" spans="1:13" x14ac:dyDescent="0.25">
      <c r="A4662" t="s">
        <v>41</v>
      </c>
      <c r="B4662" t="s">
        <v>7</v>
      </c>
      <c r="C4662">
        <v>1</v>
      </c>
      <c r="D4662" t="s">
        <v>25</v>
      </c>
      <c r="E4662" s="1">
        <v>445021903.24633217</v>
      </c>
      <c r="F4662" s="1">
        <v>480335641</v>
      </c>
      <c r="G4662">
        <f t="shared" si="72"/>
        <v>1247060074134824.7</v>
      </c>
      <c r="H4662" t="str">
        <f>VLOOKUP(D4662,Referência!$A$2:$D$28,2,FALSE)</f>
        <v>N</v>
      </c>
      <c r="I4662" t="str">
        <f>VLOOKUP(D4662,Referência!$A$2:$D$28,3,FALSE)</f>
        <v>transferência</v>
      </c>
      <c r="J4662" t="str">
        <f>VLOOKUP(D4662,Referência!$A$2:$D$28,4,FALSE)</f>
        <v>baixo</v>
      </c>
      <c r="K4662" t="str">
        <f>VLOOKUP(C4662,Referência!$F$2:$G$21,2,FALSE)</f>
        <v>curto</v>
      </c>
      <c r="L4662" t="str">
        <f>VLOOKUP(A4662,Referência!$I$2:$K$10,2,FALSE)</f>
        <v>composição</v>
      </c>
      <c r="M4662" t="str">
        <f>VLOOKUP(A4662,Referência!$I$2:$K$10,3,FALSE)</f>
        <v>composição</v>
      </c>
    </row>
    <row r="4663" spans="1:13" x14ac:dyDescent="0.25">
      <c r="A4663" t="s">
        <v>41</v>
      </c>
      <c r="B4663" t="s">
        <v>7</v>
      </c>
      <c r="C4663">
        <v>2</v>
      </c>
      <c r="D4663" t="s">
        <v>25</v>
      </c>
      <c r="E4663" s="1">
        <v>404655609.31348288</v>
      </c>
      <c r="F4663" s="1">
        <v>444583344</v>
      </c>
      <c r="G4663">
        <f t="shared" si="72"/>
        <v>1594223997196902.2</v>
      </c>
      <c r="H4663" t="str">
        <f>VLOOKUP(D4663,Referência!$A$2:$D$28,2,FALSE)</f>
        <v>N</v>
      </c>
      <c r="I4663" t="str">
        <f>VLOOKUP(D4663,Referência!$A$2:$D$28,3,FALSE)</f>
        <v>transferência</v>
      </c>
      <c r="J4663" t="str">
        <f>VLOOKUP(D4663,Referência!$A$2:$D$28,4,FALSE)</f>
        <v>baixo</v>
      </c>
      <c r="K4663" t="str">
        <f>VLOOKUP(C4663,Referência!$F$2:$G$21,2,FALSE)</f>
        <v>curto</v>
      </c>
      <c r="L4663" t="str">
        <f>VLOOKUP(A4663,Referência!$I$2:$K$10,2,FALSE)</f>
        <v>composição</v>
      </c>
      <c r="M4663" t="str">
        <f>VLOOKUP(A4663,Referência!$I$2:$K$10,3,FALSE)</f>
        <v>composição</v>
      </c>
    </row>
    <row r="4664" spans="1:13" x14ac:dyDescent="0.25">
      <c r="A4664" t="s">
        <v>41</v>
      </c>
      <c r="B4664" t="s">
        <v>7</v>
      </c>
      <c r="C4664">
        <v>3</v>
      </c>
      <c r="D4664" t="s">
        <v>25</v>
      </c>
      <c r="E4664" s="1">
        <v>393995180.12773842</v>
      </c>
      <c r="F4664" s="1">
        <v>403089182</v>
      </c>
      <c r="G4664">
        <f t="shared" si="72"/>
        <v>82700870052697.187</v>
      </c>
      <c r="H4664" t="str">
        <f>VLOOKUP(D4664,Referência!$A$2:$D$28,2,FALSE)</f>
        <v>N</v>
      </c>
      <c r="I4664" t="str">
        <f>VLOOKUP(D4664,Referência!$A$2:$D$28,3,FALSE)</f>
        <v>transferência</v>
      </c>
      <c r="J4664" t="str">
        <f>VLOOKUP(D4664,Referência!$A$2:$D$28,4,FALSE)</f>
        <v>baixo</v>
      </c>
      <c r="K4664" t="str">
        <f>VLOOKUP(C4664,Referência!$F$2:$G$21,2,FALSE)</f>
        <v>curto</v>
      </c>
      <c r="L4664" t="str">
        <f>VLOOKUP(A4664,Referência!$I$2:$K$10,2,FALSE)</f>
        <v>composição</v>
      </c>
      <c r="M4664" t="str">
        <f>VLOOKUP(A4664,Referência!$I$2:$K$10,3,FALSE)</f>
        <v>composição</v>
      </c>
    </row>
    <row r="4665" spans="1:13" x14ac:dyDescent="0.25">
      <c r="A4665" t="s">
        <v>41</v>
      </c>
      <c r="B4665" t="s">
        <v>7</v>
      </c>
      <c r="C4665">
        <v>4</v>
      </c>
      <c r="D4665" t="s">
        <v>25</v>
      </c>
      <c r="E4665" s="1">
        <v>407862175.20656133</v>
      </c>
      <c r="F4665" s="1">
        <v>470784697</v>
      </c>
      <c r="G4665">
        <f t="shared" si="72"/>
        <v>3959243748845765</v>
      </c>
      <c r="H4665" t="str">
        <f>VLOOKUP(D4665,Referência!$A$2:$D$28,2,FALSE)</f>
        <v>N</v>
      </c>
      <c r="I4665" t="str">
        <f>VLOOKUP(D4665,Referência!$A$2:$D$28,3,FALSE)</f>
        <v>transferência</v>
      </c>
      <c r="J4665" t="str">
        <f>VLOOKUP(D4665,Referência!$A$2:$D$28,4,FALSE)</f>
        <v>baixo</v>
      </c>
      <c r="K4665" t="str">
        <f>VLOOKUP(C4665,Referência!$F$2:$G$21,2,FALSE)</f>
        <v>curto</v>
      </c>
      <c r="L4665" t="str">
        <f>VLOOKUP(A4665,Referência!$I$2:$K$10,2,FALSE)</f>
        <v>composição</v>
      </c>
      <c r="M4665" t="str">
        <f>VLOOKUP(A4665,Referência!$I$2:$K$10,3,FALSE)</f>
        <v>composição</v>
      </c>
    </row>
    <row r="4666" spans="1:13" x14ac:dyDescent="0.25">
      <c r="A4666" t="s">
        <v>41</v>
      </c>
      <c r="B4666" t="s">
        <v>7</v>
      </c>
      <c r="C4666">
        <v>5</v>
      </c>
      <c r="D4666" t="s">
        <v>25</v>
      </c>
      <c r="E4666" s="1">
        <v>377012640.57798457</v>
      </c>
      <c r="F4666" s="1">
        <v>402657843</v>
      </c>
      <c r="G4666">
        <f t="shared" si="72"/>
        <v>657676407266146</v>
      </c>
      <c r="H4666" t="str">
        <f>VLOOKUP(D4666,Referência!$A$2:$D$28,2,FALSE)</f>
        <v>N</v>
      </c>
      <c r="I4666" t="str">
        <f>VLOOKUP(D4666,Referência!$A$2:$D$28,3,FALSE)</f>
        <v>transferência</v>
      </c>
      <c r="J4666" t="str">
        <f>VLOOKUP(D4666,Referência!$A$2:$D$28,4,FALSE)</f>
        <v>baixo</v>
      </c>
      <c r="K4666" t="str">
        <f>VLOOKUP(C4666,Referência!$F$2:$G$21,2,FALSE)</f>
        <v>médio</v>
      </c>
      <c r="L4666" t="str">
        <f>VLOOKUP(A4666,Referência!$I$2:$K$10,2,FALSE)</f>
        <v>composição</v>
      </c>
      <c r="M4666" t="str">
        <f>VLOOKUP(A4666,Referência!$I$2:$K$10,3,FALSE)</f>
        <v>composição</v>
      </c>
    </row>
    <row r="4667" spans="1:13" x14ac:dyDescent="0.25">
      <c r="A4667" t="s">
        <v>41</v>
      </c>
      <c r="B4667" t="s">
        <v>7</v>
      </c>
      <c r="C4667">
        <v>6</v>
      </c>
      <c r="D4667" t="s">
        <v>25</v>
      </c>
      <c r="E4667" s="1">
        <v>399252730.06410104</v>
      </c>
      <c r="F4667" s="1">
        <v>417983282</v>
      </c>
      <c r="G4667">
        <f t="shared" si="72"/>
        <v>350833575823408.25</v>
      </c>
      <c r="H4667" t="str">
        <f>VLOOKUP(D4667,Referência!$A$2:$D$28,2,FALSE)</f>
        <v>N</v>
      </c>
      <c r="I4667" t="str">
        <f>VLOOKUP(D4667,Referência!$A$2:$D$28,3,FALSE)</f>
        <v>transferência</v>
      </c>
      <c r="J4667" t="str">
        <f>VLOOKUP(D4667,Referência!$A$2:$D$28,4,FALSE)</f>
        <v>baixo</v>
      </c>
      <c r="K4667" t="str">
        <f>VLOOKUP(C4667,Referência!$F$2:$G$21,2,FALSE)</f>
        <v>médio</v>
      </c>
      <c r="L4667" t="str">
        <f>VLOOKUP(A4667,Referência!$I$2:$K$10,2,FALSE)</f>
        <v>composição</v>
      </c>
      <c r="M4667" t="str">
        <f>VLOOKUP(A4667,Referência!$I$2:$K$10,3,FALSE)</f>
        <v>composição</v>
      </c>
    </row>
    <row r="4668" spans="1:13" x14ac:dyDescent="0.25">
      <c r="A4668" t="s">
        <v>41</v>
      </c>
      <c r="B4668" t="s">
        <v>7</v>
      </c>
      <c r="C4668">
        <v>7</v>
      </c>
      <c r="D4668" t="s">
        <v>25</v>
      </c>
      <c r="E4668" s="1">
        <v>430476492.04652137</v>
      </c>
      <c r="F4668" s="1">
        <v>491297810</v>
      </c>
      <c r="G4668">
        <f t="shared" si="72"/>
        <v>3699232717598142.5</v>
      </c>
      <c r="H4668" t="str">
        <f>VLOOKUP(D4668,Referência!$A$2:$D$28,2,FALSE)</f>
        <v>N</v>
      </c>
      <c r="I4668" t="str">
        <f>VLOOKUP(D4668,Referência!$A$2:$D$28,3,FALSE)</f>
        <v>transferência</v>
      </c>
      <c r="J4668" t="str">
        <f>VLOOKUP(D4668,Referência!$A$2:$D$28,4,FALSE)</f>
        <v>baixo</v>
      </c>
      <c r="K4668" t="str">
        <f>VLOOKUP(C4668,Referência!$F$2:$G$21,2,FALSE)</f>
        <v>médio</v>
      </c>
      <c r="L4668" t="str">
        <f>VLOOKUP(A4668,Referência!$I$2:$K$10,2,FALSE)</f>
        <v>composição</v>
      </c>
      <c r="M4668" t="str">
        <f>VLOOKUP(A4668,Referência!$I$2:$K$10,3,FALSE)</f>
        <v>composição</v>
      </c>
    </row>
    <row r="4669" spans="1:13" x14ac:dyDescent="0.25">
      <c r="A4669" t="s">
        <v>41</v>
      </c>
      <c r="B4669" t="s">
        <v>7</v>
      </c>
      <c r="C4669">
        <v>8</v>
      </c>
      <c r="D4669" t="s">
        <v>25</v>
      </c>
      <c r="E4669" s="1">
        <v>566590082.62731194</v>
      </c>
      <c r="F4669" s="1">
        <v>543444128</v>
      </c>
      <c r="G4669">
        <f t="shared" si="72"/>
        <v>535735215609583.25</v>
      </c>
      <c r="H4669" t="str">
        <f>VLOOKUP(D4669,Referência!$A$2:$D$28,2,FALSE)</f>
        <v>N</v>
      </c>
      <c r="I4669" t="str">
        <f>VLOOKUP(D4669,Referência!$A$2:$D$28,3,FALSE)</f>
        <v>transferência</v>
      </c>
      <c r="J4669" t="str">
        <f>VLOOKUP(D4669,Referência!$A$2:$D$28,4,FALSE)</f>
        <v>baixo</v>
      </c>
      <c r="K4669" t="str">
        <f>VLOOKUP(C4669,Referência!$F$2:$G$21,2,FALSE)</f>
        <v>médio</v>
      </c>
      <c r="L4669" t="str">
        <f>VLOOKUP(A4669,Referência!$I$2:$K$10,2,FALSE)</f>
        <v>composição</v>
      </c>
      <c r="M4669" t="str">
        <f>VLOOKUP(A4669,Referência!$I$2:$K$10,3,FALSE)</f>
        <v>composição</v>
      </c>
    </row>
    <row r="4670" spans="1:13" x14ac:dyDescent="0.25">
      <c r="A4670" t="s">
        <v>41</v>
      </c>
      <c r="B4670" t="s">
        <v>7</v>
      </c>
      <c r="C4670">
        <v>9</v>
      </c>
      <c r="D4670" t="s">
        <v>25</v>
      </c>
      <c r="E4670" s="1">
        <v>394486792.49199814</v>
      </c>
      <c r="F4670" s="1">
        <v>518942014</v>
      </c>
      <c r="G4670">
        <f t="shared" si="72"/>
        <v>1.548910216060581E+16</v>
      </c>
      <c r="H4670" t="str">
        <f>VLOOKUP(D4670,Referência!$A$2:$D$28,2,FALSE)</f>
        <v>N</v>
      </c>
      <c r="I4670" t="str">
        <f>VLOOKUP(D4670,Referência!$A$2:$D$28,3,FALSE)</f>
        <v>transferência</v>
      </c>
      <c r="J4670" t="str">
        <f>VLOOKUP(D4670,Referência!$A$2:$D$28,4,FALSE)</f>
        <v>baixo</v>
      </c>
      <c r="K4670" t="str">
        <f>VLOOKUP(C4670,Referência!$F$2:$G$21,2,FALSE)</f>
        <v>longo</v>
      </c>
      <c r="L4670" t="str">
        <f>VLOOKUP(A4670,Referência!$I$2:$K$10,2,FALSE)</f>
        <v>composição</v>
      </c>
      <c r="M4670" t="str">
        <f>VLOOKUP(A4670,Referência!$I$2:$K$10,3,FALSE)</f>
        <v>composição</v>
      </c>
    </row>
    <row r="4671" spans="1:13" x14ac:dyDescent="0.25">
      <c r="A4671" t="s">
        <v>41</v>
      </c>
      <c r="B4671" t="s">
        <v>7</v>
      </c>
      <c r="C4671">
        <v>10</v>
      </c>
      <c r="D4671" t="s">
        <v>25</v>
      </c>
      <c r="E4671" s="1">
        <v>453521539.00595576</v>
      </c>
      <c r="F4671" s="1">
        <v>577131141</v>
      </c>
      <c r="G4671">
        <f t="shared" si="72"/>
        <v>1.5279333705126026E+16</v>
      </c>
      <c r="H4671" t="str">
        <f>VLOOKUP(D4671,Referência!$A$2:$D$28,2,FALSE)</f>
        <v>N</v>
      </c>
      <c r="I4671" t="str">
        <f>VLOOKUP(D4671,Referência!$A$2:$D$28,3,FALSE)</f>
        <v>transferência</v>
      </c>
      <c r="J4671" t="str">
        <f>VLOOKUP(D4671,Referência!$A$2:$D$28,4,FALSE)</f>
        <v>baixo</v>
      </c>
      <c r="K4671" t="str">
        <f>VLOOKUP(C4671,Referência!$F$2:$G$21,2,FALSE)</f>
        <v>longo</v>
      </c>
      <c r="L4671" t="str">
        <f>VLOOKUP(A4671,Referência!$I$2:$K$10,2,FALSE)</f>
        <v>composição</v>
      </c>
      <c r="M4671" t="str">
        <f>VLOOKUP(A4671,Referência!$I$2:$K$10,3,FALSE)</f>
        <v>composição</v>
      </c>
    </row>
    <row r="4672" spans="1:13" x14ac:dyDescent="0.25">
      <c r="A4672" t="s">
        <v>41</v>
      </c>
      <c r="B4672" t="s">
        <v>7</v>
      </c>
      <c r="C4672">
        <v>11</v>
      </c>
      <c r="D4672" t="s">
        <v>25</v>
      </c>
      <c r="E4672" s="1">
        <v>397494447.52432591</v>
      </c>
      <c r="F4672" s="1">
        <v>419888901</v>
      </c>
      <c r="G4672">
        <f t="shared" si="72"/>
        <v>501511546474131.44</v>
      </c>
      <c r="H4672" t="str">
        <f>VLOOKUP(D4672,Referência!$A$2:$D$28,2,FALSE)</f>
        <v>N</v>
      </c>
      <c r="I4672" t="str">
        <f>VLOOKUP(D4672,Referência!$A$2:$D$28,3,FALSE)</f>
        <v>transferência</v>
      </c>
      <c r="J4672" t="str">
        <f>VLOOKUP(D4672,Referência!$A$2:$D$28,4,FALSE)</f>
        <v>baixo</v>
      </c>
      <c r="K4672" t="str">
        <f>VLOOKUP(C4672,Referência!$F$2:$G$21,2,FALSE)</f>
        <v>longo</v>
      </c>
      <c r="L4672" t="str">
        <f>VLOOKUP(A4672,Referência!$I$2:$K$10,2,FALSE)</f>
        <v>composição</v>
      </c>
      <c r="M4672" t="str">
        <f>VLOOKUP(A4672,Referência!$I$2:$K$10,3,FALSE)</f>
        <v>composição</v>
      </c>
    </row>
    <row r="4673" spans="1:13" x14ac:dyDescent="0.25">
      <c r="A4673" t="s">
        <v>41</v>
      </c>
      <c r="B4673" t="s">
        <v>7</v>
      </c>
      <c r="C4673">
        <v>12</v>
      </c>
      <c r="D4673" t="s">
        <v>25</v>
      </c>
      <c r="E4673" s="1">
        <v>460996328.31287402</v>
      </c>
      <c r="F4673" s="1">
        <v>465970628</v>
      </c>
      <c r="G4673">
        <f t="shared" si="72"/>
        <v>24743657377341.633</v>
      </c>
      <c r="H4673" t="str">
        <f>VLOOKUP(D4673,Referência!$A$2:$D$28,2,FALSE)</f>
        <v>N</v>
      </c>
      <c r="I4673" t="str">
        <f>VLOOKUP(D4673,Referência!$A$2:$D$28,3,FALSE)</f>
        <v>transferência</v>
      </c>
      <c r="J4673" t="str">
        <f>VLOOKUP(D4673,Referência!$A$2:$D$28,4,FALSE)</f>
        <v>baixo</v>
      </c>
      <c r="K4673" t="str">
        <f>VLOOKUP(C4673,Referência!$F$2:$G$21,2,FALSE)</f>
        <v>longo</v>
      </c>
      <c r="L4673" t="str">
        <f>VLOOKUP(A4673,Referência!$I$2:$K$10,2,FALSE)</f>
        <v>composição</v>
      </c>
      <c r="M4673" t="str">
        <f>VLOOKUP(A4673,Referência!$I$2:$K$10,3,FALSE)</f>
        <v>composição</v>
      </c>
    </row>
    <row r="4674" spans="1:13" x14ac:dyDescent="0.25">
      <c r="A4674" t="s">
        <v>41</v>
      </c>
      <c r="B4674" t="s">
        <v>7</v>
      </c>
      <c r="C4674">
        <v>13</v>
      </c>
      <c r="D4674" t="s">
        <v>25</v>
      </c>
      <c r="E4674" s="1">
        <v>488698502.2007339</v>
      </c>
      <c r="F4674" s="1">
        <v>601843752</v>
      </c>
      <c r="G4674">
        <f t="shared" si="72"/>
        <v>1.2801847552138326E+16</v>
      </c>
      <c r="H4674" t="str">
        <f>VLOOKUP(D4674,Referência!$A$2:$D$28,2,FALSE)</f>
        <v>N</v>
      </c>
      <c r="I4674" t="str">
        <f>VLOOKUP(D4674,Referência!$A$2:$D$28,3,FALSE)</f>
        <v>transferência</v>
      </c>
      <c r="J4674" t="str">
        <f>VLOOKUP(D4674,Referência!$A$2:$D$28,4,FALSE)</f>
        <v>baixo</v>
      </c>
      <c r="K4674" t="str">
        <f>VLOOKUP(C4674,Referência!$F$2:$G$21,2,FALSE)</f>
        <v>longo</v>
      </c>
      <c r="L4674" t="str">
        <f>VLOOKUP(A4674,Referência!$I$2:$K$10,2,FALSE)</f>
        <v>composição</v>
      </c>
      <c r="M4674" t="str">
        <f>VLOOKUP(A4674,Referência!$I$2:$K$10,3,FALSE)</f>
        <v>composição</v>
      </c>
    </row>
    <row r="4675" spans="1:13" x14ac:dyDescent="0.25">
      <c r="A4675" t="s">
        <v>41</v>
      </c>
      <c r="B4675" t="s">
        <v>7</v>
      </c>
      <c r="C4675">
        <v>14</v>
      </c>
      <c r="D4675" t="s">
        <v>25</v>
      </c>
      <c r="E4675" s="1">
        <v>462075283.60421699</v>
      </c>
      <c r="F4675" s="1">
        <v>468965786</v>
      </c>
      <c r="G4675">
        <f t="shared" ref="G4675:G4738" si="73">(F4675-E4675)^2</f>
        <v>47479023266291.359</v>
      </c>
      <c r="H4675" t="str">
        <f>VLOOKUP(D4675,Referência!$A$2:$D$28,2,FALSE)</f>
        <v>N</v>
      </c>
      <c r="I4675" t="str">
        <f>VLOOKUP(D4675,Referência!$A$2:$D$28,3,FALSE)</f>
        <v>transferência</v>
      </c>
      <c r="J4675" t="str">
        <f>VLOOKUP(D4675,Referência!$A$2:$D$28,4,FALSE)</f>
        <v>baixo</v>
      </c>
      <c r="K4675" t="str">
        <f>VLOOKUP(C4675,Referência!$F$2:$G$21,2,FALSE)</f>
        <v>longo</v>
      </c>
      <c r="L4675" t="str">
        <f>VLOOKUP(A4675,Referência!$I$2:$K$10,2,FALSE)</f>
        <v>composição</v>
      </c>
      <c r="M4675" t="str">
        <f>VLOOKUP(A4675,Referência!$I$2:$K$10,3,FALSE)</f>
        <v>composição</v>
      </c>
    </row>
    <row r="4676" spans="1:13" x14ac:dyDescent="0.25">
      <c r="A4676" t="s">
        <v>41</v>
      </c>
      <c r="B4676" t="s">
        <v>7</v>
      </c>
      <c r="C4676">
        <v>15</v>
      </c>
      <c r="D4676" t="s">
        <v>25</v>
      </c>
      <c r="E4676" s="1">
        <v>441992679.99784398</v>
      </c>
      <c r="F4676" s="1">
        <v>455476545</v>
      </c>
      <c r="G4676">
        <f t="shared" si="73"/>
        <v>181814615396367.94</v>
      </c>
      <c r="H4676" t="str">
        <f>VLOOKUP(D4676,Referência!$A$2:$D$28,2,FALSE)</f>
        <v>N</v>
      </c>
      <c r="I4676" t="str">
        <f>VLOOKUP(D4676,Referência!$A$2:$D$28,3,FALSE)</f>
        <v>transferência</v>
      </c>
      <c r="J4676" t="str">
        <f>VLOOKUP(D4676,Referência!$A$2:$D$28,4,FALSE)</f>
        <v>baixo</v>
      </c>
      <c r="K4676" t="str">
        <f>VLOOKUP(C4676,Referência!$F$2:$G$21,2,FALSE)</f>
        <v>longo</v>
      </c>
      <c r="L4676" t="str">
        <f>VLOOKUP(A4676,Referência!$I$2:$K$10,2,FALSE)</f>
        <v>composição</v>
      </c>
      <c r="M4676" t="str">
        <f>VLOOKUP(A4676,Referência!$I$2:$K$10,3,FALSE)</f>
        <v>composição</v>
      </c>
    </row>
    <row r="4677" spans="1:13" x14ac:dyDescent="0.25">
      <c r="A4677" t="s">
        <v>41</v>
      </c>
      <c r="B4677" t="s">
        <v>7</v>
      </c>
      <c r="C4677">
        <v>16</v>
      </c>
      <c r="D4677" t="s">
        <v>25</v>
      </c>
      <c r="E4677" s="1">
        <v>463082828.12609512</v>
      </c>
      <c r="F4677" s="1">
        <v>551491849</v>
      </c>
      <c r="G4677">
        <f t="shared" si="73"/>
        <v>7816154971882549</v>
      </c>
      <c r="H4677" t="str">
        <f>VLOOKUP(D4677,Referência!$A$2:$D$28,2,FALSE)</f>
        <v>N</v>
      </c>
      <c r="I4677" t="str">
        <f>VLOOKUP(D4677,Referência!$A$2:$D$28,3,FALSE)</f>
        <v>transferência</v>
      </c>
      <c r="J4677" t="str">
        <f>VLOOKUP(D4677,Referência!$A$2:$D$28,4,FALSE)</f>
        <v>baixo</v>
      </c>
      <c r="K4677" t="str">
        <f>VLOOKUP(C4677,Referência!$F$2:$G$21,2,FALSE)</f>
        <v>longo</v>
      </c>
      <c r="L4677" t="str">
        <f>VLOOKUP(A4677,Referência!$I$2:$K$10,2,FALSE)</f>
        <v>composição</v>
      </c>
      <c r="M4677" t="str">
        <f>VLOOKUP(A4677,Referência!$I$2:$K$10,3,FALSE)</f>
        <v>composição</v>
      </c>
    </row>
    <row r="4678" spans="1:13" x14ac:dyDescent="0.25">
      <c r="A4678" t="s">
        <v>41</v>
      </c>
      <c r="B4678" t="s">
        <v>7</v>
      </c>
      <c r="C4678">
        <v>17</v>
      </c>
      <c r="D4678" t="s">
        <v>25</v>
      </c>
      <c r="E4678" s="1">
        <v>428927165.77162874</v>
      </c>
      <c r="F4678" s="1">
        <v>450387226</v>
      </c>
      <c r="G4678">
        <f t="shared" si="73"/>
        <v>460534185005322.06</v>
      </c>
      <c r="H4678" t="str">
        <f>VLOOKUP(D4678,Referência!$A$2:$D$28,2,FALSE)</f>
        <v>N</v>
      </c>
      <c r="I4678" t="str">
        <f>VLOOKUP(D4678,Referência!$A$2:$D$28,3,FALSE)</f>
        <v>transferência</v>
      </c>
      <c r="J4678" t="str">
        <f>VLOOKUP(D4678,Referência!$A$2:$D$28,4,FALSE)</f>
        <v>baixo</v>
      </c>
      <c r="K4678" t="str">
        <f>VLOOKUP(C4678,Referência!$F$2:$G$21,2,FALSE)</f>
        <v>longo</v>
      </c>
      <c r="L4678" t="str">
        <f>VLOOKUP(A4678,Referência!$I$2:$K$10,2,FALSE)</f>
        <v>composição</v>
      </c>
      <c r="M4678" t="str">
        <f>VLOOKUP(A4678,Referência!$I$2:$K$10,3,FALSE)</f>
        <v>composição</v>
      </c>
    </row>
    <row r="4679" spans="1:13" x14ac:dyDescent="0.25">
      <c r="A4679" t="s">
        <v>41</v>
      </c>
      <c r="B4679" t="s">
        <v>7</v>
      </c>
      <c r="C4679">
        <v>18</v>
      </c>
      <c r="D4679" t="s">
        <v>25</v>
      </c>
      <c r="E4679" s="1">
        <v>453271199.88782912</v>
      </c>
      <c r="F4679" s="1">
        <v>475891884</v>
      </c>
      <c r="G4679">
        <f t="shared" si="73"/>
        <v>511695349702619.87</v>
      </c>
      <c r="H4679" t="str">
        <f>VLOOKUP(D4679,Referência!$A$2:$D$28,2,FALSE)</f>
        <v>N</v>
      </c>
      <c r="I4679" t="str">
        <f>VLOOKUP(D4679,Referência!$A$2:$D$28,3,FALSE)</f>
        <v>transferência</v>
      </c>
      <c r="J4679" t="str">
        <f>VLOOKUP(D4679,Referência!$A$2:$D$28,4,FALSE)</f>
        <v>baixo</v>
      </c>
      <c r="K4679" t="str">
        <f>VLOOKUP(C4679,Referência!$F$2:$G$21,2,FALSE)</f>
        <v>longo</v>
      </c>
      <c r="L4679" t="str">
        <f>VLOOKUP(A4679,Referência!$I$2:$K$10,2,FALSE)</f>
        <v>composição</v>
      </c>
      <c r="M4679" t="str">
        <f>VLOOKUP(A4679,Referência!$I$2:$K$10,3,FALSE)</f>
        <v>composição</v>
      </c>
    </row>
    <row r="4680" spans="1:13" x14ac:dyDescent="0.25">
      <c r="A4680" t="s">
        <v>41</v>
      </c>
      <c r="B4680" t="s">
        <v>7</v>
      </c>
      <c r="C4680">
        <v>19</v>
      </c>
      <c r="D4680" t="s">
        <v>25</v>
      </c>
      <c r="E4680" s="1">
        <v>488252013.55709273</v>
      </c>
      <c r="F4680" s="1">
        <v>530682400</v>
      </c>
      <c r="G4680">
        <f t="shared" si="73"/>
        <v>1800337693694449.2</v>
      </c>
      <c r="H4680" t="str">
        <f>VLOOKUP(D4680,Referência!$A$2:$D$28,2,FALSE)</f>
        <v>N</v>
      </c>
      <c r="I4680" t="str">
        <f>VLOOKUP(D4680,Referência!$A$2:$D$28,3,FALSE)</f>
        <v>transferência</v>
      </c>
      <c r="J4680" t="str">
        <f>VLOOKUP(D4680,Referência!$A$2:$D$28,4,FALSE)</f>
        <v>baixo</v>
      </c>
      <c r="K4680" t="str">
        <f>VLOOKUP(C4680,Referência!$F$2:$G$21,2,FALSE)</f>
        <v>longo</v>
      </c>
      <c r="L4680" t="str">
        <f>VLOOKUP(A4680,Referência!$I$2:$K$10,2,FALSE)</f>
        <v>composição</v>
      </c>
      <c r="M4680" t="str">
        <f>VLOOKUP(A4680,Referência!$I$2:$K$10,3,FALSE)</f>
        <v>composição</v>
      </c>
    </row>
    <row r="4681" spans="1:13" x14ac:dyDescent="0.25">
      <c r="A4681" t="s">
        <v>41</v>
      </c>
      <c r="B4681" t="s">
        <v>7</v>
      </c>
      <c r="C4681">
        <v>20</v>
      </c>
      <c r="D4681" t="s">
        <v>25</v>
      </c>
      <c r="E4681" s="1">
        <v>638431484.00294459</v>
      </c>
      <c r="F4681" s="1">
        <v>554778169</v>
      </c>
      <c r="G4681">
        <f t="shared" si="73"/>
        <v>6997877110981874</v>
      </c>
      <c r="H4681" t="str">
        <f>VLOOKUP(D4681,Referência!$A$2:$D$28,2,FALSE)</f>
        <v>N</v>
      </c>
      <c r="I4681" t="str">
        <f>VLOOKUP(D4681,Referência!$A$2:$D$28,3,FALSE)</f>
        <v>transferência</v>
      </c>
      <c r="J4681" t="str">
        <f>VLOOKUP(D4681,Referência!$A$2:$D$28,4,FALSE)</f>
        <v>baixo</v>
      </c>
      <c r="K4681" t="str">
        <f>VLOOKUP(C4681,Referência!$F$2:$G$21,2,FALSE)</f>
        <v>longo</v>
      </c>
      <c r="L4681" t="str">
        <f>VLOOKUP(A4681,Referência!$I$2:$K$10,2,FALSE)</f>
        <v>composição</v>
      </c>
      <c r="M4681" t="str">
        <f>VLOOKUP(A4681,Referência!$I$2:$K$10,3,FALSE)</f>
        <v>composição</v>
      </c>
    </row>
    <row r="4682" spans="1:13" x14ac:dyDescent="0.25">
      <c r="A4682" t="s">
        <v>41</v>
      </c>
      <c r="B4682" t="s">
        <v>7</v>
      </c>
      <c r="C4682">
        <v>1</v>
      </c>
      <c r="D4682" t="s">
        <v>26</v>
      </c>
      <c r="E4682" s="1">
        <v>476588690.90113723</v>
      </c>
      <c r="F4682" s="1">
        <v>508810143</v>
      </c>
      <c r="G4682">
        <f t="shared" si="73"/>
        <v>1038221975359307.9</v>
      </c>
      <c r="H4682" t="str">
        <f>VLOOKUP(D4682,Referência!$A$2:$D$28,2,FALSE)</f>
        <v>NE</v>
      </c>
      <c r="I4682" t="str">
        <f>VLOOKUP(D4682,Referência!$A$2:$D$28,3,FALSE)</f>
        <v>transferência</v>
      </c>
      <c r="J4682" t="str">
        <f>VLOOKUP(D4682,Referência!$A$2:$D$28,4,FALSE)</f>
        <v>baixo</v>
      </c>
      <c r="K4682" t="str">
        <f>VLOOKUP(C4682,Referência!$F$2:$G$21,2,FALSE)</f>
        <v>curto</v>
      </c>
      <c r="L4682" t="str">
        <f>VLOOKUP(A4682,Referência!$I$2:$K$10,2,FALSE)</f>
        <v>composição</v>
      </c>
      <c r="M4682" t="str">
        <f>VLOOKUP(A4682,Referência!$I$2:$K$10,3,FALSE)</f>
        <v>composição</v>
      </c>
    </row>
    <row r="4683" spans="1:13" x14ac:dyDescent="0.25">
      <c r="A4683" t="s">
        <v>41</v>
      </c>
      <c r="B4683" t="s">
        <v>7</v>
      </c>
      <c r="C4683">
        <v>2</v>
      </c>
      <c r="D4683" t="s">
        <v>26</v>
      </c>
      <c r="E4683" s="1">
        <v>443104047.79545379</v>
      </c>
      <c r="F4683" s="1">
        <v>450392127</v>
      </c>
      <c r="G4683">
        <f t="shared" si="73"/>
        <v>53116098491738.961</v>
      </c>
      <c r="H4683" t="str">
        <f>VLOOKUP(D4683,Referência!$A$2:$D$28,2,FALSE)</f>
        <v>NE</v>
      </c>
      <c r="I4683" t="str">
        <f>VLOOKUP(D4683,Referência!$A$2:$D$28,3,FALSE)</f>
        <v>transferência</v>
      </c>
      <c r="J4683" t="str">
        <f>VLOOKUP(D4683,Referência!$A$2:$D$28,4,FALSE)</f>
        <v>baixo</v>
      </c>
      <c r="K4683" t="str">
        <f>VLOOKUP(C4683,Referência!$F$2:$G$21,2,FALSE)</f>
        <v>curto</v>
      </c>
      <c r="L4683" t="str">
        <f>VLOOKUP(A4683,Referência!$I$2:$K$10,2,FALSE)</f>
        <v>composição</v>
      </c>
      <c r="M4683" t="str">
        <f>VLOOKUP(A4683,Referência!$I$2:$K$10,3,FALSE)</f>
        <v>composição</v>
      </c>
    </row>
    <row r="4684" spans="1:13" x14ac:dyDescent="0.25">
      <c r="A4684" t="s">
        <v>41</v>
      </c>
      <c r="B4684" t="s">
        <v>7</v>
      </c>
      <c r="C4684">
        <v>3</v>
      </c>
      <c r="D4684" t="s">
        <v>26</v>
      </c>
      <c r="E4684" s="1">
        <v>443538956.53512895</v>
      </c>
      <c r="F4684" s="1">
        <v>367864609</v>
      </c>
      <c r="G4684">
        <f t="shared" si="73"/>
        <v>5726606874867477</v>
      </c>
      <c r="H4684" t="str">
        <f>VLOOKUP(D4684,Referência!$A$2:$D$28,2,FALSE)</f>
        <v>NE</v>
      </c>
      <c r="I4684" t="str">
        <f>VLOOKUP(D4684,Referência!$A$2:$D$28,3,FALSE)</f>
        <v>transferência</v>
      </c>
      <c r="J4684" t="str">
        <f>VLOOKUP(D4684,Referência!$A$2:$D$28,4,FALSE)</f>
        <v>baixo</v>
      </c>
      <c r="K4684" t="str">
        <f>VLOOKUP(C4684,Referência!$F$2:$G$21,2,FALSE)</f>
        <v>curto</v>
      </c>
      <c r="L4684" t="str">
        <f>VLOOKUP(A4684,Referência!$I$2:$K$10,2,FALSE)</f>
        <v>composição</v>
      </c>
      <c r="M4684" t="str">
        <f>VLOOKUP(A4684,Referência!$I$2:$K$10,3,FALSE)</f>
        <v>composição</v>
      </c>
    </row>
    <row r="4685" spans="1:13" x14ac:dyDescent="0.25">
      <c r="A4685" t="s">
        <v>41</v>
      </c>
      <c r="B4685" t="s">
        <v>7</v>
      </c>
      <c r="C4685">
        <v>4</v>
      </c>
      <c r="D4685" t="s">
        <v>26</v>
      </c>
      <c r="E4685" s="1">
        <v>460965169.12958801</v>
      </c>
      <c r="F4685" s="1">
        <v>463350054</v>
      </c>
      <c r="G4685">
        <f t="shared" si="73"/>
        <v>5687675845120.0244</v>
      </c>
      <c r="H4685" t="str">
        <f>VLOOKUP(D4685,Referência!$A$2:$D$28,2,FALSE)</f>
        <v>NE</v>
      </c>
      <c r="I4685" t="str">
        <f>VLOOKUP(D4685,Referência!$A$2:$D$28,3,FALSE)</f>
        <v>transferência</v>
      </c>
      <c r="J4685" t="str">
        <f>VLOOKUP(D4685,Referência!$A$2:$D$28,4,FALSE)</f>
        <v>baixo</v>
      </c>
      <c r="K4685" t="str">
        <f>VLOOKUP(C4685,Referência!$F$2:$G$21,2,FALSE)</f>
        <v>curto</v>
      </c>
      <c r="L4685" t="str">
        <f>VLOOKUP(A4685,Referência!$I$2:$K$10,2,FALSE)</f>
        <v>composição</v>
      </c>
      <c r="M4685" t="str">
        <f>VLOOKUP(A4685,Referência!$I$2:$K$10,3,FALSE)</f>
        <v>composição</v>
      </c>
    </row>
    <row r="4686" spans="1:13" x14ac:dyDescent="0.25">
      <c r="A4686" t="s">
        <v>41</v>
      </c>
      <c r="B4686" t="s">
        <v>7</v>
      </c>
      <c r="C4686">
        <v>5</v>
      </c>
      <c r="D4686" t="s">
        <v>26</v>
      </c>
      <c r="E4686" s="1">
        <v>427486678.57122993</v>
      </c>
      <c r="F4686" s="1">
        <v>405394905</v>
      </c>
      <c r="G4686">
        <f t="shared" si="73"/>
        <v>488046459522493.44</v>
      </c>
      <c r="H4686" t="str">
        <f>VLOOKUP(D4686,Referência!$A$2:$D$28,2,FALSE)</f>
        <v>NE</v>
      </c>
      <c r="I4686" t="str">
        <f>VLOOKUP(D4686,Referência!$A$2:$D$28,3,FALSE)</f>
        <v>transferência</v>
      </c>
      <c r="J4686" t="str">
        <f>VLOOKUP(D4686,Referência!$A$2:$D$28,4,FALSE)</f>
        <v>baixo</v>
      </c>
      <c r="K4686" t="str">
        <f>VLOOKUP(C4686,Referência!$F$2:$G$21,2,FALSE)</f>
        <v>médio</v>
      </c>
      <c r="L4686" t="str">
        <f>VLOOKUP(A4686,Referência!$I$2:$K$10,2,FALSE)</f>
        <v>composição</v>
      </c>
      <c r="M4686" t="str">
        <f>VLOOKUP(A4686,Referência!$I$2:$K$10,3,FALSE)</f>
        <v>composição</v>
      </c>
    </row>
    <row r="4687" spans="1:13" x14ac:dyDescent="0.25">
      <c r="A4687" t="s">
        <v>41</v>
      </c>
      <c r="B4687" t="s">
        <v>7</v>
      </c>
      <c r="C4687">
        <v>6</v>
      </c>
      <c r="D4687" t="s">
        <v>26</v>
      </c>
      <c r="E4687" s="1">
        <v>462179666.82757932</v>
      </c>
      <c r="F4687" s="1">
        <v>444631696</v>
      </c>
      <c r="G4687">
        <f t="shared" si="73"/>
        <v>307931280165574.81</v>
      </c>
      <c r="H4687" t="str">
        <f>VLOOKUP(D4687,Referência!$A$2:$D$28,2,FALSE)</f>
        <v>NE</v>
      </c>
      <c r="I4687" t="str">
        <f>VLOOKUP(D4687,Referência!$A$2:$D$28,3,FALSE)</f>
        <v>transferência</v>
      </c>
      <c r="J4687" t="str">
        <f>VLOOKUP(D4687,Referência!$A$2:$D$28,4,FALSE)</f>
        <v>baixo</v>
      </c>
      <c r="K4687" t="str">
        <f>VLOOKUP(C4687,Referência!$F$2:$G$21,2,FALSE)</f>
        <v>médio</v>
      </c>
      <c r="L4687" t="str">
        <f>VLOOKUP(A4687,Referência!$I$2:$K$10,2,FALSE)</f>
        <v>composição</v>
      </c>
      <c r="M4687" t="str">
        <f>VLOOKUP(A4687,Referência!$I$2:$K$10,3,FALSE)</f>
        <v>composição</v>
      </c>
    </row>
    <row r="4688" spans="1:13" x14ac:dyDescent="0.25">
      <c r="A4688" t="s">
        <v>41</v>
      </c>
      <c r="B4688" t="s">
        <v>7</v>
      </c>
      <c r="C4688">
        <v>7</v>
      </c>
      <c r="D4688" t="s">
        <v>26</v>
      </c>
      <c r="E4688" s="1">
        <v>523177785.79436749</v>
      </c>
      <c r="F4688" s="1">
        <v>469657714</v>
      </c>
      <c r="G4688">
        <f t="shared" si="73"/>
        <v>2864398084874251</v>
      </c>
      <c r="H4688" t="str">
        <f>VLOOKUP(D4688,Referência!$A$2:$D$28,2,FALSE)</f>
        <v>NE</v>
      </c>
      <c r="I4688" t="str">
        <f>VLOOKUP(D4688,Referência!$A$2:$D$28,3,FALSE)</f>
        <v>transferência</v>
      </c>
      <c r="J4688" t="str">
        <f>VLOOKUP(D4688,Referência!$A$2:$D$28,4,FALSE)</f>
        <v>baixo</v>
      </c>
      <c r="K4688" t="str">
        <f>VLOOKUP(C4688,Referência!$F$2:$G$21,2,FALSE)</f>
        <v>médio</v>
      </c>
      <c r="L4688" t="str">
        <f>VLOOKUP(A4688,Referência!$I$2:$K$10,2,FALSE)</f>
        <v>composição</v>
      </c>
      <c r="M4688" t="str">
        <f>VLOOKUP(A4688,Referência!$I$2:$K$10,3,FALSE)</f>
        <v>composição</v>
      </c>
    </row>
    <row r="4689" spans="1:13" x14ac:dyDescent="0.25">
      <c r="A4689" t="s">
        <v>41</v>
      </c>
      <c r="B4689" t="s">
        <v>7</v>
      </c>
      <c r="C4689">
        <v>8</v>
      </c>
      <c r="D4689" t="s">
        <v>26</v>
      </c>
      <c r="E4689" s="1">
        <v>605158145.36334133</v>
      </c>
      <c r="F4689" s="1">
        <v>522954972</v>
      </c>
      <c r="G4689">
        <f t="shared" si="73"/>
        <v>6757361711003550</v>
      </c>
      <c r="H4689" t="str">
        <f>VLOOKUP(D4689,Referência!$A$2:$D$28,2,FALSE)</f>
        <v>NE</v>
      </c>
      <c r="I4689" t="str">
        <f>VLOOKUP(D4689,Referência!$A$2:$D$28,3,FALSE)</f>
        <v>transferência</v>
      </c>
      <c r="J4689" t="str">
        <f>VLOOKUP(D4689,Referência!$A$2:$D$28,4,FALSE)</f>
        <v>baixo</v>
      </c>
      <c r="K4689" t="str">
        <f>VLOOKUP(C4689,Referência!$F$2:$G$21,2,FALSE)</f>
        <v>médio</v>
      </c>
      <c r="L4689" t="str">
        <f>VLOOKUP(A4689,Referência!$I$2:$K$10,2,FALSE)</f>
        <v>composição</v>
      </c>
      <c r="M4689" t="str">
        <f>VLOOKUP(A4689,Referência!$I$2:$K$10,3,FALSE)</f>
        <v>composição</v>
      </c>
    </row>
    <row r="4690" spans="1:13" x14ac:dyDescent="0.25">
      <c r="A4690" t="s">
        <v>41</v>
      </c>
      <c r="B4690" t="s">
        <v>7</v>
      </c>
      <c r="C4690">
        <v>9</v>
      </c>
      <c r="D4690" t="s">
        <v>26</v>
      </c>
      <c r="E4690" s="1">
        <v>531647265.78701138</v>
      </c>
      <c r="F4690" s="1">
        <v>603632613</v>
      </c>
      <c r="G4690">
        <f t="shared" si="73"/>
        <v>5181890213374528</v>
      </c>
      <c r="H4690" t="str">
        <f>VLOOKUP(D4690,Referência!$A$2:$D$28,2,FALSE)</f>
        <v>NE</v>
      </c>
      <c r="I4690" t="str">
        <f>VLOOKUP(D4690,Referência!$A$2:$D$28,3,FALSE)</f>
        <v>transferência</v>
      </c>
      <c r="J4690" t="str">
        <f>VLOOKUP(D4690,Referência!$A$2:$D$28,4,FALSE)</f>
        <v>baixo</v>
      </c>
      <c r="K4690" t="str">
        <f>VLOOKUP(C4690,Referência!$F$2:$G$21,2,FALSE)</f>
        <v>longo</v>
      </c>
      <c r="L4690" t="str">
        <f>VLOOKUP(A4690,Referência!$I$2:$K$10,2,FALSE)</f>
        <v>composição</v>
      </c>
      <c r="M4690" t="str">
        <f>VLOOKUP(A4690,Referência!$I$2:$K$10,3,FALSE)</f>
        <v>composição</v>
      </c>
    </row>
    <row r="4691" spans="1:13" x14ac:dyDescent="0.25">
      <c r="A4691" t="s">
        <v>41</v>
      </c>
      <c r="B4691" t="s">
        <v>7</v>
      </c>
      <c r="C4691">
        <v>10</v>
      </c>
      <c r="D4691" t="s">
        <v>26</v>
      </c>
      <c r="E4691" s="1">
        <v>499846741.04020894</v>
      </c>
      <c r="F4691" s="1">
        <v>576307233</v>
      </c>
      <c r="G4691">
        <f t="shared" si="73"/>
        <v>5846206830733274</v>
      </c>
      <c r="H4691" t="str">
        <f>VLOOKUP(D4691,Referência!$A$2:$D$28,2,FALSE)</f>
        <v>NE</v>
      </c>
      <c r="I4691" t="str">
        <f>VLOOKUP(D4691,Referência!$A$2:$D$28,3,FALSE)</f>
        <v>transferência</v>
      </c>
      <c r="J4691" t="str">
        <f>VLOOKUP(D4691,Referência!$A$2:$D$28,4,FALSE)</f>
        <v>baixo</v>
      </c>
      <c r="K4691" t="str">
        <f>VLOOKUP(C4691,Referência!$F$2:$G$21,2,FALSE)</f>
        <v>longo</v>
      </c>
      <c r="L4691" t="str">
        <f>VLOOKUP(A4691,Referência!$I$2:$K$10,2,FALSE)</f>
        <v>composição</v>
      </c>
      <c r="M4691" t="str">
        <f>VLOOKUP(A4691,Referência!$I$2:$K$10,3,FALSE)</f>
        <v>composição</v>
      </c>
    </row>
    <row r="4692" spans="1:13" x14ac:dyDescent="0.25">
      <c r="A4692" t="s">
        <v>41</v>
      </c>
      <c r="B4692" t="s">
        <v>7</v>
      </c>
      <c r="C4692">
        <v>11</v>
      </c>
      <c r="D4692" t="s">
        <v>26</v>
      </c>
      <c r="E4692" s="1">
        <v>453700266.14436984</v>
      </c>
      <c r="F4692" s="1">
        <v>425981323</v>
      </c>
      <c r="G4692">
        <f t="shared" si="73"/>
        <v>768339809040807.75</v>
      </c>
      <c r="H4692" t="str">
        <f>VLOOKUP(D4692,Referência!$A$2:$D$28,2,FALSE)</f>
        <v>NE</v>
      </c>
      <c r="I4692" t="str">
        <f>VLOOKUP(D4692,Referência!$A$2:$D$28,3,FALSE)</f>
        <v>transferência</v>
      </c>
      <c r="J4692" t="str">
        <f>VLOOKUP(D4692,Referência!$A$2:$D$28,4,FALSE)</f>
        <v>baixo</v>
      </c>
      <c r="K4692" t="str">
        <f>VLOOKUP(C4692,Referência!$F$2:$G$21,2,FALSE)</f>
        <v>longo</v>
      </c>
      <c r="L4692" t="str">
        <f>VLOOKUP(A4692,Referência!$I$2:$K$10,2,FALSE)</f>
        <v>composição</v>
      </c>
      <c r="M4692" t="str">
        <f>VLOOKUP(A4692,Referência!$I$2:$K$10,3,FALSE)</f>
        <v>composição</v>
      </c>
    </row>
    <row r="4693" spans="1:13" x14ac:dyDescent="0.25">
      <c r="A4693" t="s">
        <v>41</v>
      </c>
      <c r="B4693" t="s">
        <v>7</v>
      </c>
      <c r="C4693">
        <v>12</v>
      </c>
      <c r="D4693" t="s">
        <v>26</v>
      </c>
      <c r="E4693" s="1">
        <v>533759558.77906317</v>
      </c>
      <c r="F4693" s="1">
        <v>464633142</v>
      </c>
      <c r="G4693">
        <f t="shared" si="73"/>
        <v>4778461496712746</v>
      </c>
      <c r="H4693" t="str">
        <f>VLOOKUP(D4693,Referência!$A$2:$D$28,2,FALSE)</f>
        <v>NE</v>
      </c>
      <c r="I4693" t="str">
        <f>VLOOKUP(D4693,Referência!$A$2:$D$28,3,FALSE)</f>
        <v>transferência</v>
      </c>
      <c r="J4693" t="str">
        <f>VLOOKUP(D4693,Referência!$A$2:$D$28,4,FALSE)</f>
        <v>baixo</v>
      </c>
      <c r="K4693" t="str">
        <f>VLOOKUP(C4693,Referência!$F$2:$G$21,2,FALSE)</f>
        <v>longo</v>
      </c>
      <c r="L4693" t="str">
        <f>VLOOKUP(A4693,Referência!$I$2:$K$10,2,FALSE)</f>
        <v>composição</v>
      </c>
      <c r="M4693" t="str">
        <f>VLOOKUP(A4693,Referência!$I$2:$K$10,3,FALSE)</f>
        <v>composição</v>
      </c>
    </row>
    <row r="4694" spans="1:13" x14ac:dyDescent="0.25">
      <c r="A4694" t="s">
        <v>41</v>
      </c>
      <c r="B4694" t="s">
        <v>7</v>
      </c>
      <c r="C4694">
        <v>13</v>
      </c>
      <c r="D4694" t="s">
        <v>26</v>
      </c>
      <c r="E4694" s="1">
        <v>536349870.3506093</v>
      </c>
      <c r="F4694" s="1">
        <v>563967623</v>
      </c>
      <c r="G4694">
        <f t="shared" si="73"/>
        <v>762740261402926.87</v>
      </c>
      <c r="H4694" t="str">
        <f>VLOOKUP(D4694,Referência!$A$2:$D$28,2,FALSE)</f>
        <v>NE</v>
      </c>
      <c r="I4694" t="str">
        <f>VLOOKUP(D4694,Referência!$A$2:$D$28,3,FALSE)</f>
        <v>transferência</v>
      </c>
      <c r="J4694" t="str">
        <f>VLOOKUP(D4694,Referência!$A$2:$D$28,4,FALSE)</f>
        <v>baixo</v>
      </c>
      <c r="K4694" t="str">
        <f>VLOOKUP(C4694,Referência!$F$2:$G$21,2,FALSE)</f>
        <v>longo</v>
      </c>
      <c r="L4694" t="str">
        <f>VLOOKUP(A4694,Referência!$I$2:$K$10,2,FALSE)</f>
        <v>composição</v>
      </c>
      <c r="M4694" t="str">
        <f>VLOOKUP(A4694,Referência!$I$2:$K$10,3,FALSE)</f>
        <v>composição</v>
      </c>
    </row>
    <row r="4695" spans="1:13" x14ac:dyDescent="0.25">
      <c r="A4695" t="s">
        <v>41</v>
      </c>
      <c r="B4695" t="s">
        <v>7</v>
      </c>
      <c r="C4695">
        <v>14</v>
      </c>
      <c r="D4695" t="s">
        <v>26</v>
      </c>
      <c r="E4695" s="1">
        <v>507839450.40654504</v>
      </c>
      <c r="F4695" s="1">
        <v>441998970</v>
      </c>
      <c r="G4695">
        <f t="shared" si="73"/>
        <v>4334968860164641.5</v>
      </c>
      <c r="H4695" t="str">
        <f>VLOOKUP(D4695,Referência!$A$2:$D$28,2,FALSE)</f>
        <v>NE</v>
      </c>
      <c r="I4695" t="str">
        <f>VLOOKUP(D4695,Referência!$A$2:$D$28,3,FALSE)</f>
        <v>transferência</v>
      </c>
      <c r="J4695" t="str">
        <f>VLOOKUP(D4695,Referência!$A$2:$D$28,4,FALSE)</f>
        <v>baixo</v>
      </c>
      <c r="K4695" t="str">
        <f>VLOOKUP(C4695,Referência!$F$2:$G$21,2,FALSE)</f>
        <v>longo</v>
      </c>
      <c r="L4695" t="str">
        <f>VLOOKUP(A4695,Referência!$I$2:$K$10,2,FALSE)</f>
        <v>composição</v>
      </c>
      <c r="M4695" t="str">
        <f>VLOOKUP(A4695,Referência!$I$2:$K$10,3,FALSE)</f>
        <v>composição</v>
      </c>
    </row>
    <row r="4696" spans="1:13" x14ac:dyDescent="0.25">
      <c r="A4696" t="s">
        <v>41</v>
      </c>
      <c r="B4696" t="s">
        <v>7</v>
      </c>
      <c r="C4696">
        <v>15</v>
      </c>
      <c r="D4696" t="s">
        <v>26</v>
      </c>
      <c r="E4696" s="1">
        <v>499278679.4514274</v>
      </c>
      <c r="F4696" s="1">
        <v>434490445</v>
      </c>
      <c r="G4696">
        <f t="shared" si="73"/>
        <v>4197515323333124.5</v>
      </c>
      <c r="H4696" t="str">
        <f>VLOOKUP(D4696,Referência!$A$2:$D$28,2,FALSE)</f>
        <v>NE</v>
      </c>
      <c r="I4696" t="str">
        <f>VLOOKUP(D4696,Referência!$A$2:$D$28,3,FALSE)</f>
        <v>transferência</v>
      </c>
      <c r="J4696" t="str">
        <f>VLOOKUP(D4696,Referência!$A$2:$D$28,4,FALSE)</f>
        <v>baixo</v>
      </c>
      <c r="K4696" t="str">
        <f>VLOOKUP(C4696,Referência!$F$2:$G$21,2,FALSE)</f>
        <v>longo</v>
      </c>
      <c r="L4696" t="str">
        <f>VLOOKUP(A4696,Referência!$I$2:$K$10,2,FALSE)</f>
        <v>composição</v>
      </c>
      <c r="M4696" t="str">
        <f>VLOOKUP(A4696,Referência!$I$2:$K$10,3,FALSE)</f>
        <v>composição</v>
      </c>
    </row>
    <row r="4697" spans="1:13" x14ac:dyDescent="0.25">
      <c r="A4697" t="s">
        <v>41</v>
      </c>
      <c r="B4697" t="s">
        <v>7</v>
      </c>
      <c r="C4697">
        <v>16</v>
      </c>
      <c r="D4697" t="s">
        <v>26</v>
      </c>
      <c r="E4697" s="1">
        <v>520991048.87135655</v>
      </c>
      <c r="F4697" s="1">
        <v>455050878</v>
      </c>
      <c r="G4697">
        <f t="shared" si="73"/>
        <v>4348106134543698.5</v>
      </c>
      <c r="H4697" t="str">
        <f>VLOOKUP(D4697,Referência!$A$2:$D$28,2,FALSE)</f>
        <v>NE</v>
      </c>
      <c r="I4697" t="str">
        <f>VLOOKUP(D4697,Referência!$A$2:$D$28,3,FALSE)</f>
        <v>transferência</v>
      </c>
      <c r="J4697" t="str">
        <f>VLOOKUP(D4697,Referência!$A$2:$D$28,4,FALSE)</f>
        <v>baixo</v>
      </c>
      <c r="K4697" t="str">
        <f>VLOOKUP(C4697,Referência!$F$2:$G$21,2,FALSE)</f>
        <v>longo</v>
      </c>
      <c r="L4697" t="str">
        <f>VLOOKUP(A4697,Referência!$I$2:$K$10,2,FALSE)</f>
        <v>composição</v>
      </c>
      <c r="M4697" t="str">
        <f>VLOOKUP(A4697,Referência!$I$2:$K$10,3,FALSE)</f>
        <v>composição</v>
      </c>
    </row>
    <row r="4698" spans="1:13" x14ac:dyDescent="0.25">
      <c r="A4698" t="s">
        <v>41</v>
      </c>
      <c r="B4698" t="s">
        <v>7</v>
      </c>
      <c r="C4698">
        <v>17</v>
      </c>
      <c r="D4698" t="s">
        <v>26</v>
      </c>
      <c r="E4698" s="1">
        <v>484548162.26556712</v>
      </c>
      <c r="F4698" s="1">
        <v>474505966</v>
      </c>
      <c r="G4698">
        <f t="shared" si="73"/>
        <v>100845705836170.28</v>
      </c>
      <c r="H4698" t="str">
        <f>VLOOKUP(D4698,Referência!$A$2:$D$28,2,FALSE)</f>
        <v>NE</v>
      </c>
      <c r="I4698" t="str">
        <f>VLOOKUP(D4698,Referência!$A$2:$D$28,3,FALSE)</f>
        <v>transferência</v>
      </c>
      <c r="J4698" t="str">
        <f>VLOOKUP(D4698,Referência!$A$2:$D$28,4,FALSE)</f>
        <v>baixo</v>
      </c>
      <c r="K4698" t="str">
        <f>VLOOKUP(C4698,Referência!$F$2:$G$21,2,FALSE)</f>
        <v>longo</v>
      </c>
      <c r="L4698" t="str">
        <f>VLOOKUP(A4698,Referência!$I$2:$K$10,2,FALSE)</f>
        <v>composição</v>
      </c>
      <c r="M4698" t="str">
        <f>VLOOKUP(A4698,Referência!$I$2:$K$10,3,FALSE)</f>
        <v>composição</v>
      </c>
    </row>
    <row r="4699" spans="1:13" x14ac:dyDescent="0.25">
      <c r="A4699" t="s">
        <v>41</v>
      </c>
      <c r="B4699" t="s">
        <v>7</v>
      </c>
      <c r="C4699">
        <v>18</v>
      </c>
      <c r="D4699" t="s">
        <v>26</v>
      </c>
      <c r="E4699" s="1">
        <v>519632823.22441369</v>
      </c>
      <c r="F4699" s="1">
        <v>443851783</v>
      </c>
      <c r="G4699">
        <f t="shared" si="73"/>
        <v>5742766057494206</v>
      </c>
      <c r="H4699" t="str">
        <f>VLOOKUP(D4699,Referência!$A$2:$D$28,2,FALSE)</f>
        <v>NE</v>
      </c>
      <c r="I4699" t="str">
        <f>VLOOKUP(D4699,Referência!$A$2:$D$28,3,FALSE)</f>
        <v>transferência</v>
      </c>
      <c r="J4699" t="str">
        <f>VLOOKUP(D4699,Referência!$A$2:$D$28,4,FALSE)</f>
        <v>baixo</v>
      </c>
      <c r="K4699" t="str">
        <f>VLOOKUP(C4699,Referência!$F$2:$G$21,2,FALSE)</f>
        <v>longo</v>
      </c>
      <c r="L4699" t="str">
        <f>VLOOKUP(A4699,Referência!$I$2:$K$10,2,FALSE)</f>
        <v>composição</v>
      </c>
      <c r="M4699" t="str">
        <f>VLOOKUP(A4699,Referência!$I$2:$K$10,3,FALSE)</f>
        <v>composição</v>
      </c>
    </row>
    <row r="4700" spans="1:13" x14ac:dyDescent="0.25">
      <c r="A4700" t="s">
        <v>41</v>
      </c>
      <c r="B4700" t="s">
        <v>7</v>
      </c>
      <c r="C4700">
        <v>19</v>
      </c>
      <c r="D4700" t="s">
        <v>26</v>
      </c>
      <c r="E4700" s="1">
        <v>590961400.26553512</v>
      </c>
      <c r="F4700" s="1">
        <v>517537986</v>
      </c>
      <c r="G4700">
        <f t="shared" si="73"/>
        <v>5390997762408386</v>
      </c>
      <c r="H4700" t="str">
        <f>VLOOKUP(D4700,Referência!$A$2:$D$28,2,FALSE)</f>
        <v>NE</v>
      </c>
      <c r="I4700" t="str">
        <f>VLOOKUP(D4700,Referência!$A$2:$D$28,3,FALSE)</f>
        <v>transferência</v>
      </c>
      <c r="J4700" t="str">
        <f>VLOOKUP(D4700,Referência!$A$2:$D$28,4,FALSE)</f>
        <v>baixo</v>
      </c>
      <c r="K4700" t="str">
        <f>VLOOKUP(C4700,Referência!$F$2:$G$21,2,FALSE)</f>
        <v>longo</v>
      </c>
      <c r="L4700" t="str">
        <f>VLOOKUP(A4700,Referência!$I$2:$K$10,2,FALSE)</f>
        <v>composição</v>
      </c>
      <c r="M4700" t="str">
        <f>VLOOKUP(A4700,Referência!$I$2:$K$10,3,FALSE)</f>
        <v>composição</v>
      </c>
    </row>
    <row r="4701" spans="1:13" x14ac:dyDescent="0.25">
      <c r="A4701" t="s">
        <v>41</v>
      </c>
      <c r="B4701" t="s">
        <v>7</v>
      </c>
      <c r="C4701">
        <v>20</v>
      </c>
      <c r="D4701" t="s">
        <v>26</v>
      </c>
      <c r="E4701" s="1">
        <v>687712364.32037318</v>
      </c>
      <c r="F4701" s="1">
        <v>567754806</v>
      </c>
      <c r="G4701">
        <f t="shared" si="73"/>
        <v>1.4389815798185732E+16</v>
      </c>
      <c r="H4701" t="str">
        <f>VLOOKUP(D4701,Referência!$A$2:$D$28,2,FALSE)</f>
        <v>NE</v>
      </c>
      <c r="I4701" t="str">
        <f>VLOOKUP(D4701,Referência!$A$2:$D$28,3,FALSE)</f>
        <v>transferência</v>
      </c>
      <c r="J4701" t="str">
        <f>VLOOKUP(D4701,Referência!$A$2:$D$28,4,FALSE)</f>
        <v>baixo</v>
      </c>
      <c r="K4701" t="str">
        <f>VLOOKUP(C4701,Referência!$F$2:$G$21,2,FALSE)</f>
        <v>longo</v>
      </c>
      <c r="L4701" t="str">
        <f>VLOOKUP(A4701,Referência!$I$2:$K$10,2,FALSE)</f>
        <v>composição</v>
      </c>
      <c r="M4701" t="str">
        <f>VLOOKUP(A4701,Referência!$I$2:$K$10,3,FALSE)</f>
        <v>composição</v>
      </c>
    </row>
    <row r="4702" spans="1:13" x14ac:dyDescent="0.25">
      <c r="A4702" t="s">
        <v>41</v>
      </c>
      <c r="B4702" t="s">
        <v>7</v>
      </c>
      <c r="C4702">
        <v>1</v>
      </c>
      <c r="D4702" t="s">
        <v>27</v>
      </c>
      <c r="E4702" s="1">
        <v>1822948537.460557</v>
      </c>
      <c r="F4702" s="1">
        <v>1901201719</v>
      </c>
      <c r="G4702">
        <f t="shared" si="73"/>
        <v>6123560421045025</v>
      </c>
      <c r="H4702" t="str">
        <f>VLOOKUP(D4702,Referência!$A$2:$D$28,2,FALSE)</f>
        <v>NE</v>
      </c>
      <c r="I4702" t="str">
        <f>VLOOKUP(D4702,Referência!$A$2:$D$28,3,FALSE)</f>
        <v>imposto</v>
      </c>
      <c r="J4702" t="str">
        <f>VLOOKUP(D4702,Referência!$A$2:$D$28,4,FALSE)</f>
        <v>baixo</v>
      </c>
      <c r="K4702" t="str">
        <f>VLOOKUP(C4702,Referência!$F$2:$G$21,2,FALSE)</f>
        <v>curto</v>
      </c>
      <c r="L4702" t="str">
        <f>VLOOKUP(A4702,Referência!$I$2:$K$10,2,FALSE)</f>
        <v>composição</v>
      </c>
      <c r="M4702" t="str">
        <f>VLOOKUP(A4702,Referência!$I$2:$K$10,3,FALSE)</f>
        <v>composição</v>
      </c>
    </row>
    <row r="4703" spans="1:13" x14ac:dyDescent="0.25">
      <c r="A4703" t="s">
        <v>41</v>
      </c>
      <c r="B4703" t="s">
        <v>7</v>
      </c>
      <c r="C4703">
        <v>2</v>
      </c>
      <c r="D4703" t="s">
        <v>27</v>
      </c>
      <c r="E4703" s="1">
        <v>1745090428.3656416</v>
      </c>
      <c r="F4703" s="1">
        <v>1815355083</v>
      </c>
      <c r="G4703">
        <f t="shared" si="73"/>
        <v>4937121690885664</v>
      </c>
      <c r="H4703" t="str">
        <f>VLOOKUP(D4703,Referência!$A$2:$D$28,2,FALSE)</f>
        <v>NE</v>
      </c>
      <c r="I4703" t="str">
        <f>VLOOKUP(D4703,Referência!$A$2:$D$28,3,FALSE)</f>
        <v>imposto</v>
      </c>
      <c r="J4703" t="str">
        <f>VLOOKUP(D4703,Referência!$A$2:$D$28,4,FALSE)</f>
        <v>baixo</v>
      </c>
      <c r="K4703" t="str">
        <f>VLOOKUP(C4703,Referência!$F$2:$G$21,2,FALSE)</f>
        <v>curto</v>
      </c>
      <c r="L4703" t="str">
        <f>VLOOKUP(A4703,Referência!$I$2:$K$10,2,FALSE)</f>
        <v>composição</v>
      </c>
      <c r="M4703" t="str">
        <f>VLOOKUP(A4703,Referência!$I$2:$K$10,3,FALSE)</f>
        <v>composição</v>
      </c>
    </row>
    <row r="4704" spans="1:13" x14ac:dyDescent="0.25">
      <c r="A4704" t="s">
        <v>41</v>
      </c>
      <c r="B4704" t="s">
        <v>7</v>
      </c>
      <c r="C4704">
        <v>3</v>
      </c>
      <c r="D4704" t="s">
        <v>27</v>
      </c>
      <c r="E4704" s="1">
        <v>1654094719.2092249</v>
      </c>
      <c r="F4704" s="1">
        <v>1722093743</v>
      </c>
      <c r="G4704">
        <f t="shared" si="73"/>
        <v>4623867236498393</v>
      </c>
      <c r="H4704" t="str">
        <f>VLOOKUP(D4704,Referência!$A$2:$D$28,2,FALSE)</f>
        <v>NE</v>
      </c>
      <c r="I4704" t="str">
        <f>VLOOKUP(D4704,Referência!$A$2:$D$28,3,FALSE)</f>
        <v>imposto</v>
      </c>
      <c r="J4704" t="str">
        <f>VLOOKUP(D4704,Referência!$A$2:$D$28,4,FALSE)</f>
        <v>baixo</v>
      </c>
      <c r="K4704" t="str">
        <f>VLOOKUP(C4704,Referência!$F$2:$G$21,2,FALSE)</f>
        <v>curto</v>
      </c>
      <c r="L4704" t="str">
        <f>VLOOKUP(A4704,Referência!$I$2:$K$10,2,FALSE)</f>
        <v>composição</v>
      </c>
      <c r="M4704" t="str">
        <f>VLOOKUP(A4704,Referência!$I$2:$K$10,3,FALSE)</f>
        <v>composição</v>
      </c>
    </row>
    <row r="4705" spans="1:13" x14ac:dyDescent="0.25">
      <c r="A4705" t="s">
        <v>41</v>
      </c>
      <c r="B4705" t="s">
        <v>7</v>
      </c>
      <c r="C4705">
        <v>4</v>
      </c>
      <c r="D4705" t="s">
        <v>27</v>
      </c>
      <c r="E4705" s="1">
        <v>1853390639.7743979</v>
      </c>
      <c r="F4705" s="1">
        <v>1842487677</v>
      </c>
      <c r="G4705">
        <f t="shared" si="73"/>
        <v>118874597259905.27</v>
      </c>
      <c r="H4705" t="str">
        <f>VLOOKUP(D4705,Referência!$A$2:$D$28,2,FALSE)</f>
        <v>NE</v>
      </c>
      <c r="I4705" t="str">
        <f>VLOOKUP(D4705,Referência!$A$2:$D$28,3,FALSE)</f>
        <v>imposto</v>
      </c>
      <c r="J4705" t="str">
        <f>VLOOKUP(D4705,Referência!$A$2:$D$28,4,FALSE)</f>
        <v>baixo</v>
      </c>
      <c r="K4705" t="str">
        <f>VLOOKUP(C4705,Referência!$F$2:$G$21,2,FALSE)</f>
        <v>curto</v>
      </c>
      <c r="L4705" t="str">
        <f>VLOOKUP(A4705,Referência!$I$2:$K$10,2,FALSE)</f>
        <v>composição</v>
      </c>
      <c r="M4705" t="str">
        <f>VLOOKUP(A4705,Referência!$I$2:$K$10,3,FALSE)</f>
        <v>composição</v>
      </c>
    </row>
    <row r="4706" spans="1:13" x14ac:dyDescent="0.25">
      <c r="A4706" t="s">
        <v>41</v>
      </c>
      <c r="B4706" t="s">
        <v>7</v>
      </c>
      <c r="C4706">
        <v>5</v>
      </c>
      <c r="D4706" t="s">
        <v>27</v>
      </c>
      <c r="E4706" s="1">
        <v>1726944542.4976413</v>
      </c>
      <c r="F4706" s="1">
        <v>1736183718</v>
      </c>
      <c r="G4706">
        <f t="shared" si="73"/>
        <v>85362363963384.672</v>
      </c>
      <c r="H4706" t="str">
        <f>VLOOKUP(D4706,Referência!$A$2:$D$28,2,FALSE)</f>
        <v>NE</v>
      </c>
      <c r="I4706" t="str">
        <f>VLOOKUP(D4706,Referência!$A$2:$D$28,3,FALSE)</f>
        <v>imposto</v>
      </c>
      <c r="J4706" t="str">
        <f>VLOOKUP(D4706,Referência!$A$2:$D$28,4,FALSE)</f>
        <v>baixo</v>
      </c>
      <c r="K4706" t="str">
        <f>VLOOKUP(C4706,Referência!$F$2:$G$21,2,FALSE)</f>
        <v>médio</v>
      </c>
      <c r="L4706" t="str">
        <f>VLOOKUP(A4706,Referência!$I$2:$K$10,2,FALSE)</f>
        <v>composição</v>
      </c>
      <c r="M4706" t="str">
        <f>VLOOKUP(A4706,Referência!$I$2:$K$10,3,FALSE)</f>
        <v>composição</v>
      </c>
    </row>
    <row r="4707" spans="1:13" x14ac:dyDescent="0.25">
      <c r="A4707" t="s">
        <v>41</v>
      </c>
      <c r="B4707" t="s">
        <v>7</v>
      </c>
      <c r="C4707">
        <v>6</v>
      </c>
      <c r="D4707" t="s">
        <v>27</v>
      </c>
      <c r="E4707" s="1">
        <v>1781782814.8116393</v>
      </c>
      <c r="F4707" s="1">
        <v>1753645918</v>
      </c>
      <c r="G4707">
        <f t="shared" si="73"/>
        <v>791684962188838.25</v>
      </c>
      <c r="H4707" t="str">
        <f>VLOOKUP(D4707,Referência!$A$2:$D$28,2,FALSE)</f>
        <v>NE</v>
      </c>
      <c r="I4707" t="str">
        <f>VLOOKUP(D4707,Referência!$A$2:$D$28,3,FALSE)</f>
        <v>imposto</v>
      </c>
      <c r="J4707" t="str">
        <f>VLOOKUP(D4707,Referência!$A$2:$D$28,4,FALSE)</f>
        <v>baixo</v>
      </c>
      <c r="K4707" t="str">
        <f>VLOOKUP(C4707,Referência!$F$2:$G$21,2,FALSE)</f>
        <v>médio</v>
      </c>
      <c r="L4707" t="str">
        <f>VLOOKUP(A4707,Referência!$I$2:$K$10,2,FALSE)</f>
        <v>composição</v>
      </c>
      <c r="M4707" t="str">
        <f>VLOOKUP(A4707,Referência!$I$2:$K$10,3,FALSE)</f>
        <v>composição</v>
      </c>
    </row>
    <row r="4708" spans="1:13" x14ac:dyDescent="0.25">
      <c r="A4708" t="s">
        <v>41</v>
      </c>
      <c r="B4708" t="s">
        <v>7</v>
      </c>
      <c r="C4708">
        <v>7</v>
      </c>
      <c r="D4708" t="s">
        <v>27</v>
      </c>
      <c r="E4708" s="1">
        <v>1889761984.4784677</v>
      </c>
      <c r="F4708" s="1">
        <v>3037995686</v>
      </c>
      <c r="G4708">
        <f t="shared" si="73"/>
        <v>1.3184406333098394E+18</v>
      </c>
      <c r="H4708" t="str">
        <f>VLOOKUP(D4708,Referência!$A$2:$D$28,2,FALSE)</f>
        <v>NE</v>
      </c>
      <c r="I4708" t="str">
        <f>VLOOKUP(D4708,Referência!$A$2:$D$28,3,FALSE)</f>
        <v>imposto</v>
      </c>
      <c r="J4708" t="str">
        <f>VLOOKUP(D4708,Referência!$A$2:$D$28,4,FALSE)</f>
        <v>baixo</v>
      </c>
      <c r="K4708" t="str">
        <f>VLOOKUP(C4708,Referência!$F$2:$G$21,2,FALSE)</f>
        <v>médio</v>
      </c>
      <c r="L4708" t="str">
        <f>VLOOKUP(A4708,Referência!$I$2:$K$10,2,FALSE)</f>
        <v>composição</v>
      </c>
      <c r="M4708" t="str">
        <f>VLOOKUP(A4708,Referência!$I$2:$K$10,3,FALSE)</f>
        <v>composição</v>
      </c>
    </row>
    <row r="4709" spans="1:13" x14ac:dyDescent="0.25">
      <c r="A4709" t="s">
        <v>41</v>
      </c>
      <c r="B4709" t="s">
        <v>7</v>
      </c>
      <c r="C4709">
        <v>8</v>
      </c>
      <c r="D4709" t="s">
        <v>27</v>
      </c>
      <c r="E4709" s="1">
        <v>2103326564.816982</v>
      </c>
      <c r="F4709" s="1">
        <v>2281553468</v>
      </c>
      <c r="G4709">
        <f t="shared" si="73"/>
        <v>3.176482901820886E+16</v>
      </c>
      <c r="H4709" t="str">
        <f>VLOOKUP(D4709,Referência!$A$2:$D$28,2,FALSE)</f>
        <v>NE</v>
      </c>
      <c r="I4709" t="str">
        <f>VLOOKUP(D4709,Referência!$A$2:$D$28,3,FALSE)</f>
        <v>imposto</v>
      </c>
      <c r="J4709" t="str">
        <f>VLOOKUP(D4709,Referência!$A$2:$D$28,4,FALSE)</f>
        <v>baixo</v>
      </c>
      <c r="K4709" t="str">
        <f>VLOOKUP(C4709,Referência!$F$2:$G$21,2,FALSE)</f>
        <v>médio</v>
      </c>
      <c r="L4709" t="str">
        <f>VLOOKUP(A4709,Referência!$I$2:$K$10,2,FALSE)</f>
        <v>composição</v>
      </c>
      <c r="M4709" t="str">
        <f>VLOOKUP(A4709,Referência!$I$2:$K$10,3,FALSE)</f>
        <v>composição</v>
      </c>
    </row>
    <row r="4710" spans="1:13" x14ac:dyDescent="0.25">
      <c r="A4710" t="s">
        <v>41</v>
      </c>
      <c r="B4710" t="s">
        <v>7</v>
      </c>
      <c r="C4710">
        <v>9</v>
      </c>
      <c r="D4710" t="s">
        <v>27</v>
      </c>
      <c r="E4710" s="1">
        <v>1813591478.6145701</v>
      </c>
      <c r="F4710" s="1">
        <v>2139149540</v>
      </c>
      <c r="G4710">
        <f t="shared" si="73"/>
        <v>1.0598805133303931E+17</v>
      </c>
      <c r="H4710" t="str">
        <f>VLOOKUP(D4710,Referência!$A$2:$D$28,2,FALSE)</f>
        <v>NE</v>
      </c>
      <c r="I4710" t="str">
        <f>VLOOKUP(D4710,Referência!$A$2:$D$28,3,FALSE)</f>
        <v>imposto</v>
      </c>
      <c r="J4710" t="str">
        <f>VLOOKUP(D4710,Referência!$A$2:$D$28,4,FALSE)</f>
        <v>baixo</v>
      </c>
      <c r="K4710" t="str">
        <f>VLOOKUP(C4710,Referência!$F$2:$G$21,2,FALSE)</f>
        <v>longo</v>
      </c>
      <c r="L4710" t="str">
        <f>VLOOKUP(A4710,Referência!$I$2:$K$10,2,FALSE)</f>
        <v>composição</v>
      </c>
      <c r="M4710" t="str">
        <f>VLOOKUP(A4710,Referência!$I$2:$K$10,3,FALSE)</f>
        <v>composição</v>
      </c>
    </row>
    <row r="4711" spans="1:13" x14ac:dyDescent="0.25">
      <c r="A4711" t="s">
        <v>41</v>
      </c>
      <c r="B4711" t="s">
        <v>7</v>
      </c>
      <c r="C4711">
        <v>10</v>
      </c>
      <c r="D4711" t="s">
        <v>27</v>
      </c>
      <c r="E4711" s="1">
        <v>1804616142.8111858</v>
      </c>
      <c r="F4711" s="1">
        <v>2326727386</v>
      </c>
      <c r="G4711">
        <f t="shared" si="73"/>
        <v>2.7260015026416906E+17</v>
      </c>
      <c r="H4711" t="str">
        <f>VLOOKUP(D4711,Referência!$A$2:$D$28,2,FALSE)</f>
        <v>NE</v>
      </c>
      <c r="I4711" t="str">
        <f>VLOOKUP(D4711,Referência!$A$2:$D$28,3,FALSE)</f>
        <v>imposto</v>
      </c>
      <c r="J4711" t="str">
        <f>VLOOKUP(D4711,Referência!$A$2:$D$28,4,FALSE)</f>
        <v>baixo</v>
      </c>
      <c r="K4711" t="str">
        <f>VLOOKUP(C4711,Referência!$F$2:$G$21,2,FALSE)</f>
        <v>longo</v>
      </c>
      <c r="L4711" t="str">
        <f>VLOOKUP(A4711,Referência!$I$2:$K$10,2,FALSE)</f>
        <v>composição</v>
      </c>
      <c r="M4711" t="str">
        <f>VLOOKUP(A4711,Referência!$I$2:$K$10,3,FALSE)</f>
        <v>composição</v>
      </c>
    </row>
    <row r="4712" spans="1:13" x14ac:dyDescent="0.25">
      <c r="A4712" t="s">
        <v>41</v>
      </c>
      <c r="B4712" t="s">
        <v>7</v>
      </c>
      <c r="C4712">
        <v>11</v>
      </c>
      <c r="D4712" t="s">
        <v>27</v>
      </c>
      <c r="E4712" s="1">
        <v>1704927581.6826732</v>
      </c>
      <c r="F4712" s="1">
        <v>1762141181</v>
      </c>
      <c r="G4712">
        <f t="shared" si="73"/>
        <v>3273395946843616</v>
      </c>
      <c r="H4712" t="str">
        <f>VLOOKUP(D4712,Referência!$A$2:$D$28,2,FALSE)</f>
        <v>NE</v>
      </c>
      <c r="I4712" t="str">
        <f>VLOOKUP(D4712,Referência!$A$2:$D$28,3,FALSE)</f>
        <v>imposto</v>
      </c>
      <c r="J4712" t="str">
        <f>VLOOKUP(D4712,Referência!$A$2:$D$28,4,FALSE)</f>
        <v>baixo</v>
      </c>
      <c r="K4712" t="str">
        <f>VLOOKUP(C4712,Referência!$F$2:$G$21,2,FALSE)</f>
        <v>longo</v>
      </c>
      <c r="L4712" t="str">
        <f>VLOOKUP(A4712,Referência!$I$2:$K$10,2,FALSE)</f>
        <v>composição</v>
      </c>
      <c r="M4712" t="str">
        <f>VLOOKUP(A4712,Referência!$I$2:$K$10,3,FALSE)</f>
        <v>composição</v>
      </c>
    </row>
    <row r="4713" spans="1:13" x14ac:dyDescent="0.25">
      <c r="A4713" t="s">
        <v>41</v>
      </c>
      <c r="B4713" t="s">
        <v>7</v>
      </c>
      <c r="C4713">
        <v>12</v>
      </c>
      <c r="D4713" t="s">
        <v>27</v>
      </c>
      <c r="E4713" s="1">
        <v>2072892734.2041674</v>
      </c>
      <c r="F4713" s="1">
        <v>2034518785</v>
      </c>
      <c r="G4713">
        <f t="shared" si="73"/>
        <v>1472559977524017.2</v>
      </c>
      <c r="H4713" t="str">
        <f>VLOOKUP(D4713,Referência!$A$2:$D$28,2,FALSE)</f>
        <v>NE</v>
      </c>
      <c r="I4713" t="str">
        <f>VLOOKUP(D4713,Referência!$A$2:$D$28,3,FALSE)</f>
        <v>imposto</v>
      </c>
      <c r="J4713" t="str">
        <f>VLOOKUP(D4713,Referência!$A$2:$D$28,4,FALSE)</f>
        <v>baixo</v>
      </c>
      <c r="K4713" t="str">
        <f>VLOOKUP(C4713,Referência!$F$2:$G$21,2,FALSE)</f>
        <v>longo</v>
      </c>
      <c r="L4713" t="str">
        <f>VLOOKUP(A4713,Referência!$I$2:$K$10,2,FALSE)</f>
        <v>composição</v>
      </c>
      <c r="M4713" t="str">
        <f>VLOOKUP(A4713,Referência!$I$2:$K$10,3,FALSE)</f>
        <v>composição</v>
      </c>
    </row>
    <row r="4714" spans="1:13" x14ac:dyDescent="0.25">
      <c r="A4714" t="s">
        <v>41</v>
      </c>
      <c r="B4714" t="s">
        <v>7</v>
      </c>
      <c r="C4714">
        <v>13</v>
      </c>
      <c r="D4714" t="s">
        <v>27</v>
      </c>
      <c r="E4714" s="1">
        <v>1920167651.5552833</v>
      </c>
      <c r="F4714" s="1">
        <v>2233367885</v>
      </c>
      <c r="G4714">
        <f t="shared" si="73"/>
        <v>9.809438622982504E+16</v>
      </c>
      <c r="H4714" t="str">
        <f>VLOOKUP(D4714,Referência!$A$2:$D$28,2,FALSE)</f>
        <v>NE</v>
      </c>
      <c r="I4714" t="str">
        <f>VLOOKUP(D4714,Referência!$A$2:$D$28,3,FALSE)</f>
        <v>imposto</v>
      </c>
      <c r="J4714" t="str">
        <f>VLOOKUP(D4714,Referência!$A$2:$D$28,4,FALSE)</f>
        <v>baixo</v>
      </c>
      <c r="K4714" t="str">
        <f>VLOOKUP(C4714,Referência!$F$2:$G$21,2,FALSE)</f>
        <v>longo</v>
      </c>
      <c r="L4714" t="str">
        <f>VLOOKUP(A4714,Referência!$I$2:$K$10,2,FALSE)</f>
        <v>composição</v>
      </c>
      <c r="M4714" t="str">
        <f>VLOOKUP(A4714,Referência!$I$2:$K$10,3,FALSE)</f>
        <v>composição</v>
      </c>
    </row>
    <row r="4715" spans="1:13" x14ac:dyDescent="0.25">
      <c r="A4715" t="s">
        <v>41</v>
      </c>
      <c r="B4715" t="s">
        <v>7</v>
      </c>
      <c r="C4715">
        <v>14</v>
      </c>
      <c r="D4715" t="s">
        <v>27</v>
      </c>
      <c r="E4715" s="1">
        <v>1903490256.941792</v>
      </c>
      <c r="F4715" s="1">
        <v>1992257136</v>
      </c>
      <c r="G4715">
        <f t="shared" si="73"/>
        <v>7879558817734524</v>
      </c>
      <c r="H4715" t="str">
        <f>VLOOKUP(D4715,Referência!$A$2:$D$28,2,FALSE)</f>
        <v>NE</v>
      </c>
      <c r="I4715" t="str">
        <f>VLOOKUP(D4715,Referência!$A$2:$D$28,3,FALSE)</f>
        <v>imposto</v>
      </c>
      <c r="J4715" t="str">
        <f>VLOOKUP(D4715,Referência!$A$2:$D$28,4,FALSE)</f>
        <v>baixo</v>
      </c>
      <c r="K4715" t="str">
        <f>VLOOKUP(C4715,Referência!$F$2:$G$21,2,FALSE)</f>
        <v>longo</v>
      </c>
      <c r="L4715" t="str">
        <f>VLOOKUP(A4715,Referência!$I$2:$K$10,2,FALSE)</f>
        <v>composição</v>
      </c>
      <c r="M4715" t="str">
        <f>VLOOKUP(A4715,Referência!$I$2:$K$10,3,FALSE)</f>
        <v>composição</v>
      </c>
    </row>
    <row r="4716" spans="1:13" x14ac:dyDescent="0.25">
      <c r="A4716" t="s">
        <v>41</v>
      </c>
      <c r="B4716" t="s">
        <v>7</v>
      </c>
      <c r="C4716">
        <v>15</v>
      </c>
      <c r="D4716" t="s">
        <v>27</v>
      </c>
      <c r="E4716" s="1">
        <v>1761177880.1145298</v>
      </c>
      <c r="F4716" s="1">
        <v>2531036552</v>
      </c>
      <c r="G4716">
        <f t="shared" si="73"/>
        <v>5.9268237467726003E+17</v>
      </c>
      <c r="H4716" t="str">
        <f>VLOOKUP(D4716,Referência!$A$2:$D$28,2,FALSE)</f>
        <v>NE</v>
      </c>
      <c r="I4716" t="str">
        <f>VLOOKUP(D4716,Referência!$A$2:$D$28,3,FALSE)</f>
        <v>imposto</v>
      </c>
      <c r="J4716" t="str">
        <f>VLOOKUP(D4716,Referência!$A$2:$D$28,4,FALSE)</f>
        <v>baixo</v>
      </c>
      <c r="K4716" t="str">
        <f>VLOOKUP(C4716,Referência!$F$2:$G$21,2,FALSE)</f>
        <v>longo</v>
      </c>
      <c r="L4716" t="str">
        <f>VLOOKUP(A4716,Referência!$I$2:$K$10,2,FALSE)</f>
        <v>composição</v>
      </c>
      <c r="M4716" t="str">
        <f>VLOOKUP(A4716,Referência!$I$2:$K$10,3,FALSE)</f>
        <v>composição</v>
      </c>
    </row>
    <row r="4717" spans="1:13" x14ac:dyDescent="0.25">
      <c r="A4717" t="s">
        <v>41</v>
      </c>
      <c r="B4717" t="s">
        <v>7</v>
      </c>
      <c r="C4717">
        <v>16</v>
      </c>
      <c r="D4717" t="s">
        <v>27</v>
      </c>
      <c r="E4717" s="1">
        <v>2022770030.6593301</v>
      </c>
      <c r="F4717" s="1">
        <v>2081079160</v>
      </c>
      <c r="G4717">
        <f t="shared" si="73"/>
        <v>3399954564466968</v>
      </c>
      <c r="H4717" t="str">
        <f>VLOOKUP(D4717,Referência!$A$2:$D$28,2,FALSE)</f>
        <v>NE</v>
      </c>
      <c r="I4717" t="str">
        <f>VLOOKUP(D4717,Referência!$A$2:$D$28,3,FALSE)</f>
        <v>imposto</v>
      </c>
      <c r="J4717" t="str">
        <f>VLOOKUP(D4717,Referência!$A$2:$D$28,4,FALSE)</f>
        <v>baixo</v>
      </c>
      <c r="K4717" t="str">
        <f>VLOOKUP(C4717,Referência!$F$2:$G$21,2,FALSE)</f>
        <v>longo</v>
      </c>
      <c r="L4717" t="str">
        <f>VLOOKUP(A4717,Referência!$I$2:$K$10,2,FALSE)</f>
        <v>composição</v>
      </c>
      <c r="M4717" t="str">
        <f>VLOOKUP(A4717,Referência!$I$2:$K$10,3,FALSE)</f>
        <v>composição</v>
      </c>
    </row>
    <row r="4718" spans="1:13" x14ac:dyDescent="0.25">
      <c r="A4718" t="s">
        <v>41</v>
      </c>
      <c r="B4718" t="s">
        <v>7</v>
      </c>
      <c r="C4718">
        <v>17</v>
      </c>
      <c r="D4718" t="s">
        <v>27</v>
      </c>
      <c r="E4718" s="1">
        <v>1826887007.3725114</v>
      </c>
      <c r="F4718" s="1">
        <v>2005652933</v>
      </c>
      <c r="G4718">
        <f t="shared" si="73"/>
        <v>3.1957256165452792E+16</v>
      </c>
      <c r="H4718" t="str">
        <f>VLOOKUP(D4718,Referência!$A$2:$D$28,2,FALSE)</f>
        <v>NE</v>
      </c>
      <c r="I4718" t="str">
        <f>VLOOKUP(D4718,Referência!$A$2:$D$28,3,FALSE)</f>
        <v>imposto</v>
      </c>
      <c r="J4718" t="str">
        <f>VLOOKUP(D4718,Referência!$A$2:$D$28,4,FALSE)</f>
        <v>baixo</v>
      </c>
      <c r="K4718" t="str">
        <f>VLOOKUP(C4718,Referência!$F$2:$G$21,2,FALSE)</f>
        <v>longo</v>
      </c>
      <c r="L4718" t="str">
        <f>VLOOKUP(A4718,Referência!$I$2:$K$10,2,FALSE)</f>
        <v>composição</v>
      </c>
      <c r="M4718" t="str">
        <f>VLOOKUP(A4718,Referência!$I$2:$K$10,3,FALSE)</f>
        <v>composição</v>
      </c>
    </row>
    <row r="4719" spans="1:13" x14ac:dyDescent="0.25">
      <c r="A4719" t="s">
        <v>41</v>
      </c>
      <c r="B4719" t="s">
        <v>7</v>
      </c>
      <c r="C4719">
        <v>18</v>
      </c>
      <c r="D4719" t="s">
        <v>27</v>
      </c>
      <c r="E4719" s="1">
        <v>1944618043.0605373</v>
      </c>
      <c r="F4719" s="1">
        <v>1949987503</v>
      </c>
      <c r="G4719">
        <f t="shared" si="73"/>
        <v>28831100041494.371</v>
      </c>
      <c r="H4719" t="str">
        <f>VLOOKUP(D4719,Referência!$A$2:$D$28,2,FALSE)</f>
        <v>NE</v>
      </c>
      <c r="I4719" t="str">
        <f>VLOOKUP(D4719,Referência!$A$2:$D$28,3,FALSE)</f>
        <v>imposto</v>
      </c>
      <c r="J4719" t="str">
        <f>VLOOKUP(D4719,Referência!$A$2:$D$28,4,FALSE)</f>
        <v>baixo</v>
      </c>
      <c r="K4719" t="str">
        <f>VLOOKUP(C4719,Referência!$F$2:$G$21,2,FALSE)</f>
        <v>longo</v>
      </c>
      <c r="L4719" t="str">
        <f>VLOOKUP(A4719,Referência!$I$2:$K$10,2,FALSE)</f>
        <v>composição</v>
      </c>
      <c r="M4719" t="str">
        <f>VLOOKUP(A4719,Referência!$I$2:$K$10,3,FALSE)</f>
        <v>composição</v>
      </c>
    </row>
    <row r="4720" spans="1:13" x14ac:dyDescent="0.25">
      <c r="A4720" t="s">
        <v>41</v>
      </c>
      <c r="B4720" t="s">
        <v>7</v>
      </c>
      <c r="C4720">
        <v>19</v>
      </c>
      <c r="D4720" t="s">
        <v>27</v>
      </c>
      <c r="E4720" s="1">
        <v>2039268054.6816716</v>
      </c>
      <c r="F4720" s="1">
        <v>2071043475</v>
      </c>
      <c r="G4720">
        <f t="shared" si="73"/>
        <v>1009677336406436.1</v>
      </c>
      <c r="H4720" t="str">
        <f>VLOOKUP(D4720,Referência!$A$2:$D$28,2,FALSE)</f>
        <v>NE</v>
      </c>
      <c r="I4720" t="str">
        <f>VLOOKUP(D4720,Referência!$A$2:$D$28,3,FALSE)</f>
        <v>imposto</v>
      </c>
      <c r="J4720" t="str">
        <f>VLOOKUP(D4720,Referência!$A$2:$D$28,4,FALSE)</f>
        <v>baixo</v>
      </c>
      <c r="K4720" t="str">
        <f>VLOOKUP(C4720,Referência!$F$2:$G$21,2,FALSE)</f>
        <v>longo</v>
      </c>
      <c r="L4720" t="str">
        <f>VLOOKUP(A4720,Referência!$I$2:$K$10,2,FALSE)</f>
        <v>composição</v>
      </c>
      <c r="M4720" t="str">
        <f>VLOOKUP(A4720,Referência!$I$2:$K$10,3,FALSE)</f>
        <v>composição</v>
      </c>
    </row>
    <row r="4721" spans="1:13" x14ac:dyDescent="0.25">
      <c r="A4721" t="s">
        <v>41</v>
      </c>
      <c r="B4721" t="s">
        <v>7</v>
      </c>
      <c r="C4721">
        <v>20</v>
      </c>
      <c r="D4721" t="s">
        <v>27</v>
      </c>
      <c r="E4721" s="1">
        <v>2170295627.8194699</v>
      </c>
      <c r="F4721" s="1">
        <v>2743563684</v>
      </c>
      <c r="G4721">
        <f t="shared" si="73"/>
        <v>3.2863626423700339E+17</v>
      </c>
      <c r="H4721" t="str">
        <f>VLOOKUP(D4721,Referência!$A$2:$D$28,2,FALSE)</f>
        <v>NE</v>
      </c>
      <c r="I4721" t="str">
        <f>VLOOKUP(D4721,Referência!$A$2:$D$28,3,FALSE)</f>
        <v>imposto</v>
      </c>
      <c r="J4721" t="str">
        <f>VLOOKUP(D4721,Referência!$A$2:$D$28,4,FALSE)</f>
        <v>baixo</v>
      </c>
      <c r="K4721" t="str">
        <f>VLOOKUP(C4721,Referência!$F$2:$G$21,2,FALSE)</f>
        <v>longo</v>
      </c>
      <c r="L4721" t="str">
        <f>VLOOKUP(A4721,Referência!$I$2:$K$10,2,FALSE)</f>
        <v>composição</v>
      </c>
      <c r="M4721" t="str">
        <f>VLOOKUP(A4721,Referência!$I$2:$K$10,3,FALSE)</f>
        <v>composição</v>
      </c>
    </row>
    <row r="4722" spans="1:13" x14ac:dyDescent="0.25">
      <c r="A4722" t="s">
        <v>41</v>
      </c>
      <c r="B4722" t="s">
        <v>7</v>
      </c>
      <c r="C4722">
        <v>1</v>
      </c>
      <c r="D4722" t="s">
        <v>28</v>
      </c>
      <c r="E4722" s="1">
        <v>960924387.00463963</v>
      </c>
      <c r="F4722" s="1">
        <v>1110190584</v>
      </c>
      <c r="G4722">
        <f t="shared" si="73"/>
        <v>2.2280397565457732E+16</v>
      </c>
      <c r="H4722" t="str">
        <f>VLOOKUP(D4722,Referência!$A$2:$D$28,2,FALSE)</f>
        <v>NE</v>
      </c>
      <c r="I4722" t="str">
        <f>VLOOKUP(D4722,Referência!$A$2:$D$28,3,FALSE)</f>
        <v>imposto</v>
      </c>
      <c r="J4722" t="str">
        <f>VLOOKUP(D4722,Referência!$A$2:$D$28,4,FALSE)</f>
        <v>baixo</v>
      </c>
      <c r="K4722" t="str">
        <f>VLOOKUP(C4722,Referência!$F$2:$G$21,2,FALSE)</f>
        <v>curto</v>
      </c>
      <c r="L4722" t="str">
        <f>VLOOKUP(A4722,Referência!$I$2:$K$10,2,FALSE)</f>
        <v>composição</v>
      </c>
      <c r="M4722" t="str">
        <f>VLOOKUP(A4722,Referência!$I$2:$K$10,3,FALSE)</f>
        <v>composição</v>
      </c>
    </row>
    <row r="4723" spans="1:13" x14ac:dyDescent="0.25">
      <c r="A4723" t="s">
        <v>41</v>
      </c>
      <c r="B4723" t="s">
        <v>7</v>
      </c>
      <c r="C4723">
        <v>2</v>
      </c>
      <c r="D4723" t="s">
        <v>28</v>
      </c>
      <c r="E4723" s="1">
        <v>1024065177.9519176</v>
      </c>
      <c r="F4723" s="1">
        <v>1084306371</v>
      </c>
      <c r="G4723">
        <f t="shared" si="73"/>
        <v>3629001339856325.5</v>
      </c>
      <c r="H4723" t="str">
        <f>VLOOKUP(D4723,Referência!$A$2:$D$28,2,FALSE)</f>
        <v>NE</v>
      </c>
      <c r="I4723" t="str">
        <f>VLOOKUP(D4723,Referência!$A$2:$D$28,3,FALSE)</f>
        <v>imposto</v>
      </c>
      <c r="J4723" t="str">
        <f>VLOOKUP(D4723,Referência!$A$2:$D$28,4,FALSE)</f>
        <v>baixo</v>
      </c>
      <c r="K4723" t="str">
        <f>VLOOKUP(C4723,Referência!$F$2:$G$21,2,FALSE)</f>
        <v>curto</v>
      </c>
      <c r="L4723" t="str">
        <f>VLOOKUP(A4723,Referência!$I$2:$K$10,2,FALSE)</f>
        <v>composição</v>
      </c>
      <c r="M4723" t="str">
        <f>VLOOKUP(A4723,Referência!$I$2:$K$10,3,FALSE)</f>
        <v>composição</v>
      </c>
    </row>
    <row r="4724" spans="1:13" x14ac:dyDescent="0.25">
      <c r="A4724" t="s">
        <v>41</v>
      </c>
      <c r="B4724" t="s">
        <v>7</v>
      </c>
      <c r="C4724">
        <v>3</v>
      </c>
      <c r="D4724" t="s">
        <v>28</v>
      </c>
      <c r="E4724" s="1">
        <v>1090585936.6678121</v>
      </c>
      <c r="F4724" s="1">
        <v>991808071</v>
      </c>
      <c r="G4724">
        <f t="shared" si="73"/>
        <v>9757066745888334</v>
      </c>
      <c r="H4724" t="str">
        <f>VLOOKUP(D4724,Referência!$A$2:$D$28,2,FALSE)</f>
        <v>NE</v>
      </c>
      <c r="I4724" t="str">
        <f>VLOOKUP(D4724,Referência!$A$2:$D$28,3,FALSE)</f>
        <v>imposto</v>
      </c>
      <c r="J4724" t="str">
        <f>VLOOKUP(D4724,Referência!$A$2:$D$28,4,FALSE)</f>
        <v>baixo</v>
      </c>
      <c r="K4724" t="str">
        <f>VLOOKUP(C4724,Referência!$F$2:$G$21,2,FALSE)</f>
        <v>curto</v>
      </c>
      <c r="L4724" t="str">
        <f>VLOOKUP(A4724,Referência!$I$2:$K$10,2,FALSE)</f>
        <v>composição</v>
      </c>
      <c r="M4724" t="str">
        <f>VLOOKUP(A4724,Referência!$I$2:$K$10,3,FALSE)</f>
        <v>composição</v>
      </c>
    </row>
    <row r="4725" spans="1:13" x14ac:dyDescent="0.25">
      <c r="A4725" t="s">
        <v>41</v>
      </c>
      <c r="B4725" t="s">
        <v>7</v>
      </c>
      <c r="C4725">
        <v>4</v>
      </c>
      <c r="D4725" t="s">
        <v>28</v>
      </c>
      <c r="E4725" s="1">
        <v>1150035366.8288748</v>
      </c>
      <c r="F4725" s="1">
        <v>1083924528</v>
      </c>
      <c r="G4725">
        <f t="shared" si="73"/>
        <v>4370643010657463.5</v>
      </c>
      <c r="H4725" t="str">
        <f>VLOOKUP(D4725,Referência!$A$2:$D$28,2,FALSE)</f>
        <v>NE</v>
      </c>
      <c r="I4725" t="str">
        <f>VLOOKUP(D4725,Referência!$A$2:$D$28,3,FALSE)</f>
        <v>imposto</v>
      </c>
      <c r="J4725" t="str">
        <f>VLOOKUP(D4725,Referência!$A$2:$D$28,4,FALSE)</f>
        <v>baixo</v>
      </c>
      <c r="K4725" t="str">
        <f>VLOOKUP(C4725,Referência!$F$2:$G$21,2,FALSE)</f>
        <v>curto</v>
      </c>
      <c r="L4725" t="str">
        <f>VLOOKUP(A4725,Referência!$I$2:$K$10,2,FALSE)</f>
        <v>composição</v>
      </c>
      <c r="M4725" t="str">
        <f>VLOOKUP(A4725,Referência!$I$2:$K$10,3,FALSE)</f>
        <v>composição</v>
      </c>
    </row>
    <row r="4726" spans="1:13" x14ac:dyDescent="0.25">
      <c r="A4726" t="s">
        <v>41</v>
      </c>
      <c r="B4726" t="s">
        <v>7</v>
      </c>
      <c r="C4726">
        <v>5</v>
      </c>
      <c r="D4726" t="s">
        <v>28</v>
      </c>
      <c r="E4726" s="1">
        <v>1061927296.1707218</v>
      </c>
      <c r="F4726" s="1">
        <v>1090957464</v>
      </c>
      <c r="G4726">
        <f t="shared" si="73"/>
        <v>842750644196060.75</v>
      </c>
      <c r="H4726" t="str">
        <f>VLOOKUP(D4726,Referência!$A$2:$D$28,2,FALSE)</f>
        <v>NE</v>
      </c>
      <c r="I4726" t="str">
        <f>VLOOKUP(D4726,Referência!$A$2:$D$28,3,FALSE)</f>
        <v>imposto</v>
      </c>
      <c r="J4726" t="str">
        <f>VLOOKUP(D4726,Referência!$A$2:$D$28,4,FALSE)</f>
        <v>baixo</v>
      </c>
      <c r="K4726" t="str">
        <f>VLOOKUP(C4726,Referência!$F$2:$G$21,2,FALSE)</f>
        <v>médio</v>
      </c>
      <c r="L4726" t="str">
        <f>VLOOKUP(A4726,Referência!$I$2:$K$10,2,FALSE)</f>
        <v>composição</v>
      </c>
      <c r="M4726" t="str">
        <f>VLOOKUP(A4726,Referência!$I$2:$K$10,3,FALSE)</f>
        <v>composição</v>
      </c>
    </row>
    <row r="4727" spans="1:13" x14ac:dyDescent="0.25">
      <c r="A4727" t="s">
        <v>41</v>
      </c>
      <c r="B4727" t="s">
        <v>7</v>
      </c>
      <c r="C4727">
        <v>6</v>
      </c>
      <c r="D4727" t="s">
        <v>28</v>
      </c>
      <c r="E4727" s="1">
        <v>1194993966.5590096</v>
      </c>
      <c r="F4727" s="1">
        <v>1042712796</v>
      </c>
      <c r="G4727">
        <f t="shared" si="73"/>
        <v>2.3189554906822156E+16</v>
      </c>
      <c r="H4727" t="str">
        <f>VLOOKUP(D4727,Referência!$A$2:$D$28,2,FALSE)</f>
        <v>NE</v>
      </c>
      <c r="I4727" t="str">
        <f>VLOOKUP(D4727,Referência!$A$2:$D$28,3,FALSE)</f>
        <v>imposto</v>
      </c>
      <c r="J4727" t="str">
        <f>VLOOKUP(D4727,Referência!$A$2:$D$28,4,FALSE)</f>
        <v>baixo</v>
      </c>
      <c r="K4727" t="str">
        <f>VLOOKUP(C4727,Referência!$F$2:$G$21,2,FALSE)</f>
        <v>médio</v>
      </c>
      <c r="L4727" t="str">
        <f>VLOOKUP(A4727,Referência!$I$2:$K$10,2,FALSE)</f>
        <v>composição</v>
      </c>
      <c r="M4727" t="str">
        <f>VLOOKUP(A4727,Referência!$I$2:$K$10,3,FALSE)</f>
        <v>composição</v>
      </c>
    </row>
    <row r="4728" spans="1:13" x14ac:dyDescent="0.25">
      <c r="A4728" t="s">
        <v>41</v>
      </c>
      <c r="B4728" t="s">
        <v>7</v>
      </c>
      <c r="C4728">
        <v>7</v>
      </c>
      <c r="D4728" t="s">
        <v>28</v>
      </c>
      <c r="E4728" s="1">
        <v>1163569740.1662061</v>
      </c>
      <c r="F4728" s="1">
        <v>1185122560</v>
      </c>
      <c r="G4728">
        <f t="shared" si="73"/>
        <v>464524042787978.81</v>
      </c>
      <c r="H4728" t="str">
        <f>VLOOKUP(D4728,Referência!$A$2:$D$28,2,FALSE)</f>
        <v>NE</v>
      </c>
      <c r="I4728" t="str">
        <f>VLOOKUP(D4728,Referência!$A$2:$D$28,3,FALSE)</f>
        <v>imposto</v>
      </c>
      <c r="J4728" t="str">
        <f>VLOOKUP(D4728,Referência!$A$2:$D$28,4,FALSE)</f>
        <v>baixo</v>
      </c>
      <c r="K4728" t="str">
        <f>VLOOKUP(C4728,Referência!$F$2:$G$21,2,FALSE)</f>
        <v>médio</v>
      </c>
      <c r="L4728" t="str">
        <f>VLOOKUP(A4728,Referência!$I$2:$K$10,2,FALSE)</f>
        <v>composição</v>
      </c>
      <c r="M4728" t="str">
        <f>VLOOKUP(A4728,Referência!$I$2:$K$10,3,FALSE)</f>
        <v>composição</v>
      </c>
    </row>
    <row r="4729" spans="1:13" x14ac:dyDescent="0.25">
      <c r="A4729" t="s">
        <v>41</v>
      </c>
      <c r="B4729" t="s">
        <v>7</v>
      </c>
      <c r="C4729">
        <v>8</v>
      </c>
      <c r="D4729" t="s">
        <v>28</v>
      </c>
      <c r="E4729" s="1">
        <v>1437529938.8622012</v>
      </c>
      <c r="F4729" s="1">
        <v>1429045091</v>
      </c>
      <c r="G4729">
        <f t="shared" si="73"/>
        <v>71992643244700.516</v>
      </c>
      <c r="H4729" t="str">
        <f>VLOOKUP(D4729,Referência!$A$2:$D$28,2,FALSE)</f>
        <v>NE</v>
      </c>
      <c r="I4729" t="str">
        <f>VLOOKUP(D4729,Referência!$A$2:$D$28,3,FALSE)</f>
        <v>imposto</v>
      </c>
      <c r="J4729" t="str">
        <f>VLOOKUP(D4729,Referência!$A$2:$D$28,4,FALSE)</f>
        <v>baixo</v>
      </c>
      <c r="K4729" t="str">
        <f>VLOOKUP(C4729,Referência!$F$2:$G$21,2,FALSE)</f>
        <v>médio</v>
      </c>
      <c r="L4729" t="str">
        <f>VLOOKUP(A4729,Referência!$I$2:$K$10,2,FALSE)</f>
        <v>composição</v>
      </c>
      <c r="M4729" t="str">
        <f>VLOOKUP(A4729,Referência!$I$2:$K$10,3,FALSE)</f>
        <v>composição</v>
      </c>
    </row>
    <row r="4730" spans="1:13" x14ac:dyDescent="0.25">
      <c r="A4730" t="s">
        <v>41</v>
      </c>
      <c r="B4730" t="s">
        <v>7</v>
      </c>
      <c r="C4730">
        <v>9</v>
      </c>
      <c r="D4730" t="s">
        <v>28</v>
      </c>
      <c r="E4730" s="1">
        <v>1281074133.5993438</v>
      </c>
      <c r="F4730" s="1">
        <v>1273587461</v>
      </c>
      <c r="G4730">
        <f t="shared" si="73"/>
        <v>56050266609764.898</v>
      </c>
      <c r="H4730" t="str">
        <f>VLOOKUP(D4730,Referência!$A$2:$D$28,2,FALSE)</f>
        <v>NE</v>
      </c>
      <c r="I4730" t="str">
        <f>VLOOKUP(D4730,Referência!$A$2:$D$28,3,FALSE)</f>
        <v>imposto</v>
      </c>
      <c r="J4730" t="str">
        <f>VLOOKUP(D4730,Referência!$A$2:$D$28,4,FALSE)</f>
        <v>baixo</v>
      </c>
      <c r="K4730" t="str">
        <f>VLOOKUP(C4730,Referência!$F$2:$G$21,2,FALSE)</f>
        <v>longo</v>
      </c>
      <c r="L4730" t="str">
        <f>VLOOKUP(A4730,Referência!$I$2:$K$10,2,FALSE)</f>
        <v>composição</v>
      </c>
      <c r="M4730" t="str">
        <f>VLOOKUP(A4730,Referência!$I$2:$K$10,3,FALSE)</f>
        <v>composição</v>
      </c>
    </row>
    <row r="4731" spans="1:13" x14ac:dyDescent="0.25">
      <c r="A4731" t="s">
        <v>41</v>
      </c>
      <c r="B4731" t="s">
        <v>7</v>
      </c>
      <c r="C4731">
        <v>10</v>
      </c>
      <c r="D4731" t="s">
        <v>28</v>
      </c>
      <c r="E4731" s="1">
        <v>1163985458</v>
      </c>
      <c r="F4731" s="1">
        <v>1350703186</v>
      </c>
      <c r="G4731">
        <f t="shared" si="73"/>
        <v>3.4863509949481984E+16</v>
      </c>
      <c r="H4731" t="str">
        <f>VLOOKUP(D4731,Referência!$A$2:$D$28,2,FALSE)</f>
        <v>NE</v>
      </c>
      <c r="I4731" t="str">
        <f>VLOOKUP(D4731,Referência!$A$2:$D$28,3,FALSE)</f>
        <v>imposto</v>
      </c>
      <c r="J4731" t="str">
        <f>VLOOKUP(D4731,Referência!$A$2:$D$28,4,FALSE)</f>
        <v>baixo</v>
      </c>
      <c r="K4731" t="str">
        <f>VLOOKUP(C4731,Referência!$F$2:$G$21,2,FALSE)</f>
        <v>longo</v>
      </c>
      <c r="L4731" t="str">
        <f>VLOOKUP(A4731,Referência!$I$2:$K$10,2,FALSE)</f>
        <v>composição</v>
      </c>
      <c r="M4731" t="str">
        <f>VLOOKUP(A4731,Referência!$I$2:$K$10,3,FALSE)</f>
        <v>composição</v>
      </c>
    </row>
    <row r="4732" spans="1:13" x14ac:dyDescent="0.25">
      <c r="A4732" t="s">
        <v>41</v>
      </c>
      <c r="B4732" t="s">
        <v>7</v>
      </c>
      <c r="C4732">
        <v>11</v>
      </c>
      <c r="D4732" t="s">
        <v>28</v>
      </c>
      <c r="E4732" s="1">
        <v>1110728276.4491651</v>
      </c>
      <c r="F4732" s="1">
        <v>1033846382</v>
      </c>
      <c r="G4732">
        <f t="shared" si="73"/>
        <v>5910825694092564</v>
      </c>
      <c r="H4732" t="str">
        <f>VLOOKUP(D4732,Referência!$A$2:$D$28,2,FALSE)</f>
        <v>NE</v>
      </c>
      <c r="I4732" t="str">
        <f>VLOOKUP(D4732,Referência!$A$2:$D$28,3,FALSE)</f>
        <v>imposto</v>
      </c>
      <c r="J4732" t="str">
        <f>VLOOKUP(D4732,Referência!$A$2:$D$28,4,FALSE)</f>
        <v>baixo</v>
      </c>
      <c r="K4732" t="str">
        <f>VLOOKUP(C4732,Referência!$F$2:$G$21,2,FALSE)</f>
        <v>longo</v>
      </c>
      <c r="L4732" t="str">
        <f>VLOOKUP(A4732,Referência!$I$2:$K$10,2,FALSE)</f>
        <v>composição</v>
      </c>
      <c r="M4732" t="str">
        <f>VLOOKUP(A4732,Referência!$I$2:$K$10,3,FALSE)</f>
        <v>composição</v>
      </c>
    </row>
    <row r="4733" spans="1:13" x14ac:dyDescent="0.25">
      <c r="A4733" t="s">
        <v>41</v>
      </c>
      <c r="B4733" t="s">
        <v>7</v>
      </c>
      <c r="C4733">
        <v>12</v>
      </c>
      <c r="D4733" t="s">
        <v>28</v>
      </c>
      <c r="E4733" s="1">
        <v>1377987007.2376509</v>
      </c>
      <c r="F4733" s="1">
        <v>1106763452</v>
      </c>
      <c r="G4733">
        <f t="shared" si="73"/>
        <v>7.3562216915751056E+16</v>
      </c>
      <c r="H4733" t="str">
        <f>VLOOKUP(D4733,Referência!$A$2:$D$28,2,FALSE)</f>
        <v>NE</v>
      </c>
      <c r="I4733" t="str">
        <f>VLOOKUP(D4733,Referência!$A$2:$D$28,3,FALSE)</f>
        <v>imposto</v>
      </c>
      <c r="J4733" t="str">
        <f>VLOOKUP(D4733,Referência!$A$2:$D$28,4,FALSE)</f>
        <v>baixo</v>
      </c>
      <c r="K4733" t="str">
        <f>VLOOKUP(C4733,Referência!$F$2:$G$21,2,FALSE)</f>
        <v>longo</v>
      </c>
      <c r="L4733" t="str">
        <f>VLOOKUP(A4733,Referência!$I$2:$K$10,2,FALSE)</f>
        <v>composição</v>
      </c>
      <c r="M4733" t="str">
        <f>VLOOKUP(A4733,Referência!$I$2:$K$10,3,FALSE)</f>
        <v>composição</v>
      </c>
    </row>
    <row r="4734" spans="1:13" x14ac:dyDescent="0.25">
      <c r="A4734" t="s">
        <v>41</v>
      </c>
      <c r="B4734" t="s">
        <v>7</v>
      </c>
      <c r="C4734">
        <v>13</v>
      </c>
      <c r="D4734" t="s">
        <v>28</v>
      </c>
      <c r="E4734" s="1">
        <v>1068522327.7415286</v>
      </c>
      <c r="F4734" s="1">
        <v>1238801043</v>
      </c>
      <c r="G4734">
        <f t="shared" si="73"/>
        <v>2.8994840870075572E+16</v>
      </c>
      <c r="H4734" t="str">
        <f>VLOOKUP(D4734,Referência!$A$2:$D$28,2,FALSE)</f>
        <v>NE</v>
      </c>
      <c r="I4734" t="str">
        <f>VLOOKUP(D4734,Referência!$A$2:$D$28,3,FALSE)</f>
        <v>imposto</v>
      </c>
      <c r="J4734" t="str">
        <f>VLOOKUP(D4734,Referência!$A$2:$D$28,4,FALSE)</f>
        <v>baixo</v>
      </c>
      <c r="K4734" t="str">
        <f>VLOOKUP(C4734,Referência!$F$2:$G$21,2,FALSE)</f>
        <v>longo</v>
      </c>
      <c r="L4734" t="str">
        <f>VLOOKUP(A4734,Referência!$I$2:$K$10,2,FALSE)</f>
        <v>composição</v>
      </c>
      <c r="M4734" t="str">
        <f>VLOOKUP(A4734,Referência!$I$2:$K$10,3,FALSE)</f>
        <v>composição</v>
      </c>
    </row>
    <row r="4735" spans="1:13" x14ac:dyDescent="0.25">
      <c r="A4735" t="s">
        <v>41</v>
      </c>
      <c r="B4735" t="s">
        <v>7</v>
      </c>
      <c r="C4735">
        <v>14</v>
      </c>
      <c r="D4735" t="s">
        <v>28</v>
      </c>
      <c r="E4735" s="1">
        <v>1203990202.340621</v>
      </c>
      <c r="F4735" s="1">
        <v>1174722750</v>
      </c>
      <c r="G4735">
        <f t="shared" si="73"/>
        <v>856583766510521.37</v>
      </c>
      <c r="H4735" t="str">
        <f>VLOOKUP(D4735,Referência!$A$2:$D$28,2,FALSE)</f>
        <v>NE</v>
      </c>
      <c r="I4735" t="str">
        <f>VLOOKUP(D4735,Referência!$A$2:$D$28,3,FALSE)</f>
        <v>imposto</v>
      </c>
      <c r="J4735" t="str">
        <f>VLOOKUP(D4735,Referência!$A$2:$D$28,4,FALSE)</f>
        <v>baixo</v>
      </c>
      <c r="K4735" t="str">
        <f>VLOOKUP(C4735,Referência!$F$2:$G$21,2,FALSE)</f>
        <v>longo</v>
      </c>
      <c r="L4735" t="str">
        <f>VLOOKUP(A4735,Referência!$I$2:$K$10,2,FALSE)</f>
        <v>composição</v>
      </c>
      <c r="M4735" t="str">
        <f>VLOOKUP(A4735,Referência!$I$2:$K$10,3,FALSE)</f>
        <v>composição</v>
      </c>
    </row>
    <row r="4736" spans="1:13" x14ac:dyDescent="0.25">
      <c r="A4736" t="s">
        <v>41</v>
      </c>
      <c r="B4736" t="s">
        <v>7</v>
      </c>
      <c r="C4736">
        <v>15</v>
      </c>
      <c r="D4736" t="s">
        <v>28</v>
      </c>
      <c r="E4736" s="1">
        <v>1227777789.6307597</v>
      </c>
      <c r="F4736" s="1">
        <v>1104621528</v>
      </c>
      <c r="G4736">
        <f t="shared" si="73"/>
        <v>1.5167464778864138E+16</v>
      </c>
      <c r="H4736" t="str">
        <f>VLOOKUP(D4736,Referência!$A$2:$D$28,2,FALSE)</f>
        <v>NE</v>
      </c>
      <c r="I4736" t="str">
        <f>VLOOKUP(D4736,Referência!$A$2:$D$28,3,FALSE)</f>
        <v>imposto</v>
      </c>
      <c r="J4736" t="str">
        <f>VLOOKUP(D4736,Referência!$A$2:$D$28,4,FALSE)</f>
        <v>baixo</v>
      </c>
      <c r="K4736" t="str">
        <f>VLOOKUP(C4736,Referência!$F$2:$G$21,2,FALSE)</f>
        <v>longo</v>
      </c>
      <c r="L4736" t="str">
        <f>VLOOKUP(A4736,Referência!$I$2:$K$10,2,FALSE)</f>
        <v>composição</v>
      </c>
      <c r="M4736" t="str">
        <f>VLOOKUP(A4736,Referência!$I$2:$K$10,3,FALSE)</f>
        <v>composição</v>
      </c>
    </row>
    <row r="4737" spans="1:13" x14ac:dyDescent="0.25">
      <c r="A4737" t="s">
        <v>41</v>
      </c>
      <c r="B4737" t="s">
        <v>7</v>
      </c>
      <c r="C4737">
        <v>16</v>
      </c>
      <c r="D4737" t="s">
        <v>28</v>
      </c>
      <c r="E4737" s="1">
        <v>1296207848.8990037</v>
      </c>
      <c r="F4737" s="1">
        <v>1119194152</v>
      </c>
      <c r="G4737">
        <f t="shared" si="73"/>
        <v>3.1333848889852368E+16</v>
      </c>
      <c r="H4737" t="str">
        <f>VLOOKUP(D4737,Referência!$A$2:$D$28,2,FALSE)</f>
        <v>NE</v>
      </c>
      <c r="I4737" t="str">
        <f>VLOOKUP(D4737,Referência!$A$2:$D$28,3,FALSE)</f>
        <v>imposto</v>
      </c>
      <c r="J4737" t="str">
        <f>VLOOKUP(D4737,Referência!$A$2:$D$28,4,FALSE)</f>
        <v>baixo</v>
      </c>
      <c r="K4737" t="str">
        <f>VLOOKUP(C4737,Referência!$F$2:$G$21,2,FALSE)</f>
        <v>longo</v>
      </c>
      <c r="L4737" t="str">
        <f>VLOOKUP(A4737,Referência!$I$2:$K$10,2,FALSE)</f>
        <v>composição</v>
      </c>
      <c r="M4737" t="str">
        <f>VLOOKUP(A4737,Referência!$I$2:$K$10,3,FALSE)</f>
        <v>composição</v>
      </c>
    </row>
    <row r="4738" spans="1:13" x14ac:dyDescent="0.25">
      <c r="A4738" t="s">
        <v>41</v>
      </c>
      <c r="B4738" t="s">
        <v>7</v>
      </c>
      <c r="C4738">
        <v>17</v>
      </c>
      <c r="D4738" t="s">
        <v>28</v>
      </c>
      <c r="E4738" s="1">
        <v>1149029721.9451432</v>
      </c>
      <c r="F4738" s="1">
        <v>1179615783</v>
      </c>
      <c r="G4738">
        <f t="shared" si="73"/>
        <v>935507130851426.5</v>
      </c>
      <c r="H4738" t="str">
        <f>VLOOKUP(D4738,Referência!$A$2:$D$28,2,FALSE)</f>
        <v>NE</v>
      </c>
      <c r="I4738" t="str">
        <f>VLOOKUP(D4738,Referência!$A$2:$D$28,3,FALSE)</f>
        <v>imposto</v>
      </c>
      <c r="J4738" t="str">
        <f>VLOOKUP(D4738,Referência!$A$2:$D$28,4,FALSE)</f>
        <v>baixo</v>
      </c>
      <c r="K4738" t="str">
        <f>VLOOKUP(C4738,Referência!$F$2:$G$21,2,FALSE)</f>
        <v>longo</v>
      </c>
      <c r="L4738" t="str">
        <f>VLOOKUP(A4738,Referência!$I$2:$K$10,2,FALSE)</f>
        <v>composição</v>
      </c>
      <c r="M4738" t="str">
        <f>VLOOKUP(A4738,Referência!$I$2:$K$10,3,FALSE)</f>
        <v>composição</v>
      </c>
    </row>
    <row r="4739" spans="1:13" x14ac:dyDescent="0.25">
      <c r="A4739" t="s">
        <v>41</v>
      </c>
      <c r="B4739" t="s">
        <v>7</v>
      </c>
      <c r="C4739">
        <v>18</v>
      </c>
      <c r="D4739" t="s">
        <v>28</v>
      </c>
      <c r="E4739" s="1">
        <v>1340766932.4840837</v>
      </c>
      <c r="F4739" s="1">
        <v>1102223672</v>
      </c>
      <c r="G4739">
        <f t="shared" ref="G4739:G4802" si="74">(F4739-E4739)^2</f>
        <v>5.6902887122377384E+16</v>
      </c>
      <c r="H4739" t="str">
        <f>VLOOKUP(D4739,Referência!$A$2:$D$28,2,FALSE)</f>
        <v>NE</v>
      </c>
      <c r="I4739" t="str">
        <f>VLOOKUP(D4739,Referência!$A$2:$D$28,3,FALSE)</f>
        <v>imposto</v>
      </c>
      <c r="J4739" t="str">
        <f>VLOOKUP(D4739,Referência!$A$2:$D$28,4,FALSE)</f>
        <v>baixo</v>
      </c>
      <c r="K4739" t="str">
        <f>VLOOKUP(C4739,Referência!$F$2:$G$21,2,FALSE)</f>
        <v>longo</v>
      </c>
      <c r="L4739" t="str">
        <f>VLOOKUP(A4739,Referência!$I$2:$K$10,2,FALSE)</f>
        <v>composição</v>
      </c>
      <c r="M4739" t="str">
        <f>VLOOKUP(A4739,Referência!$I$2:$K$10,3,FALSE)</f>
        <v>composição</v>
      </c>
    </row>
    <row r="4740" spans="1:13" x14ac:dyDescent="0.25">
      <c r="A4740" t="s">
        <v>41</v>
      </c>
      <c r="B4740" t="s">
        <v>7</v>
      </c>
      <c r="C4740">
        <v>19</v>
      </c>
      <c r="D4740" t="s">
        <v>28</v>
      </c>
      <c r="E4740" s="1">
        <v>1259445759.7546241</v>
      </c>
      <c r="F4740" s="1">
        <v>1174663131</v>
      </c>
      <c r="G4740">
        <f t="shared" si="74"/>
        <v>7188094138544418</v>
      </c>
      <c r="H4740" t="str">
        <f>VLOOKUP(D4740,Referência!$A$2:$D$28,2,FALSE)</f>
        <v>NE</v>
      </c>
      <c r="I4740" t="str">
        <f>VLOOKUP(D4740,Referência!$A$2:$D$28,3,FALSE)</f>
        <v>imposto</v>
      </c>
      <c r="J4740" t="str">
        <f>VLOOKUP(D4740,Referência!$A$2:$D$28,4,FALSE)</f>
        <v>baixo</v>
      </c>
      <c r="K4740" t="str">
        <f>VLOOKUP(C4740,Referência!$F$2:$G$21,2,FALSE)</f>
        <v>longo</v>
      </c>
      <c r="L4740" t="str">
        <f>VLOOKUP(A4740,Referência!$I$2:$K$10,2,FALSE)</f>
        <v>composição</v>
      </c>
      <c r="M4740" t="str">
        <f>VLOOKUP(A4740,Referência!$I$2:$K$10,3,FALSE)</f>
        <v>composição</v>
      </c>
    </row>
    <row r="4741" spans="1:13" x14ac:dyDescent="0.25">
      <c r="A4741" t="s">
        <v>41</v>
      </c>
      <c r="B4741" t="s">
        <v>7</v>
      </c>
      <c r="C4741">
        <v>20</v>
      </c>
      <c r="D4741" t="s">
        <v>28</v>
      </c>
      <c r="E4741" s="1">
        <v>1496496897.2982788</v>
      </c>
      <c r="F4741" s="1">
        <v>1559734966</v>
      </c>
      <c r="G4741">
        <f t="shared" si="74"/>
        <v>3999053333123609.5</v>
      </c>
      <c r="H4741" t="str">
        <f>VLOOKUP(D4741,Referência!$A$2:$D$28,2,FALSE)</f>
        <v>NE</v>
      </c>
      <c r="I4741" t="str">
        <f>VLOOKUP(D4741,Referência!$A$2:$D$28,3,FALSE)</f>
        <v>imposto</v>
      </c>
      <c r="J4741" t="str">
        <f>VLOOKUP(D4741,Referência!$A$2:$D$28,4,FALSE)</f>
        <v>baixo</v>
      </c>
      <c r="K4741" t="str">
        <f>VLOOKUP(C4741,Referência!$F$2:$G$21,2,FALSE)</f>
        <v>longo</v>
      </c>
      <c r="L4741" t="str">
        <f>VLOOKUP(A4741,Referência!$I$2:$K$10,2,FALSE)</f>
        <v>composição</v>
      </c>
      <c r="M4741" t="str">
        <f>VLOOKUP(A4741,Referência!$I$2:$K$10,3,FALSE)</f>
        <v>composição</v>
      </c>
    </row>
    <row r="4742" spans="1:13" x14ac:dyDescent="0.25">
      <c r="A4742" t="s">
        <v>41</v>
      </c>
      <c r="B4742" t="s">
        <v>7</v>
      </c>
      <c r="C4742">
        <v>1</v>
      </c>
      <c r="D4742" t="s">
        <v>29</v>
      </c>
      <c r="E4742" s="1">
        <v>851420352.59078777</v>
      </c>
      <c r="F4742" s="1">
        <v>819796492</v>
      </c>
      <c r="G4742">
        <f t="shared" si="74"/>
        <v>1000068558665579.7</v>
      </c>
      <c r="H4742" t="str">
        <f>VLOOKUP(D4742,Referência!$A$2:$D$28,2,FALSE)</f>
        <v>NE</v>
      </c>
      <c r="I4742" t="str">
        <f>VLOOKUP(D4742,Referência!$A$2:$D$28,3,FALSE)</f>
        <v>transferência</v>
      </c>
      <c r="J4742" t="str">
        <f>VLOOKUP(D4742,Referência!$A$2:$D$28,4,FALSE)</f>
        <v>baixo</v>
      </c>
      <c r="K4742" t="str">
        <f>VLOOKUP(C4742,Referência!$F$2:$G$21,2,FALSE)</f>
        <v>curto</v>
      </c>
      <c r="L4742" t="str">
        <f>VLOOKUP(A4742,Referência!$I$2:$K$10,2,FALSE)</f>
        <v>composição</v>
      </c>
      <c r="M4742" t="str">
        <f>VLOOKUP(A4742,Referência!$I$2:$K$10,3,FALSE)</f>
        <v>composição</v>
      </c>
    </row>
    <row r="4743" spans="1:13" x14ac:dyDescent="0.25">
      <c r="A4743" t="s">
        <v>41</v>
      </c>
      <c r="B4743" t="s">
        <v>7</v>
      </c>
      <c r="C4743">
        <v>2</v>
      </c>
      <c r="D4743" t="s">
        <v>29</v>
      </c>
      <c r="E4743" s="1">
        <v>752841904.20375443</v>
      </c>
      <c r="F4743" s="1">
        <v>733249768</v>
      </c>
      <c r="G4743">
        <f t="shared" si="74"/>
        <v>383851801026464.87</v>
      </c>
      <c r="H4743" t="str">
        <f>VLOOKUP(D4743,Referência!$A$2:$D$28,2,FALSE)</f>
        <v>NE</v>
      </c>
      <c r="I4743" t="str">
        <f>VLOOKUP(D4743,Referência!$A$2:$D$28,3,FALSE)</f>
        <v>transferência</v>
      </c>
      <c r="J4743" t="str">
        <f>VLOOKUP(D4743,Referência!$A$2:$D$28,4,FALSE)</f>
        <v>baixo</v>
      </c>
      <c r="K4743" t="str">
        <f>VLOOKUP(C4743,Referência!$F$2:$G$21,2,FALSE)</f>
        <v>curto</v>
      </c>
      <c r="L4743" t="str">
        <f>VLOOKUP(A4743,Referência!$I$2:$K$10,2,FALSE)</f>
        <v>composição</v>
      </c>
      <c r="M4743" t="str">
        <f>VLOOKUP(A4743,Referência!$I$2:$K$10,3,FALSE)</f>
        <v>composição</v>
      </c>
    </row>
    <row r="4744" spans="1:13" x14ac:dyDescent="0.25">
      <c r="A4744" t="s">
        <v>41</v>
      </c>
      <c r="B4744" t="s">
        <v>7</v>
      </c>
      <c r="C4744">
        <v>3</v>
      </c>
      <c r="D4744" t="s">
        <v>29</v>
      </c>
      <c r="E4744" s="1">
        <v>747629384.54468489</v>
      </c>
      <c r="F4744" s="1">
        <v>653634500</v>
      </c>
      <c r="G4744">
        <f t="shared" si="74"/>
        <v>8835038320568642</v>
      </c>
      <c r="H4744" t="str">
        <f>VLOOKUP(D4744,Referência!$A$2:$D$28,2,FALSE)</f>
        <v>NE</v>
      </c>
      <c r="I4744" t="str">
        <f>VLOOKUP(D4744,Referência!$A$2:$D$28,3,FALSE)</f>
        <v>transferência</v>
      </c>
      <c r="J4744" t="str">
        <f>VLOOKUP(D4744,Referência!$A$2:$D$28,4,FALSE)</f>
        <v>baixo</v>
      </c>
      <c r="K4744" t="str">
        <f>VLOOKUP(C4744,Referência!$F$2:$G$21,2,FALSE)</f>
        <v>curto</v>
      </c>
      <c r="L4744" t="str">
        <f>VLOOKUP(A4744,Referência!$I$2:$K$10,2,FALSE)</f>
        <v>composição</v>
      </c>
      <c r="M4744" t="str">
        <f>VLOOKUP(A4744,Referência!$I$2:$K$10,3,FALSE)</f>
        <v>composição</v>
      </c>
    </row>
    <row r="4745" spans="1:13" x14ac:dyDescent="0.25">
      <c r="A4745" t="s">
        <v>41</v>
      </c>
      <c r="B4745" t="s">
        <v>7</v>
      </c>
      <c r="C4745">
        <v>4</v>
      </c>
      <c r="D4745" t="s">
        <v>29</v>
      </c>
      <c r="E4745" s="1">
        <v>794871555.11292493</v>
      </c>
      <c r="F4745" s="1">
        <v>740073044</v>
      </c>
      <c r="G4745">
        <f t="shared" si="74"/>
        <v>3002876820193357.5</v>
      </c>
      <c r="H4745" t="str">
        <f>VLOOKUP(D4745,Referência!$A$2:$D$28,2,FALSE)</f>
        <v>NE</v>
      </c>
      <c r="I4745" t="str">
        <f>VLOOKUP(D4745,Referência!$A$2:$D$28,3,FALSE)</f>
        <v>transferência</v>
      </c>
      <c r="J4745" t="str">
        <f>VLOOKUP(D4745,Referência!$A$2:$D$28,4,FALSE)</f>
        <v>baixo</v>
      </c>
      <c r="K4745" t="str">
        <f>VLOOKUP(C4745,Referência!$F$2:$G$21,2,FALSE)</f>
        <v>curto</v>
      </c>
      <c r="L4745" t="str">
        <f>VLOOKUP(A4745,Referência!$I$2:$K$10,2,FALSE)</f>
        <v>composição</v>
      </c>
      <c r="M4745" t="str">
        <f>VLOOKUP(A4745,Referência!$I$2:$K$10,3,FALSE)</f>
        <v>composição</v>
      </c>
    </row>
    <row r="4746" spans="1:13" x14ac:dyDescent="0.25">
      <c r="A4746" t="s">
        <v>41</v>
      </c>
      <c r="B4746" t="s">
        <v>7</v>
      </c>
      <c r="C4746">
        <v>5</v>
      </c>
      <c r="D4746" t="s">
        <v>29</v>
      </c>
      <c r="E4746" s="1">
        <v>752560800.40341651</v>
      </c>
      <c r="F4746" s="1">
        <v>687159072</v>
      </c>
      <c r="G4746">
        <f t="shared" si="74"/>
        <v>4277386078154258.5</v>
      </c>
      <c r="H4746" t="str">
        <f>VLOOKUP(D4746,Referência!$A$2:$D$28,2,FALSE)</f>
        <v>NE</v>
      </c>
      <c r="I4746" t="str">
        <f>VLOOKUP(D4746,Referência!$A$2:$D$28,3,FALSE)</f>
        <v>transferência</v>
      </c>
      <c r="J4746" t="str">
        <f>VLOOKUP(D4746,Referência!$A$2:$D$28,4,FALSE)</f>
        <v>baixo</v>
      </c>
      <c r="K4746" t="str">
        <f>VLOOKUP(C4746,Referência!$F$2:$G$21,2,FALSE)</f>
        <v>médio</v>
      </c>
      <c r="L4746" t="str">
        <f>VLOOKUP(A4746,Referência!$I$2:$K$10,2,FALSE)</f>
        <v>composição</v>
      </c>
      <c r="M4746" t="str">
        <f>VLOOKUP(A4746,Referência!$I$2:$K$10,3,FALSE)</f>
        <v>composição</v>
      </c>
    </row>
    <row r="4747" spans="1:13" x14ac:dyDescent="0.25">
      <c r="A4747" t="s">
        <v>41</v>
      </c>
      <c r="B4747" t="s">
        <v>7</v>
      </c>
      <c r="C4747">
        <v>6</v>
      </c>
      <c r="D4747" t="s">
        <v>29</v>
      </c>
      <c r="E4747" s="1">
        <v>792789048.79480064</v>
      </c>
      <c r="F4747" s="1">
        <v>720282890</v>
      </c>
      <c r="G4747">
        <f t="shared" si="74"/>
        <v>5257143063176846</v>
      </c>
      <c r="H4747" t="str">
        <f>VLOOKUP(D4747,Referência!$A$2:$D$28,2,FALSE)</f>
        <v>NE</v>
      </c>
      <c r="I4747" t="str">
        <f>VLOOKUP(D4747,Referência!$A$2:$D$28,3,FALSE)</f>
        <v>transferência</v>
      </c>
      <c r="J4747" t="str">
        <f>VLOOKUP(D4747,Referência!$A$2:$D$28,4,FALSE)</f>
        <v>baixo</v>
      </c>
      <c r="K4747" t="str">
        <f>VLOOKUP(C4747,Referência!$F$2:$G$21,2,FALSE)</f>
        <v>médio</v>
      </c>
      <c r="L4747" t="str">
        <f>VLOOKUP(A4747,Referência!$I$2:$K$10,2,FALSE)</f>
        <v>composição</v>
      </c>
      <c r="M4747" t="str">
        <f>VLOOKUP(A4747,Referência!$I$2:$K$10,3,FALSE)</f>
        <v>composição</v>
      </c>
    </row>
    <row r="4748" spans="1:13" x14ac:dyDescent="0.25">
      <c r="A4748" t="s">
        <v>41</v>
      </c>
      <c r="B4748" t="s">
        <v>7</v>
      </c>
      <c r="C4748">
        <v>7</v>
      </c>
      <c r="D4748" t="s">
        <v>29</v>
      </c>
      <c r="E4748" s="1">
        <v>845428797.33938503</v>
      </c>
      <c r="F4748" s="1">
        <v>828572867</v>
      </c>
      <c r="G4748">
        <f t="shared" si="74"/>
        <v>284122387606200.81</v>
      </c>
      <c r="H4748" t="str">
        <f>VLOOKUP(D4748,Referência!$A$2:$D$28,2,FALSE)</f>
        <v>NE</v>
      </c>
      <c r="I4748" t="str">
        <f>VLOOKUP(D4748,Referência!$A$2:$D$28,3,FALSE)</f>
        <v>transferência</v>
      </c>
      <c r="J4748" t="str">
        <f>VLOOKUP(D4748,Referência!$A$2:$D$28,4,FALSE)</f>
        <v>baixo</v>
      </c>
      <c r="K4748" t="str">
        <f>VLOOKUP(C4748,Referência!$F$2:$G$21,2,FALSE)</f>
        <v>médio</v>
      </c>
      <c r="L4748" t="str">
        <f>VLOOKUP(A4748,Referência!$I$2:$K$10,2,FALSE)</f>
        <v>composição</v>
      </c>
      <c r="M4748" t="str">
        <f>VLOOKUP(A4748,Referência!$I$2:$K$10,3,FALSE)</f>
        <v>composição</v>
      </c>
    </row>
    <row r="4749" spans="1:13" x14ac:dyDescent="0.25">
      <c r="A4749" t="s">
        <v>41</v>
      </c>
      <c r="B4749" t="s">
        <v>7</v>
      </c>
      <c r="C4749">
        <v>8</v>
      </c>
      <c r="D4749" t="s">
        <v>29</v>
      </c>
      <c r="E4749" s="1">
        <v>1067144916.1937879</v>
      </c>
      <c r="F4749" s="1">
        <v>865229167</v>
      </c>
      <c r="G4749">
        <f t="shared" si="74"/>
        <v>4.0769969772488672E+16</v>
      </c>
      <c r="H4749" t="str">
        <f>VLOOKUP(D4749,Referência!$A$2:$D$28,2,FALSE)</f>
        <v>NE</v>
      </c>
      <c r="I4749" t="str">
        <f>VLOOKUP(D4749,Referência!$A$2:$D$28,3,FALSE)</f>
        <v>transferência</v>
      </c>
      <c r="J4749" t="str">
        <f>VLOOKUP(D4749,Referência!$A$2:$D$28,4,FALSE)</f>
        <v>baixo</v>
      </c>
      <c r="K4749" t="str">
        <f>VLOOKUP(C4749,Referência!$F$2:$G$21,2,FALSE)</f>
        <v>médio</v>
      </c>
      <c r="L4749" t="str">
        <f>VLOOKUP(A4749,Referência!$I$2:$K$10,2,FALSE)</f>
        <v>composição</v>
      </c>
      <c r="M4749" t="str">
        <f>VLOOKUP(A4749,Referência!$I$2:$K$10,3,FALSE)</f>
        <v>composição</v>
      </c>
    </row>
    <row r="4750" spans="1:13" x14ac:dyDescent="0.25">
      <c r="A4750" t="s">
        <v>41</v>
      </c>
      <c r="B4750" t="s">
        <v>7</v>
      </c>
      <c r="C4750">
        <v>9</v>
      </c>
      <c r="D4750" t="s">
        <v>29</v>
      </c>
      <c r="E4750" s="1">
        <v>849165866.42914665</v>
      </c>
      <c r="F4750" s="1">
        <v>995503351</v>
      </c>
      <c r="G4750">
        <f t="shared" si="74"/>
        <v>2.1414659390524744E+16</v>
      </c>
      <c r="H4750" t="str">
        <f>VLOOKUP(D4750,Referência!$A$2:$D$28,2,FALSE)</f>
        <v>NE</v>
      </c>
      <c r="I4750" t="str">
        <f>VLOOKUP(D4750,Referência!$A$2:$D$28,3,FALSE)</f>
        <v>transferência</v>
      </c>
      <c r="J4750" t="str">
        <f>VLOOKUP(D4750,Referência!$A$2:$D$28,4,FALSE)</f>
        <v>baixo</v>
      </c>
      <c r="K4750" t="str">
        <f>VLOOKUP(C4750,Referência!$F$2:$G$21,2,FALSE)</f>
        <v>longo</v>
      </c>
      <c r="L4750" t="str">
        <f>VLOOKUP(A4750,Referência!$I$2:$K$10,2,FALSE)</f>
        <v>composição</v>
      </c>
      <c r="M4750" t="str">
        <f>VLOOKUP(A4750,Referência!$I$2:$K$10,3,FALSE)</f>
        <v>composição</v>
      </c>
    </row>
    <row r="4751" spans="1:13" x14ac:dyDescent="0.25">
      <c r="A4751" t="s">
        <v>41</v>
      </c>
      <c r="B4751" t="s">
        <v>7</v>
      </c>
      <c r="C4751">
        <v>10</v>
      </c>
      <c r="D4751" t="s">
        <v>29</v>
      </c>
      <c r="E4751" s="1">
        <v>904075249.32531953</v>
      </c>
      <c r="F4751" s="1">
        <v>981834329</v>
      </c>
      <c r="G4751">
        <f t="shared" si="74"/>
        <v>6046474471853306</v>
      </c>
      <c r="H4751" t="str">
        <f>VLOOKUP(D4751,Referência!$A$2:$D$28,2,FALSE)</f>
        <v>NE</v>
      </c>
      <c r="I4751" t="str">
        <f>VLOOKUP(D4751,Referência!$A$2:$D$28,3,FALSE)</f>
        <v>transferência</v>
      </c>
      <c r="J4751" t="str">
        <f>VLOOKUP(D4751,Referência!$A$2:$D$28,4,FALSE)</f>
        <v>baixo</v>
      </c>
      <c r="K4751" t="str">
        <f>VLOOKUP(C4751,Referência!$F$2:$G$21,2,FALSE)</f>
        <v>longo</v>
      </c>
      <c r="L4751" t="str">
        <f>VLOOKUP(A4751,Referência!$I$2:$K$10,2,FALSE)</f>
        <v>composição</v>
      </c>
      <c r="M4751" t="str">
        <f>VLOOKUP(A4751,Referência!$I$2:$K$10,3,FALSE)</f>
        <v>composição</v>
      </c>
    </row>
    <row r="4752" spans="1:13" x14ac:dyDescent="0.25">
      <c r="A4752" t="s">
        <v>41</v>
      </c>
      <c r="B4752" t="s">
        <v>7</v>
      </c>
      <c r="C4752">
        <v>11</v>
      </c>
      <c r="D4752" t="s">
        <v>29</v>
      </c>
      <c r="E4752" s="1">
        <v>837638373.27018487</v>
      </c>
      <c r="F4752" s="1">
        <v>737771292</v>
      </c>
      <c r="G4752">
        <f t="shared" si="74"/>
        <v>9973433921425710</v>
      </c>
      <c r="H4752" t="str">
        <f>VLOOKUP(D4752,Referência!$A$2:$D$28,2,FALSE)</f>
        <v>NE</v>
      </c>
      <c r="I4752" t="str">
        <f>VLOOKUP(D4752,Referência!$A$2:$D$28,3,FALSE)</f>
        <v>transferência</v>
      </c>
      <c r="J4752" t="str">
        <f>VLOOKUP(D4752,Referência!$A$2:$D$28,4,FALSE)</f>
        <v>baixo</v>
      </c>
      <c r="K4752" t="str">
        <f>VLOOKUP(C4752,Referência!$F$2:$G$21,2,FALSE)</f>
        <v>longo</v>
      </c>
      <c r="L4752" t="str">
        <f>VLOOKUP(A4752,Referência!$I$2:$K$10,2,FALSE)</f>
        <v>composição</v>
      </c>
      <c r="M4752" t="str">
        <f>VLOOKUP(A4752,Referência!$I$2:$K$10,3,FALSE)</f>
        <v>composição</v>
      </c>
    </row>
    <row r="4753" spans="1:13" x14ac:dyDescent="0.25">
      <c r="A4753" t="s">
        <v>41</v>
      </c>
      <c r="B4753" t="s">
        <v>7</v>
      </c>
      <c r="C4753">
        <v>12</v>
      </c>
      <c r="D4753" t="s">
        <v>29</v>
      </c>
      <c r="E4753" s="1">
        <v>931287731.22542906</v>
      </c>
      <c r="F4753" s="1">
        <v>752466399</v>
      </c>
      <c r="G4753">
        <f t="shared" si="74"/>
        <v>3.1977068858877272E+16</v>
      </c>
      <c r="H4753" t="str">
        <f>VLOOKUP(D4753,Referência!$A$2:$D$28,2,FALSE)</f>
        <v>NE</v>
      </c>
      <c r="I4753" t="str">
        <f>VLOOKUP(D4753,Referência!$A$2:$D$28,3,FALSE)</f>
        <v>transferência</v>
      </c>
      <c r="J4753" t="str">
        <f>VLOOKUP(D4753,Referência!$A$2:$D$28,4,FALSE)</f>
        <v>baixo</v>
      </c>
      <c r="K4753" t="str">
        <f>VLOOKUP(C4753,Referência!$F$2:$G$21,2,FALSE)</f>
        <v>longo</v>
      </c>
      <c r="L4753" t="str">
        <f>VLOOKUP(A4753,Referência!$I$2:$K$10,2,FALSE)</f>
        <v>composição</v>
      </c>
      <c r="M4753" t="str">
        <f>VLOOKUP(A4753,Referência!$I$2:$K$10,3,FALSE)</f>
        <v>composição</v>
      </c>
    </row>
    <row r="4754" spans="1:13" x14ac:dyDescent="0.25">
      <c r="A4754" t="s">
        <v>41</v>
      </c>
      <c r="B4754" t="s">
        <v>7</v>
      </c>
      <c r="C4754">
        <v>13</v>
      </c>
      <c r="D4754" t="s">
        <v>29</v>
      </c>
      <c r="E4754" s="1">
        <v>991631021.47930527</v>
      </c>
      <c r="F4754" s="1">
        <v>1065522573</v>
      </c>
      <c r="G4754">
        <f t="shared" si="74"/>
        <v>5459961386135484</v>
      </c>
      <c r="H4754" t="str">
        <f>VLOOKUP(D4754,Referência!$A$2:$D$28,2,FALSE)</f>
        <v>NE</v>
      </c>
      <c r="I4754" t="str">
        <f>VLOOKUP(D4754,Referência!$A$2:$D$28,3,FALSE)</f>
        <v>transferência</v>
      </c>
      <c r="J4754" t="str">
        <f>VLOOKUP(D4754,Referência!$A$2:$D$28,4,FALSE)</f>
        <v>baixo</v>
      </c>
      <c r="K4754" t="str">
        <f>VLOOKUP(C4754,Referência!$F$2:$G$21,2,FALSE)</f>
        <v>longo</v>
      </c>
      <c r="L4754" t="str">
        <f>VLOOKUP(A4754,Referência!$I$2:$K$10,2,FALSE)</f>
        <v>composição</v>
      </c>
      <c r="M4754" t="str">
        <f>VLOOKUP(A4754,Referência!$I$2:$K$10,3,FALSE)</f>
        <v>composição</v>
      </c>
    </row>
    <row r="4755" spans="1:13" x14ac:dyDescent="0.25">
      <c r="A4755" t="s">
        <v>41</v>
      </c>
      <c r="B4755" t="s">
        <v>7</v>
      </c>
      <c r="C4755">
        <v>14</v>
      </c>
      <c r="D4755" t="s">
        <v>29</v>
      </c>
      <c r="E4755" s="1">
        <v>863085148.39577138</v>
      </c>
      <c r="F4755" s="1">
        <v>754609171</v>
      </c>
      <c r="G4755">
        <f t="shared" si="74"/>
        <v>1.1767037671967904E+16</v>
      </c>
      <c r="H4755" t="str">
        <f>VLOOKUP(D4755,Referência!$A$2:$D$28,2,FALSE)</f>
        <v>NE</v>
      </c>
      <c r="I4755" t="str">
        <f>VLOOKUP(D4755,Referência!$A$2:$D$28,3,FALSE)</f>
        <v>transferência</v>
      </c>
      <c r="J4755" t="str">
        <f>VLOOKUP(D4755,Referência!$A$2:$D$28,4,FALSE)</f>
        <v>baixo</v>
      </c>
      <c r="K4755" t="str">
        <f>VLOOKUP(C4755,Referência!$F$2:$G$21,2,FALSE)</f>
        <v>longo</v>
      </c>
      <c r="L4755" t="str">
        <f>VLOOKUP(A4755,Referência!$I$2:$K$10,2,FALSE)</f>
        <v>composição</v>
      </c>
      <c r="M4755" t="str">
        <f>VLOOKUP(A4755,Referência!$I$2:$K$10,3,FALSE)</f>
        <v>composição</v>
      </c>
    </row>
    <row r="4756" spans="1:13" x14ac:dyDescent="0.25">
      <c r="A4756" t="s">
        <v>41</v>
      </c>
      <c r="B4756" t="s">
        <v>7</v>
      </c>
      <c r="C4756">
        <v>15</v>
      </c>
      <c r="D4756" t="s">
        <v>29</v>
      </c>
      <c r="E4756" s="1">
        <v>865230376.1529783</v>
      </c>
      <c r="F4756" s="1">
        <v>738477446</v>
      </c>
      <c r="G4756">
        <f t="shared" si="74"/>
        <v>1.6066305302365796E+16</v>
      </c>
      <c r="H4756" t="str">
        <f>VLOOKUP(D4756,Referência!$A$2:$D$28,2,FALSE)</f>
        <v>NE</v>
      </c>
      <c r="I4756" t="str">
        <f>VLOOKUP(D4756,Referência!$A$2:$D$28,3,FALSE)</f>
        <v>transferência</v>
      </c>
      <c r="J4756" t="str">
        <f>VLOOKUP(D4756,Referência!$A$2:$D$28,4,FALSE)</f>
        <v>baixo</v>
      </c>
      <c r="K4756" t="str">
        <f>VLOOKUP(C4756,Referência!$F$2:$G$21,2,FALSE)</f>
        <v>longo</v>
      </c>
      <c r="L4756" t="str">
        <f>VLOOKUP(A4756,Referência!$I$2:$K$10,2,FALSE)</f>
        <v>composição</v>
      </c>
      <c r="M4756" t="str">
        <f>VLOOKUP(A4756,Referência!$I$2:$K$10,3,FALSE)</f>
        <v>composição</v>
      </c>
    </row>
    <row r="4757" spans="1:13" x14ac:dyDescent="0.25">
      <c r="A4757" t="s">
        <v>41</v>
      </c>
      <c r="B4757" t="s">
        <v>7</v>
      </c>
      <c r="C4757">
        <v>16</v>
      </c>
      <c r="D4757" t="s">
        <v>29</v>
      </c>
      <c r="E4757" s="1">
        <v>927368203.15480375</v>
      </c>
      <c r="F4757" s="1">
        <v>837049823</v>
      </c>
      <c r="G4757">
        <f t="shared" si="74"/>
        <v>8157409793787648</v>
      </c>
      <c r="H4757" t="str">
        <f>VLOOKUP(D4757,Referência!$A$2:$D$28,2,FALSE)</f>
        <v>NE</v>
      </c>
      <c r="I4757" t="str">
        <f>VLOOKUP(D4757,Referência!$A$2:$D$28,3,FALSE)</f>
        <v>transferência</v>
      </c>
      <c r="J4757" t="str">
        <f>VLOOKUP(D4757,Referência!$A$2:$D$28,4,FALSE)</f>
        <v>baixo</v>
      </c>
      <c r="K4757" t="str">
        <f>VLOOKUP(C4757,Referência!$F$2:$G$21,2,FALSE)</f>
        <v>longo</v>
      </c>
      <c r="L4757" t="str">
        <f>VLOOKUP(A4757,Referência!$I$2:$K$10,2,FALSE)</f>
        <v>composição</v>
      </c>
      <c r="M4757" t="str">
        <f>VLOOKUP(A4757,Referência!$I$2:$K$10,3,FALSE)</f>
        <v>composição</v>
      </c>
    </row>
    <row r="4758" spans="1:13" x14ac:dyDescent="0.25">
      <c r="A4758" t="s">
        <v>41</v>
      </c>
      <c r="B4758" t="s">
        <v>7</v>
      </c>
      <c r="C4758">
        <v>17</v>
      </c>
      <c r="D4758" t="s">
        <v>29</v>
      </c>
      <c r="E4758" s="1">
        <v>865428020.52314484</v>
      </c>
      <c r="F4758" s="1">
        <v>735690473</v>
      </c>
      <c r="G4758">
        <f t="shared" si="74"/>
        <v>1.6831831237320266E+16</v>
      </c>
      <c r="H4758" t="str">
        <f>VLOOKUP(D4758,Referência!$A$2:$D$28,2,FALSE)</f>
        <v>NE</v>
      </c>
      <c r="I4758" t="str">
        <f>VLOOKUP(D4758,Referência!$A$2:$D$28,3,FALSE)</f>
        <v>transferência</v>
      </c>
      <c r="J4758" t="str">
        <f>VLOOKUP(D4758,Referência!$A$2:$D$28,4,FALSE)</f>
        <v>baixo</v>
      </c>
      <c r="K4758" t="str">
        <f>VLOOKUP(C4758,Referência!$F$2:$G$21,2,FALSE)</f>
        <v>longo</v>
      </c>
      <c r="L4758" t="str">
        <f>VLOOKUP(A4758,Referência!$I$2:$K$10,2,FALSE)</f>
        <v>composição</v>
      </c>
      <c r="M4758" t="str">
        <f>VLOOKUP(A4758,Referência!$I$2:$K$10,3,FALSE)</f>
        <v>composição</v>
      </c>
    </row>
    <row r="4759" spans="1:13" x14ac:dyDescent="0.25">
      <c r="A4759" t="s">
        <v>41</v>
      </c>
      <c r="B4759" t="s">
        <v>7</v>
      </c>
      <c r="C4759">
        <v>18</v>
      </c>
      <c r="D4759" t="s">
        <v>29</v>
      </c>
      <c r="E4759" s="1">
        <v>918480748.97548938</v>
      </c>
      <c r="F4759" s="1">
        <v>775159463</v>
      </c>
      <c r="G4759">
        <f t="shared" si="74"/>
        <v>2.0540991013668008E+16</v>
      </c>
      <c r="H4759" t="str">
        <f>VLOOKUP(D4759,Referência!$A$2:$D$28,2,FALSE)</f>
        <v>NE</v>
      </c>
      <c r="I4759" t="str">
        <f>VLOOKUP(D4759,Referência!$A$2:$D$28,3,FALSE)</f>
        <v>transferência</v>
      </c>
      <c r="J4759" t="str">
        <f>VLOOKUP(D4759,Referência!$A$2:$D$28,4,FALSE)</f>
        <v>baixo</v>
      </c>
      <c r="K4759" t="str">
        <f>VLOOKUP(C4759,Referência!$F$2:$G$21,2,FALSE)</f>
        <v>longo</v>
      </c>
      <c r="L4759" t="str">
        <f>VLOOKUP(A4759,Referência!$I$2:$K$10,2,FALSE)</f>
        <v>composição</v>
      </c>
      <c r="M4759" t="str">
        <f>VLOOKUP(A4759,Referência!$I$2:$K$10,3,FALSE)</f>
        <v>composição</v>
      </c>
    </row>
    <row r="4760" spans="1:13" x14ac:dyDescent="0.25">
      <c r="A4760" t="s">
        <v>41</v>
      </c>
      <c r="B4760" t="s">
        <v>7</v>
      </c>
      <c r="C4760">
        <v>19</v>
      </c>
      <c r="D4760" t="s">
        <v>29</v>
      </c>
      <c r="E4760" s="1">
        <v>975469492.44879663</v>
      </c>
      <c r="F4760" s="1">
        <v>828635165</v>
      </c>
      <c r="G4760">
        <f t="shared" si="74"/>
        <v>2.1560319717340432E+16</v>
      </c>
      <c r="H4760" t="str">
        <f>VLOOKUP(D4760,Referência!$A$2:$D$28,2,FALSE)</f>
        <v>NE</v>
      </c>
      <c r="I4760" t="str">
        <f>VLOOKUP(D4760,Referência!$A$2:$D$28,3,FALSE)</f>
        <v>transferência</v>
      </c>
      <c r="J4760" t="str">
        <f>VLOOKUP(D4760,Referência!$A$2:$D$28,4,FALSE)</f>
        <v>baixo</v>
      </c>
      <c r="K4760" t="str">
        <f>VLOOKUP(C4760,Referência!$F$2:$G$21,2,FALSE)</f>
        <v>longo</v>
      </c>
      <c r="L4760" t="str">
        <f>VLOOKUP(A4760,Referência!$I$2:$K$10,2,FALSE)</f>
        <v>composição</v>
      </c>
      <c r="M4760" t="str">
        <f>VLOOKUP(A4760,Referência!$I$2:$K$10,3,FALSE)</f>
        <v>composição</v>
      </c>
    </row>
    <row r="4761" spans="1:13" x14ac:dyDescent="0.25">
      <c r="A4761" t="s">
        <v>41</v>
      </c>
      <c r="B4761" t="s">
        <v>7</v>
      </c>
      <c r="C4761">
        <v>20</v>
      </c>
      <c r="D4761" t="s">
        <v>29</v>
      </c>
      <c r="E4761" s="1">
        <v>1233943322.9026136</v>
      </c>
      <c r="F4761" s="1">
        <v>944742955</v>
      </c>
      <c r="G4761">
        <f t="shared" si="74"/>
        <v>8.3636852795007088E+16</v>
      </c>
      <c r="H4761" t="str">
        <f>VLOOKUP(D4761,Referência!$A$2:$D$28,2,FALSE)</f>
        <v>NE</v>
      </c>
      <c r="I4761" t="str">
        <f>VLOOKUP(D4761,Referência!$A$2:$D$28,3,FALSE)</f>
        <v>transferência</v>
      </c>
      <c r="J4761" t="str">
        <f>VLOOKUP(D4761,Referência!$A$2:$D$28,4,FALSE)</f>
        <v>baixo</v>
      </c>
      <c r="K4761" t="str">
        <f>VLOOKUP(C4761,Referência!$F$2:$G$21,2,FALSE)</f>
        <v>longo</v>
      </c>
      <c r="L4761" t="str">
        <f>VLOOKUP(A4761,Referência!$I$2:$K$10,2,FALSE)</f>
        <v>composição</v>
      </c>
      <c r="M4761" t="str">
        <f>VLOOKUP(A4761,Referência!$I$2:$K$10,3,FALSE)</f>
        <v>composição</v>
      </c>
    </row>
    <row r="4762" spans="1:13" x14ac:dyDescent="0.25">
      <c r="A4762" t="s">
        <v>41</v>
      </c>
      <c r="B4762" t="s">
        <v>7</v>
      </c>
      <c r="C4762">
        <v>1</v>
      </c>
      <c r="D4762" t="s">
        <v>30</v>
      </c>
      <c r="E4762" s="1">
        <v>610432422.35155392</v>
      </c>
      <c r="F4762" s="1">
        <v>664885458</v>
      </c>
      <c r="G4762">
        <f t="shared" si="74"/>
        <v>2965133091330940</v>
      </c>
      <c r="H4762" t="str">
        <f>VLOOKUP(D4762,Referência!$A$2:$D$28,2,FALSE)</f>
        <v>NE</v>
      </c>
      <c r="I4762" t="str">
        <f>VLOOKUP(D4762,Referência!$A$2:$D$28,3,FALSE)</f>
        <v>transferência</v>
      </c>
      <c r="J4762" t="str">
        <f>VLOOKUP(D4762,Referência!$A$2:$D$28,4,FALSE)</f>
        <v>baixo</v>
      </c>
      <c r="K4762" t="str">
        <f>VLOOKUP(C4762,Referência!$F$2:$G$21,2,FALSE)</f>
        <v>curto</v>
      </c>
      <c r="L4762" t="str">
        <f>VLOOKUP(A4762,Referência!$I$2:$K$10,2,FALSE)</f>
        <v>composição</v>
      </c>
      <c r="M4762" t="str">
        <f>VLOOKUP(A4762,Referência!$I$2:$K$10,3,FALSE)</f>
        <v>composição</v>
      </c>
    </row>
    <row r="4763" spans="1:13" x14ac:dyDescent="0.25">
      <c r="A4763" t="s">
        <v>41</v>
      </c>
      <c r="B4763" t="s">
        <v>7</v>
      </c>
      <c r="C4763">
        <v>2</v>
      </c>
      <c r="D4763" t="s">
        <v>30</v>
      </c>
      <c r="E4763" s="1">
        <v>572496828.43090701</v>
      </c>
      <c r="F4763" s="1">
        <v>591131824</v>
      </c>
      <c r="G4763">
        <f t="shared" si="74"/>
        <v>347263059860115.31</v>
      </c>
      <c r="H4763" t="str">
        <f>VLOOKUP(D4763,Referência!$A$2:$D$28,2,FALSE)</f>
        <v>NE</v>
      </c>
      <c r="I4763" t="str">
        <f>VLOOKUP(D4763,Referência!$A$2:$D$28,3,FALSE)</f>
        <v>transferência</v>
      </c>
      <c r="J4763" t="str">
        <f>VLOOKUP(D4763,Referência!$A$2:$D$28,4,FALSE)</f>
        <v>baixo</v>
      </c>
      <c r="K4763" t="str">
        <f>VLOOKUP(C4763,Referência!$F$2:$G$21,2,FALSE)</f>
        <v>curto</v>
      </c>
      <c r="L4763" t="str">
        <f>VLOOKUP(A4763,Referência!$I$2:$K$10,2,FALSE)</f>
        <v>composição</v>
      </c>
      <c r="M4763" t="str">
        <f>VLOOKUP(A4763,Referência!$I$2:$K$10,3,FALSE)</f>
        <v>composição</v>
      </c>
    </row>
    <row r="4764" spans="1:13" x14ac:dyDescent="0.25">
      <c r="A4764" t="s">
        <v>41</v>
      </c>
      <c r="B4764" t="s">
        <v>7</v>
      </c>
      <c r="C4764">
        <v>3</v>
      </c>
      <c r="D4764" t="s">
        <v>30</v>
      </c>
      <c r="E4764" s="1">
        <v>520892342.07058227</v>
      </c>
      <c r="F4764" s="1">
        <v>529639110</v>
      </c>
      <c r="G4764">
        <f t="shared" si="74"/>
        <v>76505949211090.516</v>
      </c>
      <c r="H4764" t="str">
        <f>VLOOKUP(D4764,Referência!$A$2:$D$28,2,FALSE)</f>
        <v>NE</v>
      </c>
      <c r="I4764" t="str">
        <f>VLOOKUP(D4764,Referência!$A$2:$D$28,3,FALSE)</f>
        <v>transferência</v>
      </c>
      <c r="J4764" t="str">
        <f>VLOOKUP(D4764,Referência!$A$2:$D$28,4,FALSE)</f>
        <v>baixo</v>
      </c>
      <c r="K4764" t="str">
        <f>VLOOKUP(C4764,Referência!$F$2:$G$21,2,FALSE)</f>
        <v>curto</v>
      </c>
      <c r="L4764" t="str">
        <f>VLOOKUP(A4764,Referência!$I$2:$K$10,2,FALSE)</f>
        <v>composição</v>
      </c>
      <c r="M4764" t="str">
        <f>VLOOKUP(A4764,Referência!$I$2:$K$10,3,FALSE)</f>
        <v>composição</v>
      </c>
    </row>
    <row r="4765" spans="1:13" x14ac:dyDescent="0.25">
      <c r="A4765" t="s">
        <v>41</v>
      </c>
      <c r="B4765" t="s">
        <v>7</v>
      </c>
      <c r="C4765">
        <v>4</v>
      </c>
      <c r="D4765" t="s">
        <v>30</v>
      </c>
      <c r="E4765" s="1">
        <v>555770559.97049224</v>
      </c>
      <c r="F4765" s="1">
        <v>554680849</v>
      </c>
      <c r="G4765">
        <f t="shared" si="74"/>
        <v>1187469999211.1477</v>
      </c>
      <c r="H4765" t="str">
        <f>VLOOKUP(D4765,Referência!$A$2:$D$28,2,FALSE)</f>
        <v>NE</v>
      </c>
      <c r="I4765" t="str">
        <f>VLOOKUP(D4765,Referência!$A$2:$D$28,3,FALSE)</f>
        <v>transferência</v>
      </c>
      <c r="J4765" t="str">
        <f>VLOOKUP(D4765,Referência!$A$2:$D$28,4,FALSE)</f>
        <v>baixo</v>
      </c>
      <c r="K4765" t="str">
        <f>VLOOKUP(C4765,Referência!$F$2:$G$21,2,FALSE)</f>
        <v>curto</v>
      </c>
      <c r="L4765" t="str">
        <f>VLOOKUP(A4765,Referência!$I$2:$K$10,2,FALSE)</f>
        <v>composição</v>
      </c>
      <c r="M4765" t="str">
        <f>VLOOKUP(A4765,Referência!$I$2:$K$10,3,FALSE)</f>
        <v>composição</v>
      </c>
    </row>
    <row r="4766" spans="1:13" x14ac:dyDescent="0.25">
      <c r="A4766" t="s">
        <v>41</v>
      </c>
      <c r="B4766" t="s">
        <v>7</v>
      </c>
      <c r="C4766">
        <v>5</v>
      </c>
      <c r="D4766" t="s">
        <v>30</v>
      </c>
      <c r="E4766" s="1">
        <v>529277717.30866766</v>
      </c>
      <c r="F4766" s="1">
        <v>527808640</v>
      </c>
      <c r="G4766">
        <f t="shared" si="74"/>
        <v>2158188138842.2144</v>
      </c>
      <c r="H4766" t="str">
        <f>VLOOKUP(D4766,Referência!$A$2:$D$28,2,FALSE)</f>
        <v>NE</v>
      </c>
      <c r="I4766" t="str">
        <f>VLOOKUP(D4766,Referência!$A$2:$D$28,3,FALSE)</f>
        <v>transferência</v>
      </c>
      <c r="J4766" t="str">
        <f>VLOOKUP(D4766,Referência!$A$2:$D$28,4,FALSE)</f>
        <v>baixo</v>
      </c>
      <c r="K4766" t="str">
        <f>VLOOKUP(C4766,Referência!$F$2:$G$21,2,FALSE)</f>
        <v>médio</v>
      </c>
      <c r="L4766" t="str">
        <f>VLOOKUP(A4766,Referência!$I$2:$K$10,2,FALSE)</f>
        <v>composição</v>
      </c>
      <c r="M4766" t="str">
        <f>VLOOKUP(A4766,Referência!$I$2:$K$10,3,FALSE)</f>
        <v>composição</v>
      </c>
    </row>
    <row r="4767" spans="1:13" x14ac:dyDescent="0.25">
      <c r="A4767" t="s">
        <v>41</v>
      </c>
      <c r="B4767" t="s">
        <v>7</v>
      </c>
      <c r="C4767">
        <v>6</v>
      </c>
      <c r="D4767" t="s">
        <v>30</v>
      </c>
      <c r="E4767" s="1">
        <v>563279581.18616652</v>
      </c>
      <c r="F4767" s="1">
        <v>542048330</v>
      </c>
      <c r="G4767">
        <f t="shared" si="74"/>
        <v>450766026930097.5</v>
      </c>
      <c r="H4767" t="str">
        <f>VLOOKUP(D4767,Referência!$A$2:$D$28,2,FALSE)</f>
        <v>NE</v>
      </c>
      <c r="I4767" t="str">
        <f>VLOOKUP(D4767,Referência!$A$2:$D$28,3,FALSE)</f>
        <v>transferência</v>
      </c>
      <c r="J4767" t="str">
        <f>VLOOKUP(D4767,Referência!$A$2:$D$28,4,FALSE)</f>
        <v>baixo</v>
      </c>
      <c r="K4767" t="str">
        <f>VLOOKUP(C4767,Referência!$F$2:$G$21,2,FALSE)</f>
        <v>médio</v>
      </c>
      <c r="L4767" t="str">
        <f>VLOOKUP(A4767,Referência!$I$2:$K$10,2,FALSE)</f>
        <v>composição</v>
      </c>
      <c r="M4767" t="str">
        <f>VLOOKUP(A4767,Referência!$I$2:$K$10,3,FALSE)</f>
        <v>composição</v>
      </c>
    </row>
    <row r="4768" spans="1:13" x14ac:dyDescent="0.25">
      <c r="A4768" t="s">
        <v>41</v>
      </c>
      <c r="B4768" t="s">
        <v>7</v>
      </c>
      <c r="C4768">
        <v>7</v>
      </c>
      <c r="D4768" t="s">
        <v>30</v>
      </c>
      <c r="E4768" s="1">
        <v>603683894.27212477</v>
      </c>
      <c r="F4768" s="1">
        <v>624790237</v>
      </c>
      <c r="G4768">
        <f t="shared" si="74"/>
        <v>445477703346531.75</v>
      </c>
      <c r="H4768" t="str">
        <f>VLOOKUP(D4768,Referência!$A$2:$D$28,2,FALSE)</f>
        <v>NE</v>
      </c>
      <c r="I4768" t="str">
        <f>VLOOKUP(D4768,Referência!$A$2:$D$28,3,FALSE)</f>
        <v>transferência</v>
      </c>
      <c r="J4768" t="str">
        <f>VLOOKUP(D4768,Referência!$A$2:$D$28,4,FALSE)</f>
        <v>baixo</v>
      </c>
      <c r="K4768" t="str">
        <f>VLOOKUP(C4768,Referência!$F$2:$G$21,2,FALSE)</f>
        <v>médio</v>
      </c>
      <c r="L4768" t="str">
        <f>VLOOKUP(A4768,Referência!$I$2:$K$10,2,FALSE)</f>
        <v>composição</v>
      </c>
      <c r="M4768" t="str">
        <f>VLOOKUP(A4768,Referência!$I$2:$K$10,3,FALSE)</f>
        <v>composição</v>
      </c>
    </row>
    <row r="4769" spans="1:13" x14ac:dyDescent="0.25">
      <c r="A4769" t="s">
        <v>41</v>
      </c>
      <c r="B4769" t="s">
        <v>7</v>
      </c>
      <c r="C4769">
        <v>8</v>
      </c>
      <c r="D4769" t="s">
        <v>30</v>
      </c>
      <c r="E4769" s="1">
        <v>773579253.54476023</v>
      </c>
      <c r="F4769" s="1">
        <v>738621439</v>
      </c>
      <c r="G4769">
        <f t="shared" si="74"/>
        <v>1222048797745849.7</v>
      </c>
      <c r="H4769" t="str">
        <f>VLOOKUP(D4769,Referência!$A$2:$D$28,2,FALSE)</f>
        <v>NE</v>
      </c>
      <c r="I4769" t="str">
        <f>VLOOKUP(D4769,Referência!$A$2:$D$28,3,FALSE)</f>
        <v>transferência</v>
      </c>
      <c r="J4769" t="str">
        <f>VLOOKUP(D4769,Referência!$A$2:$D$28,4,FALSE)</f>
        <v>baixo</v>
      </c>
      <c r="K4769" t="str">
        <f>VLOOKUP(C4769,Referência!$F$2:$G$21,2,FALSE)</f>
        <v>médio</v>
      </c>
      <c r="L4769" t="str">
        <f>VLOOKUP(A4769,Referência!$I$2:$K$10,2,FALSE)</f>
        <v>composição</v>
      </c>
      <c r="M4769" t="str">
        <f>VLOOKUP(A4769,Referência!$I$2:$K$10,3,FALSE)</f>
        <v>composição</v>
      </c>
    </row>
    <row r="4770" spans="1:13" x14ac:dyDescent="0.25">
      <c r="A4770" t="s">
        <v>41</v>
      </c>
      <c r="B4770" t="s">
        <v>7</v>
      </c>
      <c r="C4770">
        <v>9</v>
      </c>
      <c r="D4770" t="s">
        <v>30</v>
      </c>
      <c r="E4770" s="1">
        <v>649883518.26543415</v>
      </c>
      <c r="F4770" s="1">
        <v>688492000</v>
      </c>
      <c r="G4770">
        <f t="shared" si="74"/>
        <v>1490614861848305.2</v>
      </c>
      <c r="H4770" t="str">
        <f>VLOOKUP(D4770,Referência!$A$2:$D$28,2,FALSE)</f>
        <v>NE</v>
      </c>
      <c r="I4770" t="str">
        <f>VLOOKUP(D4770,Referência!$A$2:$D$28,3,FALSE)</f>
        <v>transferência</v>
      </c>
      <c r="J4770" t="str">
        <f>VLOOKUP(D4770,Referência!$A$2:$D$28,4,FALSE)</f>
        <v>baixo</v>
      </c>
      <c r="K4770" t="str">
        <f>VLOOKUP(C4770,Referência!$F$2:$G$21,2,FALSE)</f>
        <v>longo</v>
      </c>
      <c r="L4770" t="str">
        <f>VLOOKUP(A4770,Referência!$I$2:$K$10,2,FALSE)</f>
        <v>composição</v>
      </c>
      <c r="M4770" t="str">
        <f>VLOOKUP(A4770,Referência!$I$2:$K$10,3,FALSE)</f>
        <v>composição</v>
      </c>
    </row>
    <row r="4771" spans="1:13" x14ac:dyDescent="0.25">
      <c r="A4771" t="s">
        <v>41</v>
      </c>
      <c r="B4771" t="s">
        <v>7</v>
      </c>
      <c r="C4771">
        <v>10</v>
      </c>
      <c r="D4771" t="s">
        <v>30</v>
      </c>
      <c r="E4771" s="1">
        <v>616598675.49016333</v>
      </c>
      <c r="F4771" s="1">
        <v>724773000</v>
      </c>
      <c r="G4771">
        <f t="shared" si="74"/>
        <v>1.1701684483159452E+16</v>
      </c>
      <c r="H4771" t="str">
        <f>VLOOKUP(D4771,Referência!$A$2:$D$28,2,FALSE)</f>
        <v>NE</v>
      </c>
      <c r="I4771" t="str">
        <f>VLOOKUP(D4771,Referência!$A$2:$D$28,3,FALSE)</f>
        <v>transferência</v>
      </c>
      <c r="J4771" t="str">
        <f>VLOOKUP(D4771,Referência!$A$2:$D$28,4,FALSE)</f>
        <v>baixo</v>
      </c>
      <c r="K4771" t="str">
        <f>VLOOKUP(C4771,Referência!$F$2:$G$21,2,FALSE)</f>
        <v>longo</v>
      </c>
      <c r="L4771" t="str">
        <f>VLOOKUP(A4771,Referência!$I$2:$K$10,2,FALSE)</f>
        <v>composição</v>
      </c>
      <c r="M4771" t="str">
        <f>VLOOKUP(A4771,Referência!$I$2:$K$10,3,FALSE)</f>
        <v>composição</v>
      </c>
    </row>
    <row r="4772" spans="1:13" x14ac:dyDescent="0.25">
      <c r="A4772" t="s">
        <v>41</v>
      </c>
      <c r="B4772" t="s">
        <v>7</v>
      </c>
      <c r="C4772">
        <v>11</v>
      </c>
      <c r="D4772" t="s">
        <v>30</v>
      </c>
      <c r="E4772" s="1">
        <v>571944347.18101895</v>
      </c>
      <c r="F4772" s="1">
        <v>546815000</v>
      </c>
      <c r="G4772">
        <f t="shared" si="74"/>
        <v>631484089744185</v>
      </c>
      <c r="H4772" t="str">
        <f>VLOOKUP(D4772,Referência!$A$2:$D$28,2,FALSE)</f>
        <v>NE</v>
      </c>
      <c r="I4772" t="str">
        <f>VLOOKUP(D4772,Referência!$A$2:$D$28,3,FALSE)</f>
        <v>transferência</v>
      </c>
      <c r="J4772" t="str">
        <f>VLOOKUP(D4772,Referência!$A$2:$D$28,4,FALSE)</f>
        <v>baixo</v>
      </c>
      <c r="K4772" t="str">
        <f>VLOOKUP(C4772,Referência!$F$2:$G$21,2,FALSE)</f>
        <v>longo</v>
      </c>
      <c r="L4772" t="str">
        <f>VLOOKUP(A4772,Referência!$I$2:$K$10,2,FALSE)</f>
        <v>composição</v>
      </c>
      <c r="M4772" t="str">
        <f>VLOOKUP(A4772,Referência!$I$2:$K$10,3,FALSE)</f>
        <v>composição</v>
      </c>
    </row>
    <row r="4773" spans="1:13" x14ac:dyDescent="0.25">
      <c r="A4773" t="s">
        <v>41</v>
      </c>
      <c r="B4773" t="s">
        <v>7</v>
      </c>
      <c r="C4773">
        <v>12</v>
      </c>
      <c r="D4773" t="s">
        <v>30</v>
      </c>
      <c r="E4773" s="1">
        <v>630108757.85453415</v>
      </c>
      <c r="F4773" s="1">
        <v>587357000</v>
      </c>
      <c r="G4773">
        <f t="shared" si="74"/>
        <v>1827712799652722.2</v>
      </c>
      <c r="H4773" t="str">
        <f>VLOOKUP(D4773,Referência!$A$2:$D$28,2,FALSE)</f>
        <v>NE</v>
      </c>
      <c r="I4773" t="str">
        <f>VLOOKUP(D4773,Referência!$A$2:$D$28,3,FALSE)</f>
        <v>transferência</v>
      </c>
      <c r="J4773" t="str">
        <f>VLOOKUP(D4773,Referência!$A$2:$D$28,4,FALSE)</f>
        <v>baixo</v>
      </c>
      <c r="K4773" t="str">
        <f>VLOOKUP(C4773,Referência!$F$2:$G$21,2,FALSE)</f>
        <v>longo</v>
      </c>
      <c r="L4773" t="str">
        <f>VLOOKUP(A4773,Referência!$I$2:$K$10,2,FALSE)</f>
        <v>composição</v>
      </c>
      <c r="M4773" t="str">
        <f>VLOOKUP(A4773,Referência!$I$2:$K$10,3,FALSE)</f>
        <v>composição</v>
      </c>
    </row>
    <row r="4774" spans="1:13" x14ac:dyDescent="0.25">
      <c r="A4774" t="s">
        <v>41</v>
      </c>
      <c r="B4774" t="s">
        <v>7</v>
      </c>
      <c r="C4774">
        <v>13</v>
      </c>
      <c r="D4774" t="s">
        <v>30</v>
      </c>
      <c r="E4774" s="1">
        <v>684132780.82517338</v>
      </c>
      <c r="F4774" s="1">
        <v>735825000</v>
      </c>
      <c r="G4774">
        <f t="shared" si="74"/>
        <v>2672085523218313</v>
      </c>
      <c r="H4774" t="str">
        <f>VLOOKUP(D4774,Referência!$A$2:$D$28,2,FALSE)</f>
        <v>NE</v>
      </c>
      <c r="I4774" t="str">
        <f>VLOOKUP(D4774,Referência!$A$2:$D$28,3,FALSE)</f>
        <v>transferência</v>
      </c>
      <c r="J4774" t="str">
        <f>VLOOKUP(D4774,Referência!$A$2:$D$28,4,FALSE)</f>
        <v>baixo</v>
      </c>
      <c r="K4774" t="str">
        <f>VLOOKUP(C4774,Referência!$F$2:$G$21,2,FALSE)</f>
        <v>longo</v>
      </c>
      <c r="L4774" t="str">
        <f>VLOOKUP(A4774,Referência!$I$2:$K$10,2,FALSE)</f>
        <v>composição</v>
      </c>
      <c r="M4774" t="str">
        <f>VLOOKUP(A4774,Referência!$I$2:$K$10,3,FALSE)</f>
        <v>composição</v>
      </c>
    </row>
    <row r="4775" spans="1:13" x14ac:dyDescent="0.25">
      <c r="A4775" t="s">
        <v>41</v>
      </c>
      <c r="B4775" t="s">
        <v>7</v>
      </c>
      <c r="C4775">
        <v>14</v>
      </c>
      <c r="D4775" t="s">
        <v>30</v>
      </c>
      <c r="E4775" s="1">
        <v>651616463.35551739</v>
      </c>
      <c r="F4775" s="1">
        <v>584814000</v>
      </c>
      <c r="G4775">
        <f t="shared" si="74"/>
        <v>4462569110365243.5</v>
      </c>
      <c r="H4775" t="str">
        <f>VLOOKUP(D4775,Referência!$A$2:$D$28,2,FALSE)</f>
        <v>NE</v>
      </c>
      <c r="I4775" t="str">
        <f>VLOOKUP(D4775,Referência!$A$2:$D$28,3,FALSE)</f>
        <v>transferência</v>
      </c>
      <c r="J4775" t="str">
        <f>VLOOKUP(D4775,Referência!$A$2:$D$28,4,FALSE)</f>
        <v>baixo</v>
      </c>
      <c r="K4775" t="str">
        <f>VLOOKUP(C4775,Referência!$F$2:$G$21,2,FALSE)</f>
        <v>longo</v>
      </c>
      <c r="L4775" t="str">
        <f>VLOOKUP(A4775,Referência!$I$2:$K$10,2,FALSE)</f>
        <v>composição</v>
      </c>
      <c r="M4775" t="str">
        <f>VLOOKUP(A4775,Referência!$I$2:$K$10,3,FALSE)</f>
        <v>composição</v>
      </c>
    </row>
    <row r="4776" spans="1:13" x14ac:dyDescent="0.25">
      <c r="A4776" t="s">
        <v>41</v>
      </c>
      <c r="B4776" t="s">
        <v>7</v>
      </c>
      <c r="C4776">
        <v>15</v>
      </c>
      <c r="D4776" t="s">
        <v>30</v>
      </c>
      <c r="E4776" s="1">
        <v>592139696.37518418</v>
      </c>
      <c r="F4776" s="1">
        <v>544003000</v>
      </c>
      <c r="G4776">
        <f t="shared" si="74"/>
        <v>2317141537916669.5</v>
      </c>
      <c r="H4776" t="str">
        <f>VLOOKUP(D4776,Referência!$A$2:$D$28,2,FALSE)</f>
        <v>NE</v>
      </c>
      <c r="I4776" t="str">
        <f>VLOOKUP(D4776,Referência!$A$2:$D$28,3,FALSE)</f>
        <v>transferência</v>
      </c>
      <c r="J4776" t="str">
        <f>VLOOKUP(D4776,Referência!$A$2:$D$28,4,FALSE)</f>
        <v>baixo</v>
      </c>
      <c r="K4776" t="str">
        <f>VLOOKUP(C4776,Referência!$F$2:$G$21,2,FALSE)</f>
        <v>longo</v>
      </c>
      <c r="L4776" t="str">
        <f>VLOOKUP(A4776,Referência!$I$2:$K$10,2,FALSE)</f>
        <v>composição</v>
      </c>
      <c r="M4776" t="str">
        <f>VLOOKUP(A4776,Referência!$I$2:$K$10,3,FALSE)</f>
        <v>composição</v>
      </c>
    </row>
    <row r="4777" spans="1:13" x14ac:dyDescent="0.25">
      <c r="A4777" t="s">
        <v>41</v>
      </c>
      <c r="B4777" t="s">
        <v>7</v>
      </c>
      <c r="C4777">
        <v>16</v>
      </c>
      <c r="D4777" t="s">
        <v>30</v>
      </c>
      <c r="E4777" s="1">
        <v>631268954.02719557</v>
      </c>
      <c r="F4777" s="1">
        <v>584080000</v>
      </c>
      <c r="G4777">
        <f t="shared" si="74"/>
        <v>2226797382180777.2</v>
      </c>
      <c r="H4777" t="str">
        <f>VLOOKUP(D4777,Referência!$A$2:$D$28,2,FALSE)</f>
        <v>NE</v>
      </c>
      <c r="I4777" t="str">
        <f>VLOOKUP(D4777,Referência!$A$2:$D$28,3,FALSE)</f>
        <v>transferência</v>
      </c>
      <c r="J4777" t="str">
        <f>VLOOKUP(D4777,Referência!$A$2:$D$28,4,FALSE)</f>
        <v>baixo</v>
      </c>
      <c r="K4777" t="str">
        <f>VLOOKUP(C4777,Referência!$F$2:$G$21,2,FALSE)</f>
        <v>longo</v>
      </c>
      <c r="L4777" t="str">
        <f>VLOOKUP(A4777,Referência!$I$2:$K$10,2,FALSE)</f>
        <v>composição</v>
      </c>
      <c r="M4777" t="str">
        <f>VLOOKUP(A4777,Referência!$I$2:$K$10,3,FALSE)</f>
        <v>composição</v>
      </c>
    </row>
    <row r="4778" spans="1:13" x14ac:dyDescent="0.25">
      <c r="A4778" t="s">
        <v>41</v>
      </c>
      <c r="B4778" t="s">
        <v>7</v>
      </c>
      <c r="C4778">
        <v>17</v>
      </c>
      <c r="D4778" t="s">
        <v>30</v>
      </c>
      <c r="E4778" s="1">
        <v>595187744.77298653</v>
      </c>
      <c r="F4778" s="1">
        <v>577811000</v>
      </c>
      <c r="G4778">
        <f t="shared" si="74"/>
        <v>301951258905514.75</v>
      </c>
      <c r="H4778" t="str">
        <f>VLOOKUP(D4778,Referência!$A$2:$D$28,2,FALSE)</f>
        <v>NE</v>
      </c>
      <c r="I4778" t="str">
        <f>VLOOKUP(D4778,Referência!$A$2:$D$28,3,FALSE)</f>
        <v>transferência</v>
      </c>
      <c r="J4778" t="str">
        <f>VLOOKUP(D4778,Referência!$A$2:$D$28,4,FALSE)</f>
        <v>baixo</v>
      </c>
      <c r="K4778" t="str">
        <f>VLOOKUP(C4778,Referência!$F$2:$G$21,2,FALSE)</f>
        <v>longo</v>
      </c>
      <c r="L4778" t="str">
        <f>VLOOKUP(A4778,Referência!$I$2:$K$10,2,FALSE)</f>
        <v>composição</v>
      </c>
      <c r="M4778" t="str">
        <f>VLOOKUP(A4778,Referência!$I$2:$K$10,3,FALSE)</f>
        <v>composição</v>
      </c>
    </row>
    <row r="4779" spans="1:13" x14ac:dyDescent="0.25">
      <c r="A4779" t="s">
        <v>41</v>
      </c>
      <c r="B4779" t="s">
        <v>7</v>
      </c>
      <c r="C4779">
        <v>18</v>
      </c>
      <c r="D4779" t="s">
        <v>30</v>
      </c>
      <c r="E4779" s="1">
        <v>637713577.42765546</v>
      </c>
      <c r="F4779" s="1">
        <v>547983000</v>
      </c>
      <c r="G4779">
        <f t="shared" si="74"/>
        <v>8051576525500471</v>
      </c>
      <c r="H4779" t="str">
        <f>VLOOKUP(D4779,Referência!$A$2:$D$28,2,FALSE)</f>
        <v>NE</v>
      </c>
      <c r="I4779" t="str">
        <f>VLOOKUP(D4779,Referência!$A$2:$D$28,3,FALSE)</f>
        <v>transferência</v>
      </c>
      <c r="J4779" t="str">
        <f>VLOOKUP(D4779,Referência!$A$2:$D$28,4,FALSE)</f>
        <v>baixo</v>
      </c>
      <c r="K4779" t="str">
        <f>VLOOKUP(C4779,Referência!$F$2:$G$21,2,FALSE)</f>
        <v>longo</v>
      </c>
      <c r="L4779" t="str">
        <f>VLOOKUP(A4779,Referência!$I$2:$K$10,2,FALSE)</f>
        <v>composição</v>
      </c>
      <c r="M4779" t="str">
        <f>VLOOKUP(A4779,Referência!$I$2:$K$10,3,FALSE)</f>
        <v>composição</v>
      </c>
    </row>
    <row r="4780" spans="1:13" x14ac:dyDescent="0.25">
      <c r="A4780" t="s">
        <v>41</v>
      </c>
      <c r="B4780" t="s">
        <v>7</v>
      </c>
      <c r="C4780">
        <v>19</v>
      </c>
      <c r="D4780" t="s">
        <v>30</v>
      </c>
      <c r="E4780" s="1">
        <v>681869928.05158365</v>
      </c>
      <c r="F4780" s="1">
        <v>607405000</v>
      </c>
      <c r="G4780">
        <f t="shared" si="74"/>
        <v>5545025509727529</v>
      </c>
      <c r="H4780" t="str">
        <f>VLOOKUP(D4780,Referência!$A$2:$D$28,2,FALSE)</f>
        <v>NE</v>
      </c>
      <c r="I4780" t="str">
        <f>VLOOKUP(D4780,Referência!$A$2:$D$28,3,FALSE)</f>
        <v>transferência</v>
      </c>
      <c r="J4780" t="str">
        <f>VLOOKUP(D4780,Referência!$A$2:$D$28,4,FALSE)</f>
        <v>baixo</v>
      </c>
      <c r="K4780" t="str">
        <f>VLOOKUP(C4780,Referência!$F$2:$G$21,2,FALSE)</f>
        <v>longo</v>
      </c>
      <c r="L4780" t="str">
        <f>VLOOKUP(A4780,Referência!$I$2:$K$10,2,FALSE)</f>
        <v>composição</v>
      </c>
      <c r="M4780" t="str">
        <f>VLOOKUP(A4780,Referência!$I$2:$K$10,3,FALSE)</f>
        <v>composição</v>
      </c>
    </row>
    <row r="4781" spans="1:13" x14ac:dyDescent="0.25">
      <c r="A4781" t="s">
        <v>41</v>
      </c>
      <c r="B4781" t="s">
        <v>7</v>
      </c>
      <c r="C4781">
        <v>20</v>
      </c>
      <c r="D4781" t="s">
        <v>30</v>
      </c>
      <c r="E4781" s="1">
        <v>879388977.95135617</v>
      </c>
      <c r="F4781" s="1">
        <v>670431000</v>
      </c>
      <c r="G4781">
        <f t="shared" si="74"/>
        <v>4.3663436549519456E+16</v>
      </c>
      <c r="H4781" t="str">
        <f>VLOOKUP(D4781,Referência!$A$2:$D$28,2,FALSE)</f>
        <v>NE</v>
      </c>
      <c r="I4781" t="str">
        <f>VLOOKUP(D4781,Referência!$A$2:$D$28,3,FALSE)</f>
        <v>transferência</v>
      </c>
      <c r="J4781" t="str">
        <f>VLOOKUP(D4781,Referência!$A$2:$D$28,4,FALSE)</f>
        <v>baixo</v>
      </c>
      <c r="K4781" t="str">
        <f>VLOOKUP(C4781,Referência!$F$2:$G$21,2,FALSE)</f>
        <v>longo</v>
      </c>
      <c r="L4781" t="str">
        <f>VLOOKUP(A4781,Referência!$I$2:$K$10,2,FALSE)</f>
        <v>composição</v>
      </c>
      <c r="M4781" t="str">
        <f>VLOOKUP(A4781,Referência!$I$2:$K$10,3,FALSE)</f>
        <v>composição</v>
      </c>
    </row>
    <row r="4782" spans="1:13" x14ac:dyDescent="0.25">
      <c r="A4782" t="s">
        <v>41</v>
      </c>
      <c r="B4782" t="s">
        <v>7</v>
      </c>
      <c r="C4782">
        <v>1</v>
      </c>
      <c r="D4782" t="s">
        <v>31</v>
      </c>
      <c r="E4782" s="1">
        <v>1489830871.0290627</v>
      </c>
      <c r="F4782" s="1">
        <v>1627681664</v>
      </c>
      <c r="G4782">
        <f t="shared" si="74"/>
        <v>1.9002841122716204E+16</v>
      </c>
      <c r="H4782" t="str">
        <f>VLOOKUP(D4782,Referência!$A$2:$D$28,2,FALSE)</f>
        <v>NE</v>
      </c>
      <c r="I4782" t="str">
        <f>VLOOKUP(D4782,Referência!$A$2:$D$28,3,FALSE)</f>
        <v>imposto</v>
      </c>
      <c r="J4782" t="str">
        <f>VLOOKUP(D4782,Referência!$A$2:$D$28,4,FALSE)</f>
        <v>baixo</v>
      </c>
      <c r="K4782" t="str">
        <f>VLOOKUP(C4782,Referência!$F$2:$G$21,2,FALSE)</f>
        <v>curto</v>
      </c>
      <c r="L4782" t="str">
        <f>VLOOKUP(A4782,Referência!$I$2:$K$10,2,FALSE)</f>
        <v>composição</v>
      </c>
      <c r="M4782" t="str">
        <f>VLOOKUP(A4782,Referência!$I$2:$K$10,3,FALSE)</f>
        <v>composição</v>
      </c>
    </row>
    <row r="4783" spans="1:13" x14ac:dyDescent="0.25">
      <c r="A4783" t="s">
        <v>41</v>
      </c>
      <c r="B4783" t="s">
        <v>7</v>
      </c>
      <c r="C4783">
        <v>2</v>
      </c>
      <c r="D4783" t="s">
        <v>31</v>
      </c>
      <c r="E4783" s="1">
        <v>1456730741.5245578</v>
      </c>
      <c r="F4783" s="1">
        <v>1335838548</v>
      </c>
      <c r="G4783">
        <f t="shared" si="74"/>
        <v>1.4614922455179142E+16</v>
      </c>
      <c r="H4783" t="str">
        <f>VLOOKUP(D4783,Referência!$A$2:$D$28,2,FALSE)</f>
        <v>NE</v>
      </c>
      <c r="I4783" t="str">
        <f>VLOOKUP(D4783,Referência!$A$2:$D$28,3,FALSE)</f>
        <v>imposto</v>
      </c>
      <c r="J4783" t="str">
        <f>VLOOKUP(D4783,Referência!$A$2:$D$28,4,FALSE)</f>
        <v>baixo</v>
      </c>
      <c r="K4783" t="str">
        <f>VLOOKUP(C4783,Referência!$F$2:$G$21,2,FALSE)</f>
        <v>curto</v>
      </c>
      <c r="L4783" t="str">
        <f>VLOOKUP(A4783,Referência!$I$2:$K$10,2,FALSE)</f>
        <v>composição</v>
      </c>
      <c r="M4783" t="str">
        <f>VLOOKUP(A4783,Referência!$I$2:$K$10,3,FALSE)</f>
        <v>composição</v>
      </c>
    </row>
    <row r="4784" spans="1:13" x14ac:dyDescent="0.25">
      <c r="A4784" t="s">
        <v>41</v>
      </c>
      <c r="B4784" t="s">
        <v>7</v>
      </c>
      <c r="C4784">
        <v>3</v>
      </c>
      <c r="D4784" t="s">
        <v>31</v>
      </c>
      <c r="E4784" s="1">
        <v>1410019081.2754257</v>
      </c>
      <c r="F4784" s="1">
        <v>1325449475</v>
      </c>
      <c r="G4784">
        <f t="shared" si="74"/>
        <v>7152018305580517</v>
      </c>
      <c r="H4784" t="str">
        <f>VLOOKUP(D4784,Referência!$A$2:$D$28,2,FALSE)</f>
        <v>NE</v>
      </c>
      <c r="I4784" t="str">
        <f>VLOOKUP(D4784,Referência!$A$2:$D$28,3,FALSE)</f>
        <v>imposto</v>
      </c>
      <c r="J4784" t="str">
        <f>VLOOKUP(D4784,Referência!$A$2:$D$28,4,FALSE)</f>
        <v>baixo</v>
      </c>
      <c r="K4784" t="str">
        <f>VLOOKUP(C4784,Referência!$F$2:$G$21,2,FALSE)</f>
        <v>curto</v>
      </c>
      <c r="L4784" t="str">
        <f>VLOOKUP(A4784,Referência!$I$2:$K$10,2,FALSE)</f>
        <v>composição</v>
      </c>
      <c r="M4784" t="str">
        <f>VLOOKUP(A4784,Referência!$I$2:$K$10,3,FALSE)</f>
        <v>composição</v>
      </c>
    </row>
    <row r="4785" spans="1:13" x14ac:dyDescent="0.25">
      <c r="A4785" t="s">
        <v>41</v>
      </c>
      <c r="B4785" t="s">
        <v>7</v>
      </c>
      <c r="C4785">
        <v>4</v>
      </c>
      <c r="D4785" t="s">
        <v>31</v>
      </c>
      <c r="E4785" s="1">
        <v>1452732537.7124226</v>
      </c>
      <c r="F4785" s="1">
        <v>1361364011</v>
      </c>
      <c r="G4785">
        <f t="shared" si="74"/>
        <v>8348207673598684</v>
      </c>
      <c r="H4785" t="str">
        <f>VLOOKUP(D4785,Referência!$A$2:$D$28,2,FALSE)</f>
        <v>NE</v>
      </c>
      <c r="I4785" t="str">
        <f>VLOOKUP(D4785,Referência!$A$2:$D$28,3,FALSE)</f>
        <v>imposto</v>
      </c>
      <c r="J4785" t="str">
        <f>VLOOKUP(D4785,Referência!$A$2:$D$28,4,FALSE)</f>
        <v>baixo</v>
      </c>
      <c r="K4785" t="str">
        <f>VLOOKUP(C4785,Referência!$F$2:$G$21,2,FALSE)</f>
        <v>curto</v>
      </c>
      <c r="L4785" t="str">
        <f>VLOOKUP(A4785,Referência!$I$2:$K$10,2,FALSE)</f>
        <v>composição</v>
      </c>
      <c r="M4785" t="str">
        <f>VLOOKUP(A4785,Referência!$I$2:$K$10,3,FALSE)</f>
        <v>composição</v>
      </c>
    </row>
    <row r="4786" spans="1:13" x14ac:dyDescent="0.25">
      <c r="A4786" t="s">
        <v>41</v>
      </c>
      <c r="B4786" t="s">
        <v>7</v>
      </c>
      <c r="C4786">
        <v>5</v>
      </c>
      <c r="D4786" t="s">
        <v>31</v>
      </c>
      <c r="E4786" s="1">
        <v>1405660243.3601537</v>
      </c>
      <c r="F4786" s="1">
        <v>1322475733</v>
      </c>
      <c r="G4786">
        <f t="shared" si="74"/>
        <v>6919662763858514</v>
      </c>
      <c r="H4786" t="str">
        <f>VLOOKUP(D4786,Referência!$A$2:$D$28,2,FALSE)</f>
        <v>NE</v>
      </c>
      <c r="I4786" t="str">
        <f>VLOOKUP(D4786,Referência!$A$2:$D$28,3,FALSE)</f>
        <v>imposto</v>
      </c>
      <c r="J4786" t="str">
        <f>VLOOKUP(D4786,Referência!$A$2:$D$28,4,FALSE)</f>
        <v>baixo</v>
      </c>
      <c r="K4786" t="str">
        <f>VLOOKUP(C4786,Referência!$F$2:$G$21,2,FALSE)</f>
        <v>médio</v>
      </c>
      <c r="L4786" t="str">
        <f>VLOOKUP(A4786,Referência!$I$2:$K$10,2,FALSE)</f>
        <v>composição</v>
      </c>
      <c r="M4786" t="str">
        <f>VLOOKUP(A4786,Referência!$I$2:$K$10,3,FALSE)</f>
        <v>composição</v>
      </c>
    </row>
    <row r="4787" spans="1:13" x14ac:dyDescent="0.25">
      <c r="A4787" t="s">
        <v>41</v>
      </c>
      <c r="B4787" t="s">
        <v>7</v>
      </c>
      <c r="C4787">
        <v>6</v>
      </c>
      <c r="D4787" t="s">
        <v>31</v>
      </c>
      <c r="E4787" s="1">
        <v>1461671639.7634814</v>
      </c>
      <c r="F4787" s="1">
        <v>1327345090</v>
      </c>
      <c r="G4787">
        <f t="shared" si="74"/>
        <v>1.804362197136104E+16</v>
      </c>
      <c r="H4787" t="str">
        <f>VLOOKUP(D4787,Referência!$A$2:$D$28,2,FALSE)</f>
        <v>NE</v>
      </c>
      <c r="I4787" t="str">
        <f>VLOOKUP(D4787,Referência!$A$2:$D$28,3,FALSE)</f>
        <v>imposto</v>
      </c>
      <c r="J4787" t="str">
        <f>VLOOKUP(D4787,Referência!$A$2:$D$28,4,FALSE)</f>
        <v>baixo</v>
      </c>
      <c r="K4787" t="str">
        <f>VLOOKUP(C4787,Referência!$F$2:$G$21,2,FALSE)</f>
        <v>médio</v>
      </c>
      <c r="L4787" t="str">
        <f>VLOOKUP(A4787,Referência!$I$2:$K$10,2,FALSE)</f>
        <v>composição</v>
      </c>
      <c r="M4787" t="str">
        <f>VLOOKUP(A4787,Referência!$I$2:$K$10,3,FALSE)</f>
        <v>composição</v>
      </c>
    </row>
    <row r="4788" spans="1:13" x14ac:dyDescent="0.25">
      <c r="A4788" t="s">
        <v>41</v>
      </c>
      <c r="B4788" t="s">
        <v>7</v>
      </c>
      <c r="C4788">
        <v>7</v>
      </c>
      <c r="D4788" t="s">
        <v>31</v>
      </c>
      <c r="E4788" s="1">
        <v>1578112266.9543307</v>
      </c>
      <c r="F4788" s="1">
        <v>1510093934</v>
      </c>
      <c r="G4788">
        <f t="shared" si="74"/>
        <v>4626493617886187</v>
      </c>
      <c r="H4788" t="str">
        <f>VLOOKUP(D4788,Referência!$A$2:$D$28,2,FALSE)</f>
        <v>NE</v>
      </c>
      <c r="I4788" t="str">
        <f>VLOOKUP(D4788,Referência!$A$2:$D$28,3,FALSE)</f>
        <v>imposto</v>
      </c>
      <c r="J4788" t="str">
        <f>VLOOKUP(D4788,Referência!$A$2:$D$28,4,FALSE)</f>
        <v>baixo</v>
      </c>
      <c r="K4788" t="str">
        <f>VLOOKUP(C4788,Referência!$F$2:$G$21,2,FALSE)</f>
        <v>médio</v>
      </c>
      <c r="L4788" t="str">
        <f>VLOOKUP(A4788,Referência!$I$2:$K$10,2,FALSE)</f>
        <v>composição</v>
      </c>
      <c r="M4788" t="str">
        <f>VLOOKUP(A4788,Referência!$I$2:$K$10,3,FALSE)</f>
        <v>composição</v>
      </c>
    </row>
    <row r="4789" spans="1:13" x14ac:dyDescent="0.25">
      <c r="A4789" t="s">
        <v>41</v>
      </c>
      <c r="B4789" t="s">
        <v>7</v>
      </c>
      <c r="C4789">
        <v>8</v>
      </c>
      <c r="D4789" t="s">
        <v>31</v>
      </c>
      <c r="E4789" s="1">
        <v>1745973762.7477579</v>
      </c>
      <c r="F4789" s="1">
        <v>1484867078</v>
      </c>
      <c r="G4789">
        <f t="shared" si="74"/>
        <v>6.8176700819965032E+16</v>
      </c>
      <c r="H4789" t="str">
        <f>VLOOKUP(D4789,Referência!$A$2:$D$28,2,FALSE)</f>
        <v>NE</v>
      </c>
      <c r="I4789" t="str">
        <f>VLOOKUP(D4789,Referência!$A$2:$D$28,3,FALSE)</f>
        <v>imposto</v>
      </c>
      <c r="J4789" t="str">
        <f>VLOOKUP(D4789,Referência!$A$2:$D$28,4,FALSE)</f>
        <v>baixo</v>
      </c>
      <c r="K4789" t="str">
        <f>VLOOKUP(C4789,Referência!$F$2:$G$21,2,FALSE)</f>
        <v>médio</v>
      </c>
      <c r="L4789" t="str">
        <f>VLOOKUP(A4789,Referência!$I$2:$K$10,2,FALSE)</f>
        <v>composição</v>
      </c>
      <c r="M4789" t="str">
        <f>VLOOKUP(A4789,Referência!$I$2:$K$10,3,FALSE)</f>
        <v>composição</v>
      </c>
    </row>
    <row r="4790" spans="1:13" x14ac:dyDescent="0.25">
      <c r="A4790" t="s">
        <v>41</v>
      </c>
      <c r="B4790" t="s">
        <v>7</v>
      </c>
      <c r="C4790">
        <v>9</v>
      </c>
      <c r="D4790" t="s">
        <v>31</v>
      </c>
      <c r="E4790" s="1">
        <v>1756266779.2416983</v>
      </c>
      <c r="F4790" s="1">
        <v>1683273264</v>
      </c>
      <c r="G4790">
        <f t="shared" si="74"/>
        <v>5328053267340037</v>
      </c>
      <c r="H4790" t="str">
        <f>VLOOKUP(D4790,Referência!$A$2:$D$28,2,FALSE)</f>
        <v>NE</v>
      </c>
      <c r="I4790" t="str">
        <f>VLOOKUP(D4790,Referência!$A$2:$D$28,3,FALSE)</f>
        <v>imposto</v>
      </c>
      <c r="J4790" t="str">
        <f>VLOOKUP(D4790,Referência!$A$2:$D$28,4,FALSE)</f>
        <v>baixo</v>
      </c>
      <c r="K4790" t="str">
        <f>VLOOKUP(C4790,Referência!$F$2:$G$21,2,FALSE)</f>
        <v>longo</v>
      </c>
      <c r="L4790" t="str">
        <f>VLOOKUP(A4790,Referência!$I$2:$K$10,2,FALSE)</f>
        <v>composição</v>
      </c>
      <c r="M4790" t="str">
        <f>VLOOKUP(A4790,Referência!$I$2:$K$10,3,FALSE)</f>
        <v>composição</v>
      </c>
    </row>
    <row r="4791" spans="1:13" x14ac:dyDescent="0.25">
      <c r="A4791" t="s">
        <v>41</v>
      </c>
      <c r="B4791" t="s">
        <v>7</v>
      </c>
      <c r="C4791">
        <v>10</v>
      </c>
      <c r="D4791" t="s">
        <v>31</v>
      </c>
      <c r="E4791" s="1">
        <v>1620399689.0938148</v>
      </c>
      <c r="F4791" s="1">
        <v>1687521018</v>
      </c>
      <c r="G4791">
        <f t="shared" si="74"/>
        <v>4505272794132286</v>
      </c>
      <c r="H4791" t="str">
        <f>VLOOKUP(D4791,Referência!$A$2:$D$28,2,FALSE)</f>
        <v>NE</v>
      </c>
      <c r="I4791" t="str">
        <f>VLOOKUP(D4791,Referência!$A$2:$D$28,3,FALSE)</f>
        <v>imposto</v>
      </c>
      <c r="J4791" t="str">
        <f>VLOOKUP(D4791,Referência!$A$2:$D$28,4,FALSE)</f>
        <v>baixo</v>
      </c>
      <c r="K4791" t="str">
        <f>VLOOKUP(C4791,Referência!$F$2:$G$21,2,FALSE)</f>
        <v>longo</v>
      </c>
      <c r="L4791" t="str">
        <f>VLOOKUP(A4791,Referência!$I$2:$K$10,2,FALSE)</f>
        <v>composição</v>
      </c>
      <c r="M4791" t="str">
        <f>VLOOKUP(A4791,Referência!$I$2:$K$10,3,FALSE)</f>
        <v>composição</v>
      </c>
    </row>
    <row r="4792" spans="1:13" x14ac:dyDescent="0.25">
      <c r="A4792" t="s">
        <v>41</v>
      </c>
      <c r="B4792" t="s">
        <v>7</v>
      </c>
      <c r="C4792">
        <v>11</v>
      </c>
      <c r="D4792" t="s">
        <v>31</v>
      </c>
      <c r="E4792" s="1">
        <v>1616084684.2556615</v>
      </c>
      <c r="F4792" s="1">
        <v>1526025266</v>
      </c>
      <c r="G4792">
        <f t="shared" si="74"/>
        <v>8110698816548174</v>
      </c>
      <c r="H4792" t="str">
        <f>VLOOKUP(D4792,Referência!$A$2:$D$28,2,FALSE)</f>
        <v>NE</v>
      </c>
      <c r="I4792" t="str">
        <f>VLOOKUP(D4792,Referência!$A$2:$D$28,3,FALSE)</f>
        <v>imposto</v>
      </c>
      <c r="J4792" t="str">
        <f>VLOOKUP(D4792,Referência!$A$2:$D$28,4,FALSE)</f>
        <v>baixo</v>
      </c>
      <c r="K4792" t="str">
        <f>VLOOKUP(C4792,Referência!$F$2:$G$21,2,FALSE)</f>
        <v>longo</v>
      </c>
      <c r="L4792" t="str">
        <f>VLOOKUP(A4792,Referência!$I$2:$K$10,2,FALSE)</f>
        <v>composição</v>
      </c>
      <c r="M4792" t="str">
        <f>VLOOKUP(A4792,Referência!$I$2:$K$10,3,FALSE)</f>
        <v>composição</v>
      </c>
    </row>
    <row r="4793" spans="1:13" x14ac:dyDescent="0.25">
      <c r="A4793" t="s">
        <v>41</v>
      </c>
      <c r="B4793" t="s">
        <v>7</v>
      </c>
      <c r="C4793">
        <v>12</v>
      </c>
      <c r="D4793" t="s">
        <v>31</v>
      </c>
      <c r="E4793" s="1">
        <v>1741083705.5147421</v>
      </c>
      <c r="F4793" s="1">
        <v>1429053893</v>
      </c>
      <c r="G4793">
        <f t="shared" si="74"/>
        <v>9.7362603897985136E+16</v>
      </c>
      <c r="H4793" t="str">
        <f>VLOOKUP(D4793,Referência!$A$2:$D$28,2,FALSE)</f>
        <v>NE</v>
      </c>
      <c r="I4793" t="str">
        <f>VLOOKUP(D4793,Referência!$A$2:$D$28,3,FALSE)</f>
        <v>imposto</v>
      </c>
      <c r="J4793" t="str">
        <f>VLOOKUP(D4793,Referência!$A$2:$D$28,4,FALSE)</f>
        <v>baixo</v>
      </c>
      <c r="K4793" t="str">
        <f>VLOOKUP(C4793,Referência!$F$2:$G$21,2,FALSE)</f>
        <v>longo</v>
      </c>
      <c r="L4793" t="str">
        <f>VLOOKUP(A4793,Referência!$I$2:$K$10,2,FALSE)</f>
        <v>composição</v>
      </c>
      <c r="M4793" t="str">
        <f>VLOOKUP(A4793,Referência!$I$2:$K$10,3,FALSE)</f>
        <v>composição</v>
      </c>
    </row>
    <row r="4794" spans="1:13" x14ac:dyDescent="0.25">
      <c r="A4794" t="s">
        <v>41</v>
      </c>
      <c r="B4794" t="s">
        <v>7</v>
      </c>
      <c r="C4794">
        <v>13</v>
      </c>
      <c r="D4794" t="s">
        <v>31</v>
      </c>
      <c r="E4794" s="1">
        <v>1714019366.994709</v>
      </c>
      <c r="F4794" s="1">
        <v>1728645475</v>
      </c>
      <c r="G4794">
        <f t="shared" si="74"/>
        <v>213923035382437.03</v>
      </c>
      <c r="H4794" t="str">
        <f>VLOOKUP(D4794,Referência!$A$2:$D$28,2,FALSE)</f>
        <v>NE</v>
      </c>
      <c r="I4794" t="str">
        <f>VLOOKUP(D4794,Referência!$A$2:$D$28,3,FALSE)</f>
        <v>imposto</v>
      </c>
      <c r="J4794" t="str">
        <f>VLOOKUP(D4794,Referência!$A$2:$D$28,4,FALSE)</f>
        <v>baixo</v>
      </c>
      <c r="K4794" t="str">
        <f>VLOOKUP(C4794,Referência!$F$2:$G$21,2,FALSE)</f>
        <v>longo</v>
      </c>
      <c r="L4794" t="str">
        <f>VLOOKUP(A4794,Referência!$I$2:$K$10,2,FALSE)</f>
        <v>composição</v>
      </c>
      <c r="M4794" t="str">
        <f>VLOOKUP(A4794,Referência!$I$2:$K$10,3,FALSE)</f>
        <v>composição</v>
      </c>
    </row>
    <row r="4795" spans="1:13" x14ac:dyDescent="0.25">
      <c r="A4795" t="s">
        <v>41</v>
      </c>
      <c r="B4795" t="s">
        <v>7</v>
      </c>
      <c r="C4795">
        <v>14</v>
      </c>
      <c r="D4795" t="s">
        <v>31</v>
      </c>
      <c r="E4795" s="1">
        <v>1702190749.590003</v>
      </c>
      <c r="F4795" s="1">
        <v>1496131677</v>
      </c>
      <c r="G4795">
        <f t="shared" si="74"/>
        <v>4.2460341396652128E+16</v>
      </c>
      <c r="H4795" t="str">
        <f>VLOOKUP(D4795,Referência!$A$2:$D$28,2,FALSE)</f>
        <v>NE</v>
      </c>
      <c r="I4795" t="str">
        <f>VLOOKUP(D4795,Referência!$A$2:$D$28,3,FALSE)</f>
        <v>imposto</v>
      </c>
      <c r="J4795" t="str">
        <f>VLOOKUP(D4795,Referência!$A$2:$D$28,4,FALSE)</f>
        <v>baixo</v>
      </c>
      <c r="K4795" t="str">
        <f>VLOOKUP(C4795,Referência!$F$2:$G$21,2,FALSE)</f>
        <v>longo</v>
      </c>
      <c r="L4795" t="str">
        <f>VLOOKUP(A4795,Referência!$I$2:$K$10,2,FALSE)</f>
        <v>composição</v>
      </c>
      <c r="M4795" t="str">
        <f>VLOOKUP(A4795,Referência!$I$2:$K$10,3,FALSE)</f>
        <v>composição</v>
      </c>
    </row>
    <row r="4796" spans="1:13" x14ac:dyDescent="0.25">
      <c r="A4796" t="s">
        <v>41</v>
      </c>
      <c r="B4796" t="s">
        <v>7</v>
      </c>
      <c r="C4796">
        <v>15</v>
      </c>
      <c r="D4796" t="s">
        <v>31</v>
      </c>
      <c r="E4796" s="1">
        <v>1637414962.0277028</v>
      </c>
      <c r="F4796" s="1">
        <v>1397556875</v>
      </c>
      <c r="G4796">
        <f t="shared" si="74"/>
        <v>5.7531901912589056E+16</v>
      </c>
      <c r="H4796" t="str">
        <f>VLOOKUP(D4796,Referência!$A$2:$D$28,2,FALSE)</f>
        <v>NE</v>
      </c>
      <c r="I4796" t="str">
        <f>VLOOKUP(D4796,Referência!$A$2:$D$28,3,FALSE)</f>
        <v>imposto</v>
      </c>
      <c r="J4796" t="str">
        <f>VLOOKUP(D4796,Referência!$A$2:$D$28,4,FALSE)</f>
        <v>baixo</v>
      </c>
      <c r="K4796" t="str">
        <f>VLOOKUP(C4796,Referência!$F$2:$G$21,2,FALSE)</f>
        <v>longo</v>
      </c>
      <c r="L4796" t="str">
        <f>VLOOKUP(A4796,Referência!$I$2:$K$10,2,FALSE)</f>
        <v>composição</v>
      </c>
      <c r="M4796" t="str">
        <f>VLOOKUP(A4796,Referência!$I$2:$K$10,3,FALSE)</f>
        <v>composição</v>
      </c>
    </row>
    <row r="4797" spans="1:13" x14ac:dyDescent="0.25">
      <c r="A4797" t="s">
        <v>41</v>
      </c>
      <c r="B4797" t="s">
        <v>7</v>
      </c>
      <c r="C4797">
        <v>16</v>
      </c>
      <c r="D4797" t="s">
        <v>31</v>
      </c>
      <c r="E4797" s="1">
        <v>1688709792.6022403</v>
      </c>
      <c r="F4797" s="1">
        <v>1442572235</v>
      </c>
      <c r="G4797">
        <f t="shared" si="74"/>
        <v>6.0583697262396176E+16</v>
      </c>
      <c r="H4797" t="str">
        <f>VLOOKUP(D4797,Referência!$A$2:$D$28,2,FALSE)</f>
        <v>NE</v>
      </c>
      <c r="I4797" t="str">
        <f>VLOOKUP(D4797,Referência!$A$2:$D$28,3,FALSE)</f>
        <v>imposto</v>
      </c>
      <c r="J4797" t="str">
        <f>VLOOKUP(D4797,Referência!$A$2:$D$28,4,FALSE)</f>
        <v>baixo</v>
      </c>
      <c r="K4797" t="str">
        <f>VLOOKUP(C4797,Referência!$F$2:$G$21,2,FALSE)</f>
        <v>longo</v>
      </c>
      <c r="L4797" t="str">
        <f>VLOOKUP(A4797,Referência!$I$2:$K$10,2,FALSE)</f>
        <v>composição</v>
      </c>
      <c r="M4797" t="str">
        <f>VLOOKUP(A4797,Referência!$I$2:$K$10,3,FALSE)</f>
        <v>composição</v>
      </c>
    </row>
    <row r="4798" spans="1:13" x14ac:dyDescent="0.25">
      <c r="A4798" t="s">
        <v>41</v>
      </c>
      <c r="B4798" t="s">
        <v>7</v>
      </c>
      <c r="C4798">
        <v>17</v>
      </c>
      <c r="D4798" t="s">
        <v>31</v>
      </c>
      <c r="E4798" s="1">
        <v>1628888634.7818129</v>
      </c>
      <c r="F4798" s="1">
        <v>1439189967</v>
      </c>
      <c r="G4798">
        <f t="shared" si="74"/>
        <v>3.598558455819462E+16</v>
      </c>
      <c r="H4798" t="str">
        <f>VLOOKUP(D4798,Referência!$A$2:$D$28,2,FALSE)</f>
        <v>NE</v>
      </c>
      <c r="I4798" t="str">
        <f>VLOOKUP(D4798,Referência!$A$2:$D$28,3,FALSE)</f>
        <v>imposto</v>
      </c>
      <c r="J4798" t="str">
        <f>VLOOKUP(D4798,Referência!$A$2:$D$28,4,FALSE)</f>
        <v>baixo</v>
      </c>
      <c r="K4798" t="str">
        <f>VLOOKUP(C4798,Referência!$F$2:$G$21,2,FALSE)</f>
        <v>longo</v>
      </c>
      <c r="L4798" t="str">
        <f>VLOOKUP(A4798,Referência!$I$2:$K$10,2,FALSE)</f>
        <v>composição</v>
      </c>
      <c r="M4798" t="str">
        <f>VLOOKUP(A4798,Referência!$I$2:$K$10,3,FALSE)</f>
        <v>composição</v>
      </c>
    </row>
    <row r="4799" spans="1:13" x14ac:dyDescent="0.25">
      <c r="A4799" t="s">
        <v>41</v>
      </c>
      <c r="B4799" t="s">
        <v>7</v>
      </c>
      <c r="C4799">
        <v>18</v>
      </c>
      <c r="D4799" t="s">
        <v>31</v>
      </c>
      <c r="E4799" s="1">
        <v>1692519046.9955938</v>
      </c>
      <c r="F4799" s="1">
        <v>1468451921</v>
      </c>
      <c r="G4799">
        <f t="shared" si="74"/>
        <v>5.0206076951925304E+16</v>
      </c>
      <c r="H4799" t="str">
        <f>VLOOKUP(D4799,Referência!$A$2:$D$28,2,FALSE)</f>
        <v>NE</v>
      </c>
      <c r="I4799" t="str">
        <f>VLOOKUP(D4799,Referência!$A$2:$D$28,3,FALSE)</f>
        <v>imposto</v>
      </c>
      <c r="J4799" t="str">
        <f>VLOOKUP(D4799,Referência!$A$2:$D$28,4,FALSE)</f>
        <v>baixo</v>
      </c>
      <c r="K4799" t="str">
        <f>VLOOKUP(C4799,Referência!$F$2:$G$21,2,FALSE)</f>
        <v>longo</v>
      </c>
      <c r="L4799" t="str">
        <f>VLOOKUP(A4799,Referência!$I$2:$K$10,2,FALSE)</f>
        <v>composição</v>
      </c>
      <c r="M4799" t="str">
        <f>VLOOKUP(A4799,Referência!$I$2:$K$10,3,FALSE)</f>
        <v>composição</v>
      </c>
    </row>
    <row r="4800" spans="1:13" x14ac:dyDescent="0.25">
      <c r="A4800" t="s">
        <v>41</v>
      </c>
      <c r="B4800" t="s">
        <v>7</v>
      </c>
      <c r="C4800">
        <v>19</v>
      </c>
      <c r="D4800" t="s">
        <v>31</v>
      </c>
      <c r="E4800" s="1">
        <v>1827583417.2698333</v>
      </c>
      <c r="F4800" s="1">
        <v>1588561210</v>
      </c>
      <c r="G4800">
        <f t="shared" si="74"/>
        <v>5.713161556814316E+16</v>
      </c>
      <c r="H4800" t="str">
        <f>VLOOKUP(D4800,Referência!$A$2:$D$28,2,FALSE)</f>
        <v>NE</v>
      </c>
      <c r="I4800" t="str">
        <f>VLOOKUP(D4800,Referência!$A$2:$D$28,3,FALSE)</f>
        <v>imposto</v>
      </c>
      <c r="J4800" t="str">
        <f>VLOOKUP(D4800,Referência!$A$2:$D$28,4,FALSE)</f>
        <v>baixo</v>
      </c>
      <c r="K4800" t="str">
        <f>VLOOKUP(C4800,Referência!$F$2:$G$21,2,FALSE)</f>
        <v>longo</v>
      </c>
      <c r="L4800" t="str">
        <f>VLOOKUP(A4800,Referência!$I$2:$K$10,2,FALSE)</f>
        <v>composição</v>
      </c>
      <c r="M4800" t="str">
        <f>VLOOKUP(A4800,Referência!$I$2:$K$10,3,FALSE)</f>
        <v>composição</v>
      </c>
    </row>
    <row r="4801" spans="1:13" x14ac:dyDescent="0.25">
      <c r="A4801" t="s">
        <v>41</v>
      </c>
      <c r="B4801" t="s">
        <v>7</v>
      </c>
      <c r="C4801">
        <v>20</v>
      </c>
      <c r="D4801" t="s">
        <v>31</v>
      </c>
      <c r="E4801" s="1">
        <v>2025660147.691669</v>
      </c>
      <c r="F4801" s="1">
        <v>1588037280</v>
      </c>
      <c r="G4801">
        <f t="shared" si="74"/>
        <v>1.9151377432668003E+17</v>
      </c>
      <c r="H4801" t="str">
        <f>VLOOKUP(D4801,Referência!$A$2:$D$28,2,FALSE)</f>
        <v>NE</v>
      </c>
      <c r="I4801" t="str">
        <f>VLOOKUP(D4801,Referência!$A$2:$D$28,3,FALSE)</f>
        <v>imposto</v>
      </c>
      <c r="J4801" t="str">
        <f>VLOOKUP(D4801,Referência!$A$2:$D$28,4,FALSE)</f>
        <v>baixo</v>
      </c>
      <c r="K4801" t="str">
        <f>VLOOKUP(C4801,Referência!$F$2:$G$21,2,FALSE)</f>
        <v>longo</v>
      </c>
      <c r="L4801" t="str">
        <f>VLOOKUP(A4801,Referência!$I$2:$K$10,2,FALSE)</f>
        <v>composição</v>
      </c>
      <c r="M4801" t="str">
        <f>VLOOKUP(A4801,Referência!$I$2:$K$10,3,FALSE)</f>
        <v>composição</v>
      </c>
    </row>
    <row r="4802" spans="1:13" x14ac:dyDescent="0.25">
      <c r="A4802" t="s">
        <v>41</v>
      </c>
      <c r="B4802" t="s">
        <v>7</v>
      </c>
      <c r="C4802">
        <v>1</v>
      </c>
      <c r="D4802" t="s">
        <v>32</v>
      </c>
      <c r="E4802" s="1">
        <v>487266332.11870325</v>
      </c>
      <c r="F4802" s="1">
        <v>557464619</v>
      </c>
      <c r="G4802">
        <f t="shared" si="74"/>
        <v>4927799481068840</v>
      </c>
      <c r="H4802" t="str">
        <f>VLOOKUP(D4802,Referência!$A$2:$D$28,2,FALSE)</f>
        <v>NE</v>
      </c>
      <c r="I4802" t="str">
        <f>VLOOKUP(D4802,Referência!$A$2:$D$28,3,FALSE)</f>
        <v>transferência</v>
      </c>
      <c r="J4802" t="str">
        <f>VLOOKUP(D4802,Referência!$A$2:$D$28,4,FALSE)</f>
        <v>baixo</v>
      </c>
      <c r="K4802" t="str">
        <f>VLOOKUP(C4802,Referência!$F$2:$G$21,2,FALSE)</f>
        <v>curto</v>
      </c>
      <c r="L4802" t="str">
        <f>VLOOKUP(A4802,Referência!$I$2:$K$10,2,FALSE)</f>
        <v>composição</v>
      </c>
      <c r="M4802" t="str">
        <f>VLOOKUP(A4802,Referência!$I$2:$K$10,3,FALSE)</f>
        <v>composição</v>
      </c>
    </row>
    <row r="4803" spans="1:13" x14ac:dyDescent="0.25">
      <c r="A4803" t="s">
        <v>41</v>
      </c>
      <c r="B4803" t="s">
        <v>7</v>
      </c>
      <c r="C4803">
        <v>2</v>
      </c>
      <c r="D4803" t="s">
        <v>32</v>
      </c>
      <c r="E4803" s="1">
        <v>439676952.79158068</v>
      </c>
      <c r="F4803" s="1">
        <v>467412899</v>
      </c>
      <c r="G4803">
        <f t="shared" ref="G4803:G4861" si="75">(F4803-E4803)^2</f>
        <v>769282712076330.25</v>
      </c>
      <c r="H4803" t="str">
        <f>VLOOKUP(D4803,Referência!$A$2:$D$28,2,FALSE)</f>
        <v>NE</v>
      </c>
      <c r="I4803" t="str">
        <f>VLOOKUP(D4803,Referência!$A$2:$D$28,3,FALSE)</f>
        <v>transferência</v>
      </c>
      <c r="J4803" t="str">
        <f>VLOOKUP(D4803,Referência!$A$2:$D$28,4,FALSE)</f>
        <v>baixo</v>
      </c>
      <c r="K4803" t="str">
        <f>VLOOKUP(C4803,Referência!$F$2:$G$21,2,FALSE)</f>
        <v>curto</v>
      </c>
      <c r="L4803" t="str">
        <f>VLOOKUP(A4803,Referência!$I$2:$K$10,2,FALSE)</f>
        <v>composição</v>
      </c>
      <c r="M4803" t="str">
        <f>VLOOKUP(A4803,Referência!$I$2:$K$10,3,FALSE)</f>
        <v>composição</v>
      </c>
    </row>
    <row r="4804" spans="1:13" x14ac:dyDescent="0.25">
      <c r="A4804" t="s">
        <v>41</v>
      </c>
      <c r="B4804" t="s">
        <v>7</v>
      </c>
      <c r="C4804">
        <v>3</v>
      </c>
      <c r="D4804" t="s">
        <v>32</v>
      </c>
      <c r="E4804" s="1">
        <v>450280277.00495327</v>
      </c>
      <c r="F4804" s="1">
        <v>433970342</v>
      </c>
      <c r="G4804">
        <f t="shared" si="75"/>
        <v>266013979865799.87</v>
      </c>
      <c r="H4804" t="str">
        <f>VLOOKUP(D4804,Referência!$A$2:$D$28,2,FALSE)</f>
        <v>NE</v>
      </c>
      <c r="I4804" t="str">
        <f>VLOOKUP(D4804,Referência!$A$2:$D$28,3,FALSE)</f>
        <v>transferência</v>
      </c>
      <c r="J4804" t="str">
        <f>VLOOKUP(D4804,Referência!$A$2:$D$28,4,FALSE)</f>
        <v>baixo</v>
      </c>
      <c r="K4804" t="str">
        <f>VLOOKUP(C4804,Referência!$F$2:$G$21,2,FALSE)</f>
        <v>curto</v>
      </c>
      <c r="L4804" t="str">
        <f>VLOOKUP(A4804,Referência!$I$2:$K$10,2,FALSE)</f>
        <v>composição</v>
      </c>
      <c r="M4804" t="str">
        <f>VLOOKUP(A4804,Referência!$I$2:$K$10,3,FALSE)</f>
        <v>composição</v>
      </c>
    </row>
    <row r="4805" spans="1:13" x14ac:dyDescent="0.25">
      <c r="A4805" t="s">
        <v>41</v>
      </c>
      <c r="B4805" t="s">
        <v>7</v>
      </c>
      <c r="C4805">
        <v>4</v>
      </c>
      <c r="D4805" t="s">
        <v>32</v>
      </c>
      <c r="E4805" s="1">
        <v>407947602.14301032</v>
      </c>
      <c r="F4805" s="1">
        <v>472847854</v>
      </c>
      <c r="G4805">
        <f t="shared" si="75"/>
        <v>4212042691100692.5</v>
      </c>
      <c r="H4805" t="str">
        <f>VLOOKUP(D4805,Referência!$A$2:$D$28,2,FALSE)</f>
        <v>NE</v>
      </c>
      <c r="I4805" t="str">
        <f>VLOOKUP(D4805,Referência!$A$2:$D$28,3,FALSE)</f>
        <v>transferência</v>
      </c>
      <c r="J4805" t="str">
        <f>VLOOKUP(D4805,Referência!$A$2:$D$28,4,FALSE)</f>
        <v>baixo</v>
      </c>
      <c r="K4805" t="str">
        <f>VLOOKUP(C4805,Referência!$F$2:$G$21,2,FALSE)</f>
        <v>curto</v>
      </c>
      <c r="L4805" t="str">
        <f>VLOOKUP(A4805,Referência!$I$2:$K$10,2,FALSE)</f>
        <v>composição</v>
      </c>
      <c r="M4805" t="str">
        <f>VLOOKUP(A4805,Referência!$I$2:$K$10,3,FALSE)</f>
        <v>composição</v>
      </c>
    </row>
    <row r="4806" spans="1:13" x14ac:dyDescent="0.25">
      <c r="A4806" t="s">
        <v>41</v>
      </c>
      <c r="B4806" t="s">
        <v>7</v>
      </c>
      <c r="C4806">
        <v>5</v>
      </c>
      <c r="D4806" t="s">
        <v>32</v>
      </c>
      <c r="E4806" s="1">
        <v>478883357.74921227</v>
      </c>
      <c r="F4806" s="1">
        <v>432152927</v>
      </c>
      <c r="G4806">
        <f t="shared" si="75"/>
        <v>2183733158006923.2</v>
      </c>
      <c r="H4806" t="str">
        <f>VLOOKUP(D4806,Referência!$A$2:$D$28,2,FALSE)</f>
        <v>NE</v>
      </c>
      <c r="I4806" t="str">
        <f>VLOOKUP(D4806,Referência!$A$2:$D$28,3,FALSE)</f>
        <v>transferência</v>
      </c>
      <c r="J4806" t="str">
        <f>VLOOKUP(D4806,Referência!$A$2:$D$28,4,FALSE)</f>
        <v>baixo</v>
      </c>
      <c r="K4806" t="str">
        <f>VLOOKUP(C4806,Referência!$F$2:$G$21,2,FALSE)</f>
        <v>médio</v>
      </c>
      <c r="L4806" t="str">
        <f>VLOOKUP(A4806,Referência!$I$2:$K$10,2,FALSE)</f>
        <v>composição</v>
      </c>
      <c r="M4806" t="str">
        <f>VLOOKUP(A4806,Referência!$I$2:$K$10,3,FALSE)</f>
        <v>composição</v>
      </c>
    </row>
    <row r="4807" spans="1:13" x14ac:dyDescent="0.25">
      <c r="A4807" t="s">
        <v>41</v>
      </c>
      <c r="B4807" t="s">
        <v>7</v>
      </c>
      <c r="C4807">
        <v>6</v>
      </c>
      <c r="D4807" t="s">
        <v>32</v>
      </c>
      <c r="E4807" s="1">
        <v>507961793.50239801</v>
      </c>
      <c r="F4807" s="1">
        <v>460746354</v>
      </c>
      <c r="G4807">
        <f t="shared" si="75"/>
        <v>2229297727404606.7</v>
      </c>
      <c r="H4807" t="str">
        <f>VLOOKUP(D4807,Referência!$A$2:$D$28,2,FALSE)</f>
        <v>NE</v>
      </c>
      <c r="I4807" t="str">
        <f>VLOOKUP(D4807,Referência!$A$2:$D$28,3,FALSE)</f>
        <v>transferência</v>
      </c>
      <c r="J4807" t="str">
        <f>VLOOKUP(D4807,Referência!$A$2:$D$28,4,FALSE)</f>
        <v>baixo</v>
      </c>
      <c r="K4807" t="str">
        <f>VLOOKUP(C4807,Referência!$F$2:$G$21,2,FALSE)</f>
        <v>médio</v>
      </c>
      <c r="L4807" t="str">
        <f>VLOOKUP(A4807,Referência!$I$2:$K$10,2,FALSE)</f>
        <v>composição</v>
      </c>
      <c r="M4807" t="str">
        <f>VLOOKUP(A4807,Referência!$I$2:$K$10,3,FALSE)</f>
        <v>composição</v>
      </c>
    </row>
    <row r="4808" spans="1:13" x14ac:dyDescent="0.25">
      <c r="A4808" t="s">
        <v>41</v>
      </c>
      <c r="B4808" t="s">
        <v>7</v>
      </c>
      <c r="C4808">
        <v>7</v>
      </c>
      <c r="D4808" t="s">
        <v>32</v>
      </c>
      <c r="E4808" s="1">
        <v>648154128.75218284</v>
      </c>
      <c r="F4808" s="1">
        <v>513806552</v>
      </c>
      <c r="G4808">
        <f t="shared" si="75"/>
        <v>1.804927137918366E+16</v>
      </c>
      <c r="H4808" t="str">
        <f>VLOOKUP(D4808,Referência!$A$2:$D$28,2,FALSE)</f>
        <v>NE</v>
      </c>
      <c r="I4808" t="str">
        <f>VLOOKUP(D4808,Referência!$A$2:$D$28,3,FALSE)</f>
        <v>transferência</v>
      </c>
      <c r="J4808" t="str">
        <f>VLOOKUP(D4808,Referência!$A$2:$D$28,4,FALSE)</f>
        <v>baixo</v>
      </c>
      <c r="K4808" t="str">
        <f>VLOOKUP(C4808,Referência!$F$2:$G$21,2,FALSE)</f>
        <v>médio</v>
      </c>
      <c r="L4808" t="str">
        <f>VLOOKUP(A4808,Referência!$I$2:$K$10,2,FALSE)</f>
        <v>composição</v>
      </c>
      <c r="M4808" t="str">
        <f>VLOOKUP(A4808,Referência!$I$2:$K$10,3,FALSE)</f>
        <v>composição</v>
      </c>
    </row>
    <row r="4809" spans="1:13" x14ac:dyDescent="0.25">
      <c r="A4809" t="s">
        <v>41</v>
      </c>
      <c r="B4809" t="s">
        <v>7</v>
      </c>
      <c r="C4809">
        <v>8</v>
      </c>
      <c r="D4809" t="s">
        <v>32</v>
      </c>
      <c r="E4809" s="1">
        <v>508217767.61967802</v>
      </c>
      <c r="F4809" s="1">
        <v>542596693</v>
      </c>
      <c r="G4809">
        <f t="shared" si="75"/>
        <v>1181910510305746.7</v>
      </c>
      <c r="H4809" t="str">
        <f>VLOOKUP(D4809,Referência!$A$2:$D$28,2,FALSE)</f>
        <v>NE</v>
      </c>
      <c r="I4809" t="str">
        <f>VLOOKUP(D4809,Referência!$A$2:$D$28,3,FALSE)</f>
        <v>transferência</v>
      </c>
      <c r="J4809" t="str">
        <f>VLOOKUP(D4809,Referência!$A$2:$D$28,4,FALSE)</f>
        <v>baixo</v>
      </c>
      <c r="K4809" t="str">
        <f>VLOOKUP(C4809,Referência!$F$2:$G$21,2,FALSE)</f>
        <v>médio</v>
      </c>
      <c r="L4809" t="str">
        <f>VLOOKUP(A4809,Referência!$I$2:$K$10,2,FALSE)</f>
        <v>composição</v>
      </c>
      <c r="M4809" t="str">
        <f>VLOOKUP(A4809,Referência!$I$2:$K$10,3,FALSE)</f>
        <v>composição</v>
      </c>
    </row>
    <row r="4810" spans="1:13" x14ac:dyDescent="0.25">
      <c r="A4810" t="s">
        <v>41</v>
      </c>
      <c r="B4810" t="s">
        <v>7</v>
      </c>
      <c r="C4810">
        <v>9</v>
      </c>
      <c r="D4810" t="s">
        <v>32</v>
      </c>
      <c r="E4810" s="1">
        <v>501990774.98578101</v>
      </c>
      <c r="F4810" s="1">
        <v>569528924</v>
      </c>
      <c r="G4810">
        <f t="shared" si="75"/>
        <v>4561401572266849</v>
      </c>
      <c r="H4810" t="str">
        <f>VLOOKUP(D4810,Referência!$A$2:$D$28,2,FALSE)</f>
        <v>NE</v>
      </c>
      <c r="I4810" t="str">
        <f>VLOOKUP(D4810,Referência!$A$2:$D$28,3,FALSE)</f>
        <v>transferência</v>
      </c>
      <c r="J4810" t="str">
        <f>VLOOKUP(D4810,Referência!$A$2:$D$28,4,FALSE)</f>
        <v>baixo</v>
      </c>
      <c r="K4810" t="str">
        <f>VLOOKUP(C4810,Referência!$F$2:$G$21,2,FALSE)</f>
        <v>longo</v>
      </c>
      <c r="L4810" t="str">
        <f>VLOOKUP(A4810,Referência!$I$2:$K$10,2,FALSE)</f>
        <v>composição</v>
      </c>
      <c r="M4810" t="str">
        <f>VLOOKUP(A4810,Referência!$I$2:$K$10,3,FALSE)</f>
        <v>composição</v>
      </c>
    </row>
    <row r="4811" spans="1:13" x14ac:dyDescent="0.25">
      <c r="A4811" t="s">
        <v>41</v>
      </c>
      <c r="B4811" t="s">
        <v>7</v>
      </c>
      <c r="C4811">
        <v>10</v>
      </c>
      <c r="D4811" t="s">
        <v>32</v>
      </c>
      <c r="E4811" s="1">
        <v>462770206.11303061</v>
      </c>
      <c r="F4811" s="1">
        <v>624919567</v>
      </c>
      <c r="G4811">
        <f t="shared" si="75"/>
        <v>2.6292415236052636E+16</v>
      </c>
      <c r="H4811" t="str">
        <f>VLOOKUP(D4811,Referência!$A$2:$D$28,2,FALSE)</f>
        <v>NE</v>
      </c>
      <c r="I4811" t="str">
        <f>VLOOKUP(D4811,Referência!$A$2:$D$28,3,FALSE)</f>
        <v>transferência</v>
      </c>
      <c r="J4811" t="str">
        <f>VLOOKUP(D4811,Referência!$A$2:$D$28,4,FALSE)</f>
        <v>baixo</v>
      </c>
      <c r="K4811" t="str">
        <f>VLOOKUP(C4811,Referência!$F$2:$G$21,2,FALSE)</f>
        <v>longo</v>
      </c>
      <c r="L4811" t="str">
        <f>VLOOKUP(A4811,Referência!$I$2:$K$10,2,FALSE)</f>
        <v>composição</v>
      </c>
      <c r="M4811" t="str">
        <f>VLOOKUP(A4811,Referência!$I$2:$K$10,3,FALSE)</f>
        <v>composição</v>
      </c>
    </row>
    <row r="4812" spans="1:13" x14ac:dyDescent="0.25">
      <c r="A4812" t="s">
        <v>41</v>
      </c>
      <c r="B4812" t="s">
        <v>7</v>
      </c>
      <c r="C4812">
        <v>11</v>
      </c>
      <c r="D4812" t="s">
        <v>32</v>
      </c>
      <c r="E4812" s="1">
        <v>523218673.77599418</v>
      </c>
      <c r="F4812" s="1">
        <v>455260799</v>
      </c>
      <c r="G4812">
        <f t="shared" si="75"/>
        <v>4618272744069706</v>
      </c>
      <c r="H4812" t="str">
        <f>VLOOKUP(D4812,Referência!$A$2:$D$28,2,FALSE)</f>
        <v>NE</v>
      </c>
      <c r="I4812" t="str">
        <f>VLOOKUP(D4812,Referência!$A$2:$D$28,3,FALSE)</f>
        <v>transferência</v>
      </c>
      <c r="J4812" t="str">
        <f>VLOOKUP(D4812,Referência!$A$2:$D$28,4,FALSE)</f>
        <v>baixo</v>
      </c>
      <c r="K4812" t="str">
        <f>VLOOKUP(C4812,Referência!$F$2:$G$21,2,FALSE)</f>
        <v>longo</v>
      </c>
      <c r="L4812" t="str">
        <f>VLOOKUP(A4812,Referência!$I$2:$K$10,2,FALSE)</f>
        <v>composição</v>
      </c>
      <c r="M4812" t="str">
        <f>VLOOKUP(A4812,Referência!$I$2:$K$10,3,FALSE)</f>
        <v>composição</v>
      </c>
    </row>
    <row r="4813" spans="1:13" x14ac:dyDescent="0.25">
      <c r="A4813" t="s">
        <v>41</v>
      </c>
      <c r="B4813" t="s">
        <v>7</v>
      </c>
      <c r="C4813">
        <v>12</v>
      </c>
      <c r="D4813" t="s">
        <v>32</v>
      </c>
      <c r="E4813" s="1">
        <v>543684553.48134172</v>
      </c>
      <c r="F4813" s="1">
        <v>457524812</v>
      </c>
      <c r="G4813">
        <f t="shared" si="75"/>
        <v>7423501052131637</v>
      </c>
      <c r="H4813" t="str">
        <f>VLOOKUP(D4813,Referência!$A$2:$D$28,2,FALSE)</f>
        <v>NE</v>
      </c>
      <c r="I4813" t="str">
        <f>VLOOKUP(D4813,Referência!$A$2:$D$28,3,FALSE)</f>
        <v>transferência</v>
      </c>
      <c r="J4813" t="str">
        <f>VLOOKUP(D4813,Referência!$A$2:$D$28,4,FALSE)</f>
        <v>baixo</v>
      </c>
      <c r="K4813" t="str">
        <f>VLOOKUP(C4813,Referência!$F$2:$G$21,2,FALSE)</f>
        <v>longo</v>
      </c>
      <c r="L4813" t="str">
        <f>VLOOKUP(A4813,Referência!$I$2:$K$10,2,FALSE)</f>
        <v>composição</v>
      </c>
      <c r="M4813" t="str">
        <f>VLOOKUP(A4813,Referência!$I$2:$K$10,3,FALSE)</f>
        <v>composição</v>
      </c>
    </row>
    <row r="4814" spans="1:13" x14ac:dyDescent="0.25">
      <c r="A4814" t="s">
        <v>41</v>
      </c>
      <c r="B4814" t="s">
        <v>7</v>
      </c>
      <c r="C4814">
        <v>13</v>
      </c>
      <c r="D4814" t="s">
        <v>32</v>
      </c>
      <c r="E4814" s="1">
        <v>529680489.50693762</v>
      </c>
      <c r="F4814" s="1">
        <v>595368303</v>
      </c>
      <c r="G4814">
        <f t="shared" si="75"/>
        <v>4314888841499347.5</v>
      </c>
      <c r="H4814" t="str">
        <f>VLOOKUP(D4814,Referência!$A$2:$D$28,2,FALSE)</f>
        <v>NE</v>
      </c>
      <c r="I4814" t="str">
        <f>VLOOKUP(D4814,Referência!$A$2:$D$28,3,FALSE)</f>
        <v>transferência</v>
      </c>
      <c r="J4814" t="str">
        <f>VLOOKUP(D4814,Referência!$A$2:$D$28,4,FALSE)</f>
        <v>baixo</v>
      </c>
      <c r="K4814" t="str">
        <f>VLOOKUP(C4814,Referência!$F$2:$G$21,2,FALSE)</f>
        <v>longo</v>
      </c>
      <c r="L4814" t="str">
        <f>VLOOKUP(A4814,Referência!$I$2:$K$10,2,FALSE)</f>
        <v>composição</v>
      </c>
      <c r="M4814" t="str">
        <f>VLOOKUP(A4814,Referência!$I$2:$K$10,3,FALSE)</f>
        <v>composição</v>
      </c>
    </row>
    <row r="4815" spans="1:13" x14ac:dyDescent="0.25">
      <c r="A4815" t="s">
        <v>41</v>
      </c>
      <c r="B4815" t="s">
        <v>7</v>
      </c>
      <c r="C4815">
        <v>14</v>
      </c>
      <c r="D4815" t="s">
        <v>32</v>
      </c>
      <c r="E4815" s="1">
        <v>513488442.9471966</v>
      </c>
      <c r="F4815" s="1">
        <v>499880752</v>
      </c>
      <c r="G4815">
        <f t="shared" si="75"/>
        <v>185169252914416.37</v>
      </c>
      <c r="H4815" t="str">
        <f>VLOOKUP(D4815,Referência!$A$2:$D$28,2,FALSE)</f>
        <v>NE</v>
      </c>
      <c r="I4815" t="str">
        <f>VLOOKUP(D4815,Referência!$A$2:$D$28,3,FALSE)</f>
        <v>transferência</v>
      </c>
      <c r="J4815" t="str">
        <f>VLOOKUP(D4815,Referência!$A$2:$D$28,4,FALSE)</f>
        <v>baixo</v>
      </c>
      <c r="K4815" t="str">
        <f>VLOOKUP(C4815,Referência!$F$2:$G$21,2,FALSE)</f>
        <v>longo</v>
      </c>
      <c r="L4815" t="str">
        <f>VLOOKUP(A4815,Referência!$I$2:$K$10,2,FALSE)</f>
        <v>composição</v>
      </c>
      <c r="M4815" t="str">
        <f>VLOOKUP(A4815,Referência!$I$2:$K$10,3,FALSE)</f>
        <v>composição</v>
      </c>
    </row>
    <row r="4816" spans="1:13" x14ac:dyDescent="0.25">
      <c r="A4816" t="s">
        <v>41</v>
      </c>
      <c r="B4816" t="s">
        <v>7</v>
      </c>
      <c r="C4816">
        <v>15</v>
      </c>
      <c r="D4816" t="s">
        <v>32</v>
      </c>
      <c r="E4816" s="1">
        <v>507547655.64990664</v>
      </c>
      <c r="F4816" s="1">
        <v>453700958</v>
      </c>
      <c r="G4816">
        <f t="shared" si="75"/>
        <v>2899466847800461</v>
      </c>
      <c r="H4816" t="str">
        <f>VLOOKUP(D4816,Referência!$A$2:$D$28,2,FALSE)</f>
        <v>NE</v>
      </c>
      <c r="I4816" t="str">
        <f>VLOOKUP(D4816,Referência!$A$2:$D$28,3,FALSE)</f>
        <v>transferência</v>
      </c>
      <c r="J4816" t="str">
        <f>VLOOKUP(D4816,Referência!$A$2:$D$28,4,FALSE)</f>
        <v>baixo</v>
      </c>
      <c r="K4816" t="str">
        <f>VLOOKUP(C4816,Referência!$F$2:$G$21,2,FALSE)</f>
        <v>longo</v>
      </c>
      <c r="L4816" t="str">
        <f>VLOOKUP(A4816,Referência!$I$2:$K$10,2,FALSE)</f>
        <v>composição</v>
      </c>
      <c r="M4816" t="str">
        <f>VLOOKUP(A4816,Referência!$I$2:$K$10,3,FALSE)</f>
        <v>composição</v>
      </c>
    </row>
    <row r="4817" spans="1:13" x14ac:dyDescent="0.25">
      <c r="A4817" t="s">
        <v>41</v>
      </c>
      <c r="B4817" t="s">
        <v>7</v>
      </c>
      <c r="C4817">
        <v>16</v>
      </c>
      <c r="D4817" t="s">
        <v>32</v>
      </c>
      <c r="E4817" s="1">
        <v>480111926.50377303</v>
      </c>
      <c r="F4817" s="1">
        <v>498112860</v>
      </c>
      <c r="G4817">
        <f t="shared" si="75"/>
        <v>324033606735586</v>
      </c>
      <c r="H4817" t="str">
        <f>VLOOKUP(D4817,Referência!$A$2:$D$28,2,FALSE)</f>
        <v>NE</v>
      </c>
      <c r="I4817" t="str">
        <f>VLOOKUP(D4817,Referência!$A$2:$D$28,3,FALSE)</f>
        <v>transferência</v>
      </c>
      <c r="J4817" t="str">
        <f>VLOOKUP(D4817,Referência!$A$2:$D$28,4,FALSE)</f>
        <v>baixo</v>
      </c>
      <c r="K4817" t="str">
        <f>VLOOKUP(C4817,Referência!$F$2:$G$21,2,FALSE)</f>
        <v>longo</v>
      </c>
      <c r="L4817" t="str">
        <f>VLOOKUP(A4817,Referência!$I$2:$K$10,2,FALSE)</f>
        <v>composição</v>
      </c>
      <c r="M4817" t="str">
        <f>VLOOKUP(A4817,Referência!$I$2:$K$10,3,FALSE)</f>
        <v>composição</v>
      </c>
    </row>
    <row r="4818" spans="1:13" x14ac:dyDescent="0.25">
      <c r="A4818" t="s">
        <v>41</v>
      </c>
      <c r="B4818" t="s">
        <v>7</v>
      </c>
      <c r="C4818">
        <v>17</v>
      </c>
      <c r="D4818" t="s">
        <v>32</v>
      </c>
      <c r="E4818" s="1">
        <v>561502203.72706378</v>
      </c>
      <c r="F4818" s="1">
        <v>472545182</v>
      </c>
      <c r="G4818">
        <f t="shared" si="75"/>
        <v>7913351714549297</v>
      </c>
      <c r="H4818" t="str">
        <f>VLOOKUP(D4818,Referência!$A$2:$D$28,2,FALSE)</f>
        <v>NE</v>
      </c>
      <c r="I4818" t="str">
        <f>VLOOKUP(D4818,Referência!$A$2:$D$28,3,FALSE)</f>
        <v>transferência</v>
      </c>
      <c r="J4818" t="str">
        <f>VLOOKUP(D4818,Referência!$A$2:$D$28,4,FALSE)</f>
        <v>baixo</v>
      </c>
      <c r="K4818" t="str">
        <f>VLOOKUP(C4818,Referência!$F$2:$G$21,2,FALSE)</f>
        <v>longo</v>
      </c>
      <c r="L4818" t="str">
        <f>VLOOKUP(A4818,Referência!$I$2:$K$10,2,FALSE)</f>
        <v>composição</v>
      </c>
      <c r="M4818" t="str">
        <f>VLOOKUP(A4818,Referência!$I$2:$K$10,3,FALSE)</f>
        <v>composição</v>
      </c>
    </row>
    <row r="4819" spans="1:13" x14ac:dyDescent="0.25">
      <c r="A4819" t="s">
        <v>41</v>
      </c>
      <c r="B4819" t="s">
        <v>7</v>
      </c>
      <c r="C4819">
        <v>18</v>
      </c>
      <c r="D4819" t="s">
        <v>32</v>
      </c>
      <c r="E4819" s="1">
        <v>575930436.06669867</v>
      </c>
      <c r="F4819" s="1">
        <v>470666825</v>
      </c>
      <c r="G4819">
        <f t="shared" si="75"/>
        <v>1.1080427814801206E+16</v>
      </c>
      <c r="H4819" t="str">
        <f>VLOOKUP(D4819,Referência!$A$2:$D$28,2,FALSE)</f>
        <v>NE</v>
      </c>
      <c r="I4819" t="str">
        <f>VLOOKUP(D4819,Referência!$A$2:$D$28,3,FALSE)</f>
        <v>transferência</v>
      </c>
      <c r="J4819" t="str">
        <f>VLOOKUP(D4819,Referência!$A$2:$D$28,4,FALSE)</f>
        <v>baixo</v>
      </c>
      <c r="K4819" t="str">
        <f>VLOOKUP(C4819,Referência!$F$2:$G$21,2,FALSE)</f>
        <v>longo</v>
      </c>
      <c r="L4819" t="str">
        <f>VLOOKUP(A4819,Referência!$I$2:$K$10,2,FALSE)</f>
        <v>composição</v>
      </c>
      <c r="M4819" t="str">
        <f>VLOOKUP(A4819,Referência!$I$2:$K$10,3,FALSE)</f>
        <v>composição</v>
      </c>
    </row>
    <row r="4820" spans="1:13" x14ac:dyDescent="0.25">
      <c r="A4820" t="s">
        <v>41</v>
      </c>
      <c r="B4820" t="s">
        <v>7</v>
      </c>
      <c r="C4820">
        <v>19</v>
      </c>
      <c r="D4820" t="s">
        <v>32</v>
      </c>
      <c r="E4820" s="1">
        <v>742996725.82851696</v>
      </c>
      <c r="F4820" s="1">
        <v>536303667</v>
      </c>
      <c r="G4820">
        <f t="shared" si="75"/>
        <v>4.2722020567888776E+16</v>
      </c>
      <c r="H4820" t="str">
        <f>VLOOKUP(D4820,Referência!$A$2:$D$28,2,FALSE)</f>
        <v>NE</v>
      </c>
      <c r="I4820" t="str">
        <f>VLOOKUP(D4820,Referência!$A$2:$D$28,3,FALSE)</f>
        <v>transferência</v>
      </c>
      <c r="J4820" t="str">
        <f>VLOOKUP(D4820,Referência!$A$2:$D$28,4,FALSE)</f>
        <v>baixo</v>
      </c>
      <c r="K4820" t="str">
        <f>VLOOKUP(C4820,Referência!$F$2:$G$21,2,FALSE)</f>
        <v>longo</v>
      </c>
      <c r="L4820" t="str">
        <f>VLOOKUP(A4820,Referência!$I$2:$K$10,2,FALSE)</f>
        <v>composição</v>
      </c>
      <c r="M4820" t="str">
        <f>VLOOKUP(A4820,Referência!$I$2:$K$10,3,FALSE)</f>
        <v>composição</v>
      </c>
    </row>
    <row r="4821" spans="1:13" x14ac:dyDescent="0.25">
      <c r="A4821" t="s">
        <v>41</v>
      </c>
      <c r="B4821" t="s">
        <v>7</v>
      </c>
      <c r="C4821">
        <v>20</v>
      </c>
      <c r="D4821" t="s">
        <v>32</v>
      </c>
      <c r="E4821" s="1">
        <v>578718446.81789017</v>
      </c>
      <c r="F4821" s="1">
        <v>567694266</v>
      </c>
      <c r="G4821">
        <f t="shared" si="75"/>
        <v>121532562705537.52</v>
      </c>
      <c r="H4821" t="str">
        <f>VLOOKUP(D4821,Referência!$A$2:$D$28,2,FALSE)</f>
        <v>NE</v>
      </c>
      <c r="I4821" t="str">
        <f>VLOOKUP(D4821,Referência!$A$2:$D$28,3,FALSE)</f>
        <v>transferência</v>
      </c>
      <c r="J4821" t="str">
        <f>VLOOKUP(D4821,Referência!$A$2:$D$28,4,FALSE)</f>
        <v>baixo</v>
      </c>
      <c r="K4821" t="str">
        <f>VLOOKUP(C4821,Referência!$F$2:$G$21,2,FALSE)</f>
        <v>longo</v>
      </c>
      <c r="L4821" t="str">
        <f>VLOOKUP(A4821,Referência!$I$2:$K$10,2,FALSE)</f>
        <v>composição</v>
      </c>
      <c r="M4821" t="str">
        <f>VLOOKUP(A4821,Referência!$I$2:$K$10,3,FALSE)</f>
        <v>composição</v>
      </c>
    </row>
    <row r="4822" spans="1:13" x14ac:dyDescent="0.25">
      <c r="A4822" t="s">
        <v>41</v>
      </c>
      <c r="B4822" t="s">
        <v>7</v>
      </c>
      <c r="C4822">
        <v>1</v>
      </c>
      <c r="D4822" t="s">
        <v>79</v>
      </c>
      <c r="E4822" s="1">
        <v>614027470.3829807</v>
      </c>
      <c r="F4822" s="1">
        <v>569259565</v>
      </c>
      <c r="G4822">
        <f t="shared" si="75"/>
        <v>2004165352379512.7</v>
      </c>
      <c r="H4822" t="str">
        <f>VLOOKUP(D4822,Referência!$A$2:$D$28,2,FALSE)</f>
        <v>NE</v>
      </c>
      <c r="I4822" t="str">
        <f>VLOOKUP(D4822,Referência!$A$2:$D$28,3,FALSE)</f>
        <v>transferência</v>
      </c>
      <c r="J4822" t="str">
        <f>VLOOKUP(D4822,Referência!$A$2:$D$28,4,FALSE)</f>
        <v>baixo</v>
      </c>
      <c r="K4822" t="str">
        <f>VLOOKUP(C4822,Referência!$F$2:$G$21,2,FALSE)</f>
        <v>curto</v>
      </c>
      <c r="L4822" t="str">
        <f>VLOOKUP(A4822,Referência!$I$2:$K$10,2,FALSE)</f>
        <v>composição</v>
      </c>
      <c r="M4822" t="str">
        <f>VLOOKUP(A4822,Referência!$I$2:$K$10,3,FALSE)</f>
        <v>composição</v>
      </c>
    </row>
    <row r="4823" spans="1:13" x14ac:dyDescent="0.25">
      <c r="A4823" t="s">
        <v>41</v>
      </c>
      <c r="B4823" t="s">
        <v>7</v>
      </c>
      <c r="C4823">
        <v>2</v>
      </c>
      <c r="D4823" t="s">
        <v>79</v>
      </c>
      <c r="E4823" s="1">
        <v>601376350.78489506</v>
      </c>
      <c r="F4823" s="1">
        <v>668645393</v>
      </c>
      <c r="G4823">
        <f t="shared" si="75"/>
        <v>4525124040537570</v>
      </c>
      <c r="H4823" t="str">
        <f>VLOOKUP(D4823,Referência!$A$2:$D$28,2,FALSE)</f>
        <v>NE</v>
      </c>
      <c r="I4823" t="str">
        <f>VLOOKUP(D4823,Referência!$A$2:$D$28,3,FALSE)</f>
        <v>transferência</v>
      </c>
      <c r="J4823" t="str">
        <f>VLOOKUP(D4823,Referência!$A$2:$D$28,4,FALSE)</f>
        <v>baixo</v>
      </c>
      <c r="K4823" t="str">
        <f>VLOOKUP(C4823,Referência!$F$2:$G$21,2,FALSE)</f>
        <v>curto</v>
      </c>
      <c r="L4823" t="str">
        <f>VLOOKUP(A4823,Referência!$I$2:$K$10,2,FALSE)</f>
        <v>composição</v>
      </c>
      <c r="M4823" t="str">
        <f>VLOOKUP(A4823,Referência!$I$2:$K$10,3,FALSE)</f>
        <v>composição</v>
      </c>
    </row>
    <row r="4824" spans="1:13" x14ac:dyDescent="0.25">
      <c r="A4824" t="s">
        <v>41</v>
      </c>
      <c r="B4824" t="s">
        <v>7</v>
      </c>
      <c r="C4824">
        <v>3</v>
      </c>
      <c r="D4824" t="s">
        <v>79</v>
      </c>
      <c r="E4824" s="1">
        <v>624597493.17739201</v>
      </c>
      <c r="F4824" s="1">
        <v>609265972</v>
      </c>
      <c r="G4824">
        <f t="shared" si="75"/>
        <v>235055541612819.56</v>
      </c>
      <c r="H4824" t="str">
        <f>VLOOKUP(D4824,Referência!$A$2:$D$28,2,FALSE)</f>
        <v>NE</v>
      </c>
      <c r="I4824" t="str">
        <f>VLOOKUP(D4824,Referência!$A$2:$D$28,3,FALSE)</f>
        <v>transferência</v>
      </c>
      <c r="J4824" t="str">
        <f>VLOOKUP(D4824,Referência!$A$2:$D$28,4,FALSE)</f>
        <v>baixo</v>
      </c>
      <c r="K4824" t="str">
        <f>VLOOKUP(C4824,Referência!$F$2:$G$21,2,FALSE)</f>
        <v>curto</v>
      </c>
      <c r="L4824" t="str">
        <f>VLOOKUP(A4824,Referência!$I$2:$K$10,2,FALSE)</f>
        <v>composição</v>
      </c>
      <c r="M4824" t="str">
        <f>VLOOKUP(A4824,Referência!$I$2:$K$10,3,FALSE)</f>
        <v>composição</v>
      </c>
    </row>
    <row r="4825" spans="1:13" x14ac:dyDescent="0.25">
      <c r="A4825" t="s">
        <v>41</v>
      </c>
      <c r="B4825" t="s">
        <v>7</v>
      </c>
      <c r="C4825">
        <v>4</v>
      </c>
      <c r="D4825" t="s">
        <v>79</v>
      </c>
      <c r="E4825" s="1">
        <v>572056944.57651198</v>
      </c>
      <c r="F4825" s="1">
        <v>525215485</v>
      </c>
      <c r="G4825">
        <f t="shared" si="75"/>
        <v>2194122335258005.7</v>
      </c>
      <c r="H4825" t="str">
        <f>VLOOKUP(D4825,Referência!$A$2:$D$28,2,FALSE)</f>
        <v>NE</v>
      </c>
      <c r="I4825" t="str">
        <f>VLOOKUP(D4825,Referência!$A$2:$D$28,3,FALSE)</f>
        <v>transferência</v>
      </c>
      <c r="J4825" t="str">
        <f>VLOOKUP(D4825,Referência!$A$2:$D$28,4,FALSE)</f>
        <v>baixo</v>
      </c>
      <c r="K4825" t="str">
        <f>VLOOKUP(C4825,Referência!$F$2:$G$21,2,FALSE)</f>
        <v>curto</v>
      </c>
      <c r="L4825" t="str">
        <f>VLOOKUP(A4825,Referência!$I$2:$K$10,2,FALSE)</f>
        <v>composição</v>
      </c>
      <c r="M4825" t="str">
        <f>VLOOKUP(A4825,Referência!$I$2:$K$10,3,FALSE)</f>
        <v>composição</v>
      </c>
    </row>
    <row r="4826" spans="1:13" x14ac:dyDescent="0.25">
      <c r="A4826" t="s">
        <v>41</v>
      </c>
      <c r="B4826" t="s">
        <v>7</v>
      </c>
      <c r="C4826">
        <v>5</v>
      </c>
      <c r="D4826" t="s">
        <v>79</v>
      </c>
      <c r="E4826" s="1">
        <v>603901633.32957518</v>
      </c>
      <c r="F4826" s="1">
        <v>536548033</v>
      </c>
      <c r="G4826">
        <f t="shared" si="75"/>
        <v>4536507477356150</v>
      </c>
      <c r="H4826" t="str">
        <f>VLOOKUP(D4826,Referência!$A$2:$D$28,2,FALSE)</f>
        <v>NE</v>
      </c>
      <c r="I4826" t="str">
        <f>VLOOKUP(D4826,Referência!$A$2:$D$28,3,FALSE)</f>
        <v>transferência</v>
      </c>
      <c r="J4826" t="str">
        <f>VLOOKUP(D4826,Referência!$A$2:$D$28,4,FALSE)</f>
        <v>baixo</v>
      </c>
      <c r="K4826" t="str">
        <f>VLOOKUP(C4826,Referência!$F$2:$G$21,2,FALSE)</f>
        <v>médio</v>
      </c>
      <c r="L4826" t="str">
        <f>VLOOKUP(A4826,Referência!$I$2:$K$10,2,FALSE)</f>
        <v>composição</v>
      </c>
      <c r="M4826" t="str">
        <f>VLOOKUP(A4826,Referência!$I$2:$K$10,3,FALSE)</f>
        <v>composição</v>
      </c>
    </row>
    <row r="4827" spans="1:13" x14ac:dyDescent="0.25">
      <c r="A4827" t="s">
        <v>41</v>
      </c>
      <c r="B4827" t="s">
        <v>7</v>
      </c>
      <c r="C4827">
        <v>6</v>
      </c>
      <c r="D4827" t="s">
        <v>79</v>
      </c>
      <c r="E4827" s="1">
        <v>612770955.22964644</v>
      </c>
      <c r="F4827" s="1">
        <v>604458995</v>
      </c>
      <c r="G4827">
        <f t="shared" si="75"/>
        <v>69088682859224.172</v>
      </c>
      <c r="H4827" t="str">
        <f>VLOOKUP(D4827,Referência!$A$2:$D$28,2,FALSE)</f>
        <v>NE</v>
      </c>
      <c r="I4827" t="str">
        <f>VLOOKUP(D4827,Referência!$A$2:$D$28,3,FALSE)</f>
        <v>transferência</v>
      </c>
      <c r="J4827" t="str">
        <f>VLOOKUP(D4827,Referência!$A$2:$D$28,4,FALSE)</f>
        <v>baixo</v>
      </c>
      <c r="K4827" t="str">
        <f>VLOOKUP(C4827,Referência!$F$2:$G$21,2,FALSE)</f>
        <v>médio</v>
      </c>
      <c r="L4827" t="str">
        <f>VLOOKUP(A4827,Referência!$I$2:$K$10,2,FALSE)</f>
        <v>composição</v>
      </c>
      <c r="M4827" t="str">
        <f>VLOOKUP(A4827,Referência!$I$2:$K$10,3,FALSE)</f>
        <v>composição</v>
      </c>
    </row>
    <row r="4828" spans="1:13" x14ac:dyDescent="0.25">
      <c r="A4828" t="s">
        <v>41</v>
      </c>
      <c r="B4828" t="s">
        <v>7</v>
      </c>
      <c r="C4828">
        <v>7</v>
      </c>
      <c r="D4828" t="s">
        <v>79</v>
      </c>
      <c r="E4828" s="1">
        <v>658190838.56485534</v>
      </c>
      <c r="F4828" s="1">
        <v>632556684</v>
      </c>
      <c r="G4828">
        <f t="shared" si="75"/>
        <v>657109880254893.75</v>
      </c>
      <c r="H4828" t="str">
        <f>VLOOKUP(D4828,Referência!$A$2:$D$28,2,FALSE)</f>
        <v>NE</v>
      </c>
      <c r="I4828" t="str">
        <f>VLOOKUP(D4828,Referência!$A$2:$D$28,3,FALSE)</f>
        <v>transferência</v>
      </c>
      <c r="J4828" t="str">
        <f>VLOOKUP(D4828,Referência!$A$2:$D$28,4,FALSE)</f>
        <v>baixo</v>
      </c>
      <c r="K4828" t="str">
        <f>VLOOKUP(C4828,Referência!$F$2:$G$21,2,FALSE)</f>
        <v>médio</v>
      </c>
      <c r="L4828" t="str">
        <f>VLOOKUP(A4828,Referência!$I$2:$K$10,2,FALSE)</f>
        <v>composição</v>
      </c>
      <c r="M4828" t="str">
        <f>VLOOKUP(A4828,Referência!$I$2:$K$10,3,FALSE)</f>
        <v>composição</v>
      </c>
    </row>
    <row r="4829" spans="1:13" x14ac:dyDescent="0.25">
      <c r="A4829" t="s">
        <v>41</v>
      </c>
      <c r="B4829" t="s">
        <v>7</v>
      </c>
      <c r="C4829">
        <v>8</v>
      </c>
      <c r="D4829" t="s">
        <v>79</v>
      </c>
      <c r="E4829" s="1">
        <v>866427358.32417428</v>
      </c>
      <c r="F4829" s="1">
        <v>713457999</v>
      </c>
      <c r="G4829">
        <f t="shared" si="75"/>
        <v>2.3399624892048348E+16</v>
      </c>
      <c r="H4829" t="str">
        <f>VLOOKUP(D4829,Referência!$A$2:$D$28,2,FALSE)</f>
        <v>NE</v>
      </c>
      <c r="I4829" t="str">
        <f>VLOOKUP(D4829,Referência!$A$2:$D$28,3,FALSE)</f>
        <v>transferência</v>
      </c>
      <c r="J4829" t="str">
        <f>VLOOKUP(D4829,Referência!$A$2:$D$28,4,FALSE)</f>
        <v>baixo</v>
      </c>
      <c r="K4829" t="str">
        <f>VLOOKUP(C4829,Referência!$F$2:$G$21,2,FALSE)</f>
        <v>médio</v>
      </c>
      <c r="L4829" t="str">
        <f>VLOOKUP(A4829,Referência!$I$2:$K$10,2,FALSE)</f>
        <v>composição</v>
      </c>
      <c r="M4829" t="str">
        <f>VLOOKUP(A4829,Referência!$I$2:$K$10,3,FALSE)</f>
        <v>composição</v>
      </c>
    </row>
    <row r="4830" spans="1:13" x14ac:dyDescent="0.25">
      <c r="A4830" t="s">
        <v>41</v>
      </c>
      <c r="B4830" t="s">
        <v>7</v>
      </c>
      <c r="C4830">
        <v>9</v>
      </c>
      <c r="D4830" t="s">
        <v>79</v>
      </c>
      <c r="E4830" s="1">
        <v>756480580.29520917</v>
      </c>
      <c r="F4830" s="1">
        <v>698978149</v>
      </c>
      <c r="G4830">
        <f t="shared" si="75"/>
        <v>3306529604860251</v>
      </c>
      <c r="H4830" t="str">
        <f>VLOOKUP(D4830,Referência!$A$2:$D$28,2,FALSE)</f>
        <v>NE</v>
      </c>
      <c r="I4830" t="str">
        <f>VLOOKUP(D4830,Referência!$A$2:$D$28,3,FALSE)</f>
        <v>transferência</v>
      </c>
      <c r="J4830" t="str">
        <f>VLOOKUP(D4830,Referência!$A$2:$D$28,4,FALSE)</f>
        <v>baixo</v>
      </c>
      <c r="K4830" t="str">
        <f>VLOOKUP(C4830,Referência!$F$2:$G$21,2,FALSE)</f>
        <v>longo</v>
      </c>
      <c r="L4830" t="str">
        <f>VLOOKUP(A4830,Referência!$I$2:$K$10,2,FALSE)</f>
        <v>composição</v>
      </c>
      <c r="M4830" t="str">
        <f>VLOOKUP(A4830,Referência!$I$2:$K$10,3,FALSE)</f>
        <v>composição</v>
      </c>
    </row>
    <row r="4831" spans="1:13" x14ac:dyDescent="0.25">
      <c r="A4831" t="s">
        <v>41</v>
      </c>
      <c r="B4831" t="s">
        <v>7</v>
      </c>
      <c r="C4831">
        <v>10</v>
      </c>
      <c r="D4831" t="s">
        <v>79</v>
      </c>
      <c r="E4831" s="1">
        <v>597540586.34617722</v>
      </c>
      <c r="F4831" s="1">
        <v>571800910</v>
      </c>
      <c r="G4831">
        <f t="shared" si="75"/>
        <v>662530938405955.12</v>
      </c>
      <c r="H4831" t="str">
        <f>VLOOKUP(D4831,Referência!$A$2:$D$28,2,FALSE)</f>
        <v>NE</v>
      </c>
      <c r="I4831" t="str">
        <f>VLOOKUP(D4831,Referência!$A$2:$D$28,3,FALSE)</f>
        <v>transferência</v>
      </c>
      <c r="J4831" t="str">
        <f>VLOOKUP(D4831,Referência!$A$2:$D$28,4,FALSE)</f>
        <v>baixo</v>
      </c>
      <c r="K4831" t="str">
        <f>VLOOKUP(C4831,Referência!$F$2:$G$21,2,FALSE)</f>
        <v>longo</v>
      </c>
      <c r="L4831" t="str">
        <f>VLOOKUP(A4831,Referência!$I$2:$K$10,2,FALSE)</f>
        <v>composição</v>
      </c>
      <c r="M4831" t="str">
        <f>VLOOKUP(A4831,Referência!$I$2:$K$10,3,FALSE)</f>
        <v>composição</v>
      </c>
    </row>
    <row r="4832" spans="1:13" x14ac:dyDescent="0.25">
      <c r="A4832" t="s">
        <v>41</v>
      </c>
      <c r="B4832" t="s">
        <v>7</v>
      </c>
      <c r="C4832">
        <v>11</v>
      </c>
      <c r="D4832" t="s">
        <v>79</v>
      </c>
      <c r="E4832" s="1">
        <v>624139314.78572989</v>
      </c>
      <c r="F4832" s="1">
        <v>565640842</v>
      </c>
      <c r="G4832">
        <f t="shared" si="75"/>
        <v>3422071318262780</v>
      </c>
      <c r="H4832" t="str">
        <f>VLOOKUP(D4832,Referência!$A$2:$D$28,2,FALSE)</f>
        <v>NE</v>
      </c>
      <c r="I4832" t="str">
        <f>VLOOKUP(D4832,Referência!$A$2:$D$28,3,FALSE)</f>
        <v>transferência</v>
      </c>
      <c r="J4832" t="str">
        <f>VLOOKUP(D4832,Referência!$A$2:$D$28,4,FALSE)</f>
        <v>baixo</v>
      </c>
      <c r="K4832" t="str">
        <f>VLOOKUP(C4832,Referência!$F$2:$G$21,2,FALSE)</f>
        <v>longo</v>
      </c>
      <c r="L4832" t="str">
        <f>VLOOKUP(A4832,Referência!$I$2:$K$10,2,FALSE)</f>
        <v>composição</v>
      </c>
      <c r="M4832" t="str">
        <f>VLOOKUP(A4832,Referência!$I$2:$K$10,3,FALSE)</f>
        <v>composição</v>
      </c>
    </row>
    <row r="4833" spans="1:13" x14ac:dyDescent="0.25">
      <c r="A4833" t="s">
        <v>41</v>
      </c>
      <c r="B4833" t="s">
        <v>7</v>
      </c>
      <c r="C4833">
        <v>12</v>
      </c>
      <c r="D4833" t="s">
        <v>79</v>
      </c>
      <c r="E4833" s="1">
        <v>725391173.30642283</v>
      </c>
      <c r="F4833" s="1">
        <v>695082129</v>
      </c>
      <c r="G4833">
        <f t="shared" si="75"/>
        <v>918638166768702.12</v>
      </c>
      <c r="H4833" t="str">
        <f>VLOOKUP(D4833,Referência!$A$2:$D$28,2,FALSE)</f>
        <v>NE</v>
      </c>
      <c r="I4833" t="str">
        <f>VLOOKUP(D4833,Referência!$A$2:$D$28,3,FALSE)</f>
        <v>transferência</v>
      </c>
      <c r="J4833" t="str">
        <f>VLOOKUP(D4833,Referência!$A$2:$D$28,4,FALSE)</f>
        <v>baixo</v>
      </c>
      <c r="K4833" t="str">
        <f>VLOOKUP(C4833,Referência!$F$2:$G$21,2,FALSE)</f>
        <v>longo</v>
      </c>
      <c r="L4833" t="str">
        <f>VLOOKUP(A4833,Referência!$I$2:$K$10,2,FALSE)</f>
        <v>composição</v>
      </c>
      <c r="M4833" t="str">
        <f>VLOOKUP(A4833,Referência!$I$2:$K$10,3,FALSE)</f>
        <v>composição</v>
      </c>
    </row>
    <row r="4834" spans="1:13" x14ac:dyDescent="0.25">
      <c r="A4834" t="s">
        <v>41</v>
      </c>
      <c r="B4834" t="s">
        <v>7</v>
      </c>
      <c r="C4834">
        <v>13</v>
      </c>
      <c r="D4834" t="s">
        <v>79</v>
      </c>
      <c r="E4834" s="1">
        <v>703472755.57817245</v>
      </c>
      <c r="F4834" s="1">
        <v>590693729</v>
      </c>
      <c r="G4834">
        <f t="shared" si="75"/>
        <v>1.2719108835920126E+16</v>
      </c>
      <c r="H4834" t="str">
        <f>VLOOKUP(D4834,Referência!$A$2:$D$28,2,FALSE)</f>
        <v>NE</v>
      </c>
      <c r="I4834" t="str">
        <f>VLOOKUP(D4834,Referência!$A$2:$D$28,3,FALSE)</f>
        <v>transferência</v>
      </c>
      <c r="J4834" t="str">
        <f>VLOOKUP(D4834,Referência!$A$2:$D$28,4,FALSE)</f>
        <v>baixo</v>
      </c>
      <c r="K4834" t="str">
        <f>VLOOKUP(C4834,Referência!$F$2:$G$21,2,FALSE)</f>
        <v>longo</v>
      </c>
      <c r="L4834" t="str">
        <f>VLOOKUP(A4834,Referência!$I$2:$K$10,2,FALSE)</f>
        <v>composição</v>
      </c>
      <c r="M4834" t="str">
        <f>VLOOKUP(A4834,Referência!$I$2:$K$10,3,FALSE)</f>
        <v>composição</v>
      </c>
    </row>
    <row r="4835" spans="1:13" x14ac:dyDescent="0.25">
      <c r="A4835" t="s">
        <v>41</v>
      </c>
      <c r="B4835" t="s">
        <v>7</v>
      </c>
      <c r="C4835">
        <v>14</v>
      </c>
      <c r="D4835" t="s">
        <v>79</v>
      </c>
      <c r="E4835" s="1">
        <v>689452702.97083008</v>
      </c>
      <c r="F4835" s="1">
        <v>579889002</v>
      </c>
      <c r="G4835">
        <f t="shared" si="75"/>
        <v>1.2004204570425472E+16</v>
      </c>
      <c r="H4835" t="str">
        <f>VLOOKUP(D4835,Referência!$A$2:$D$28,2,FALSE)</f>
        <v>NE</v>
      </c>
      <c r="I4835" t="str">
        <f>VLOOKUP(D4835,Referência!$A$2:$D$28,3,FALSE)</f>
        <v>transferência</v>
      </c>
      <c r="J4835" t="str">
        <f>VLOOKUP(D4835,Referência!$A$2:$D$28,4,FALSE)</f>
        <v>baixo</v>
      </c>
      <c r="K4835" t="str">
        <f>VLOOKUP(C4835,Referência!$F$2:$G$21,2,FALSE)</f>
        <v>longo</v>
      </c>
      <c r="L4835" t="str">
        <f>VLOOKUP(A4835,Referência!$I$2:$K$10,2,FALSE)</f>
        <v>composição</v>
      </c>
      <c r="M4835" t="str">
        <f>VLOOKUP(A4835,Referência!$I$2:$K$10,3,FALSE)</f>
        <v>composição</v>
      </c>
    </row>
    <row r="4836" spans="1:13" x14ac:dyDescent="0.25">
      <c r="A4836" t="s">
        <v>41</v>
      </c>
      <c r="B4836" t="s">
        <v>7</v>
      </c>
      <c r="C4836">
        <v>15</v>
      </c>
      <c r="D4836" t="s">
        <v>79</v>
      </c>
      <c r="E4836" s="1">
        <v>726049529.63174784</v>
      </c>
      <c r="F4836" s="1">
        <v>598979625</v>
      </c>
      <c r="G4836">
        <f t="shared" si="75"/>
        <v>1.6146760663121492E+16</v>
      </c>
      <c r="H4836" t="str">
        <f>VLOOKUP(D4836,Referência!$A$2:$D$28,2,FALSE)</f>
        <v>NE</v>
      </c>
      <c r="I4836" t="str">
        <f>VLOOKUP(D4836,Referência!$A$2:$D$28,3,FALSE)</f>
        <v>transferência</v>
      </c>
      <c r="J4836" t="str">
        <f>VLOOKUP(D4836,Referência!$A$2:$D$28,4,FALSE)</f>
        <v>baixo</v>
      </c>
      <c r="K4836" t="str">
        <f>VLOOKUP(C4836,Referência!$F$2:$G$21,2,FALSE)</f>
        <v>longo</v>
      </c>
      <c r="L4836" t="str">
        <f>VLOOKUP(A4836,Referência!$I$2:$K$10,2,FALSE)</f>
        <v>composição</v>
      </c>
      <c r="M4836" t="str">
        <f>VLOOKUP(A4836,Referência!$I$2:$K$10,3,FALSE)</f>
        <v>composição</v>
      </c>
    </row>
    <row r="4837" spans="1:13" x14ac:dyDescent="0.25">
      <c r="A4837" t="s">
        <v>41</v>
      </c>
      <c r="B4837" t="s">
        <v>7</v>
      </c>
      <c r="C4837">
        <v>16</v>
      </c>
      <c r="D4837" t="s">
        <v>79</v>
      </c>
      <c r="E4837" s="1">
        <v>672520394.42090106</v>
      </c>
      <c r="F4837" s="1">
        <v>596415968</v>
      </c>
      <c r="G4837">
        <f t="shared" si="75"/>
        <v>5791883720854343</v>
      </c>
      <c r="H4837" t="str">
        <f>VLOOKUP(D4837,Referência!$A$2:$D$28,2,FALSE)</f>
        <v>NE</v>
      </c>
      <c r="I4837" t="str">
        <f>VLOOKUP(D4837,Referência!$A$2:$D$28,3,FALSE)</f>
        <v>transferência</v>
      </c>
      <c r="J4837" t="str">
        <f>VLOOKUP(D4837,Referência!$A$2:$D$28,4,FALSE)</f>
        <v>baixo</v>
      </c>
      <c r="K4837" t="str">
        <f>VLOOKUP(C4837,Referência!$F$2:$G$21,2,FALSE)</f>
        <v>longo</v>
      </c>
      <c r="L4837" t="str">
        <f>VLOOKUP(A4837,Referência!$I$2:$K$10,2,FALSE)</f>
        <v>composição</v>
      </c>
      <c r="M4837" t="str">
        <f>VLOOKUP(A4837,Referência!$I$2:$K$10,3,FALSE)</f>
        <v>composição</v>
      </c>
    </row>
    <row r="4838" spans="1:13" x14ac:dyDescent="0.25">
      <c r="A4838" t="s">
        <v>41</v>
      </c>
      <c r="B4838" t="s">
        <v>7</v>
      </c>
      <c r="C4838">
        <v>17</v>
      </c>
      <c r="D4838" t="s">
        <v>79</v>
      </c>
      <c r="E4838" s="1">
        <v>708723179.93759298</v>
      </c>
      <c r="F4838" s="1">
        <v>558788649</v>
      </c>
      <c r="G4838">
        <f t="shared" si="75"/>
        <v>2.2480363567476028E+16</v>
      </c>
      <c r="H4838" t="str">
        <f>VLOOKUP(D4838,Referência!$A$2:$D$28,2,FALSE)</f>
        <v>NE</v>
      </c>
      <c r="I4838" t="str">
        <f>VLOOKUP(D4838,Referência!$A$2:$D$28,3,FALSE)</f>
        <v>transferência</v>
      </c>
      <c r="J4838" t="str">
        <f>VLOOKUP(D4838,Referência!$A$2:$D$28,4,FALSE)</f>
        <v>baixo</v>
      </c>
      <c r="K4838" t="str">
        <f>VLOOKUP(C4838,Referência!$F$2:$G$21,2,FALSE)</f>
        <v>longo</v>
      </c>
      <c r="L4838" t="str">
        <f>VLOOKUP(A4838,Referência!$I$2:$K$10,2,FALSE)</f>
        <v>composição</v>
      </c>
      <c r="M4838" t="str">
        <f>VLOOKUP(A4838,Referência!$I$2:$K$10,3,FALSE)</f>
        <v>composição</v>
      </c>
    </row>
    <row r="4839" spans="1:13" x14ac:dyDescent="0.25">
      <c r="A4839" t="s">
        <v>41</v>
      </c>
      <c r="B4839" t="s">
        <v>7</v>
      </c>
      <c r="C4839">
        <v>18</v>
      </c>
      <c r="D4839" t="s">
        <v>79</v>
      </c>
      <c r="E4839" s="1">
        <v>717360971.57059038</v>
      </c>
      <c r="F4839" s="1">
        <v>603253212</v>
      </c>
      <c r="G4839">
        <f t="shared" si="75"/>
        <v>1.302058079421966E+16</v>
      </c>
      <c r="H4839" t="str">
        <f>VLOOKUP(D4839,Referência!$A$2:$D$28,2,FALSE)</f>
        <v>NE</v>
      </c>
      <c r="I4839" t="str">
        <f>VLOOKUP(D4839,Referência!$A$2:$D$28,3,FALSE)</f>
        <v>transferência</v>
      </c>
      <c r="J4839" t="str">
        <f>VLOOKUP(D4839,Referência!$A$2:$D$28,4,FALSE)</f>
        <v>baixo</v>
      </c>
      <c r="K4839" t="str">
        <f>VLOOKUP(C4839,Referência!$F$2:$G$21,2,FALSE)</f>
        <v>longo</v>
      </c>
      <c r="L4839" t="str">
        <f>VLOOKUP(A4839,Referência!$I$2:$K$10,2,FALSE)</f>
        <v>composição</v>
      </c>
      <c r="M4839" t="str">
        <f>VLOOKUP(A4839,Referência!$I$2:$K$10,3,FALSE)</f>
        <v>composição</v>
      </c>
    </row>
    <row r="4840" spans="1:13" x14ac:dyDescent="0.25">
      <c r="A4840" t="s">
        <v>41</v>
      </c>
      <c r="B4840" t="s">
        <v>7</v>
      </c>
      <c r="C4840">
        <v>19</v>
      </c>
      <c r="D4840" t="s">
        <v>79</v>
      </c>
      <c r="E4840" s="1">
        <v>772891974.98043549</v>
      </c>
      <c r="F4840" s="1">
        <v>595828239</v>
      </c>
      <c r="G4840">
        <f t="shared" si="75"/>
        <v>3.1351566599349364E+16</v>
      </c>
      <c r="H4840" t="str">
        <f>VLOOKUP(D4840,Referência!$A$2:$D$28,2,FALSE)</f>
        <v>NE</v>
      </c>
      <c r="I4840" t="str">
        <f>VLOOKUP(D4840,Referência!$A$2:$D$28,3,FALSE)</f>
        <v>transferência</v>
      </c>
      <c r="J4840" t="str">
        <f>VLOOKUP(D4840,Referência!$A$2:$D$28,4,FALSE)</f>
        <v>baixo</v>
      </c>
      <c r="K4840" t="str">
        <f>VLOOKUP(C4840,Referência!$F$2:$G$21,2,FALSE)</f>
        <v>longo</v>
      </c>
      <c r="L4840" t="str">
        <f>VLOOKUP(A4840,Referência!$I$2:$K$10,2,FALSE)</f>
        <v>composição</v>
      </c>
      <c r="M4840" t="str">
        <f>VLOOKUP(A4840,Referência!$I$2:$K$10,3,FALSE)</f>
        <v>composição</v>
      </c>
    </row>
    <row r="4841" spans="1:13" x14ac:dyDescent="0.25">
      <c r="A4841" t="s">
        <v>41</v>
      </c>
      <c r="B4841" t="s">
        <v>7</v>
      </c>
      <c r="C4841">
        <v>20</v>
      </c>
      <c r="D4841" t="s">
        <v>79</v>
      </c>
      <c r="E4841" s="1">
        <v>982273705.79445565</v>
      </c>
      <c r="F4841" s="1">
        <v>730794790</v>
      </c>
      <c r="G4841">
        <f t="shared" si="75"/>
        <v>6.3241645089154912E+16</v>
      </c>
      <c r="H4841" t="str">
        <f>VLOOKUP(D4841,Referência!$A$2:$D$28,2,FALSE)</f>
        <v>NE</v>
      </c>
      <c r="I4841" t="str">
        <f>VLOOKUP(D4841,Referência!$A$2:$D$28,3,FALSE)</f>
        <v>transferência</v>
      </c>
      <c r="J4841" t="str">
        <f>VLOOKUP(D4841,Referência!$A$2:$D$28,4,FALSE)</f>
        <v>baixo</v>
      </c>
      <c r="K4841" t="str">
        <f>VLOOKUP(C4841,Referência!$F$2:$G$21,2,FALSE)</f>
        <v>longo</v>
      </c>
      <c r="L4841" t="str">
        <f>VLOOKUP(A4841,Referência!$I$2:$K$10,2,FALSE)</f>
        <v>composição</v>
      </c>
      <c r="M4841" t="str">
        <f>VLOOKUP(A4841,Referência!$I$2:$K$10,3,FALSE)</f>
        <v>composição</v>
      </c>
    </row>
    <row r="4842" spans="1:13" x14ac:dyDescent="0.25">
      <c r="A4842" t="s">
        <v>41</v>
      </c>
      <c r="B4842" t="s">
        <v>7</v>
      </c>
      <c r="C4842">
        <v>1</v>
      </c>
      <c r="D4842" t="s">
        <v>33</v>
      </c>
      <c r="E4842" s="1">
        <v>458957262.56441557</v>
      </c>
      <c r="F4842" s="1">
        <v>508716451.88999999</v>
      </c>
      <c r="G4842">
        <f t="shared" si="75"/>
        <v>2475976922339353.5</v>
      </c>
      <c r="H4842" t="str">
        <f>VLOOKUP(D4842,Referência!$A$2:$D$28,2,FALSE)</f>
        <v>NE</v>
      </c>
      <c r="I4842" t="str">
        <f>VLOOKUP(D4842,Referência!$A$2:$D$28,3,FALSE)</f>
        <v>transferência</v>
      </c>
      <c r="J4842" t="str">
        <f>VLOOKUP(D4842,Referência!$A$2:$D$28,4,FALSE)</f>
        <v>baixo</v>
      </c>
      <c r="K4842" t="str">
        <f>VLOOKUP(C4842,Referência!$F$2:$G$21,2,FALSE)</f>
        <v>curto</v>
      </c>
      <c r="L4842" t="str">
        <f>VLOOKUP(A4842,Referência!$I$2:$K$10,2,FALSE)</f>
        <v>composição</v>
      </c>
      <c r="M4842" t="str">
        <f>VLOOKUP(A4842,Referência!$I$2:$K$10,3,FALSE)</f>
        <v>composição</v>
      </c>
    </row>
    <row r="4843" spans="1:13" x14ac:dyDescent="0.25">
      <c r="A4843" t="s">
        <v>41</v>
      </c>
      <c r="B4843" t="s">
        <v>7</v>
      </c>
      <c r="C4843">
        <v>2</v>
      </c>
      <c r="D4843" t="s">
        <v>33</v>
      </c>
      <c r="E4843" s="1">
        <v>431984648.26812482</v>
      </c>
      <c r="F4843" s="1">
        <v>446639896.39999998</v>
      </c>
      <c r="G4843">
        <f t="shared" si="75"/>
        <v>214776297806830.28</v>
      </c>
      <c r="H4843" t="str">
        <f>VLOOKUP(D4843,Referência!$A$2:$D$28,2,FALSE)</f>
        <v>NE</v>
      </c>
      <c r="I4843" t="str">
        <f>VLOOKUP(D4843,Referência!$A$2:$D$28,3,FALSE)</f>
        <v>transferência</v>
      </c>
      <c r="J4843" t="str">
        <f>VLOOKUP(D4843,Referência!$A$2:$D$28,4,FALSE)</f>
        <v>baixo</v>
      </c>
      <c r="K4843" t="str">
        <f>VLOOKUP(C4843,Referência!$F$2:$G$21,2,FALSE)</f>
        <v>curto</v>
      </c>
      <c r="L4843" t="str">
        <f>VLOOKUP(A4843,Referência!$I$2:$K$10,2,FALSE)</f>
        <v>composição</v>
      </c>
      <c r="M4843" t="str">
        <f>VLOOKUP(A4843,Referência!$I$2:$K$10,3,FALSE)</f>
        <v>composição</v>
      </c>
    </row>
    <row r="4844" spans="1:13" x14ac:dyDescent="0.25">
      <c r="A4844" t="s">
        <v>41</v>
      </c>
      <c r="B4844" t="s">
        <v>7</v>
      </c>
      <c r="C4844">
        <v>3</v>
      </c>
      <c r="D4844" t="s">
        <v>33</v>
      </c>
      <c r="E4844" s="1">
        <v>423378175.56744283</v>
      </c>
      <c r="F4844" s="1">
        <v>395251304.99000001</v>
      </c>
      <c r="G4844">
        <f t="shared" si="75"/>
        <v>791120848480218.87</v>
      </c>
      <c r="H4844" t="str">
        <f>VLOOKUP(D4844,Referência!$A$2:$D$28,2,FALSE)</f>
        <v>NE</v>
      </c>
      <c r="I4844" t="str">
        <f>VLOOKUP(D4844,Referência!$A$2:$D$28,3,FALSE)</f>
        <v>transferência</v>
      </c>
      <c r="J4844" t="str">
        <f>VLOOKUP(D4844,Referência!$A$2:$D$28,4,FALSE)</f>
        <v>baixo</v>
      </c>
      <c r="K4844" t="str">
        <f>VLOOKUP(C4844,Referência!$F$2:$G$21,2,FALSE)</f>
        <v>curto</v>
      </c>
      <c r="L4844" t="str">
        <f>VLOOKUP(A4844,Referência!$I$2:$K$10,2,FALSE)</f>
        <v>composição</v>
      </c>
      <c r="M4844" t="str">
        <f>VLOOKUP(A4844,Referência!$I$2:$K$10,3,FALSE)</f>
        <v>composição</v>
      </c>
    </row>
    <row r="4845" spans="1:13" x14ac:dyDescent="0.25">
      <c r="A4845" t="s">
        <v>41</v>
      </c>
      <c r="B4845" t="s">
        <v>7</v>
      </c>
      <c r="C4845">
        <v>4</v>
      </c>
      <c r="D4845" t="s">
        <v>33</v>
      </c>
      <c r="E4845" s="1">
        <v>426178181.0805648</v>
      </c>
      <c r="F4845" s="1">
        <v>455078068.88999999</v>
      </c>
      <c r="G4845">
        <f t="shared" si="75"/>
        <v>835203515397940.62</v>
      </c>
      <c r="H4845" t="str">
        <f>VLOOKUP(D4845,Referência!$A$2:$D$28,2,FALSE)</f>
        <v>NE</v>
      </c>
      <c r="I4845" t="str">
        <f>VLOOKUP(D4845,Referência!$A$2:$D$28,3,FALSE)</f>
        <v>transferência</v>
      </c>
      <c r="J4845" t="str">
        <f>VLOOKUP(D4845,Referência!$A$2:$D$28,4,FALSE)</f>
        <v>baixo</v>
      </c>
      <c r="K4845" t="str">
        <f>VLOOKUP(C4845,Referência!$F$2:$G$21,2,FALSE)</f>
        <v>curto</v>
      </c>
      <c r="L4845" t="str">
        <f>VLOOKUP(A4845,Referência!$I$2:$K$10,2,FALSE)</f>
        <v>composição</v>
      </c>
      <c r="M4845" t="str">
        <f>VLOOKUP(A4845,Referência!$I$2:$K$10,3,FALSE)</f>
        <v>composição</v>
      </c>
    </row>
    <row r="4846" spans="1:13" x14ac:dyDescent="0.25">
      <c r="A4846" t="s">
        <v>41</v>
      </c>
      <c r="B4846" t="s">
        <v>7</v>
      </c>
      <c r="C4846">
        <v>5</v>
      </c>
      <c r="D4846" t="s">
        <v>33</v>
      </c>
      <c r="E4846" s="1">
        <v>418529898.72942966</v>
      </c>
      <c r="F4846" s="1">
        <v>413759547.10000002</v>
      </c>
      <c r="G4846">
        <f t="shared" si="75"/>
        <v>22756254668402.008</v>
      </c>
      <c r="H4846" t="str">
        <f>VLOOKUP(D4846,Referência!$A$2:$D$28,2,FALSE)</f>
        <v>NE</v>
      </c>
      <c r="I4846" t="str">
        <f>VLOOKUP(D4846,Referência!$A$2:$D$28,3,FALSE)</f>
        <v>transferência</v>
      </c>
      <c r="J4846" t="str">
        <f>VLOOKUP(D4846,Referência!$A$2:$D$28,4,FALSE)</f>
        <v>baixo</v>
      </c>
      <c r="K4846" t="str">
        <f>VLOOKUP(C4846,Referência!$F$2:$G$21,2,FALSE)</f>
        <v>médio</v>
      </c>
      <c r="L4846" t="str">
        <f>VLOOKUP(A4846,Referência!$I$2:$K$10,2,FALSE)</f>
        <v>composição</v>
      </c>
      <c r="M4846" t="str">
        <f>VLOOKUP(A4846,Referência!$I$2:$K$10,3,FALSE)</f>
        <v>composição</v>
      </c>
    </row>
    <row r="4847" spans="1:13" x14ac:dyDescent="0.25">
      <c r="A4847" t="s">
        <v>41</v>
      </c>
      <c r="B4847" t="s">
        <v>7</v>
      </c>
      <c r="C4847">
        <v>6</v>
      </c>
      <c r="D4847" t="s">
        <v>33</v>
      </c>
      <c r="E4847" s="1">
        <v>445258982.2211895</v>
      </c>
      <c r="F4847" s="1">
        <v>420006050.22000003</v>
      </c>
      <c r="G4847">
        <f t="shared" si="75"/>
        <v>637710574656699.25</v>
      </c>
      <c r="H4847" t="str">
        <f>VLOOKUP(D4847,Referência!$A$2:$D$28,2,FALSE)</f>
        <v>NE</v>
      </c>
      <c r="I4847" t="str">
        <f>VLOOKUP(D4847,Referência!$A$2:$D$28,3,FALSE)</f>
        <v>transferência</v>
      </c>
      <c r="J4847" t="str">
        <f>VLOOKUP(D4847,Referência!$A$2:$D$28,4,FALSE)</f>
        <v>baixo</v>
      </c>
      <c r="K4847" t="str">
        <f>VLOOKUP(C4847,Referência!$F$2:$G$21,2,FALSE)</f>
        <v>médio</v>
      </c>
      <c r="L4847" t="str">
        <f>VLOOKUP(A4847,Referência!$I$2:$K$10,2,FALSE)</f>
        <v>composição</v>
      </c>
      <c r="M4847" t="str">
        <f>VLOOKUP(A4847,Referência!$I$2:$K$10,3,FALSE)</f>
        <v>composição</v>
      </c>
    </row>
    <row r="4848" spans="1:13" x14ac:dyDescent="0.25">
      <c r="A4848" t="s">
        <v>41</v>
      </c>
      <c r="B4848" t="s">
        <v>7</v>
      </c>
      <c r="C4848">
        <v>7</v>
      </c>
      <c r="D4848" t="s">
        <v>33</v>
      </c>
      <c r="E4848" s="1">
        <v>477287499.83288896</v>
      </c>
      <c r="F4848" s="1">
        <v>503106109.04000002</v>
      </c>
      <c r="G4848">
        <f t="shared" si="75"/>
        <v>666600581389520</v>
      </c>
      <c r="H4848" t="str">
        <f>VLOOKUP(D4848,Referência!$A$2:$D$28,2,FALSE)</f>
        <v>NE</v>
      </c>
      <c r="I4848" t="str">
        <f>VLOOKUP(D4848,Referência!$A$2:$D$28,3,FALSE)</f>
        <v>transferência</v>
      </c>
      <c r="J4848" t="str">
        <f>VLOOKUP(D4848,Referência!$A$2:$D$28,4,FALSE)</f>
        <v>baixo</v>
      </c>
      <c r="K4848" t="str">
        <f>VLOOKUP(C4848,Referência!$F$2:$G$21,2,FALSE)</f>
        <v>médio</v>
      </c>
      <c r="L4848" t="str">
        <f>VLOOKUP(A4848,Referência!$I$2:$K$10,2,FALSE)</f>
        <v>composição</v>
      </c>
      <c r="M4848" t="str">
        <f>VLOOKUP(A4848,Referência!$I$2:$K$10,3,FALSE)</f>
        <v>composição</v>
      </c>
    </row>
    <row r="4849" spans="1:13" x14ac:dyDescent="0.25">
      <c r="A4849" t="s">
        <v>41</v>
      </c>
      <c r="B4849" t="s">
        <v>7</v>
      </c>
      <c r="C4849">
        <v>8</v>
      </c>
      <c r="D4849" t="s">
        <v>33</v>
      </c>
      <c r="E4849" s="1">
        <v>571752628.63155329</v>
      </c>
      <c r="F4849" s="1">
        <v>523931555.00999999</v>
      </c>
      <c r="G4849">
        <f t="shared" si="75"/>
        <v>2286855082318021</v>
      </c>
      <c r="H4849" t="str">
        <f>VLOOKUP(D4849,Referência!$A$2:$D$28,2,FALSE)</f>
        <v>NE</v>
      </c>
      <c r="I4849" t="str">
        <f>VLOOKUP(D4849,Referência!$A$2:$D$28,3,FALSE)</f>
        <v>transferência</v>
      </c>
      <c r="J4849" t="str">
        <f>VLOOKUP(D4849,Referência!$A$2:$D$28,4,FALSE)</f>
        <v>baixo</v>
      </c>
      <c r="K4849" t="str">
        <f>VLOOKUP(C4849,Referência!$F$2:$G$21,2,FALSE)</f>
        <v>médio</v>
      </c>
      <c r="L4849" t="str">
        <f>VLOOKUP(A4849,Referência!$I$2:$K$10,2,FALSE)</f>
        <v>composição</v>
      </c>
      <c r="M4849" t="str">
        <f>VLOOKUP(A4849,Referência!$I$2:$K$10,3,FALSE)</f>
        <v>composição</v>
      </c>
    </row>
    <row r="4850" spans="1:13" x14ac:dyDescent="0.25">
      <c r="A4850" t="s">
        <v>41</v>
      </c>
      <c r="B4850" t="s">
        <v>7</v>
      </c>
      <c r="C4850">
        <v>9</v>
      </c>
      <c r="D4850" t="s">
        <v>33</v>
      </c>
      <c r="E4850" s="1">
        <v>493828605.42311585</v>
      </c>
      <c r="F4850" s="1">
        <v>570856604.17999995</v>
      </c>
      <c r="G4850">
        <f t="shared" si="75"/>
        <v>5933312592490538</v>
      </c>
      <c r="H4850" t="str">
        <f>VLOOKUP(D4850,Referência!$A$2:$D$28,2,FALSE)</f>
        <v>NE</v>
      </c>
      <c r="I4850" t="str">
        <f>VLOOKUP(D4850,Referência!$A$2:$D$28,3,FALSE)</f>
        <v>transferência</v>
      </c>
      <c r="J4850" t="str">
        <f>VLOOKUP(D4850,Referência!$A$2:$D$28,4,FALSE)</f>
        <v>baixo</v>
      </c>
      <c r="K4850" t="str">
        <f>VLOOKUP(C4850,Referência!$F$2:$G$21,2,FALSE)</f>
        <v>longo</v>
      </c>
      <c r="L4850" t="str">
        <f>VLOOKUP(A4850,Referência!$I$2:$K$10,2,FALSE)</f>
        <v>composição</v>
      </c>
      <c r="M4850" t="str">
        <f>VLOOKUP(A4850,Referência!$I$2:$K$10,3,FALSE)</f>
        <v>composição</v>
      </c>
    </row>
    <row r="4851" spans="1:13" x14ac:dyDescent="0.25">
      <c r="A4851" t="s">
        <v>41</v>
      </c>
      <c r="B4851" t="s">
        <v>7</v>
      </c>
      <c r="C4851">
        <v>10</v>
      </c>
      <c r="D4851" t="s">
        <v>33</v>
      </c>
      <c r="E4851" s="1">
        <v>485640731.82302332</v>
      </c>
      <c r="F4851" s="1">
        <v>582933694.88999999</v>
      </c>
      <c r="G4851">
        <f t="shared" si="75"/>
        <v>9465920662352086</v>
      </c>
      <c r="H4851" t="str">
        <f>VLOOKUP(D4851,Referência!$A$2:$D$28,2,FALSE)</f>
        <v>NE</v>
      </c>
      <c r="I4851" t="str">
        <f>VLOOKUP(D4851,Referência!$A$2:$D$28,3,FALSE)</f>
        <v>transferência</v>
      </c>
      <c r="J4851" t="str">
        <f>VLOOKUP(D4851,Referência!$A$2:$D$28,4,FALSE)</f>
        <v>baixo</v>
      </c>
      <c r="K4851" t="str">
        <f>VLOOKUP(C4851,Referência!$F$2:$G$21,2,FALSE)</f>
        <v>longo</v>
      </c>
      <c r="L4851" t="str">
        <f>VLOOKUP(A4851,Referência!$I$2:$K$10,2,FALSE)</f>
        <v>composição</v>
      </c>
      <c r="M4851" t="str">
        <f>VLOOKUP(A4851,Referência!$I$2:$K$10,3,FALSE)</f>
        <v>composição</v>
      </c>
    </row>
    <row r="4852" spans="1:13" x14ac:dyDescent="0.25">
      <c r="A4852" t="s">
        <v>41</v>
      </c>
      <c r="B4852" t="s">
        <v>7</v>
      </c>
      <c r="C4852">
        <v>11</v>
      </c>
      <c r="D4852" t="s">
        <v>33</v>
      </c>
      <c r="E4852" s="1">
        <v>428540729.85095775</v>
      </c>
      <c r="F4852" s="1">
        <v>434674925.68000001</v>
      </c>
      <c r="G4852">
        <f t="shared" si="75"/>
        <v>37628358469039.406</v>
      </c>
      <c r="H4852" t="str">
        <f>VLOOKUP(D4852,Referência!$A$2:$D$28,2,FALSE)</f>
        <v>NE</v>
      </c>
      <c r="I4852" t="str">
        <f>VLOOKUP(D4852,Referência!$A$2:$D$28,3,FALSE)</f>
        <v>transferência</v>
      </c>
      <c r="J4852" t="str">
        <f>VLOOKUP(D4852,Referência!$A$2:$D$28,4,FALSE)</f>
        <v>baixo</v>
      </c>
      <c r="K4852" t="str">
        <f>VLOOKUP(C4852,Referência!$F$2:$G$21,2,FALSE)</f>
        <v>longo</v>
      </c>
      <c r="L4852" t="str">
        <f>VLOOKUP(A4852,Referência!$I$2:$K$10,2,FALSE)</f>
        <v>composição</v>
      </c>
      <c r="M4852" t="str">
        <f>VLOOKUP(A4852,Referência!$I$2:$K$10,3,FALSE)</f>
        <v>composição</v>
      </c>
    </row>
    <row r="4853" spans="1:13" x14ac:dyDescent="0.25">
      <c r="A4853" t="s">
        <v>41</v>
      </c>
      <c r="B4853" t="s">
        <v>7</v>
      </c>
      <c r="C4853">
        <v>12</v>
      </c>
      <c r="D4853" t="s">
        <v>33</v>
      </c>
      <c r="E4853" s="1">
        <v>495726514.8148815</v>
      </c>
      <c r="F4853" s="1">
        <v>466732432.75</v>
      </c>
      <c r="G4853">
        <f t="shared" si="75"/>
        <v>840656794785083.25</v>
      </c>
      <c r="H4853" t="str">
        <f>VLOOKUP(D4853,Referência!$A$2:$D$28,2,FALSE)</f>
        <v>NE</v>
      </c>
      <c r="I4853" t="str">
        <f>VLOOKUP(D4853,Referência!$A$2:$D$28,3,FALSE)</f>
        <v>transferência</v>
      </c>
      <c r="J4853" t="str">
        <f>VLOOKUP(D4853,Referência!$A$2:$D$28,4,FALSE)</f>
        <v>baixo</v>
      </c>
      <c r="K4853" t="str">
        <f>VLOOKUP(C4853,Referência!$F$2:$G$21,2,FALSE)</f>
        <v>longo</v>
      </c>
      <c r="L4853" t="str">
        <f>VLOOKUP(A4853,Referência!$I$2:$K$10,2,FALSE)</f>
        <v>composição</v>
      </c>
      <c r="M4853" t="str">
        <f>VLOOKUP(A4853,Referência!$I$2:$K$10,3,FALSE)</f>
        <v>composição</v>
      </c>
    </row>
    <row r="4854" spans="1:13" x14ac:dyDescent="0.25">
      <c r="A4854" t="s">
        <v>41</v>
      </c>
      <c r="B4854" t="s">
        <v>7</v>
      </c>
      <c r="C4854">
        <v>13</v>
      </c>
      <c r="D4854" t="s">
        <v>33</v>
      </c>
      <c r="E4854" s="1">
        <v>506725713.94808722</v>
      </c>
      <c r="F4854" s="1">
        <v>525072922.32999998</v>
      </c>
      <c r="G4854">
        <f t="shared" si="75"/>
        <v>336620055409330.12</v>
      </c>
      <c r="H4854" t="str">
        <f>VLOOKUP(D4854,Referência!$A$2:$D$28,2,FALSE)</f>
        <v>NE</v>
      </c>
      <c r="I4854" t="str">
        <f>VLOOKUP(D4854,Referência!$A$2:$D$28,3,FALSE)</f>
        <v>transferência</v>
      </c>
      <c r="J4854" t="str">
        <f>VLOOKUP(D4854,Referência!$A$2:$D$28,4,FALSE)</f>
        <v>baixo</v>
      </c>
      <c r="K4854" t="str">
        <f>VLOOKUP(C4854,Referência!$F$2:$G$21,2,FALSE)</f>
        <v>longo</v>
      </c>
      <c r="L4854" t="str">
        <f>VLOOKUP(A4854,Referência!$I$2:$K$10,2,FALSE)</f>
        <v>composição</v>
      </c>
      <c r="M4854" t="str">
        <f>VLOOKUP(A4854,Referência!$I$2:$K$10,3,FALSE)</f>
        <v>composição</v>
      </c>
    </row>
    <row r="4855" spans="1:13" x14ac:dyDescent="0.25">
      <c r="A4855" t="s">
        <v>41</v>
      </c>
      <c r="B4855" t="s">
        <v>7</v>
      </c>
      <c r="C4855">
        <v>14</v>
      </c>
      <c r="D4855" t="s">
        <v>33</v>
      </c>
      <c r="E4855" s="1">
        <v>474448801.7227087</v>
      </c>
      <c r="F4855" s="1">
        <v>472716071.89999998</v>
      </c>
      <c r="G4855">
        <f t="shared" si="75"/>
        <v>3002352638504.2129</v>
      </c>
      <c r="H4855" t="str">
        <f>VLOOKUP(D4855,Referência!$A$2:$D$28,2,FALSE)</f>
        <v>NE</v>
      </c>
      <c r="I4855" t="str">
        <f>VLOOKUP(D4855,Referência!$A$2:$D$28,3,FALSE)</f>
        <v>transferência</v>
      </c>
      <c r="J4855" t="str">
        <f>VLOOKUP(D4855,Referência!$A$2:$D$28,4,FALSE)</f>
        <v>baixo</v>
      </c>
      <c r="K4855" t="str">
        <f>VLOOKUP(C4855,Referência!$F$2:$G$21,2,FALSE)</f>
        <v>longo</v>
      </c>
      <c r="L4855" t="str">
        <f>VLOOKUP(A4855,Referência!$I$2:$K$10,2,FALSE)</f>
        <v>composição</v>
      </c>
      <c r="M4855" t="str">
        <f>VLOOKUP(A4855,Referência!$I$2:$K$10,3,FALSE)</f>
        <v>composição</v>
      </c>
    </row>
    <row r="4856" spans="1:13" x14ac:dyDescent="0.25">
      <c r="A4856" t="s">
        <v>41</v>
      </c>
      <c r="B4856" t="s">
        <v>7</v>
      </c>
      <c r="C4856">
        <v>15</v>
      </c>
      <c r="D4856" t="s">
        <v>33</v>
      </c>
      <c r="E4856" s="1">
        <v>471852591.39578068</v>
      </c>
      <c r="F4856" s="1">
        <v>441156193.94999999</v>
      </c>
      <c r="G4856">
        <f t="shared" si="75"/>
        <v>942268816149331.5</v>
      </c>
      <c r="H4856" t="str">
        <f>VLOOKUP(D4856,Referência!$A$2:$D$28,2,FALSE)</f>
        <v>NE</v>
      </c>
      <c r="I4856" t="str">
        <f>VLOOKUP(D4856,Referência!$A$2:$D$28,3,FALSE)</f>
        <v>transferência</v>
      </c>
      <c r="J4856" t="str">
        <f>VLOOKUP(D4856,Referência!$A$2:$D$28,4,FALSE)</f>
        <v>baixo</v>
      </c>
      <c r="K4856" t="str">
        <f>VLOOKUP(C4856,Referência!$F$2:$G$21,2,FALSE)</f>
        <v>longo</v>
      </c>
      <c r="L4856" t="str">
        <f>VLOOKUP(A4856,Referência!$I$2:$K$10,2,FALSE)</f>
        <v>composição</v>
      </c>
      <c r="M4856" t="str">
        <f>VLOOKUP(A4856,Referência!$I$2:$K$10,3,FALSE)</f>
        <v>composição</v>
      </c>
    </row>
    <row r="4857" spans="1:13" x14ac:dyDescent="0.25">
      <c r="A4857" t="s">
        <v>41</v>
      </c>
      <c r="B4857" t="s">
        <v>7</v>
      </c>
      <c r="C4857">
        <v>16</v>
      </c>
      <c r="D4857" t="s">
        <v>33</v>
      </c>
      <c r="E4857" s="1">
        <v>474965233.25095969</v>
      </c>
      <c r="F4857" s="1">
        <v>484929393.25999999</v>
      </c>
      <c r="G4857">
        <f t="shared" si="75"/>
        <v>99284484685757.906</v>
      </c>
      <c r="H4857" t="str">
        <f>VLOOKUP(D4857,Referência!$A$2:$D$28,2,FALSE)</f>
        <v>NE</v>
      </c>
      <c r="I4857" t="str">
        <f>VLOOKUP(D4857,Referência!$A$2:$D$28,3,FALSE)</f>
        <v>transferência</v>
      </c>
      <c r="J4857" t="str">
        <f>VLOOKUP(D4857,Referência!$A$2:$D$28,4,FALSE)</f>
        <v>baixo</v>
      </c>
      <c r="K4857" t="str">
        <f>VLOOKUP(C4857,Referência!$F$2:$G$21,2,FALSE)</f>
        <v>longo</v>
      </c>
      <c r="L4857" t="str">
        <f>VLOOKUP(A4857,Referência!$I$2:$K$10,2,FALSE)</f>
        <v>composição</v>
      </c>
      <c r="M4857" t="str">
        <f>VLOOKUP(A4857,Referência!$I$2:$K$10,3,FALSE)</f>
        <v>composição</v>
      </c>
    </row>
    <row r="4858" spans="1:13" x14ac:dyDescent="0.25">
      <c r="A4858" t="s">
        <v>41</v>
      </c>
      <c r="B4858" t="s">
        <v>7</v>
      </c>
      <c r="C4858">
        <v>17</v>
      </c>
      <c r="D4858" t="s">
        <v>33</v>
      </c>
      <c r="E4858" s="1">
        <v>466334748.67107993</v>
      </c>
      <c r="F4858" s="1">
        <v>443655970.38</v>
      </c>
      <c r="G4858">
        <f t="shared" si="75"/>
        <v>514326984775958.69</v>
      </c>
      <c r="H4858" t="str">
        <f>VLOOKUP(D4858,Referência!$A$2:$D$28,2,FALSE)</f>
        <v>NE</v>
      </c>
      <c r="I4858" t="str">
        <f>VLOOKUP(D4858,Referência!$A$2:$D$28,3,FALSE)</f>
        <v>transferência</v>
      </c>
      <c r="J4858" t="str">
        <f>VLOOKUP(D4858,Referência!$A$2:$D$28,4,FALSE)</f>
        <v>baixo</v>
      </c>
      <c r="K4858" t="str">
        <f>VLOOKUP(C4858,Referência!$F$2:$G$21,2,FALSE)</f>
        <v>longo</v>
      </c>
      <c r="L4858" t="str">
        <f>VLOOKUP(A4858,Referência!$I$2:$K$10,2,FALSE)</f>
        <v>composição</v>
      </c>
      <c r="M4858" t="str">
        <f>VLOOKUP(A4858,Referência!$I$2:$K$10,3,FALSE)</f>
        <v>composição</v>
      </c>
    </row>
    <row r="4859" spans="1:13" x14ac:dyDescent="0.25">
      <c r="A4859" t="s">
        <v>41</v>
      </c>
      <c r="B4859" t="s">
        <v>7</v>
      </c>
      <c r="C4859">
        <v>18</v>
      </c>
      <c r="D4859" t="s">
        <v>33</v>
      </c>
      <c r="E4859" s="1">
        <v>496401857.34728003</v>
      </c>
      <c r="F4859" s="1">
        <v>450217340.32999998</v>
      </c>
      <c r="G4859">
        <f t="shared" si="75"/>
        <v>2133009612119429.7</v>
      </c>
      <c r="H4859" t="str">
        <f>VLOOKUP(D4859,Referência!$A$2:$D$28,2,FALSE)</f>
        <v>NE</v>
      </c>
      <c r="I4859" t="str">
        <f>VLOOKUP(D4859,Referência!$A$2:$D$28,3,FALSE)</f>
        <v>transferência</v>
      </c>
      <c r="J4859" t="str">
        <f>VLOOKUP(D4859,Referência!$A$2:$D$28,4,FALSE)</f>
        <v>baixo</v>
      </c>
      <c r="K4859" t="str">
        <f>VLOOKUP(C4859,Referência!$F$2:$G$21,2,FALSE)</f>
        <v>longo</v>
      </c>
      <c r="L4859" t="str">
        <f>VLOOKUP(A4859,Referência!$I$2:$K$10,2,FALSE)</f>
        <v>composição</v>
      </c>
      <c r="M4859" t="str">
        <f>VLOOKUP(A4859,Referência!$I$2:$K$10,3,FALSE)</f>
        <v>composição</v>
      </c>
    </row>
    <row r="4860" spans="1:13" x14ac:dyDescent="0.25">
      <c r="A4860" t="s">
        <v>41</v>
      </c>
      <c r="B4860" t="s">
        <v>7</v>
      </c>
      <c r="C4860">
        <v>19</v>
      </c>
      <c r="D4860" t="s">
        <v>33</v>
      </c>
      <c r="E4860" s="1">
        <v>532192987.17307931</v>
      </c>
      <c r="F4860" s="1">
        <v>529005871.36000001</v>
      </c>
      <c r="G4860">
        <f t="shared" si="75"/>
        <v>10157707205980.111</v>
      </c>
      <c r="H4860" t="str">
        <f>VLOOKUP(D4860,Referência!$A$2:$D$28,2,FALSE)</f>
        <v>NE</v>
      </c>
      <c r="I4860" t="str">
        <f>VLOOKUP(D4860,Referência!$A$2:$D$28,3,FALSE)</f>
        <v>transferência</v>
      </c>
      <c r="J4860" t="str">
        <f>VLOOKUP(D4860,Referência!$A$2:$D$28,4,FALSE)</f>
        <v>baixo</v>
      </c>
      <c r="K4860" t="str">
        <f>VLOOKUP(C4860,Referência!$F$2:$G$21,2,FALSE)</f>
        <v>longo</v>
      </c>
      <c r="L4860" t="str">
        <f>VLOOKUP(A4860,Referência!$I$2:$K$10,2,FALSE)</f>
        <v>composição</v>
      </c>
      <c r="M4860" t="str">
        <f>VLOOKUP(A4860,Referência!$I$2:$K$10,3,FALSE)</f>
        <v>composição</v>
      </c>
    </row>
    <row r="4861" spans="1:13" x14ac:dyDescent="0.25">
      <c r="A4861" t="s">
        <v>41</v>
      </c>
      <c r="B4861" t="s">
        <v>7</v>
      </c>
      <c r="C4861">
        <v>20</v>
      </c>
      <c r="D4861" t="s">
        <v>33</v>
      </c>
      <c r="E4861" s="1">
        <v>632140582.97228634</v>
      </c>
      <c r="F4861" s="1">
        <v>580533928.92999995</v>
      </c>
      <c r="G4861">
        <f t="shared" si="75"/>
        <v>2663246741440235</v>
      </c>
      <c r="H4861" t="str">
        <f>VLOOKUP(D4861,Referência!$A$2:$D$28,2,FALSE)</f>
        <v>NE</v>
      </c>
      <c r="I4861" t="str">
        <f>VLOOKUP(D4861,Referência!$A$2:$D$28,3,FALSE)</f>
        <v>transferência</v>
      </c>
      <c r="J4861" t="str">
        <f>VLOOKUP(D4861,Referência!$A$2:$D$28,4,FALSE)</f>
        <v>baixo</v>
      </c>
      <c r="K4861" t="str">
        <f>VLOOKUP(C4861,Referência!$F$2:$G$21,2,FALSE)</f>
        <v>longo</v>
      </c>
      <c r="L4861" t="str">
        <f>VLOOKUP(A4861,Referência!$I$2:$K$10,2,FALSE)</f>
        <v>composição</v>
      </c>
      <c r="M4861" t="str">
        <f>VLOOKUP(A4861,Referência!$I$2:$K$10,3,FALSE)</f>
        <v>composição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L37"/>
  <sheetViews>
    <sheetView workbookViewId="0"/>
  </sheetViews>
  <sheetFormatPr defaultRowHeight="15" x14ac:dyDescent="0.25"/>
  <cols>
    <col min="1" max="1" width="20.28515625" style="3" bestFit="1" customWidth="1"/>
    <col min="2" max="2" width="21.85546875" style="3" bestFit="1" customWidth="1"/>
    <col min="3" max="7" width="6.85546875" style="3" customWidth="1"/>
    <col min="8" max="8" width="12.5703125" style="3" customWidth="1"/>
    <col min="9" max="9" width="14.85546875" style="3" customWidth="1"/>
    <col min="10" max="10" width="6.85546875" style="3" customWidth="1"/>
    <col min="11" max="11" width="10.7109375" style="3" bestFit="1" customWidth="1"/>
    <col min="12" max="12" width="6" style="3" customWidth="1"/>
    <col min="13" max="13" width="5.140625" style="3" customWidth="1"/>
    <col min="14" max="15" width="5.85546875" style="3" customWidth="1"/>
    <col min="16" max="17" width="5.140625" style="3" customWidth="1"/>
    <col min="18" max="18" width="12.5703125" style="3" customWidth="1"/>
    <col min="19" max="19" width="14.85546875" style="3" customWidth="1"/>
    <col min="20" max="20" width="5.140625" style="3" customWidth="1"/>
    <col min="21" max="21" width="8" style="3" customWidth="1"/>
    <col min="22" max="22" width="6" style="3" customWidth="1"/>
    <col min="23" max="23" width="6.140625" style="3" customWidth="1"/>
    <col min="24" max="24" width="5.85546875" style="3" customWidth="1"/>
    <col min="25" max="25" width="6.140625" style="3" customWidth="1"/>
    <col min="26" max="27" width="5.140625" style="3" customWidth="1"/>
    <col min="28" max="28" width="12.5703125" style="3" customWidth="1"/>
    <col min="29" max="29" width="14.85546875" style="3" bestFit="1" customWidth="1"/>
    <col min="30" max="30" width="5.85546875" style="3" customWidth="1"/>
    <col min="31" max="31" width="9" style="3" customWidth="1"/>
    <col min="32" max="32" width="6" style="3" customWidth="1"/>
    <col min="33" max="35" width="6.85546875" style="3" customWidth="1"/>
    <col min="36" max="36" width="5.85546875" style="3" customWidth="1"/>
    <col min="37" max="37" width="6.85546875" style="3" customWidth="1"/>
    <col min="38" max="38" width="12.5703125" style="3" customWidth="1"/>
    <col min="39" max="39" width="14.85546875" style="3" customWidth="1"/>
    <col min="40" max="40" width="6.85546875" style="3" customWidth="1"/>
    <col min="41" max="41" width="8.28515625" style="3" customWidth="1"/>
    <col min="42" max="42" width="6" style="3" customWidth="1"/>
    <col min="43" max="46" width="6.85546875" style="3" customWidth="1"/>
    <col min="47" max="47" width="5.85546875" style="3" customWidth="1"/>
    <col min="48" max="48" width="12.5703125" style="3" customWidth="1"/>
    <col min="49" max="49" width="14.85546875" style="3" customWidth="1"/>
    <col min="50" max="50" width="5.85546875" style="3" customWidth="1"/>
    <col min="51" max="51" width="8.28515625" style="3" customWidth="1"/>
    <col min="52" max="52" width="6" style="3" customWidth="1"/>
    <col min="53" max="53" width="5.85546875" style="3" customWidth="1"/>
    <col min="54" max="54" width="6.140625" style="3" customWidth="1"/>
    <col min="55" max="55" width="6.85546875" style="3" customWidth="1"/>
    <col min="56" max="57" width="5.140625" style="3" customWidth="1"/>
    <col min="58" max="58" width="12.5703125" style="3" customWidth="1"/>
    <col min="59" max="59" width="14.85546875" style="3" customWidth="1"/>
    <col min="60" max="60" width="5.140625" style="3" customWidth="1"/>
    <col min="61" max="61" width="8" style="3" customWidth="1"/>
    <col min="62" max="62" width="6" style="3" customWidth="1"/>
    <col min="63" max="63" width="5.140625" style="3" customWidth="1"/>
    <col min="64" max="65" width="5.85546875" style="3" customWidth="1"/>
    <col min="66" max="66" width="6.140625" style="3" customWidth="1"/>
    <col min="67" max="67" width="5.85546875" style="3" customWidth="1"/>
    <col min="68" max="68" width="12.5703125" style="3" customWidth="1"/>
    <col min="69" max="69" width="14.85546875" style="3" customWidth="1"/>
    <col min="70" max="70" width="5.85546875" style="3" customWidth="1"/>
    <col min="71" max="71" width="8.140625" style="3" customWidth="1"/>
    <col min="72" max="72" width="6" style="3" customWidth="1"/>
    <col min="73" max="73" width="5.140625" style="3" customWidth="1"/>
    <col min="74" max="77" width="5.85546875" style="3" customWidth="1"/>
    <col min="78" max="78" width="12.5703125" style="3" customWidth="1"/>
    <col min="79" max="79" width="14.85546875" style="3" customWidth="1"/>
    <col min="80" max="80" width="5.85546875" style="3" customWidth="1"/>
    <col min="81" max="81" width="7.85546875" style="3" customWidth="1"/>
    <col min="82" max="82" width="6" style="3" customWidth="1"/>
    <col min="83" max="83" width="5.85546875" style="3" customWidth="1"/>
    <col min="84" max="84" width="6.85546875" style="3" customWidth="1"/>
    <col min="85" max="87" width="5.85546875" style="3" customWidth="1"/>
    <col min="88" max="88" width="12.5703125" style="3" bestFit="1" customWidth="1"/>
    <col min="89" max="89" width="14.85546875" style="3" bestFit="1" customWidth="1"/>
    <col min="90" max="90" width="5.85546875" style="3" customWidth="1"/>
    <col min="91" max="91" width="8.7109375" style="3" customWidth="1"/>
    <col min="92" max="93" width="6.140625" style="3" customWidth="1"/>
    <col min="94" max="95" width="5.85546875" style="3" customWidth="1"/>
    <col min="96" max="96" width="6.140625" style="3" customWidth="1"/>
    <col min="97" max="97" width="5.140625" style="3" customWidth="1"/>
    <col min="98" max="98" width="12.5703125" style="3" bestFit="1" customWidth="1"/>
    <col min="99" max="99" width="14.85546875" style="3" bestFit="1" customWidth="1"/>
    <col min="100" max="100" width="6.140625" style="3" customWidth="1"/>
    <col min="101" max="101" width="9" style="3" customWidth="1"/>
    <col min="102" max="102" width="6.140625" style="3" customWidth="1"/>
    <col min="103" max="103" width="5.140625" style="3" customWidth="1"/>
    <col min="104" max="105" width="5.85546875" style="3" customWidth="1"/>
    <col min="106" max="107" width="5.140625" style="3" customWidth="1"/>
    <col min="108" max="108" width="12.5703125" style="3" bestFit="1" customWidth="1"/>
    <col min="109" max="109" width="14.85546875" style="3" bestFit="1" customWidth="1"/>
    <col min="110" max="110" width="5.140625" style="3" customWidth="1"/>
    <col min="111" max="111" width="9.140625" style="3"/>
    <col min="112" max="112" width="6" style="3" customWidth="1"/>
    <col min="113" max="114" width="5.85546875" style="3" customWidth="1"/>
    <col min="115" max="115" width="6.85546875" style="3" customWidth="1"/>
    <col min="116" max="117" width="5.85546875" style="3" customWidth="1"/>
    <col min="118" max="118" width="12.5703125" style="3" bestFit="1" customWidth="1"/>
    <col min="119" max="119" width="14.85546875" style="3" bestFit="1" customWidth="1"/>
    <col min="120" max="120" width="5.85546875" style="3" customWidth="1"/>
    <col min="121" max="121" width="8.7109375" style="3" customWidth="1"/>
    <col min="122" max="122" width="6" style="3" customWidth="1"/>
    <col min="123" max="123" width="5.140625" style="3" customWidth="1"/>
    <col min="124" max="125" width="5.85546875" style="3" customWidth="1"/>
    <col min="126" max="127" width="5.140625" style="3" customWidth="1"/>
    <col min="128" max="128" width="12.5703125" style="3" bestFit="1" customWidth="1"/>
    <col min="129" max="129" width="14.85546875" style="3" bestFit="1" customWidth="1"/>
    <col min="130" max="130" width="5.140625" style="3" customWidth="1"/>
    <col min="131" max="131" width="8.7109375" style="3" customWidth="1"/>
    <col min="132" max="132" width="6" style="3" customWidth="1"/>
    <col min="133" max="133" width="5.140625" style="3" customWidth="1"/>
    <col min="134" max="134" width="6.85546875" style="3" customWidth="1"/>
    <col min="135" max="135" width="5.85546875" style="3" customWidth="1"/>
    <col min="136" max="136" width="5.140625" style="3" customWidth="1"/>
    <col min="137" max="137" width="6.140625" style="3" customWidth="1"/>
    <col min="138" max="138" width="12.5703125" style="3" bestFit="1" customWidth="1"/>
    <col min="139" max="139" width="14.85546875" style="3" bestFit="1" customWidth="1"/>
    <col min="140" max="140" width="5.140625" style="3" customWidth="1"/>
    <col min="141" max="141" width="8.28515625" style="3" customWidth="1"/>
    <col min="142" max="142" width="6" style="3" customWidth="1"/>
    <col min="143" max="143" width="5.140625" style="3" customWidth="1"/>
    <col min="144" max="145" width="5.85546875" style="3" customWidth="1"/>
    <col min="146" max="147" width="5.140625" style="3" customWidth="1"/>
    <col min="148" max="148" width="12.5703125" style="3" bestFit="1" customWidth="1"/>
    <col min="149" max="149" width="14.85546875" style="3" bestFit="1" customWidth="1"/>
    <col min="150" max="150" width="5.140625" style="3" customWidth="1"/>
    <col min="151" max="151" width="8.140625" style="3" customWidth="1"/>
    <col min="152" max="152" width="6" style="3" customWidth="1"/>
    <col min="153" max="153" width="5.140625" style="3" customWidth="1"/>
    <col min="154" max="155" width="5.85546875" style="3" customWidth="1"/>
    <col min="156" max="156" width="6.140625" style="3" customWidth="1"/>
    <col min="157" max="157" width="5.140625" style="3" customWidth="1"/>
    <col min="158" max="158" width="12.5703125" style="3" bestFit="1" customWidth="1"/>
    <col min="159" max="159" width="14.85546875" style="3" bestFit="1" customWidth="1"/>
    <col min="160" max="160" width="5.140625" style="3" customWidth="1"/>
    <col min="161" max="161" width="8" style="3" customWidth="1"/>
    <col min="162" max="162" width="6" style="3" customWidth="1"/>
    <col min="163" max="163" width="5.85546875" style="3" customWidth="1"/>
    <col min="164" max="164" width="6.140625" style="3" customWidth="1"/>
    <col min="165" max="165" width="6.85546875" style="3" customWidth="1"/>
    <col min="166" max="167" width="5.140625" style="3" customWidth="1"/>
    <col min="168" max="168" width="12.5703125" style="3" bestFit="1" customWidth="1"/>
    <col min="169" max="169" width="14.85546875" style="3" bestFit="1" customWidth="1"/>
    <col min="170" max="170" width="5.140625" style="3" customWidth="1"/>
    <col min="171" max="171" width="7.5703125" style="3" customWidth="1"/>
    <col min="172" max="172" width="6" style="3" customWidth="1"/>
    <col min="173" max="177" width="5.85546875" style="3" customWidth="1"/>
    <col min="178" max="178" width="12.5703125" style="3" bestFit="1" customWidth="1"/>
    <col min="179" max="179" width="14.85546875" style="3" bestFit="1" customWidth="1"/>
    <col min="180" max="180" width="5.85546875" style="3" customWidth="1"/>
    <col min="181" max="181" width="8.140625" style="3" customWidth="1"/>
    <col min="182" max="182" width="6" style="3" customWidth="1"/>
    <col min="183" max="185" width="5.85546875" style="3" customWidth="1"/>
    <col min="186" max="186" width="6.85546875" style="3" customWidth="1"/>
    <col min="187" max="187" width="5.85546875" style="3" customWidth="1"/>
    <col min="188" max="188" width="12.5703125" style="3" bestFit="1" customWidth="1"/>
    <col min="189" max="189" width="14.85546875" style="3" bestFit="1" customWidth="1"/>
    <col min="190" max="190" width="5.85546875" style="3" customWidth="1"/>
    <col min="191" max="191" width="7.7109375" style="3" customWidth="1"/>
    <col min="192" max="194" width="6.140625" style="3" customWidth="1"/>
    <col min="195" max="195" width="5.85546875" style="3" customWidth="1"/>
    <col min="196" max="196" width="6.140625" style="3" customWidth="1"/>
    <col min="197" max="197" width="5.140625" style="3" customWidth="1"/>
    <col min="198" max="198" width="12.5703125" style="3" bestFit="1" customWidth="1"/>
    <col min="199" max="199" width="14.85546875" style="3" bestFit="1" customWidth="1"/>
    <col min="200" max="200" width="6.140625" style="3" customWidth="1"/>
    <col min="201" max="201" width="9" style="3" customWidth="1"/>
    <col min="202" max="202" width="6.140625" style="3" customWidth="1"/>
    <col min="203" max="203" width="5.85546875" style="3" customWidth="1"/>
    <col min="204" max="205" width="6.85546875" style="3" customWidth="1"/>
    <col min="206" max="207" width="5.85546875" style="3" customWidth="1"/>
    <col min="208" max="208" width="12.5703125" style="3" bestFit="1" customWidth="1"/>
    <col min="209" max="209" width="14.85546875" style="3" bestFit="1" customWidth="1"/>
    <col min="210" max="210" width="5.140625" style="3" customWidth="1"/>
    <col min="211" max="211" width="8.42578125" style="3" customWidth="1"/>
    <col min="212" max="212" width="6" style="3" customWidth="1"/>
    <col min="213" max="217" width="5.85546875" style="3" customWidth="1"/>
    <col min="218" max="218" width="12.5703125" style="3" bestFit="1" customWidth="1"/>
    <col min="219" max="219" width="14.85546875" style="3" bestFit="1" customWidth="1"/>
    <col min="220" max="220" width="5.85546875" style="3" customWidth="1"/>
    <col min="221" max="221" width="8.140625" style="3" customWidth="1"/>
    <col min="222" max="222" width="6" style="3" customWidth="1"/>
    <col min="223" max="223" width="5.140625" style="3" customWidth="1"/>
    <col min="224" max="225" width="5.85546875" style="3" customWidth="1"/>
    <col min="226" max="227" width="5.140625" style="3" customWidth="1"/>
    <col min="228" max="228" width="12.5703125" style="3" bestFit="1" customWidth="1"/>
    <col min="229" max="229" width="14.85546875" style="3" bestFit="1" customWidth="1"/>
    <col min="230" max="230" width="5.140625" style="3" customWidth="1"/>
    <col min="231" max="231" width="8" style="3" customWidth="1"/>
    <col min="232" max="232" width="6" style="3" customWidth="1"/>
    <col min="233" max="233" width="5.140625" style="3" customWidth="1"/>
    <col min="234" max="234" width="6.85546875" style="3" customWidth="1"/>
    <col min="235" max="237" width="5.85546875" style="3" customWidth="1"/>
    <col min="238" max="238" width="12.5703125" style="3" bestFit="1" customWidth="1"/>
    <col min="239" max="239" width="14.85546875" style="3" bestFit="1" customWidth="1"/>
    <col min="240" max="240" width="5.85546875" style="3" customWidth="1"/>
    <col min="241" max="241" width="8" style="3" customWidth="1"/>
    <col min="242" max="242" width="6" style="3" customWidth="1"/>
    <col min="243" max="243" width="5.140625" style="3" customWidth="1"/>
    <col min="244" max="244" width="5.85546875" style="3" customWidth="1"/>
    <col min="245" max="245" width="6.85546875" style="3" customWidth="1"/>
    <col min="246" max="247" width="5.140625" style="3" customWidth="1"/>
    <col min="248" max="248" width="12.5703125" style="3" bestFit="1" customWidth="1"/>
    <col min="249" max="249" width="14.85546875" style="3" bestFit="1" customWidth="1"/>
    <col min="250" max="250" width="5.140625" style="3" customWidth="1"/>
    <col min="251" max="251" width="7.85546875" style="3" customWidth="1"/>
    <col min="252" max="252" width="6" style="3" customWidth="1"/>
    <col min="253" max="253" width="5.140625" style="3" customWidth="1"/>
    <col min="254" max="255" width="5.85546875" style="3" customWidth="1"/>
    <col min="256" max="256" width="5.140625" style="3" customWidth="1"/>
    <col min="257" max="257" width="5.85546875" style="3" customWidth="1"/>
    <col min="258" max="258" width="12.5703125" style="3" bestFit="1" customWidth="1"/>
    <col min="259" max="259" width="14.85546875" style="3" bestFit="1" customWidth="1"/>
    <col min="260" max="260" width="5.85546875" style="3" customWidth="1"/>
    <col min="261" max="261" width="8" style="3" customWidth="1"/>
    <col min="262" max="262" width="6" style="3" customWidth="1"/>
    <col min="263" max="264" width="5.85546875" style="3" customWidth="1"/>
    <col min="265" max="265" width="6.85546875" style="3" customWidth="1"/>
    <col min="266" max="267" width="5.85546875" style="3" customWidth="1"/>
    <col min="268" max="268" width="12.5703125" style="3" bestFit="1" customWidth="1"/>
    <col min="269" max="269" width="14.85546875" style="3" bestFit="1" customWidth="1"/>
    <col min="270" max="270" width="5.85546875" style="3" customWidth="1"/>
    <col min="271" max="271" width="8.28515625" style="3" customWidth="1"/>
    <col min="272" max="272" width="10.7109375" style="3" bestFit="1" customWidth="1"/>
    <col min="273" max="16384" width="9.140625" style="3"/>
  </cols>
  <sheetData>
    <row r="3" spans="1:272" x14ac:dyDescent="0.25">
      <c r="A3" s="8" t="s">
        <v>68</v>
      </c>
      <c r="B3" s="8" t="s">
        <v>69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</row>
    <row r="4" spans="1:272" x14ac:dyDescent="0.25">
      <c r="A4" s="8" t="s">
        <v>42</v>
      </c>
      <c r="B4" s="3" t="s">
        <v>36</v>
      </c>
      <c r="C4" s="3" t="s">
        <v>35</v>
      </c>
      <c r="D4" s="3" t="s">
        <v>39</v>
      </c>
      <c r="E4" s="3" t="s">
        <v>6</v>
      </c>
      <c r="F4" s="3" t="s">
        <v>34</v>
      </c>
      <c r="G4" s="3" t="s">
        <v>37</v>
      </c>
      <c r="H4" s="3" t="s">
        <v>40</v>
      </c>
      <c r="I4" s="3" t="s">
        <v>41</v>
      </c>
      <c r="J4" s="3" t="s">
        <v>38</v>
      </c>
      <c r="K4" s="3" t="s">
        <v>43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</row>
    <row r="5" spans="1:272" x14ac:dyDescent="0.25">
      <c r="A5" s="3" t="s">
        <v>46</v>
      </c>
      <c r="B5" s="10">
        <v>2.9838606091238763E-2</v>
      </c>
      <c r="C5" s="10">
        <v>2.0240479631288215E-2</v>
      </c>
      <c r="D5" s="10">
        <v>-7.1106351753156133E-2</v>
      </c>
      <c r="E5" s="10">
        <v>-3.9009777026117148E-3</v>
      </c>
      <c r="F5" s="10">
        <v>2.560601302528084E-2</v>
      </c>
      <c r="G5" s="10">
        <v>-1.149056968708311E-2</v>
      </c>
      <c r="H5" s="10">
        <v>-5.7332511874682024E-3</v>
      </c>
      <c r="I5" s="10">
        <v>-1.1437522683859669E-2</v>
      </c>
      <c r="J5" s="10">
        <v>-2.9319957917236406E-2</v>
      </c>
      <c r="K5" s="10">
        <v>-6.3670591315121506E-3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</row>
    <row r="6" spans="1:272" x14ac:dyDescent="0.25">
      <c r="A6" s="3" t="s">
        <v>18</v>
      </c>
      <c r="B6" s="10">
        <v>-1.5669386477254878E-2</v>
      </c>
      <c r="C6" s="10">
        <v>7.0897616121701937E-2</v>
      </c>
      <c r="D6" s="10">
        <v>-6.0400402422948536E-2</v>
      </c>
      <c r="E6" s="10">
        <v>4.1371916208229685E-2</v>
      </c>
      <c r="F6" s="10">
        <v>0.15310518497524803</v>
      </c>
      <c r="G6" s="10">
        <v>-4.417974981350261E-2</v>
      </c>
      <c r="H6" s="10">
        <v>1.9823960481145143E-2</v>
      </c>
      <c r="I6" s="10">
        <v>-2.7446972306909073E-3</v>
      </c>
      <c r="J6" s="10">
        <v>-6.3574552234565472E-3</v>
      </c>
      <c r="K6" s="10">
        <v>1.7316331846496145E-2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</row>
    <row r="7" spans="1:272" x14ac:dyDescent="0.25">
      <c r="A7" s="3" t="s">
        <v>17</v>
      </c>
      <c r="B7" s="10">
        <v>7.0819849357731127E-2</v>
      </c>
      <c r="C7" s="10">
        <v>-2.6512707589226293E-2</v>
      </c>
      <c r="D7" s="10">
        <v>-0.23908520765698799</v>
      </c>
      <c r="E7" s="10">
        <v>-1.0940000130479627E-2</v>
      </c>
      <c r="F7" s="10">
        <v>-9.3615774284633954E-2</v>
      </c>
      <c r="G7" s="10">
        <v>-4.9793203477068219E-2</v>
      </c>
      <c r="H7" s="10">
        <v>-6.2815506939154234E-2</v>
      </c>
      <c r="I7" s="10">
        <v>-5.548832555251091E-2</v>
      </c>
      <c r="J7" s="10">
        <v>-9.0581504793412912E-2</v>
      </c>
      <c r="K7" s="10">
        <v>-6.2001375673971522E-2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</row>
    <row r="8" spans="1:272" x14ac:dyDescent="0.25">
      <c r="A8" s="3" t="s">
        <v>15</v>
      </c>
      <c r="B8" s="10">
        <v>6.3815582825604063E-3</v>
      </c>
      <c r="C8" s="10">
        <v>-5.3912676578003194E-2</v>
      </c>
      <c r="D8" s="10">
        <v>3.9397912465689917E-2</v>
      </c>
      <c r="E8" s="10">
        <v>-0.11907709354465655</v>
      </c>
      <c r="F8" s="10">
        <v>-6.0873579303519651E-2</v>
      </c>
      <c r="G8" s="10">
        <v>8.2645228406514025E-3</v>
      </c>
      <c r="H8" s="10">
        <v>-3.3019290418329725E-2</v>
      </c>
      <c r="I8" s="10">
        <v>-3.8095685429273336E-2</v>
      </c>
      <c r="J8" s="10">
        <v>-5.131567709103025E-2</v>
      </c>
      <c r="K8" s="10">
        <v>-3.3583334308434486E-2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</row>
    <row r="9" spans="1:272" x14ac:dyDescent="0.25">
      <c r="A9" s="3" t="s">
        <v>16</v>
      </c>
      <c r="B9" s="10">
        <v>5.7656753465709969E-2</v>
      </c>
      <c r="C9" s="10">
        <v>6.5097322591778792E-2</v>
      </c>
      <c r="D9" s="10">
        <v>9.1619517893688315E-2</v>
      </c>
      <c r="E9" s="10">
        <v>1.814917899139179E-2</v>
      </c>
      <c r="F9" s="10">
        <v>6.6946140380186731E-2</v>
      </c>
      <c r="G9" s="10">
        <v>8.7046869731669946E-2</v>
      </c>
      <c r="H9" s="10">
        <v>6.1629460217232535E-2</v>
      </c>
      <c r="I9" s="10">
        <v>6.2709795163976789E-2</v>
      </c>
      <c r="J9" s="10">
        <v>4.4890438466203504E-2</v>
      </c>
      <c r="K9" s="10">
        <v>6.1749497433537429E-2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</row>
    <row r="10" spans="1:272" x14ac:dyDescent="0.25">
      <c r="A10" s="3" t="s">
        <v>47</v>
      </c>
      <c r="B10" s="10">
        <v>4.4110406195365166E-2</v>
      </c>
      <c r="C10" s="10">
        <v>-2.226035009833747E-3</v>
      </c>
      <c r="D10" s="10">
        <v>-0.13346788825569053</v>
      </c>
      <c r="E10" s="10">
        <v>-7.8348405073097455E-2</v>
      </c>
      <c r="F10" s="10">
        <v>-4.7630301132644461E-3</v>
      </c>
      <c r="G10" s="10">
        <v>-4.0616058500931765E-2</v>
      </c>
      <c r="H10" s="10">
        <v>-3.5464485919522441E-2</v>
      </c>
      <c r="I10" s="10">
        <v>-1.8469655180284952E-2</v>
      </c>
      <c r="J10" s="10">
        <v>-3.2940390679206254E-2</v>
      </c>
      <c r="K10" s="10">
        <v>-3.3576171392940626E-2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</row>
    <row r="11" spans="1:272" x14ac:dyDescent="0.25">
      <c r="A11" s="3" t="s">
        <v>19</v>
      </c>
      <c r="B11" s="10">
        <v>-4.5597473835396682E-2</v>
      </c>
      <c r="C11" s="10">
        <v>-0.19074666224845543</v>
      </c>
      <c r="D11" s="10">
        <v>-0.11009860099846969</v>
      </c>
      <c r="E11" s="10">
        <v>-0.23466181705631942</v>
      </c>
      <c r="F11" s="10">
        <v>-0.11692607591719506</v>
      </c>
      <c r="G11" s="10">
        <v>-5.3154623407040934E-2</v>
      </c>
      <c r="H11" s="10">
        <v>-0.12642155070595545</v>
      </c>
      <c r="I11" s="10">
        <v>-0.11637214467884242</v>
      </c>
      <c r="J11" s="10">
        <v>-0.13376560147881086</v>
      </c>
      <c r="K11" s="10">
        <v>-0.12530495003627573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</row>
    <row r="12" spans="1:272" x14ac:dyDescent="0.25">
      <c r="A12" s="3" t="s">
        <v>21</v>
      </c>
      <c r="B12" s="10">
        <v>5.655545949793845E-2</v>
      </c>
      <c r="C12" s="10">
        <v>0.15262423578730186</v>
      </c>
      <c r="D12" s="10">
        <v>-4.2569792207648165E-2</v>
      </c>
      <c r="E12" s="10">
        <v>0.20032473977884926</v>
      </c>
      <c r="F12" s="10">
        <v>9.6402792095291651E-2</v>
      </c>
      <c r="G12" s="10">
        <v>-0.29998728419015736</v>
      </c>
      <c r="H12" s="10">
        <v>2.0999142189770451E-2</v>
      </c>
      <c r="I12" s="10">
        <v>4.5860732873761009E-2</v>
      </c>
      <c r="J12" s="10">
        <v>-1.6356155433180482E-2</v>
      </c>
      <c r="K12" s="10">
        <v>2.3761541154658245E-2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</row>
    <row r="13" spans="1:272" x14ac:dyDescent="0.25">
      <c r="A13" s="3" t="s">
        <v>20</v>
      </c>
      <c r="B13" s="10">
        <v>-6.2107087572851091E-2</v>
      </c>
      <c r="C13" s="10">
        <v>-0.13623265032422635</v>
      </c>
      <c r="D13" s="10">
        <v>-0.12728475542801151</v>
      </c>
      <c r="E13" s="10">
        <v>-0.46109158734351741</v>
      </c>
      <c r="F13" s="10">
        <v>-8.960615970997475E-2</v>
      </c>
      <c r="G13" s="10">
        <v>-0.11479815052526952</v>
      </c>
      <c r="H13" s="10">
        <v>-0.17384157135761552</v>
      </c>
      <c r="I13" s="10">
        <v>-0.12891012886024031</v>
      </c>
      <c r="J13" s="10">
        <v>-0.22577060859945877</v>
      </c>
      <c r="K13" s="10">
        <v>-0.16884918885790742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</row>
    <row r="14" spans="1:272" x14ac:dyDescent="0.25">
      <c r="A14" s="3" t="s">
        <v>22</v>
      </c>
      <c r="B14" s="10">
        <v>6.2970084349389804E-2</v>
      </c>
      <c r="C14" s="10">
        <v>3.5552411377078194E-2</v>
      </c>
      <c r="D14" s="10">
        <v>-0.23834245932071502</v>
      </c>
      <c r="E14" s="10">
        <v>-6.2099014691667696E-2</v>
      </c>
      <c r="F14" s="10">
        <v>2.7085140481610218E-2</v>
      </c>
      <c r="G14" s="10">
        <v>0.18039349467143231</v>
      </c>
      <c r="H14" s="10">
        <v>4.7663647177126033E-3</v>
      </c>
      <c r="I14" s="10">
        <v>3.3030447575142043E-2</v>
      </c>
      <c r="J14" s="10">
        <v>2.7804896156861353E-2</v>
      </c>
      <c r="K14" s="10">
        <v>7.9068183685383417E-3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</row>
    <row r="15" spans="1:272" x14ac:dyDescent="0.25">
      <c r="A15" s="3" t="s">
        <v>23</v>
      </c>
      <c r="B15" s="10">
        <v>0.14177691188886779</v>
      </c>
      <c r="C15" s="10">
        <v>-6.7222115460737197E-2</v>
      </c>
      <c r="D15" s="10">
        <v>-0.12376772185958297</v>
      </c>
      <c r="E15" s="10">
        <v>-0.14727535035160538</v>
      </c>
      <c r="F15" s="10">
        <v>-8.0870865924850183E-2</v>
      </c>
      <c r="G15" s="10">
        <v>-2.9705292448817661E-2</v>
      </c>
      <c r="H15" s="10">
        <v>-4.1028688946006392E-2</v>
      </c>
      <c r="I15" s="10">
        <v>-5.5263092624182421E-2</v>
      </c>
      <c r="J15" s="10">
        <v>1.9863611534681622E-2</v>
      </c>
      <c r="K15" s="10">
        <v>-4.2610289354691959E-2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</row>
    <row r="16" spans="1:272" x14ac:dyDescent="0.25">
      <c r="A16" s="3" t="s">
        <v>24</v>
      </c>
      <c r="B16" s="10">
        <v>1.7709628904473258E-2</v>
      </c>
      <c r="C16" s="10">
        <v>-6.5463505176967918E-2</v>
      </c>
      <c r="D16" s="10">
        <v>-8.6525505857346113E-2</v>
      </c>
      <c r="E16" s="10">
        <v>-1.9282986892160622E-2</v>
      </c>
      <c r="F16" s="10">
        <v>-1.2320818736270691E-2</v>
      </c>
      <c r="G16" s="10">
        <v>-6.4939319575335192E-2</v>
      </c>
      <c r="H16" s="10">
        <v>-3.3833701404465552E-2</v>
      </c>
      <c r="I16" s="10">
        <v>-5.7382724687820436E-2</v>
      </c>
      <c r="J16" s="10">
        <v>-6.0134024976508148E-3</v>
      </c>
      <c r="K16" s="10">
        <v>-3.6450259547060528E-2</v>
      </c>
    </row>
    <row r="17" spans="1:11" x14ac:dyDescent="0.25">
      <c r="A17" s="3" t="s">
        <v>25</v>
      </c>
      <c r="B17" s="10">
        <v>3.0368573041883375E-2</v>
      </c>
      <c r="C17" s="10">
        <v>-7.9346486454660706E-2</v>
      </c>
      <c r="D17" s="10">
        <v>-9.3985506797665805E-2</v>
      </c>
      <c r="E17" s="10">
        <v>-0.24407919827622593</v>
      </c>
      <c r="F17" s="10">
        <v>-6.7141905187850903E-2</v>
      </c>
      <c r="G17" s="10">
        <v>-4.3326503629666023E-2</v>
      </c>
      <c r="H17" s="10">
        <v>-8.2040153178588426E-2</v>
      </c>
      <c r="I17" s="10">
        <v>-7.5011020129088085E-2</v>
      </c>
      <c r="J17" s="10">
        <v>-7.6770044945931648E-2</v>
      </c>
      <c r="K17" s="10">
        <v>-8.1259138395310071E-2</v>
      </c>
    </row>
    <row r="18" spans="1:11" x14ac:dyDescent="0.25">
      <c r="A18" s="3" t="s">
        <v>48</v>
      </c>
      <c r="B18" s="10">
        <v>5.4368477784012499E-2</v>
      </c>
      <c r="C18" s="10">
        <v>-5.2776312527598283E-3</v>
      </c>
      <c r="D18" s="10">
        <v>4.5548562466650698E-2</v>
      </c>
      <c r="E18" s="10">
        <v>-0.14583997564049334</v>
      </c>
      <c r="F18" s="10">
        <v>2.9568516383669276E-2</v>
      </c>
      <c r="G18" s="10">
        <v>6.6374468574840806E-2</v>
      </c>
      <c r="H18" s="10">
        <v>1.2667723619975885E-2</v>
      </c>
      <c r="I18" s="10">
        <v>2.1656745159838446E-2</v>
      </c>
      <c r="J18" s="10">
        <v>4.3931647023914583E-2</v>
      </c>
      <c r="K18" s="10">
        <v>1.3666503791071807E-2</v>
      </c>
    </row>
    <row r="19" spans="1:11" x14ac:dyDescent="0.25">
      <c r="A19" s="3" t="s">
        <v>26</v>
      </c>
      <c r="B19" s="10">
        <v>7.6318198993752723E-2</v>
      </c>
      <c r="C19" s="10">
        <v>3.8306963110249934E-2</v>
      </c>
      <c r="D19" s="10">
        <v>7.7642081529479628E-2</v>
      </c>
      <c r="E19" s="10">
        <v>-4.6192151300766038E-2</v>
      </c>
      <c r="F19" s="10">
        <v>5.3896327031216967E-2</v>
      </c>
      <c r="G19" s="10">
        <v>8.6961813590845163E-2</v>
      </c>
      <c r="H19" s="10">
        <v>4.8207000637926739E-2</v>
      </c>
      <c r="I19" s="10">
        <v>6.3075325937884202E-2</v>
      </c>
      <c r="J19" s="10">
        <v>5.0515771510708796E-2</v>
      </c>
      <c r="K19" s="10">
        <v>4.9859036782366681E-2</v>
      </c>
    </row>
    <row r="20" spans="1:11" x14ac:dyDescent="0.25">
      <c r="A20" s="3" t="s">
        <v>27</v>
      </c>
      <c r="B20" s="10">
        <v>2.1167632292994967E-3</v>
      </c>
      <c r="C20" s="10">
        <v>-0.15760315138883849</v>
      </c>
      <c r="D20" s="10">
        <v>-0.12001647755316203</v>
      </c>
      <c r="E20" s="10">
        <v>-0.31941279980359472</v>
      </c>
      <c r="F20" s="10">
        <v>-0.13022875289384589</v>
      </c>
      <c r="G20" s="10">
        <v>-1.6576756985630117E-2</v>
      </c>
      <c r="H20" s="10">
        <v>-0.11134816215616551</v>
      </c>
      <c r="I20" s="10">
        <v>-0.10483532527018587</v>
      </c>
      <c r="J20" s="10">
        <v>-3.7715959697386968E-2</v>
      </c>
      <c r="K20" s="10">
        <v>-0.1106245136132791</v>
      </c>
    </row>
    <row r="21" spans="1:11" x14ac:dyDescent="0.25">
      <c r="A21" s="3" t="s">
        <v>28</v>
      </c>
      <c r="B21" s="10">
        <v>-1.8641295226750489E-2</v>
      </c>
      <c r="C21" s="10">
        <v>-6.0394605713903204E-2</v>
      </c>
      <c r="D21" s="10">
        <v>0.32181989246929066</v>
      </c>
      <c r="E21" s="10">
        <v>-0.20981745786696401</v>
      </c>
      <c r="F21" s="10">
        <v>1.8778553803005311E-2</v>
      </c>
      <c r="G21" s="10">
        <v>0.11954177333580218</v>
      </c>
      <c r="H21" s="10">
        <v>3.4922651266472739E-2</v>
      </c>
      <c r="I21" s="10">
        <v>2.6586648986128284E-2</v>
      </c>
      <c r="J21" s="10">
        <v>7.3171698064829732E-2</v>
      </c>
      <c r="K21" s="10">
        <v>3.3996428790879184E-2</v>
      </c>
    </row>
    <row r="22" spans="1:11" x14ac:dyDescent="0.25">
      <c r="A22" s="3" t="s">
        <v>29</v>
      </c>
      <c r="B22" s="10">
        <v>0.11330882676785443</v>
      </c>
      <c r="C22" s="10">
        <v>0.13074951914455066</v>
      </c>
      <c r="D22" s="10">
        <v>8.1736292708418489E-3</v>
      </c>
      <c r="E22" s="10">
        <v>-6.0800560305657607E-2</v>
      </c>
      <c r="F22" s="10">
        <v>0.15760195471161423</v>
      </c>
      <c r="G22" s="10">
        <v>3.8596528367107155E-2</v>
      </c>
      <c r="H22" s="10">
        <v>7.0475507482777075E-2</v>
      </c>
      <c r="I22" s="10">
        <v>9.706609445922891E-2</v>
      </c>
      <c r="J22" s="10">
        <v>0.10569865442312881</v>
      </c>
      <c r="K22" s="10">
        <v>7.3430017146827467E-2</v>
      </c>
    </row>
    <row r="23" spans="1:11" x14ac:dyDescent="0.25">
      <c r="A23" s="3" t="s">
        <v>30</v>
      </c>
      <c r="B23" s="10">
        <v>7.4150789762915739E-2</v>
      </c>
      <c r="C23" s="10">
        <v>2.8192636512676308E-2</v>
      </c>
      <c r="D23" s="10">
        <v>-1.2316215687678652E-2</v>
      </c>
      <c r="E23" s="10">
        <v>-8.3136131325269813E-2</v>
      </c>
      <c r="F23" s="10">
        <v>1.0406379187780833E-2</v>
      </c>
      <c r="G23" s="10">
        <v>6.2298480253316295E-2</v>
      </c>
      <c r="H23" s="10">
        <v>1.6319023201104382E-2</v>
      </c>
      <c r="I23" s="10">
        <v>3.1040735737291325E-2</v>
      </c>
      <c r="J23" s="10">
        <v>3.463722370399136E-2</v>
      </c>
      <c r="K23" s="10">
        <v>1.7954769038459023E-2</v>
      </c>
    </row>
    <row r="24" spans="1:11" x14ac:dyDescent="0.25">
      <c r="A24" s="3" t="s">
        <v>31</v>
      </c>
      <c r="B24" s="10">
        <v>9.8276737192914868E-2</v>
      </c>
      <c r="C24" s="10">
        <v>9.6750577574718541E-2</v>
      </c>
      <c r="D24" s="10">
        <v>5.6941936228151149E-2</v>
      </c>
      <c r="E24" s="10">
        <v>-8.0187587015135182E-3</v>
      </c>
      <c r="F24" s="10">
        <v>0.14994790554912094</v>
      </c>
      <c r="G24" s="10">
        <v>0.16075078572209087</v>
      </c>
      <c r="H24" s="10">
        <v>9.3000846903871448E-2</v>
      </c>
      <c r="I24" s="10">
        <v>9.6788827024074223E-2</v>
      </c>
      <c r="J24" s="10">
        <v>9.6356744761618165E-2</v>
      </c>
      <c r="K24" s="10">
        <v>9.3421733583894509E-2</v>
      </c>
    </row>
    <row r="25" spans="1:11" x14ac:dyDescent="0.25">
      <c r="A25" s="3" t="s">
        <v>32</v>
      </c>
      <c r="B25" s="10">
        <v>9.7371044598068016E-2</v>
      </c>
      <c r="C25" s="10">
        <v>-4.4236546117335393E-2</v>
      </c>
      <c r="D25" s="10">
        <v>0.10876201013548729</v>
      </c>
      <c r="E25" s="10">
        <v>-0.11252253349331415</v>
      </c>
      <c r="F25" s="10">
        <v>2.4631292748076585E-3</v>
      </c>
      <c r="G25" s="10">
        <v>5.8059481882099959E-2</v>
      </c>
      <c r="H25" s="10">
        <v>1.9020361245453313E-2</v>
      </c>
      <c r="I25" s="10">
        <v>3.6451614597349517E-2</v>
      </c>
      <c r="J25" s="10">
        <v>2.3245942438357731E-2</v>
      </c>
      <c r="K25" s="10">
        <v>2.0957167173440899E-2</v>
      </c>
    </row>
    <row r="26" spans="1:11" x14ac:dyDescent="0.25">
      <c r="A26" s="3" t="s">
        <v>33</v>
      </c>
      <c r="B26" s="10">
        <v>7.1243558169991797E-2</v>
      </c>
      <c r="C26" s="10">
        <v>1.064221428681018E-2</v>
      </c>
      <c r="D26" s="10">
        <v>-1.4984760288244085E-2</v>
      </c>
      <c r="E26" s="10">
        <v>-0.266092735637322</v>
      </c>
      <c r="F26" s="10">
        <v>1.9773748779702033E-2</v>
      </c>
      <c r="G26" s="10">
        <v>-4.6607118767885307E-2</v>
      </c>
      <c r="H26" s="10">
        <v>-3.1916049011933803E-2</v>
      </c>
      <c r="I26" s="10">
        <v>-3.8188471559404578E-3</v>
      </c>
      <c r="J26" s="10">
        <v>2.6127503734102407E-3</v>
      </c>
      <c r="K26" s="10">
        <v>-2.8794137694600805E-2</v>
      </c>
    </row>
    <row r="27" spans="1:11" x14ac:dyDescent="0.25">
      <c r="A27" s="3" t="s">
        <v>79</v>
      </c>
      <c r="B27" s="10">
        <v>0.10286898072297798</v>
      </c>
      <c r="C27" s="10">
        <v>0.14631101160191548</v>
      </c>
      <c r="D27" s="10">
        <v>0.13386771204205564</v>
      </c>
      <c r="E27" s="10">
        <v>5.0694856266834433E-2</v>
      </c>
      <c r="F27" s="10">
        <v>0.16580750378936052</v>
      </c>
      <c r="G27" s="10">
        <v>0.13994061282404005</v>
      </c>
      <c r="H27" s="10">
        <v>0.12168023823044664</v>
      </c>
      <c r="I27" s="10">
        <v>0.12936063370309728</v>
      </c>
      <c r="J27" s="10">
        <v>0.11227099036594225</v>
      </c>
      <c r="K27" s="10">
        <v>0.12253361550518475</v>
      </c>
    </row>
    <row r="28" spans="1:11" x14ac:dyDescent="0.25">
      <c r="A28" s="3" t="s">
        <v>49</v>
      </c>
      <c r="B28" s="10">
        <v>-6.334698252483173E-3</v>
      </c>
      <c r="C28" s="10">
        <v>-8.9921351550276678E-3</v>
      </c>
      <c r="D28" s="10">
        <v>-1.7882941087189783E-2</v>
      </c>
      <c r="E28" s="10">
        <v>-1.7398077384016102E-2</v>
      </c>
      <c r="F28" s="10">
        <v>-1.1331339145719618E-2</v>
      </c>
      <c r="G28" s="10">
        <v>-3.3141028634301844E-4</v>
      </c>
      <c r="H28" s="10">
        <v>-9.9466950260448505E-3</v>
      </c>
      <c r="I28" s="10">
        <v>-8.6574724224388958E-3</v>
      </c>
      <c r="J28" s="10">
        <v>-7.3562638715343404E-3</v>
      </c>
      <c r="K28" s="10">
        <v>-9.8034480700886755E-3</v>
      </c>
    </row>
    <row r="29" spans="1:11" x14ac:dyDescent="0.25">
      <c r="A29" s="3" t="s">
        <v>13</v>
      </c>
      <c r="B29" s="10">
        <v>-5.6635369828330104E-2</v>
      </c>
      <c r="C29" s="10">
        <v>-4.3730783055780466E-2</v>
      </c>
      <c r="D29" s="10">
        <v>-4.0242098573516627E-2</v>
      </c>
      <c r="E29" s="10">
        <v>-7.3748830844046487E-3</v>
      </c>
      <c r="F29" s="10">
        <v>-4.0893837521089993E-2</v>
      </c>
      <c r="G29" s="10">
        <v>-1.9016022379897891E-2</v>
      </c>
      <c r="H29" s="10">
        <v>-3.5435935081440426E-2</v>
      </c>
      <c r="I29" s="10">
        <v>-4.1342268998594202E-2</v>
      </c>
      <c r="J29" s="10">
        <v>-4.0158551127062403E-2</v>
      </c>
      <c r="K29" s="10">
        <v>-3.6092194405568545E-2</v>
      </c>
    </row>
    <row r="30" spans="1:11" x14ac:dyDescent="0.25">
      <c r="A30" s="3" t="s">
        <v>12</v>
      </c>
      <c r="B30" s="10">
        <v>3.9317910401723249E-2</v>
      </c>
      <c r="C30" s="10">
        <v>8.2431692110965585E-3</v>
      </c>
      <c r="D30" s="10">
        <v>5.9253971270782538E-2</v>
      </c>
      <c r="E30" s="10">
        <v>4.1958894912261201E-3</v>
      </c>
      <c r="F30" s="10">
        <v>2.1607249478313599E-2</v>
      </c>
      <c r="G30" s="10">
        <v>2.2302038196794289E-2</v>
      </c>
      <c r="H30" s="10">
        <v>2.7483005520571008E-2</v>
      </c>
      <c r="I30" s="10">
        <v>2.8094086801596588E-2</v>
      </c>
      <c r="J30" s="10">
        <v>3.7460810594060381E-2</v>
      </c>
      <c r="K30" s="10">
        <v>2.7550903440684782E-2</v>
      </c>
    </row>
    <row r="31" spans="1:11" x14ac:dyDescent="0.25">
      <c r="A31" s="3" t="s">
        <v>14</v>
      </c>
      <c r="B31" s="10">
        <v>-5.1790143241391238E-4</v>
      </c>
      <c r="C31" s="10">
        <v>1.8183005744043419E-2</v>
      </c>
      <c r="D31" s="10">
        <v>-0.10739551955687536</v>
      </c>
      <c r="E31" s="10">
        <v>-6.8282538618992403E-2</v>
      </c>
      <c r="F31" s="10">
        <v>-1.7808597816385056E-2</v>
      </c>
      <c r="G31" s="10">
        <v>-7.3659701561157613E-3</v>
      </c>
      <c r="H31" s="10">
        <v>-3.0161117301914186E-2</v>
      </c>
      <c r="I31" s="10">
        <v>-1.6360146857602793E-2</v>
      </c>
      <c r="J31" s="10">
        <v>-2.79402992766597E-2</v>
      </c>
      <c r="K31" s="10">
        <v>-2.8627676141434598E-2</v>
      </c>
    </row>
    <row r="32" spans="1:11" x14ac:dyDescent="0.25">
      <c r="A32" s="3" t="s">
        <v>33</v>
      </c>
      <c r="B32" s="10">
        <v>1.5211440899910778E-2</v>
      </c>
      <c r="C32" s="10">
        <v>1.7235560267409158E-2</v>
      </c>
      <c r="D32" s="10">
        <v>8.8299860552921976E-3</v>
      </c>
      <c r="E32" s="10">
        <v>-2.6276209733255045E-2</v>
      </c>
      <c r="F32" s="10">
        <v>-2.1464296777567695E-2</v>
      </c>
      <c r="G32" s="10">
        <v>3.1117529340548268E-2</v>
      </c>
      <c r="H32" s="10">
        <v>1.0752046762472843E-3</v>
      </c>
      <c r="I32" s="10">
        <v>2.2379044126941169E-4</v>
      </c>
      <c r="J32" s="10">
        <v>-1.7127577318605442E-2</v>
      </c>
      <c r="K32" s="10">
        <v>9.8060309458309312E-4</v>
      </c>
    </row>
    <row r="33" spans="1:11" x14ac:dyDescent="0.25">
      <c r="A33" s="3" t="s">
        <v>11</v>
      </c>
      <c r="B33" s="10">
        <v>3.3472107335733588E-2</v>
      </c>
      <c r="C33" s="10">
        <v>1.397038722889421E-3</v>
      </c>
      <c r="D33" s="10">
        <v>-5.7722651026924046E-2</v>
      </c>
      <c r="E33" s="10">
        <v>-6.3030992850070305E-3</v>
      </c>
      <c r="F33" s="10">
        <v>-3.3487712218465207E-2</v>
      </c>
      <c r="G33" s="10">
        <v>-1.2341780481702456E-2</v>
      </c>
      <c r="H33" s="10">
        <v>-2.0665622997899213E-2</v>
      </c>
      <c r="I33" s="10">
        <v>-2.9164822786974232E-2</v>
      </c>
      <c r="J33" s="10">
        <v>-6.9673264031817755E-2</v>
      </c>
      <c r="K33" s="10">
        <v>-2.1609978530018302E-2</v>
      </c>
    </row>
    <row r="34" spans="1:11" x14ac:dyDescent="0.25">
      <c r="A34" s="3" t="s">
        <v>9</v>
      </c>
      <c r="B34" s="10">
        <v>5.8596669396082664E-2</v>
      </c>
      <c r="C34" s="10">
        <v>4.3976431738823381E-2</v>
      </c>
      <c r="D34" s="10">
        <v>6.830589673927942E-2</v>
      </c>
      <c r="E34" s="10">
        <v>2.2758181468612342E-2</v>
      </c>
      <c r="F34" s="10">
        <v>3.1385934726187205E-2</v>
      </c>
      <c r="G34" s="10">
        <v>5.4892679062819333E-2</v>
      </c>
      <c r="H34" s="10">
        <v>5.1557182876991473E-2</v>
      </c>
      <c r="I34" s="10">
        <v>5.5763083208678788E-2</v>
      </c>
      <c r="J34" s="10">
        <v>8.0984487007136369E-2</v>
      </c>
      <c r="K34" s="10">
        <v>5.2024505136068107E-2</v>
      </c>
    </row>
    <row r="35" spans="1:11" x14ac:dyDescent="0.25">
      <c r="A35" s="3" t="s">
        <v>10</v>
      </c>
      <c r="B35" s="10">
        <v>1.9275389976519974E-3</v>
      </c>
      <c r="C35" s="10">
        <v>-2.8996531316920357E-2</v>
      </c>
      <c r="D35" s="10">
        <v>6.287112719198451E-2</v>
      </c>
      <c r="E35" s="10">
        <v>-9.5862104984161395E-3</v>
      </c>
      <c r="F35" s="10">
        <v>-0.13410967714783278</v>
      </c>
      <c r="G35" s="10">
        <v>2.2728905052235911E-2</v>
      </c>
      <c r="H35" s="10">
        <v>-2.260519751461066E-2</v>
      </c>
      <c r="I35" s="10">
        <v>-1.9762571775333637E-2</v>
      </c>
      <c r="J35" s="10">
        <v>-7.3071534880977174E-2</v>
      </c>
      <c r="K35" s="10">
        <v>-2.2289350210245539E-2</v>
      </c>
    </row>
    <row r="36" spans="1:11" x14ac:dyDescent="0.25">
      <c r="A36" s="3" t="s">
        <v>8</v>
      </c>
      <c r="B36" s="10">
        <v>3.5413309101581057E-3</v>
      </c>
      <c r="C36" s="10">
        <v>2.5794452072295446E-2</v>
      </c>
      <c r="D36" s="10">
        <v>-2.4896210444932815E-2</v>
      </c>
      <c r="E36" s="10">
        <v>-5.0612050508062244E-2</v>
      </c>
      <c r="F36" s="10">
        <v>1.3258088615899083E-3</v>
      </c>
      <c r="G36" s="10">
        <v>2.966953903544713E-2</v>
      </c>
      <c r="H36" s="10">
        <v>-5.9352959733523199E-3</v>
      </c>
      <c r="I36" s="10">
        <v>-9.1666198901081929E-3</v>
      </c>
      <c r="J36" s="10">
        <v>-2.6369941739962311E-2</v>
      </c>
      <c r="K36" s="10">
        <v>-6.2943319641033816E-3</v>
      </c>
    </row>
    <row r="37" spans="1:11" x14ac:dyDescent="0.25">
      <c r="A37" s="3" t="s">
        <v>43</v>
      </c>
      <c r="B37" s="10">
        <v>2.3911190753311759E-2</v>
      </c>
      <c r="C37" s="10">
        <v>7.6177673627553051E-3</v>
      </c>
      <c r="D37" s="10">
        <v>-9.1457435464580919E-3</v>
      </c>
      <c r="E37" s="10">
        <v>-5.08036782946669E-2</v>
      </c>
      <c r="F37" s="10">
        <v>-3.7688071728939625E-3</v>
      </c>
      <c r="G37" s="10">
        <v>2.2509954917698985E-2</v>
      </c>
      <c r="H37" s="10">
        <v>-2.3207571067803906E-3</v>
      </c>
      <c r="I37" s="10">
        <v>2.0665452409614115E-4</v>
      </c>
      <c r="J37" s="10">
        <v>-6.5659837672109814E-3</v>
      </c>
      <c r="K37" s="10">
        <v>-2.0399335922387934E-3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L37"/>
  <sheetViews>
    <sheetView workbookViewId="0"/>
  </sheetViews>
  <sheetFormatPr defaultRowHeight="15" x14ac:dyDescent="0.25"/>
  <cols>
    <col min="1" max="1" width="20.28515625" style="3" bestFit="1" customWidth="1"/>
    <col min="2" max="2" width="21.85546875" style="3" bestFit="1" customWidth="1"/>
    <col min="3" max="6" width="7.5703125" style="3" customWidth="1"/>
    <col min="7" max="7" width="7.5703125" style="3" bestFit="1" customWidth="1"/>
    <col min="8" max="8" width="12.5703125" style="3" customWidth="1"/>
    <col min="9" max="9" width="14.85546875" style="3" customWidth="1"/>
    <col min="10" max="10" width="7.5703125" style="3" customWidth="1"/>
    <col min="11" max="11" width="10.7109375" style="3" bestFit="1" customWidth="1"/>
    <col min="12" max="17" width="7.5703125" style="3" customWidth="1"/>
    <col min="18" max="18" width="12.5703125" style="3" customWidth="1"/>
    <col min="19" max="19" width="14.85546875" style="3" customWidth="1"/>
    <col min="20" max="20" width="7.5703125" style="3" customWidth="1"/>
    <col min="21" max="21" width="8" style="3" customWidth="1"/>
    <col min="22" max="27" width="7.5703125" style="3" customWidth="1"/>
    <col min="28" max="28" width="12.5703125" style="3" customWidth="1"/>
    <col min="29" max="29" width="14.85546875" style="3" customWidth="1"/>
    <col min="30" max="30" width="7.5703125" style="3" customWidth="1"/>
    <col min="31" max="31" width="9" style="3" customWidth="1"/>
    <col min="32" max="37" width="7.5703125" style="3" customWidth="1"/>
    <col min="38" max="38" width="12.5703125" style="3" customWidth="1"/>
    <col min="39" max="39" width="14.85546875" style="3" customWidth="1"/>
    <col min="40" max="40" width="7.5703125" style="3" customWidth="1"/>
    <col min="41" max="41" width="8.28515625" style="3" customWidth="1"/>
    <col min="42" max="47" width="7.5703125" style="3" customWidth="1"/>
    <col min="48" max="48" width="12.5703125" style="3" customWidth="1"/>
    <col min="49" max="49" width="14.85546875" style="3" customWidth="1"/>
    <col min="50" max="50" width="7.5703125" style="3" customWidth="1"/>
    <col min="51" max="51" width="8.28515625" style="3" customWidth="1"/>
    <col min="52" max="57" width="7.5703125" style="3" customWidth="1"/>
    <col min="58" max="58" width="12.5703125" style="3" customWidth="1"/>
    <col min="59" max="59" width="14.85546875" style="3" customWidth="1"/>
    <col min="60" max="60" width="7.5703125" style="3" customWidth="1"/>
    <col min="61" max="61" width="8" style="3" customWidth="1"/>
    <col min="62" max="67" width="7.5703125" style="3" customWidth="1"/>
    <col min="68" max="68" width="12.5703125" style="3" customWidth="1"/>
    <col min="69" max="69" width="14.85546875" style="3" customWidth="1"/>
    <col min="70" max="70" width="7.5703125" style="3" customWidth="1"/>
    <col min="71" max="71" width="8.140625" style="3" customWidth="1"/>
    <col min="72" max="77" width="7.5703125" style="3" customWidth="1"/>
    <col min="78" max="78" width="12.5703125" style="3" customWidth="1"/>
    <col min="79" max="79" width="14.85546875" style="3" customWidth="1"/>
    <col min="80" max="80" width="7.5703125" style="3" customWidth="1"/>
    <col min="81" max="81" width="7.85546875" style="3" customWidth="1"/>
    <col min="82" max="87" width="7.5703125" style="3" customWidth="1"/>
    <col min="88" max="88" width="12.5703125" style="3" customWidth="1"/>
    <col min="89" max="89" width="14.85546875" style="3" customWidth="1"/>
    <col min="90" max="90" width="7.5703125" style="3" customWidth="1"/>
    <col min="91" max="91" width="8.7109375" style="3" customWidth="1"/>
    <col min="92" max="97" width="7.5703125" style="3" customWidth="1"/>
    <col min="98" max="98" width="12.5703125" style="3" customWidth="1"/>
    <col min="99" max="99" width="14.85546875" style="3" customWidth="1"/>
    <col min="100" max="100" width="7.5703125" style="3" customWidth="1"/>
    <col min="101" max="101" width="9" style="3" customWidth="1"/>
    <col min="102" max="107" width="7.5703125" style="3" customWidth="1"/>
    <col min="108" max="108" width="12.5703125" style="3" customWidth="1"/>
    <col min="109" max="109" width="14.85546875" style="3" customWidth="1"/>
    <col min="110" max="110" width="7.5703125" style="3" customWidth="1"/>
    <col min="111" max="111" width="9.140625" style="3"/>
    <col min="112" max="117" width="7.5703125" style="3" customWidth="1"/>
    <col min="118" max="118" width="12.5703125" style="3" bestFit="1" customWidth="1"/>
    <col min="119" max="119" width="14.85546875" style="3" bestFit="1" customWidth="1"/>
    <col min="120" max="120" width="7.5703125" style="3" customWidth="1"/>
    <col min="121" max="121" width="8.7109375" style="3" customWidth="1"/>
    <col min="122" max="127" width="7.5703125" style="3" customWidth="1"/>
    <col min="128" max="128" width="12.5703125" style="3" bestFit="1" customWidth="1"/>
    <col min="129" max="129" width="14.85546875" style="3" bestFit="1" customWidth="1"/>
    <col min="130" max="130" width="7.5703125" style="3" customWidth="1"/>
    <col min="131" max="131" width="8.7109375" style="3" customWidth="1"/>
    <col min="132" max="137" width="7.5703125" style="3" customWidth="1"/>
    <col min="138" max="138" width="12.5703125" style="3" bestFit="1" customWidth="1"/>
    <col min="139" max="139" width="14.85546875" style="3" bestFit="1" customWidth="1"/>
    <col min="140" max="140" width="7.5703125" style="3" customWidth="1"/>
    <col min="141" max="141" width="8.28515625" style="3" customWidth="1"/>
    <col min="142" max="147" width="7.5703125" style="3" customWidth="1"/>
    <col min="148" max="148" width="12.5703125" style="3" bestFit="1" customWidth="1"/>
    <col min="149" max="149" width="14.85546875" style="3" bestFit="1" customWidth="1"/>
    <col min="150" max="150" width="7.5703125" style="3" customWidth="1"/>
    <col min="151" max="151" width="8.140625" style="3" customWidth="1"/>
    <col min="152" max="157" width="7.5703125" style="3" customWidth="1"/>
    <col min="158" max="158" width="12.5703125" style="3" bestFit="1" customWidth="1"/>
    <col min="159" max="159" width="14.85546875" style="3" bestFit="1" customWidth="1"/>
    <col min="160" max="160" width="7.5703125" style="3" customWidth="1"/>
    <col min="161" max="161" width="8" style="3" customWidth="1"/>
    <col min="162" max="167" width="7.5703125" style="3" customWidth="1"/>
    <col min="168" max="168" width="12.5703125" style="3" bestFit="1" customWidth="1"/>
    <col min="169" max="169" width="14.85546875" style="3" bestFit="1" customWidth="1"/>
    <col min="170" max="177" width="7.5703125" style="3" customWidth="1"/>
    <col min="178" max="178" width="12.5703125" style="3" bestFit="1" customWidth="1"/>
    <col min="179" max="179" width="14.85546875" style="3" bestFit="1" customWidth="1"/>
    <col min="180" max="180" width="7.5703125" style="3" customWidth="1"/>
    <col min="181" max="181" width="8.140625" style="3" customWidth="1"/>
    <col min="182" max="187" width="7.5703125" style="3" customWidth="1"/>
    <col min="188" max="188" width="12.5703125" style="3" bestFit="1" customWidth="1"/>
    <col min="189" max="189" width="14.85546875" style="3" bestFit="1" customWidth="1"/>
    <col min="190" max="190" width="7.5703125" style="3" customWidth="1"/>
    <col min="191" max="191" width="7.7109375" style="3" customWidth="1"/>
    <col min="192" max="197" width="7.5703125" style="3" customWidth="1"/>
    <col min="198" max="198" width="12.5703125" style="3" bestFit="1" customWidth="1"/>
    <col min="199" max="199" width="14.85546875" style="3" bestFit="1" customWidth="1"/>
    <col min="200" max="200" width="7.5703125" style="3" customWidth="1"/>
    <col min="201" max="201" width="9" style="3" customWidth="1"/>
    <col min="202" max="207" width="7.5703125" style="3" customWidth="1"/>
    <col min="208" max="208" width="12.5703125" style="3" bestFit="1" customWidth="1"/>
    <col min="209" max="209" width="14.85546875" style="3" bestFit="1" customWidth="1"/>
    <col min="210" max="210" width="7.5703125" style="3" customWidth="1"/>
    <col min="211" max="211" width="8.42578125" style="3" customWidth="1"/>
    <col min="212" max="217" width="7.5703125" style="3" customWidth="1"/>
    <col min="218" max="218" width="12.5703125" style="3" bestFit="1" customWidth="1"/>
    <col min="219" max="219" width="14.85546875" style="3" bestFit="1" customWidth="1"/>
    <col min="220" max="220" width="7.5703125" style="3" customWidth="1"/>
    <col min="221" max="221" width="8.140625" style="3" customWidth="1"/>
    <col min="222" max="227" width="7.5703125" style="3" customWidth="1"/>
    <col min="228" max="228" width="12.5703125" style="3" bestFit="1" customWidth="1"/>
    <col min="229" max="229" width="14.85546875" style="3" bestFit="1" customWidth="1"/>
    <col min="230" max="230" width="7.5703125" style="3" customWidth="1"/>
    <col min="231" max="231" width="8" style="3" customWidth="1"/>
    <col min="232" max="237" width="7.5703125" style="3" customWidth="1"/>
    <col min="238" max="238" width="12.5703125" style="3" bestFit="1" customWidth="1"/>
    <col min="239" max="239" width="14.85546875" style="3" bestFit="1" customWidth="1"/>
    <col min="240" max="240" width="7.5703125" style="3" customWidth="1"/>
    <col min="241" max="241" width="8" style="3" customWidth="1"/>
    <col min="242" max="247" width="7.5703125" style="3" customWidth="1"/>
    <col min="248" max="248" width="12.5703125" style="3" bestFit="1" customWidth="1"/>
    <col min="249" max="249" width="14.85546875" style="3" bestFit="1" customWidth="1"/>
    <col min="250" max="250" width="7.5703125" style="3" customWidth="1"/>
    <col min="251" max="251" width="7.85546875" style="3" customWidth="1"/>
    <col min="252" max="257" width="7.5703125" style="3" customWidth="1"/>
    <col min="258" max="258" width="12.5703125" style="3" bestFit="1" customWidth="1"/>
    <col min="259" max="259" width="14.85546875" style="3" bestFit="1" customWidth="1"/>
    <col min="260" max="260" width="7.5703125" style="3" customWidth="1"/>
    <col min="261" max="261" width="8" style="3" customWidth="1"/>
    <col min="262" max="267" width="7.5703125" style="3" customWidth="1"/>
    <col min="268" max="268" width="12.5703125" style="3" bestFit="1" customWidth="1"/>
    <col min="269" max="269" width="14.85546875" style="3" bestFit="1" customWidth="1"/>
    <col min="270" max="270" width="7.5703125" style="3" customWidth="1"/>
    <col min="271" max="271" width="8.28515625" style="3" customWidth="1"/>
    <col min="272" max="272" width="10.7109375" style="3" bestFit="1" customWidth="1"/>
    <col min="273" max="16384" width="9.140625" style="3"/>
  </cols>
  <sheetData>
    <row r="3" spans="1:272" x14ac:dyDescent="0.25">
      <c r="A3" s="8" t="s">
        <v>70</v>
      </c>
      <c r="B3" s="8" t="s">
        <v>69</v>
      </c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</row>
    <row r="4" spans="1:272" x14ac:dyDescent="0.25">
      <c r="A4" s="8" t="s">
        <v>42</v>
      </c>
      <c r="B4" s="3" t="s">
        <v>36</v>
      </c>
      <c r="C4" s="3" t="s">
        <v>35</v>
      </c>
      <c r="D4" s="3" t="s">
        <v>39</v>
      </c>
      <c r="E4" s="3" t="s">
        <v>6</v>
      </c>
      <c r="F4" s="3" t="s">
        <v>34</v>
      </c>
      <c r="G4" s="3" t="s">
        <v>37</v>
      </c>
      <c r="H4" s="3" t="s">
        <v>40</v>
      </c>
      <c r="I4" s="3" t="s">
        <v>41</v>
      </c>
      <c r="J4" s="3" t="s">
        <v>38</v>
      </c>
      <c r="K4" s="3" t="s">
        <v>43</v>
      </c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</row>
    <row r="5" spans="1:272" x14ac:dyDescent="0.25">
      <c r="A5" s="3" t="s">
        <v>46</v>
      </c>
      <c r="B5" s="9">
        <v>1.1752692242440884E+16</v>
      </c>
      <c r="C5" s="9">
        <v>1.1686702932917174E+16</v>
      </c>
      <c r="D5" s="9">
        <v>5.5282228380595912E+16</v>
      </c>
      <c r="E5" s="9">
        <v>1.1720549484246972E+16</v>
      </c>
      <c r="F5" s="9">
        <v>3.0584580671793516E+16</v>
      </c>
      <c r="G5" s="9">
        <v>1.1037346604912738E+16</v>
      </c>
      <c r="H5" s="9">
        <v>1.03338677145833E+16</v>
      </c>
      <c r="I5" s="9">
        <v>9114757418585712</v>
      </c>
      <c r="J5" s="9">
        <v>1.1596744141958924E+16</v>
      </c>
      <c r="K5" s="9">
        <v>1.8123274399115016E+16</v>
      </c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</row>
    <row r="6" spans="1:272" x14ac:dyDescent="0.25">
      <c r="A6" s="3" t="s">
        <v>18</v>
      </c>
      <c r="B6" s="9">
        <v>7392246332663101</v>
      </c>
      <c r="C6" s="9">
        <v>2.2292062072929896E+16</v>
      </c>
      <c r="D6" s="9">
        <v>1.6114056978224326E+16</v>
      </c>
      <c r="E6" s="9">
        <v>1.2075796322922036E+16</v>
      </c>
      <c r="F6" s="9">
        <v>7.2627426578466336E+16</v>
      </c>
      <c r="G6" s="9">
        <v>1.4560706687360758E+16</v>
      </c>
      <c r="H6" s="9">
        <v>9410234335370044</v>
      </c>
      <c r="I6" s="9">
        <v>8053589031821541</v>
      </c>
      <c r="J6" s="9">
        <v>1.038034365371208E+16</v>
      </c>
      <c r="K6" s="9">
        <v>1.9211829110385576E+16</v>
      </c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</row>
    <row r="7" spans="1:272" x14ac:dyDescent="0.25">
      <c r="A7" s="3" t="s">
        <v>17</v>
      </c>
      <c r="B7" s="9">
        <v>2.5586389528417228E+16</v>
      </c>
      <c r="C7" s="9">
        <v>7859735887605490</v>
      </c>
      <c r="D7" s="9">
        <v>1.8263474016232013E+17</v>
      </c>
      <c r="E7" s="9">
        <v>1.5196131563067756E+16</v>
      </c>
      <c r="F7" s="9">
        <v>2.6923313874082896E+16</v>
      </c>
      <c r="G7" s="9">
        <v>1.1468245031562846E+16</v>
      </c>
      <c r="H7" s="9">
        <v>1.6269982842196966E+16</v>
      </c>
      <c r="I7" s="9">
        <v>1.3379032309379004E+16</v>
      </c>
      <c r="J7" s="9">
        <v>2.2022192464871004E+16</v>
      </c>
      <c r="K7" s="9">
        <v>3.5704418184833688E+16</v>
      </c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</row>
    <row r="8" spans="1:272" x14ac:dyDescent="0.25">
      <c r="A8" s="3" t="s">
        <v>15</v>
      </c>
      <c r="B8" s="9">
        <v>1195511006964743</v>
      </c>
      <c r="C8" s="9">
        <v>2485645205016607</v>
      </c>
      <c r="D8" s="9">
        <v>2467741579034913.5</v>
      </c>
      <c r="E8" s="9">
        <v>8394424326636310</v>
      </c>
      <c r="F8" s="9">
        <v>4930225695008742</v>
      </c>
      <c r="G8" s="9">
        <v>1346335134152827.2</v>
      </c>
      <c r="H8" s="9">
        <v>1736959314576655.5</v>
      </c>
      <c r="I8" s="9">
        <v>1866904349401542.7</v>
      </c>
      <c r="J8" s="9">
        <v>2356488120177281.5</v>
      </c>
      <c r="K8" s="9">
        <v>2975581636774403</v>
      </c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</row>
    <row r="9" spans="1:272" x14ac:dyDescent="0.25">
      <c r="A9" s="3" t="s">
        <v>16</v>
      </c>
      <c r="B9" s="9">
        <v>1.2836622101718468E+16</v>
      </c>
      <c r="C9" s="9">
        <v>1.4109368566116704E+16</v>
      </c>
      <c r="D9" s="9">
        <v>1.9912374802804328E+16</v>
      </c>
      <c r="E9" s="9">
        <v>1.1215845724361782E+16</v>
      </c>
      <c r="F9" s="9">
        <v>1.7857356539616134E+16</v>
      </c>
      <c r="G9" s="9">
        <v>1.6774099566574522E+16</v>
      </c>
      <c r="H9" s="9">
        <v>1.3918294366189532E+16</v>
      </c>
      <c r="I9" s="9">
        <v>1.3159503983740776E+16</v>
      </c>
      <c r="J9" s="9">
        <v>1.1627952329075334E+16</v>
      </c>
      <c r="K9" s="9">
        <v>1.46012686644664E+16</v>
      </c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</row>
    <row r="10" spans="1:272" x14ac:dyDescent="0.25">
      <c r="A10" s="3" t="s">
        <v>47</v>
      </c>
      <c r="B10" s="9">
        <v>7729192977561424</v>
      </c>
      <c r="C10" s="9">
        <v>1.0661518304253662E+16</v>
      </c>
      <c r="D10" s="9">
        <v>2.1564788821520896E+16</v>
      </c>
      <c r="E10" s="9">
        <v>2.46908095713467E+16</v>
      </c>
      <c r="F10" s="9">
        <v>9483737689404376</v>
      </c>
      <c r="G10" s="9">
        <v>2.649869746274872E+16</v>
      </c>
      <c r="H10" s="9">
        <v>6797616535317080</v>
      </c>
      <c r="I10" s="9">
        <v>7054044485956357</v>
      </c>
      <c r="J10" s="9">
        <v>6952166121461989</v>
      </c>
      <c r="K10" s="9">
        <v>1.349250799661902E+16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</row>
    <row r="11" spans="1:272" x14ac:dyDescent="0.25">
      <c r="A11" s="3" t="s">
        <v>19</v>
      </c>
      <c r="B11" s="9">
        <v>3170417306803285.5</v>
      </c>
      <c r="C11" s="9">
        <v>7502549294747251</v>
      </c>
      <c r="D11" s="9">
        <v>4598357377549839</v>
      </c>
      <c r="E11" s="9">
        <v>9654712021563682</v>
      </c>
      <c r="F11" s="9">
        <v>6178209269452398</v>
      </c>
      <c r="G11" s="9">
        <v>3535597014283012</v>
      </c>
      <c r="H11" s="9">
        <v>4964266494594744</v>
      </c>
      <c r="I11" s="9">
        <v>4739025751067486</v>
      </c>
      <c r="J11" s="9">
        <v>5246168182706678</v>
      </c>
      <c r="K11" s="9">
        <v>5509922523640932</v>
      </c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</row>
    <row r="12" spans="1:272" x14ac:dyDescent="0.25">
      <c r="A12" s="3" t="s">
        <v>21</v>
      </c>
      <c r="B12" s="9">
        <v>1.5025456589688736E+16</v>
      </c>
      <c r="C12" s="9">
        <v>3.6608240752491208E+16</v>
      </c>
      <c r="D12" s="9">
        <v>1.2097235879850658E+16</v>
      </c>
      <c r="E12" s="9">
        <v>6.0987091091874032E+16</v>
      </c>
      <c r="F12" s="9">
        <v>2.1067333871497372E+16</v>
      </c>
      <c r="G12" s="9">
        <v>8.4748215850160384E+16</v>
      </c>
      <c r="H12" s="9">
        <v>1.295834272709214E+16</v>
      </c>
      <c r="I12" s="9">
        <v>1.5185464916978124E+16</v>
      </c>
      <c r="J12" s="9">
        <v>1.1920759205647844E+16</v>
      </c>
      <c r="K12" s="9">
        <v>3.0066460098364472E+16</v>
      </c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</row>
    <row r="13" spans="1:272" x14ac:dyDescent="0.25">
      <c r="A13" s="3" t="s">
        <v>20</v>
      </c>
      <c r="B13" s="9">
        <v>6526981460105390</v>
      </c>
      <c r="C13" s="9">
        <v>7967183017465179</v>
      </c>
      <c r="D13" s="9">
        <v>7964842436694090</v>
      </c>
      <c r="E13" s="9">
        <v>2.9320385433983948E+16</v>
      </c>
      <c r="F13" s="9">
        <v>8505936461163206</v>
      </c>
      <c r="G13" s="9">
        <v>7496685791706797</v>
      </c>
      <c r="H13" s="9">
        <v>9073659079675012</v>
      </c>
      <c r="I13" s="9">
        <v>8078934621424573</v>
      </c>
      <c r="J13" s="9">
        <v>1.1306395605006744E+16</v>
      </c>
      <c r="K13" s="9">
        <v>1.0693444878580548E+16</v>
      </c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</row>
    <row r="14" spans="1:272" x14ac:dyDescent="0.25">
      <c r="A14" s="3" t="s">
        <v>22</v>
      </c>
      <c r="B14" s="9">
        <v>1.4168228952651866E+16</v>
      </c>
      <c r="C14" s="9">
        <v>1.0536368574363378E+16</v>
      </c>
      <c r="D14" s="9">
        <v>1.0970675563819731E+17</v>
      </c>
      <c r="E14" s="9">
        <v>4.0957552525943736E+16</v>
      </c>
      <c r="F14" s="9">
        <v>1.7425639202643034E+16</v>
      </c>
      <c r="G14" s="9">
        <v>7.9017047192656624E+16</v>
      </c>
      <c r="H14" s="9">
        <v>9335944639708156</v>
      </c>
      <c r="I14" s="9">
        <v>1.0368054288398658E+16</v>
      </c>
      <c r="J14" s="9">
        <v>9003479252046370</v>
      </c>
      <c r="K14" s="9">
        <v>3.3391007807401044E+16</v>
      </c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</row>
    <row r="15" spans="1:272" x14ac:dyDescent="0.25">
      <c r="A15" s="3" t="s">
        <v>23</v>
      </c>
      <c r="B15" s="9">
        <v>7495173268558776</v>
      </c>
      <c r="C15" s="9">
        <v>4258805190236773.5</v>
      </c>
      <c r="D15" s="9">
        <v>8157366965202067</v>
      </c>
      <c r="E15" s="9">
        <v>7810371336988864</v>
      </c>
      <c r="F15" s="9">
        <v>4488113569885284</v>
      </c>
      <c r="G15" s="9">
        <v>3513240291391987</v>
      </c>
      <c r="H15" s="9">
        <v>3473055588746143</v>
      </c>
      <c r="I15" s="9">
        <v>3703942751729504</v>
      </c>
      <c r="J15" s="9">
        <v>3719910144009434.5</v>
      </c>
      <c r="K15" s="9">
        <v>5179997678527649</v>
      </c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</row>
    <row r="16" spans="1:272" x14ac:dyDescent="0.25">
      <c r="A16" s="3" t="s">
        <v>24</v>
      </c>
      <c r="B16" s="9">
        <v>3567657527726688.5</v>
      </c>
      <c r="C16" s="9">
        <v>3662045568393067</v>
      </c>
      <c r="D16" s="9">
        <v>3817531335961473.5</v>
      </c>
      <c r="E16" s="9">
        <v>6632538549875451</v>
      </c>
      <c r="F16" s="9">
        <v>3724763566477025.5</v>
      </c>
      <c r="G16" s="9">
        <v>3671123061295145</v>
      </c>
      <c r="H16" s="9">
        <v>3622801384413023</v>
      </c>
      <c r="I16" s="9">
        <v>3600932163187250</v>
      </c>
      <c r="J16" s="9">
        <v>3564357603278243</v>
      </c>
      <c r="K16" s="9">
        <v>3984861195623040.5</v>
      </c>
    </row>
    <row r="17" spans="1:11" x14ac:dyDescent="0.25">
      <c r="A17" s="3" t="s">
        <v>25</v>
      </c>
      <c r="B17" s="9">
        <v>4150435737395233.5</v>
      </c>
      <c r="C17" s="9">
        <v>4095435732078749.5</v>
      </c>
      <c r="D17" s="9">
        <v>4611432117190856</v>
      </c>
      <c r="E17" s="9">
        <v>1.747301603919694E+16</v>
      </c>
      <c r="F17" s="9">
        <v>4996167884712314</v>
      </c>
      <c r="G17" s="9">
        <v>3508973037747183</v>
      </c>
      <c r="H17" s="9">
        <v>4155245832990329.5</v>
      </c>
      <c r="I17" s="9">
        <v>3701956908908929</v>
      </c>
      <c r="J17" s="9">
        <v>3904092857538612</v>
      </c>
      <c r="K17" s="9">
        <v>5621861794195460</v>
      </c>
    </row>
    <row r="18" spans="1:11" x14ac:dyDescent="0.25">
      <c r="A18" s="3" t="s">
        <v>48</v>
      </c>
      <c r="B18" s="9">
        <v>1.9904182658022492E+16</v>
      </c>
      <c r="C18" s="9">
        <v>3.2921715755451352E+16</v>
      </c>
      <c r="D18" s="9">
        <v>4.2398458607143016E+16</v>
      </c>
      <c r="E18" s="9">
        <v>8.2629780742407856E+16</v>
      </c>
      <c r="F18" s="9">
        <v>4.0960474152194984E+16</v>
      </c>
      <c r="G18" s="9">
        <v>2.7607627466865596E+16</v>
      </c>
      <c r="H18" s="9">
        <v>2.4997988633683712E+16</v>
      </c>
      <c r="I18" s="9">
        <v>2.65372534332209E+16</v>
      </c>
      <c r="J18" s="9">
        <v>2.0385010065459248E+16</v>
      </c>
      <c r="K18" s="9">
        <v>3.5371387946049916E+16</v>
      </c>
    </row>
    <row r="19" spans="1:11" x14ac:dyDescent="0.25">
      <c r="A19" s="3" t="s">
        <v>26</v>
      </c>
      <c r="B19" s="9">
        <v>4120257313413579</v>
      </c>
      <c r="C19" s="9">
        <v>3079499396471640</v>
      </c>
      <c r="D19" s="9">
        <v>4032196190045400</v>
      </c>
      <c r="E19" s="9">
        <v>1694297240828284</v>
      </c>
      <c r="F19" s="9">
        <v>6264322376364507</v>
      </c>
      <c r="G19" s="9">
        <v>4905537561702961</v>
      </c>
      <c r="H19" s="9">
        <v>3164725477355468</v>
      </c>
      <c r="I19" s="9">
        <v>3654201220667987</v>
      </c>
      <c r="J19" s="9">
        <v>3320159342725788</v>
      </c>
      <c r="K19" s="9">
        <v>3803910679952845.5</v>
      </c>
    </row>
    <row r="20" spans="1:11" x14ac:dyDescent="0.25">
      <c r="A20" s="3" t="s">
        <v>27</v>
      </c>
      <c r="B20" s="9">
        <v>8.0990797683746064E+16</v>
      </c>
      <c r="C20" s="9">
        <v>1.9177944266982518E+17</v>
      </c>
      <c r="D20" s="9">
        <v>1.472112618634497E+17</v>
      </c>
      <c r="E20" s="9">
        <v>5.9206211620861747E+17</v>
      </c>
      <c r="F20" s="9">
        <v>1.7413452530605373E+17</v>
      </c>
      <c r="G20" s="9">
        <v>8.3427350957250128E+16</v>
      </c>
      <c r="H20" s="9">
        <v>1.3824067100170534E+17</v>
      </c>
      <c r="I20" s="9">
        <v>1.4069541971248282E+17</v>
      </c>
      <c r="J20" s="9">
        <v>8.8210874748833648E+16</v>
      </c>
      <c r="K20" s="9">
        <v>1.8186138446132944E+17</v>
      </c>
    </row>
    <row r="21" spans="1:11" x14ac:dyDescent="0.25">
      <c r="A21" s="3" t="s">
        <v>28</v>
      </c>
      <c r="B21" s="9">
        <v>1.0270729276391778E+16</v>
      </c>
      <c r="C21" s="9">
        <v>1.402215958979487E+16</v>
      </c>
      <c r="D21" s="9">
        <v>1.7215106942458749E+17</v>
      </c>
      <c r="E21" s="9">
        <v>9.7705013738739968E+16</v>
      </c>
      <c r="F21" s="9">
        <v>2.6769371324730408E+16</v>
      </c>
      <c r="G21" s="9">
        <v>3.4785391023624256E+16</v>
      </c>
      <c r="H21" s="9">
        <v>1.4003331577572004E+16</v>
      </c>
      <c r="I21" s="9">
        <v>1.6218840687752278E+16</v>
      </c>
      <c r="J21" s="9">
        <v>1.8539820935215896E+16</v>
      </c>
      <c r="K21" s="9">
        <v>4.4940636397601016E+16</v>
      </c>
    </row>
    <row r="22" spans="1:11" x14ac:dyDescent="0.25">
      <c r="A22" s="3" t="s">
        <v>29</v>
      </c>
      <c r="B22" s="9">
        <v>1.7332864667496058E+16</v>
      </c>
      <c r="C22" s="9">
        <v>2.2262979206978092E+16</v>
      </c>
      <c r="D22" s="9">
        <v>8701513234917974</v>
      </c>
      <c r="E22" s="9">
        <v>1.2378601630760182E+16</v>
      </c>
      <c r="F22" s="9">
        <v>3.6508621939511416E+16</v>
      </c>
      <c r="G22" s="9">
        <v>7958588257245291</v>
      </c>
      <c r="H22" s="9">
        <v>1.2561479724041428E+16</v>
      </c>
      <c r="I22" s="9">
        <v>1.5862140118107684E+16</v>
      </c>
      <c r="J22" s="9">
        <v>1.6254470038889258E+16</v>
      </c>
      <c r="K22" s="9">
        <v>1.6646806535327488E+16</v>
      </c>
    </row>
    <row r="23" spans="1:11" x14ac:dyDescent="0.25">
      <c r="A23" s="3" t="s">
        <v>30</v>
      </c>
      <c r="B23" s="9">
        <v>7243172904070147</v>
      </c>
      <c r="C23" s="9">
        <v>4523576085659094</v>
      </c>
      <c r="D23" s="9">
        <v>3522935517908172.5</v>
      </c>
      <c r="E23" s="9">
        <v>3619877511293837</v>
      </c>
      <c r="F23" s="9">
        <v>7360432438921440</v>
      </c>
      <c r="G23" s="9">
        <v>6060871441351146</v>
      </c>
      <c r="H23" s="9">
        <v>3653048389586160</v>
      </c>
      <c r="I23" s="9">
        <v>4520130995915066</v>
      </c>
      <c r="J23" s="9">
        <v>4509621011710414</v>
      </c>
      <c r="K23" s="9">
        <v>5001518477379497</v>
      </c>
    </row>
    <row r="24" spans="1:11" x14ac:dyDescent="0.25">
      <c r="A24" s="3" t="s">
        <v>31</v>
      </c>
      <c r="B24" s="9">
        <v>3.8216117626708104E+16</v>
      </c>
      <c r="C24" s="9">
        <v>3.9097661845083928E+16</v>
      </c>
      <c r="D24" s="9">
        <v>1.9077847439540696E+16</v>
      </c>
      <c r="E24" s="9">
        <v>7003439179651108</v>
      </c>
      <c r="F24" s="9">
        <v>8.481632139476336E+16</v>
      </c>
      <c r="G24" s="9">
        <v>8.7817834263040592E+16</v>
      </c>
      <c r="H24" s="9">
        <v>3.5829484771914296E+16</v>
      </c>
      <c r="I24" s="9">
        <v>3.7890900625905688E+16</v>
      </c>
      <c r="J24" s="9">
        <v>3.515005541366188E+16</v>
      </c>
      <c r="K24" s="9">
        <v>4.2766629173363296E+16</v>
      </c>
    </row>
    <row r="25" spans="1:11" x14ac:dyDescent="0.25">
      <c r="A25" s="3" t="s">
        <v>32</v>
      </c>
      <c r="B25" s="9">
        <v>9943848922212312</v>
      </c>
      <c r="C25" s="9">
        <v>6861244174804483</v>
      </c>
      <c r="D25" s="9">
        <v>1.2682299372960802E+16</v>
      </c>
      <c r="E25" s="9">
        <v>7196876695303754</v>
      </c>
      <c r="F25" s="9">
        <v>1.1164690291573836E+16</v>
      </c>
      <c r="G25" s="9">
        <v>8010787574580954</v>
      </c>
      <c r="H25" s="9">
        <v>6136279603623068</v>
      </c>
      <c r="I25" s="9">
        <v>7313791672621402</v>
      </c>
      <c r="J25" s="9">
        <v>7093742517916717</v>
      </c>
      <c r="K25" s="9">
        <v>8489284536177482</v>
      </c>
    </row>
    <row r="26" spans="1:11" x14ac:dyDescent="0.25">
      <c r="A26" s="3" t="s">
        <v>33</v>
      </c>
      <c r="B26" s="9">
        <v>3186259726588136</v>
      </c>
      <c r="C26" s="9">
        <v>1760606950785929.2</v>
      </c>
      <c r="D26" s="9">
        <v>1490795352295969.5</v>
      </c>
      <c r="E26" s="9">
        <v>1.8685255847834256E+16</v>
      </c>
      <c r="F26" s="9">
        <v>4013995667007481.5</v>
      </c>
      <c r="G26" s="9">
        <v>1825743883375928</v>
      </c>
      <c r="H26" s="9">
        <v>1589841582892444.5</v>
      </c>
      <c r="I26" s="9">
        <v>1545521761978913</v>
      </c>
      <c r="J26" s="9">
        <v>1585552725465495</v>
      </c>
      <c r="K26" s="9">
        <v>3964841499802730.5</v>
      </c>
    </row>
    <row r="27" spans="1:11" x14ac:dyDescent="0.25">
      <c r="A27" s="3" t="s">
        <v>79</v>
      </c>
      <c r="B27" s="9">
        <v>7833595801576245</v>
      </c>
      <c r="C27" s="9">
        <v>1.2908271879659136E+16</v>
      </c>
      <c r="D27" s="9">
        <v>1.2716209068580854E+16</v>
      </c>
      <c r="E27" s="9">
        <v>3322548628641969</v>
      </c>
      <c r="F27" s="9">
        <v>1.7611986630828788E+16</v>
      </c>
      <c r="G27" s="9">
        <v>1.36765422396189E+16</v>
      </c>
      <c r="H27" s="9">
        <v>9803035574463158</v>
      </c>
      <c r="I27" s="9">
        <v>1.113433410355628E+16</v>
      </c>
      <c r="J27" s="9">
        <v>8800793854714077</v>
      </c>
      <c r="K27" s="9">
        <v>1.0867479753515488E+16</v>
      </c>
    </row>
    <row r="28" spans="1:11" x14ac:dyDescent="0.25">
      <c r="A28" s="3" t="s">
        <v>49</v>
      </c>
      <c r="B28" s="9">
        <v>4.1188546366162968E+16</v>
      </c>
      <c r="C28" s="9">
        <v>3.2775259945884452E+16</v>
      </c>
      <c r="D28" s="9">
        <v>4.848100393224628E+16</v>
      </c>
      <c r="E28" s="9">
        <v>3.2368485775904652E+16</v>
      </c>
      <c r="F28" s="9">
        <v>5.1979314755168264E+16</v>
      </c>
      <c r="G28" s="9">
        <v>3.0081473366167356E+16</v>
      </c>
      <c r="H28" s="9">
        <v>3.3741209831184976E+16</v>
      </c>
      <c r="I28" s="9">
        <v>3.4725661447378816E+16</v>
      </c>
      <c r="J28" s="9">
        <v>3.6082591022021976E+16</v>
      </c>
      <c r="K28" s="9">
        <v>3.793594960467996E+16</v>
      </c>
    </row>
    <row r="29" spans="1:11" x14ac:dyDescent="0.25">
      <c r="A29" s="3" t="s">
        <v>13</v>
      </c>
      <c r="B29" s="9">
        <v>8.9683804445401696E+16</v>
      </c>
      <c r="C29" s="9">
        <v>8.1148632678770384E+16</v>
      </c>
      <c r="D29" s="9">
        <v>8.2119876953437536E+16</v>
      </c>
      <c r="E29" s="9">
        <v>6.316989334889832E+16</v>
      </c>
      <c r="F29" s="9">
        <v>9.7242774599797152E+16</v>
      </c>
      <c r="G29" s="9">
        <v>6.9049641851752808E+16</v>
      </c>
      <c r="H29" s="9">
        <v>7.7113661894507232E+16</v>
      </c>
      <c r="I29" s="9">
        <v>8.0719869126700576E+16</v>
      </c>
      <c r="J29" s="9">
        <v>8.1182031978113632E+16</v>
      </c>
      <c r="K29" s="9">
        <v>8.0158909653042144E+16</v>
      </c>
    </row>
    <row r="30" spans="1:11" x14ac:dyDescent="0.25">
      <c r="A30" s="3" t="s">
        <v>12</v>
      </c>
      <c r="B30" s="9">
        <v>2.9159643239114732E+16</v>
      </c>
      <c r="C30" s="9">
        <v>1.1595645417293562E+16</v>
      </c>
      <c r="D30" s="9">
        <v>3.240511188021118E+16</v>
      </c>
      <c r="E30" s="9">
        <v>1.8454070580532936E+16</v>
      </c>
      <c r="F30" s="9">
        <v>4.708681357428008E+16</v>
      </c>
      <c r="G30" s="9">
        <v>1.59256275175164E+16</v>
      </c>
      <c r="H30" s="9">
        <v>1.7268466457034198E+16</v>
      </c>
      <c r="I30" s="9">
        <v>1.7489367388674346E+16</v>
      </c>
      <c r="J30" s="9">
        <v>2.0646641049931336E+16</v>
      </c>
      <c r="K30" s="9">
        <v>2.3336820789398748E+16</v>
      </c>
    </row>
    <row r="31" spans="1:11" x14ac:dyDescent="0.25">
      <c r="A31" s="3" t="s">
        <v>14</v>
      </c>
      <c r="B31" s="9">
        <v>4722191413972486</v>
      </c>
      <c r="C31" s="9">
        <v>5581501741589404</v>
      </c>
      <c r="D31" s="9">
        <v>3.091802296309012E+16</v>
      </c>
      <c r="E31" s="9">
        <v>1.5481493398282652E+16</v>
      </c>
      <c r="F31" s="9">
        <v>1.160835609142754E+16</v>
      </c>
      <c r="G31" s="9">
        <v>5269150729232813</v>
      </c>
      <c r="H31" s="9">
        <v>6841501142013516</v>
      </c>
      <c r="I31" s="9">
        <v>5967747826761512</v>
      </c>
      <c r="J31" s="9">
        <v>6419100038020962</v>
      </c>
      <c r="K31" s="9">
        <v>1.0312118371598994E+16</v>
      </c>
    </row>
    <row r="32" spans="1:11" x14ac:dyDescent="0.25">
      <c r="A32" s="3" t="s">
        <v>33</v>
      </c>
      <c r="B32" s="9">
        <v>3.8127451081827334E+17</v>
      </c>
      <c r="C32" s="9">
        <v>4.4326002522335501E+17</v>
      </c>
      <c r="D32" s="9">
        <v>4.7052942556001088E+17</v>
      </c>
      <c r="E32" s="9">
        <v>8.0783377570012083E+17</v>
      </c>
      <c r="F32" s="9">
        <v>7.6580542795193792E+17</v>
      </c>
      <c r="G32" s="9">
        <v>5.7465451039047578E+17</v>
      </c>
      <c r="H32" s="9">
        <v>4.581325078676201E+17</v>
      </c>
      <c r="I32" s="9">
        <v>4.246501253435623E+17</v>
      </c>
      <c r="J32" s="9">
        <v>4.540651756235529E+17</v>
      </c>
      <c r="K32" s="9">
        <v>5.3113394271987866E+17</v>
      </c>
    </row>
    <row r="33" spans="1:11" x14ac:dyDescent="0.25">
      <c r="A33" s="3" t="s">
        <v>11</v>
      </c>
      <c r="B33" s="9">
        <v>8332440518182378</v>
      </c>
      <c r="C33" s="9">
        <v>1.0915014446372E+16</v>
      </c>
      <c r="D33" s="9">
        <v>1.3789529424660258E+16</v>
      </c>
      <c r="E33" s="9">
        <v>7334920565087485</v>
      </c>
      <c r="F33" s="9">
        <v>1.0981313796912918E+16</v>
      </c>
      <c r="G33" s="9">
        <v>1.0069008133030296E+16</v>
      </c>
      <c r="H33" s="9">
        <v>7322146727801357</v>
      </c>
      <c r="I33" s="9">
        <v>8329148270122315</v>
      </c>
      <c r="J33" s="9">
        <v>1.5281650101095836E+16</v>
      </c>
      <c r="K33" s="9">
        <v>1.0261685775918308E+16</v>
      </c>
    </row>
    <row r="34" spans="1:11" x14ac:dyDescent="0.25">
      <c r="A34" s="3" t="s">
        <v>9</v>
      </c>
      <c r="B34" s="9">
        <v>9.752459065404232E+16</v>
      </c>
      <c r="C34" s="9">
        <v>7.6025391387273312E+16</v>
      </c>
      <c r="D34" s="9">
        <v>1.2617578471504325E+17</v>
      </c>
      <c r="E34" s="9">
        <v>1.0137385715154058E+17</v>
      </c>
      <c r="F34" s="9">
        <v>1.7918793019769805E+17</v>
      </c>
      <c r="G34" s="9">
        <v>9.5751169286591584E+16</v>
      </c>
      <c r="H34" s="9">
        <v>9.8750882066850576E+16</v>
      </c>
      <c r="I34" s="9">
        <v>9.6650256394160256E+16</v>
      </c>
      <c r="J34" s="9">
        <v>1.5094832663935648E+17</v>
      </c>
      <c r="K34" s="9">
        <v>1.1359868761028403E+17</v>
      </c>
    </row>
    <row r="35" spans="1:11" x14ac:dyDescent="0.25">
      <c r="A35" s="3" t="s">
        <v>10</v>
      </c>
      <c r="B35" s="9">
        <v>5.2021426686110144E+17</v>
      </c>
      <c r="C35" s="9">
        <v>5.2699095895631104E+17</v>
      </c>
      <c r="D35" s="9">
        <v>7.2125467759894221E+17</v>
      </c>
      <c r="E35" s="9">
        <v>7.7456700331572352E+17</v>
      </c>
      <c r="F35" s="9">
        <v>1.426053400546784E+18</v>
      </c>
      <c r="G35" s="9">
        <v>5.7060506937125664E+17</v>
      </c>
      <c r="H35" s="9">
        <v>6.1874482810966387E+17</v>
      </c>
      <c r="I35" s="9">
        <v>5.388042372508215E+17</v>
      </c>
      <c r="J35" s="9">
        <v>5.964051042598496E+17</v>
      </c>
      <c r="K35" s="9">
        <v>6.9929328291893926E+17</v>
      </c>
    </row>
    <row r="36" spans="1:11" x14ac:dyDescent="0.25">
      <c r="A36" s="3" t="s">
        <v>8</v>
      </c>
      <c r="B36" s="9">
        <v>8.990267452397673E+17</v>
      </c>
      <c r="C36" s="9">
        <v>1.1591087361034637E+18</v>
      </c>
      <c r="D36" s="9">
        <v>1.0208977105013978E+18</v>
      </c>
      <c r="E36" s="9">
        <v>2.3480593217681316E+18</v>
      </c>
      <c r="F36" s="9">
        <v>1.4469990672663565E+18</v>
      </c>
      <c r="G36" s="9">
        <v>1.6221927947710246E+18</v>
      </c>
      <c r="H36" s="9">
        <v>1.1077121745661647E+18</v>
      </c>
      <c r="I36" s="9">
        <v>1.0548168594591451E+18</v>
      </c>
      <c r="J36" s="9">
        <v>1.0536256214939098E+18</v>
      </c>
      <c r="K36" s="9">
        <v>1.3013821145743729E+18</v>
      </c>
    </row>
    <row r="37" spans="1:11" x14ac:dyDescent="0.25">
      <c r="A37" s="3" t="s">
        <v>43</v>
      </c>
      <c r="B37" s="9">
        <v>7.1441349855795472E+16</v>
      </c>
      <c r="C37" s="9">
        <v>8.4779213421910384E+16</v>
      </c>
      <c r="D37" s="9">
        <v>1.0300849173237405E+17</v>
      </c>
      <c r="E37" s="9">
        <v>1.5895653524986234E+17</v>
      </c>
      <c r="F37" s="9">
        <v>1.3987142259096358E+17</v>
      </c>
      <c r="G37" s="9">
        <v>1.0618412509337365E+17</v>
      </c>
      <c r="H37" s="9">
        <v>8.3246457232323808E+16</v>
      </c>
      <c r="I37" s="9">
        <v>7.8794448433015216E+16</v>
      </c>
      <c r="J37" s="9">
        <v>8.1593544650647456E+16</v>
      </c>
      <c r="K37" s="9">
        <v>1.0087506536225173E+17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workbookViewId="0"/>
  </sheetViews>
  <sheetFormatPr defaultRowHeight="15" x14ac:dyDescent="0.25"/>
  <cols>
    <col min="1" max="1" width="6.85546875" bestFit="1" customWidth="1"/>
    <col min="2" max="2" width="7" bestFit="1" customWidth="1"/>
    <col min="3" max="3" width="14.42578125" bestFit="1" customWidth="1"/>
    <col min="4" max="4" width="13.140625" bestFit="1" customWidth="1"/>
    <col min="6" max="6" width="4.140625" bestFit="1" customWidth="1"/>
    <col min="7" max="7" width="6" bestFit="1" customWidth="1"/>
    <col min="9" max="9" width="14.85546875" bestFit="1" customWidth="1"/>
    <col min="10" max="10" width="11.42578125" bestFit="1" customWidth="1"/>
    <col min="11" max="11" width="12.28515625" bestFit="1" customWidth="1"/>
  </cols>
  <sheetData>
    <row r="1" spans="1:11" x14ac:dyDescent="0.25">
      <c r="A1" s="4" t="s">
        <v>44</v>
      </c>
      <c r="B1" s="4" t="s">
        <v>45</v>
      </c>
      <c r="C1" s="4" t="s">
        <v>59</v>
      </c>
      <c r="D1" s="4" t="s">
        <v>62</v>
      </c>
      <c r="F1" s="4" t="s">
        <v>2</v>
      </c>
      <c r="G1" s="4" t="s">
        <v>65</v>
      </c>
      <c r="I1" s="4" t="s">
        <v>51</v>
      </c>
      <c r="J1" s="4" t="s">
        <v>66</v>
      </c>
      <c r="K1" s="4" t="s">
        <v>67</v>
      </c>
    </row>
    <row r="2" spans="1:11" x14ac:dyDescent="0.25">
      <c r="A2" s="5" t="s">
        <v>18</v>
      </c>
      <c r="B2" s="5" t="s">
        <v>46</v>
      </c>
      <c r="C2" s="5" t="s">
        <v>60</v>
      </c>
      <c r="D2" s="5" t="s">
        <v>63</v>
      </c>
      <c r="F2" s="5">
        <v>1</v>
      </c>
      <c r="G2" s="5" t="s">
        <v>50</v>
      </c>
      <c r="I2" s="5" t="s">
        <v>6</v>
      </c>
      <c r="J2" s="5" t="s">
        <v>52</v>
      </c>
      <c r="K2" s="5" t="s">
        <v>52</v>
      </c>
    </row>
    <row r="3" spans="1:11" x14ac:dyDescent="0.25">
      <c r="A3" s="5" t="s">
        <v>17</v>
      </c>
      <c r="B3" s="5" t="s">
        <v>46</v>
      </c>
      <c r="C3" s="5" t="s">
        <v>60</v>
      </c>
      <c r="D3" s="5" t="s">
        <v>63</v>
      </c>
      <c r="F3" s="5">
        <v>2</v>
      </c>
      <c r="G3" s="5" t="s">
        <v>50</v>
      </c>
      <c r="I3" s="5" t="s">
        <v>34</v>
      </c>
      <c r="J3" s="5" t="s">
        <v>52</v>
      </c>
      <c r="K3" s="5" t="s">
        <v>52</v>
      </c>
    </row>
    <row r="4" spans="1:11" x14ac:dyDescent="0.25">
      <c r="A4" s="5" t="s">
        <v>15</v>
      </c>
      <c r="B4" s="5" t="s">
        <v>46</v>
      </c>
      <c r="C4" s="6" t="s">
        <v>60</v>
      </c>
      <c r="D4" s="5" t="s">
        <v>63</v>
      </c>
      <c r="F4" s="5">
        <v>3</v>
      </c>
      <c r="G4" s="5" t="s">
        <v>50</v>
      </c>
      <c r="I4" s="5" t="s">
        <v>35</v>
      </c>
      <c r="J4" s="5" t="s">
        <v>52</v>
      </c>
      <c r="K4" s="5" t="s">
        <v>52</v>
      </c>
    </row>
    <row r="5" spans="1:11" x14ac:dyDescent="0.25">
      <c r="A5" s="5" t="s">
        <v>16</v>
      </c>
      <c r="B5" s="5" t="s">
        <v>46</v>
      </c>
      <c r="C5" s="6" t="s">
        <v>60</v>
      </c>
      <c r="D5" s="5" t="s">
        <v>63</v>
      </c>
      <c r="F5" s="5">
        <v>4</v>
      </c>
      <c r="G5" s="5" t="s">
        <v>50</v>
      </c>
      <c r="I5" s="5" t="s">
        <v>36</v>
      </c>
      <c r="J5" s="5" t="s">
        <v>53</v>
      </c>
      <c r="K5" s="5" t="s">
        <v>56</v>
      </c>
    </row>
    <row r="6" spans="1:11" x14ac:dyDescent="0.25">
      <c r="A6" s="5" t="s">
        <v>19</v>
      </c>
      <c r="B6" s="5" t="s">
        <v>47</v>
      </c>
      <c r="C6" s="6" t="s">
        <v>61</v>
      </c>
      <c r="D6" s="5" t="s">
        <v>64</v>
      </c>
      <c r="F6" s="5">
        <v>5</v>
      </c>
      <c r="G6" s="5" t="s">
        <v>75</v>
      </c>
      <c r="I6" s="5" t="s">
        <v>37</v>
      </c>
      <c r="J6" s="5" t="s">
        <v>54</v>
      </c>
      <c r="K6" s="5" t="s">
        <v>56</v>
      </c>
    </row>
    <row r="7" spans="1:11" x14ac:dyDescent="0.25">
      <c r="A7" s="5" t="s">
        <v>21</v>
      </c>
      <c r="B7" s="5" t="s">
        <v>47</v>
      </c>
      <c r="C7" s="6" t="s">
        <v>60</v>
      </c>
      <c r="D7" s="5" t="s">
        <v>63</v>
      </c>
      <c r="F7" s="5">
        <v>6</v>
      </c>
      <c r="G7" s="5" t="s">
        <v>75</v>
      </c>
      <c r="I7" s="5" t="s">
        <v>38</v>
      </c>
      <c r="J7" s="5" t="s">
        <v>53</v>
      </c>
      <c r="K7" s="5" t="s">
        <v>57</v>
      </c>
    </row>
    <row r="8" spans="1:11" x14ac:dyDescent="0.25">
      <c r="A8" s="5" t="s">
        <v>20</v>
      </c>
      <c r="B8" s="5" t="s">
        <v>47</v>
      </c>
      <c r="C8" s="6" t="s">
        <v>61</v>
      </c>
      <c r="D8" s="5" t="s">
        <v>64</v>
      </c>
      <c r="F8" s="5">
        <v>7</v>
      </c>
      <c r="G8" s="5" t="s">
        <v>75</v>
      </c>
      <c r="I8" s="5" t="s">
        <v>39</v>
      </c>
      <c r="J8" s="5" t="s">
        <v>54</v>
      </c>
      <c r="K8" s="5" t="s">
        <v>57</v>
      </c>
    </row>
    <row r="9" spans="1:11" x14ac:dyDescent="0.25">
      <c r="A9" s="5" t="s">
        <v>22</v>
      </c>
      <c r="B9" s="6" t="s">
        <v>47</v>
      </c>
      <c r="C9" s="6" t="s">
        <v>60</v>
      </c>
      <c r="D9" s="5" t="s">
        <v>64</v>
      </c>
      <c r="F9" s="5">
        <v>8</v>
      </c>
      <c r="G9" s="5" t="s">
        <v>75</v>
      </c>
      <c r="I9" s="5" t="s">
        <v>40</v>
      </c>
      <c r="J9" s="5" t="s">
        <v>55</v>
      </c>
      <c r="K9" s="5" t="s">
        <v>55</v>
      </c>
    </row>
    <row r="10" spans="1:11" x14ac:dyDescent="0.25">
      <c r="A10" s="5" t="s">
        <v>23</v>
      </c>
      <c r="B10" s="5" t="s">
        <v>47</v>
      </c>
      <c r="C10" s="6" t="s">
        <v>61</v>
      </c>
      <c r="D10" s="5" t="s">
        <v>63</v>
      </c>
      <c r="F10" s="5">
        <v>9</v>
      </c>
      <c r="G10" s="5" t="s">
        <v>58</v>
      </c>
      <c r="I10" s="5" t="s">
        <v>41</v>
      </c>
      <c r="J10" s="5" t="s">
        <v>55</v>
      </c>
      <c r="K10" s="5" t="s">
        <v>55</v>
      </c>
    </row>
    <row r="11" spans="1:11" x14ac:dyDescent="0.25">
      <c r="A11" s="5" t="s">
        <v>24</v>
      </c>
      <c r="B11" s="5" t="s">
        <v>47</v>
      </c>
      <c r="C11" s="6" t="s">
        <v>61</v>
      </c>
      <c r="D11" s="5" t="s">
        <v>64</v>
      </c>
      <c r="F11" s="5">
        <v>10</v>
      </c>
      <c r="G11" s="5" t="s">
        <v>58</v>
      </c>
    </row>
    <row r="12" spans="1:11" x14ac:dyDescent="0.25">
      <c r="A12" s="5" t="s">
        <v>25</v>
      </c>
      <c r="B12" s="5" t="s">
        <v>47</v>
      </c>
      <c r="C12" s="6" t="s">
        <v>61</v>
      </c>
      <c r="D12" s="5" t="s">
        <v>64</v>
      </c>
      <c r="F12" s="5">
        <v>11</v>
      </c>
      <c r="G12" s="5" t="s">
        <v>58</v>
      </c>
    </row>
    <row r="13" spans="1:11" x14ac:dyDescent="0.25">
      <c r="A13" s="5" t="s">
        <v>26</v>
      </c>
      <c r="B13" s="5" t="s">
        <v>48</v>
      </c>
      <c r="C13" s="6" t="s">
        <v>61</v>
      </c>
      <c r="D13" s="5" t="s">
        <v>64</v>
      </c>
      <c r="F13" s="5">
        <v>12</v>
      </c>
      <c r="G13" s="5" t="s">
        <v>58</v>
      </c>
    </row>
    <row r="14" spans="1:11" x14ac:dyDescent="0.25">
      <c r="A14" s="5" t="s">
        <v>27</v>
      </c>
      <c r="B14" s="5" t="s">
        <v>48</v>
      </c>
      <c r="C14" s="6" t="s">
        <v>60</v>
      </c>
      <c r="D14" s="5" t="s">
        <v>64</v>
      </c>
      <c r="F14" s="5">
        <v>13</v>
      </c>
      <c r="G14" s="5" t="s">
        <v>58</v>
      </c>
    </row>
    <row r="15" spans="1:11" x14ac:dyDescent="0.25">
      <c r="A15" s="5" t="s">
        <v>28</v>
      </c>
      <c r="B15" s="5" t="s">
        <v>48</v>
      </c>
      <c r="C15" s="6" t="s">
        <v>60</v>
      </c>
      <c r="D15" s="5" t="s">
        <v>64</v>
      </c>
      <c r="F15" s="5">
        <v>14</v>
      </c>
      <c r="G15" s="5" t="s">
        <v>58</v>
      </c>
    </row>
    <row r="16" spans="1:11" x14ac:dyDescent="0.25">
      <c r="A16" s="5" t="s">
        <v>29</v>
      </c>
      <c r="B16" s="5" t="s">
        <v>48</v>
      </c>
      <c r="C16" s="6" t="s">
        <v>61</v>
      </c>
      <c r="D16" s="5" t="s">
        <v>64</v>
      </c>
      <c r="F16" s="5">
        <v>15</v>
      </c>
      <c r="G16" s="5" t="s">
        <v>58</v>
      </c>
    </row>
    <row r="17" spans="1:7" x14ac:dyDescent="0.25">
      <c r="A17" s="5" t="s">
        <v>30</v>
      </c>
      <c r="B17" s="5" t="s">
        <v>48</v>
      </c>
      <c r="C17" s="6" t="s">
        <v>61</v>
      </c>
      <c r="D17" s="5" t="s">
        <v>64</v>
      </c>
      <c r="F17" s="5">
        <v>16</v>
      </c>
      <c r="G17" s="5" t="s">
        <v>58</v>
      </c>
    </row>
    <row r="18" spans="1:7" x14ac:dyDescent="0.25">
      <c r="A18" s="5" t="s">
        <v>31</v>
      </c>
      <c r="B18" s="5" t="s">
        <v>48</v>
      </c>
      <c r="C18" s="6" t="s">
        <v>60</v>
      </c>
      <c r="D18" s="5" t="s">
        <v>64</v>
      </c>
      <c r="F18" s="5">
        <v>17</v>
      </c>
      <c r="G18" s="5" t="s">
        <v>58</v>
      </c>
    </row>
    <row r="19" spans="1:7" x14ac:dyDescent="0.25">
      <c r="A19" s="5" t="s">
        <v>32</v>
      </c>
      <c r="B19" s="5" t="s">
        <v>48</v>
      </c>
      <c r="C19" s="6" t="s">
        <v>61</v>
      </c>
      <c r="D19" s="5" t="s">
        <v>64</v>
      </c>
      <c r="F19" s="5">
        <v>18</v>
      </c>
      <c r="G19" s="5" t="s">
        <v>58</v>
      </c>
    </row>
    <row r="20" spans="1:7" x14ac:dyDescent="0.25">
      <c r="A20" s="5" t="s">
        <v>79</v>
      </c>
      <c r="B20" s="5" t="s">
        <v>48</v>
      </c>
      <c r="C20" s="6" t="s">
        <v>61</v>
      </c>
      <c r="D20" s="5" t="s">
        <v>64</v>
      </c>
      <c r="F20" s="5">
        <v>19</v>
      </c>
      <c r="G20" s="5" t="s">
        <v>58</v>
      </c>
    </row>
    <row r="21" spans="1:7" x14ac:dyDescent="0.25">
      <c r="A21" s="5" t="s">
        <v>33</v>
      </c>
      <c r="B21" s="5" t="s">
        <v>48</v>
      </c>
      <c r="C21" s="6" t="s">
        <v>61</v>
      </c>
      <c r="D21" s="5" t="s">
        <v>64</v>
      </c>
      <c r="F21" s="5">
        <v>20</v>
      </c>
      <c r="G21" s="5" t="s">
        <v>58</v>
      </c>
    </row>
    <row r="22" spans="1:7" x14ac:dyDescent="0.25">
      <c r="A22" s="5" t="s">
        <v>13</v>
      </c>
      <c r="B22" s="5" t="s">
        <v>49</v>
      </c>
      <c r="C22" s="5" t="s">
        <v>60</v>
      </c>
      <c r="D22" s="5" t="s">
        <v>63</v>
      </c>
    </row>
    <row r="23" spans="1:7" x14ac:dyDescent="0.25">
      <c r="A23" s="5" t="s">
        <v>12</v>
      </c>
      <c r="B23" s="5" t="s">
        <v>49</v>
      </c>
      <c r="C23" s="5" t="s">
        <v>60</v>
      </c>
      <c r="D23" s="5" t="s">
        <v>63</v>
      </c>
    </row>
    <row r="24" spans="1:7" x14ac:dyDescent="0.25">
      <c r="A24" s="5" t="s">
        <v>14</v>
      </c>
      <c r="B24" s="5" t="s">
        <v>49</v>
      </c>
      <c r="C24" s="5" t="s">
        <v>60</v>
      </c>
      <c r="D24" s="5" t="s">
        <v>63</v>
      </c>
    </row>
    <row r="25" spans="1:7" x14ac:dyDescent="0.25">
      <c r="A25" s="5" t="s">
        <v>11</v>
      </c>
      <c r="B25" s="5" t="s">
        <v>33</v>
      </c>
      <c r="C25" s="5" t="s">
        <v>60</v>
      </c>
      <c r="D25" s="5" t="s">
        <v>63</v>
      </c>
    </row>
    <row r="26" spans="1:7" x14ac:dyDescent="0.25">
      <c r="A26" s="5" t="s">
        <v>9</v>
      </c>
      <c r="B26" s="5" t="s">
        <v>33</v>
      </c>
      <c r="C26" s="5" t="s">
        <v>60</v>
      </c>
      <c r="D26" s="5" t="s">
        <v>63</v>
      </c>
    </row>
    <row r="27" spans="1:7" x14ac:dyDescent="0.25">
      <c r="A27" s="5" t="s">
        <v>10</v>
      </c>
      <c r="B27" s="5" t="s">
        <v>33</v>
      </c>
      <c r="C27" s="5" t="s">
        <v>60</v>
      </c>
      <c r="D27" s="5" t="s">
        <v>63</v>
      </c>
    </row>
    <row r="28" spans="1:7" x14ac:dyDescent="0.25">
      <c r="A28" s="5" t="s">
        <v>8</v>
      </c>
      <c r="B28" s="5" t="s">
        <v>33</v>
      </c>
      <c r="C28" s="5" t="s">
        <v>60</v>
      </c>
      <c r="D28" s="5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5" x14ac:dyDescent="0.25"/>
  <cols>
    <col min="1" max="16384" width="9.140625" style="12"/>
  </cols>
  <sheetData>
    <row r="1" spans="1:1" x14ac:dyDescent="0.25">
      <c r="A1" s="11" t="s">
        <v>76</v>
      </c>
    </row>
    <row r="2" spans="1:1" x14ac:dyDescent="0.25">
      <c r="A2" s="12" t="s">
        <v>71</v>
      </c>
    </row>
    <row r="3" spans="1:1" x14ac:dyDescent="0.25">
      <c r="A3" s="12" t="s">
        <v>72</v>
      </c>
    </row>
    <row r="4" spans="1:1" x14ac:dyDescent="0.25">
      <c r="A4" s="12" t="s">
        <v>73</v>
      </c>
    </row>
    <row r="5" spans="1:1" x14ac:dyDescent="0.25">
      <c r="A5" s="12" t="s">
        <v>74</v>
      </c>
    </row>
    <row r="7" spans="1:1" x14ac:dyDescent="0.25">
      <c r="A7" s="11" t="s">
        <v>77</v>
      </c>
    </row>
    <row r="8" spans="1:1" x14ac:dyDescent="0.25">
      <c r="A8" s="12" t="s">
        <v>78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D76"/>
  <sheetViews>
    <sheetView workbookViewId="0"/>
  </sheetViews>
  <sheetFormatPr defaultRowHeight="15" x14ac:dyDescent="0.25"/>
  <sheetData>
    <row r="3" spans="1:30" x14ac:dyDescent="0.25">
      <c r="A3" s="24" t="s">
        <v>80</v>
      </c>
      <c r="B3" s="24"/>
      <c r="C3" s="24"/>
      <c r="D3" s="24"/>
      <c r="E3" s="24"/>
      <c r="F3" s="24"/>
      <c r="G3" s="24"/>
      <c r="H3" s="24"/>
      <c r="I3" s="24"/>
      <c r="J3" s="24"/>
    </row>
    <row r="4" spans="1:30" x14ac:dyDescent="0.25">
      <c r="A4" s="5" t="s">
        <v>44</v>
      </c>
      <c r="B4" s="5" t="s">
        <v>36</v>
      </c>
      <c r="C4" s="5" t="s">
        <v>35</v>
      </c>
      <c r="D4" s="5" t="s">
        <v>39</v>
      </c>
      <c r="E4" s="5" t="s">
        <v>6</v>
      </c>
      <c r="F4" s="5" t="s">
        <v>34</v>
      </c>
      <c r="G4" s="5" t="s">
        <v>37</v>
      </c>
      <c r="H4" s="5" t="s">
        <v>82</v>
      </c>
      <c r="I4" s="5" t="s">
        <v>83</v>
      </c>
      <c r="J4" s="5" t="s">
        <v>38</v>
      </c>
      <c r="M4" t="s">
        <v>84</v>
      </c>
      <c r="N4" t="s">
        <v>85</v>
      </c>
      <c r="O4" t="s">
        <v>86</v>
      </c>
      <c r="P4" t="s">
        <v>87</v>
      </c>
      <c r="R4" t="s">
        <v>97</v>
      </c>
      <c r="S4" t="s">
        <v>96</v>
      </c>
      <c r="U4" t="s">
        <v>44</v>
      </c>
      <c r="V4" t="s">
        <v>36</v>
      </c>
      <c r="W4" t="s">
        <v>35</v>
      </c>
      <c r="X4" t="s">
        <v>39</v>
      </c>
      <c r="Y4" t="s">
        <v>6</v>
      </c>
      <c r="Z4" t="s">
        <v>34</v>
      </c>
      <c r="AA4" t="s">
        <v>37</v>
      </c>
      <c r="AB4" t="s">
        <v>82</v>
      </c>
      <c r="AC4" t="s">
        <v>83</v>
      </c>
      <c r="AD4" t="s">
        <v>38</v>
      </c>
    </row>
    <row r="5" spans="1:30" x14ac:dyDescent="0.25">
      <c r="A5" s="18" t="s">
        <v>88</v>
      </c>
      <c r="B5" s="21">
        <v>2.9838606091238763E-2</v>
      </c>
      <c r="C5" s="21">
        <v>2.0240479631288215E-2</v>
      </c>
      <c r="D5" s="21">
        <v>-7.1106351753156133E-2</v>
      </c>
      <c r="E5" s="21">
        <v>-3.9009777026117148E-3</v>
      </c>
      <c r="F5" s="21">
        <v>2.560601302528084E-2</v>
      </c>
      <c r="G5" s="21">
        <v>-1.149056968708311E-2</v>
      </c>
      <c r="H5" s="21">
        <v>-5.7332511874682024E-3</v>
      </c>
      <c r="I5" s="21">
        <v>-1.1437522683859669E-2</v>
      </c>
      <c r="J5" s="21">
        <v>-2.9319957917236406E-2</v>
      </c>
      <c r="M5" s="13">
        <f t="array" ref="M5">MAX(ABS(B5:J5))</f>
        <v>7.1106351753156133E-2</v>
      </c>
      <c r="N5" s="13">
        <f t="array" ref="N5">MIN(ABS(B5:J5))</f>
        <v>3.9009777026117148E-3</v>
      </c>
      <c r="O5" s="13">
        <f>IFERROR(HLOOKUP(M5,B5:J5,1,FALSE),-M5)</f>
        <v>-7.1106351753156133E-2</v>
      </c>
      <c r="P5" s="13">
        <f>IFERROR(HLOOKUP(N5,B5:J5,1,FALSE),-N5)</f>
        <v>-3.9009777026117148E-3</v>
      </c>
      <c r="Q5" s="20">
        <v>34</v>
      </c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</row>
    <row r="6" spans="1:30" x14ac:dyDescent="0.25">
      <c r="A6" s="22" t="s">
        <v>18</v>
      </c>
      <c r="B6" s="23">
        <v>-1.5669386477254878E-2</v>
      </c>
      <c r="C6" s="23">
        <v>7.0897616121701937E-2</v>
      </c>
      <c r="D6" s="23">
        <v>-6.0400402422948536E-2</v>
      </c>
      <c r="E6" s="23">
        <v>4.1371916208229685E-2</v>
      </c>
      <c r="F6" s="23">
        <v>0.15310518497524803</v>
      </c>
      <c r="G6" s="23">
        <v>-4.417974981350261E-2</v>
      </c>
      <c r="H6" s="23">
        <v>1.9823960481145143E-2</v>
      </c>
      <c r="I6" s="23">
        <v>-2.7446972306909073E-3</v>
      </c>
      <c r="J6" s="23">
        <v>-6.3574552234565472E-3</v>
      </c>
      <c r="M6" s="13">
        <f t="array" ref="M6">MAX(ABS(B6:J6))</f>
        <v>0.15310518497524803</v>
      </c>
      <c r="N6" s="13">
        <f t="array" ref="N6">MIN(ABS(B6:J6))</f>
        <v>2.7446972306909073E-3</v>
      </c>
      <c r="O6" s="13">
        <f t="shared" ref="O6:O37" si="0">IFERROR(HLOOKUP(M6,B6:J6,1,FALSE),-M6)</f>
        <v>0.15310518497524803</v>
      </c>
      <c r="P6" s="13">
        <f t="shared" ref="P6:P37" si="1">IFERROR(HLOOKUP(N6,B6:J6,1,FALSE),-N6)</f>
        <v>-2.7446972306909073E-3</v>
      </c>
      <c r="Q6" s="20">
        <v>33</v>
      </c>
      <c r="R6" s="13" t="str">
        <f>HLOOKUP(O6,$B6:$J$38,Q6,FALSE)</f>
        <v>rw</v>
      </c>
      <c r="S6" s="13" t="str">
        <f>HLOOKUP(P6,$B6:$J$38,Q6,FALSE)</f>
        <v>mediana</v>
      </c>
      <c r="T6" s="13"/>
      <c r="U6" s="13" t="s">
        <v>18</v>
      </c>
      <c r="V6" s="13">
        <f>ABS(B6)</f>
        <v>1.5669386477254878E-2</v>
      </c>
      <c r="W6" s="13">
        <f>ABS(C6)</f>
        <v>7.0897616121701937E-2</v>
      </c>
      <c r="X6" s="13">
        <f>ABS(D6)</f>
        <v>6.0400402422948536E-2</v>
      </c>
      <c r="Y6" s="13">
        <f>ABS(E6)</f>
        <v>4.1371916208229685E-2</v>
      </c>
      <c r="Z6" s="13">
        <f>ABS(F6)</f>
        <v>0.15310518497524803</v>
      </c>
      <c r="AA6" s="13">
        <f>ABS(G6)</f>
        <v>4.417974981350261E-2</v>
      </c>
      <c r="AB6" s="13">
        <f>ABS(H6)</f>
        <v>1.9823960481145143E-2</v>
      </c>
      <c r="AC6" s="13">
        <f>ABS(I6)</f>
        <v>2.7446972306909073E-3</v>
      </c>
      <c r="AD6" s="13">
        <f>ABS(J6)</f>
        <v>6.3574552234565472E-3</v>
      </c>
    </row>
    <row r="7" spans="1:30" x14ac:dyDescent="0.25">
      <c r="A7" s="16" t="s">
        <v>17</v>
      </c>
      <c r="B7" s="23">
        <v>7.0819849357731127E-2</v>
      </c>
      <c r="C7" s="23">
        <v>-2.6512707589226293E-2</v>
      </c>
      <c r="D7" s="23">
        <v>-0.23908520765698799</v>
      </c>
      <c r="E7" s="23">
        <v>-1.0940000130479627E-2</v>
      </c>
      <c r="F7" s="23">
        <v>-9.3615774284633954E-2</v>
      </c>
      <c r="G7" s="23">
        <v>-4.9793203477068219E-2</v>
      </c>
      <c r="H7" s="23">
        <v>-6.2815506939154234E-2</v>
      </c>
      <c r="I7" s="23">
        <v>-5.548832555251091E-2</v>
      </c>
      <c r="J7" s="23">
        <v>-9.0581504793412912E-2</v>
      </c>
      <c r="M7" s="13">
        <f t="array" ref="M7">MAX(ABS(B7:J7))</f>
        <v>0.23908520765698799</v>
      </c>
      <c r="N7" s="13">
        <f t="array" ref="N7">MIN(ABS(B7:J7))</f>
        <v>1.0940000130479627E-2</v>
      </c>
      <c r="O7" s="13">
        <f t="shared" si="0"/>
        <v>-0.23908520765698799</v>
      </c>
      <c r="P7" s="13">
        <f t="shared" si="1"/>
        <v>-1.0940000130479627E-2</v>
      </c>
      <c r="Q7" s="20">
        <v>32</v>
      </c>
      <c r="R7" s="13" t="str">
        <f>HLOOKUP(O7,$B7:$J$38,Q7,FALSE)</f>
        <v>lstvar</v>
      </c>
      <c r="S7" s="13" t="str">
        <f>HLOOKUP(P7,$B7:$J$38,Q7,FALSE)</f>
        <v>naive</v>
      </c>
      <c r="U7" t="s">
        <v>17</v>
      </c>
      <c r="V7" s="13">
        <f>ABS(B7)</f>
        <v>7.0819849357731127E-2</v>
      </c>
      <c r="W7" s="13">
        <f>ABS(C7)</f>
        <v>2.6512707589226293E-2</v>
      </c>
      <c r="X7" s="13">
        <f>ABS(D7)</f>
        <v>0.23908520765698799</v>
      </c>
      <c r="Y7" s="13">
        <f>ABS(E7)</f>
        <v>1.0940000130479627E-2</v>
      </c>
      <c r="Z7" s="13">
        <f>ABS(F7)</f>
        <v>9.3615774284633954E-2</v>
      </c>
      <c r="AA7" s="13">
        <f>ABS(G7)</f>
        <v>4.9793203477068219E-2</v>
      </c>
      <c r="AB7" s="13">
        <f>ABS(H7)</f>
        <v>6.2815506939154234E-2</v>
      </c>
      <c r="AC7" s="13">
        <f>ABS(I7)</f>
        <v>5.548832555251091E-2</v>
      </c>
      <c r="AD7" s="13">
        <f>ABS(J7)</f>
        <v>9.0581504793412912E-2</v>
      </c>
    </row>
    <row r="8" spans="1:30" x14ac:dyDescent="0.25">
      <c r="A8" s="16" t="s">
        <v>15</v>
      </c>
      <c r="B8" s="23">
        <v>6.3815582825604063E-3</v>
      </c>
      <c r="C8" s="23">
        <v>-5.3912676578003194E-2</v>
      </c>
      <c r="D8" s="23">
        <v>3.9397912465689917E-2</v>
      </c>
      <c r="E8" s="23">
        <v>-0.11907709354465655</v>
      </c>
      <c r="F8" s="23">
        <v>-6.0873579303519651E-2</v>
      </c>
      <c r="G8" s="23">
        <v>8.2645228406514025E-3</v>
      </c>
      <c r="H8" s="23">
        <v>-3.3019290418329725E-2</v>
      </c>
      <c r="I8" s="23">
        <v>-3.8095685429273336E-2</v>
      </c>
      <c r="J8" s="23">
        <v>-5.131567709103025E-2</v>
      </c>
      <c r="M8" s="13">
        <f t="array" ref="M8">MAX(ABS(B8:J8))</f>
        <v>0.11907709354465655</v>
      </c>
      <c r="N8" s="13">
        <f t="array" ref="N8">MIN(ABS(B8:J8))</f>
        <v>6.3815582825604063E-3</v>
      </c>
      <c r="O8" s="13">
        <f t="shared" si="0"/>
        <v>-0.11907709354465655</v>
      </c>
      <c r="P8" s="13">
        <f t="shared" si="1"/>
        <v>6.3815582825604063E-3</v>
      </c>
      <c r="Q8" s="20">
        <v>31</v>
      </c>
      <c r="R8" s="13" t="str">
        <f>HLOOKUP(O8,$B8:$J$38,Q8,FALSE)</f>
        <v>naive</v>
      </c>
      <c r="S8" s="13" t="str">
        <f>HLOOKUP(P8,$B8:$J$38,Q8,FALSE)</f>
        <v>arima</v>
      </c>
      <c r="U8" t="s">
        <v>15</v>
      </c>
      <c r="V8" s="13">
        <f>ABS(B8)</f>
        <v>6.3815582825604063E-3</v>
      </c>
      <c r="W8" s="13">
        <f>ABS(C8)</f>
        <v>5.3912676578003194E-2</v>
      </c>
      <c r="X8" s="13">
        <f>ABS(D8)</f>
        <v>3.9397912465689917E-2</v>
      </c>
      <c r="Y8" s="13">
        <f>ABS(E8)</f>
        <v>0.11907709354465655</v>
      </c>
      <c r="Z8" s="13">
        <f>ABS(F8)</f>
        <v>6.0873579303519651E-2</v>
      </c>
      <c r="AA8" s="13">
        <f>ABS(G8)</f>
        <v>8.2645228406514025E-3</v>
      </c>
      <c r="AB8" s="13">
        <f>ABS(H8)</f>
        <v>3.3019290418329725E-2</v>
      </c>
      <c r="AC8" s="13">
        <f>ABS(I8)</f>
        <v>3.8095685429273336E-2</v>
      </c>
      <c r="AD8" s="13">
        <f>ABS(J8)</f>
        <v>5.131567709103025E-2</v>
      </c>
    </row>
    <row r="9" spans="1:30" x14ac:dyDescent="0.25">
      <c r="A9" s="16" t="s">
        <v>16</v>
      </c>
      <c r="B9" s="23">
        <v>5.7656753465709969E-2</v>
      </c>
      <c r="C9" s="23">
        <v>6.5097322591778792E-2</v>
      </c>
      <c r="D9" s="23">
        <v>9.1619517893688315E-2</v>
      </c>
      <c r="E9" s="23">
        <v>1.814917899139179E-2</v>
      </c>
      <c r="F9" s="23">
        <v>6.6946140380186731E-2</v>
      </c>
      <c r="G9" s="23">
        <v>8.7046869731669946E-2</v>
      </c>
      <c r="H9" s="23">
        <v>6.1629460217232535E-2</v>
      </c>
      <c r="I9" s="23">
        <v>6.2709795163976789E-2</v>
      </c>
      <c r="J9" s="23">
        <v>4.4890438466203504E-2</v>
      </c>
      <c r="M9" s="13">
        <f t="array" ref="M9">MAX(ABS(B9:J9))</f>
        <v>9.1619517893688315E-2</v>
      </c>
      <c r="N9" s="13">
        <f t="array" ref="N9">MIN(ABS(B9:J9))</f>
        <v>1.814917899139179E-2</v>
      </c>
      <c r="O9" s="13">
        <f t="shared" si="0"/>
        <v>9.1619517893688315E-2</v>
      </c>
      <c r="P9" s="13">
        <f t="shared" si="1"/>
        <v>1.814917899139179E-2</v>
      </c>
      <c r="Q9" s="20">
        <v>30</v>
      </c>
      <c r="R9" s="13" t="str">
        <f>HLOOKUP(O9,$B9:$J$38,Q9,FALSE)</f>
        <v>lstvar</v>
      </c>
      <c r="S9" s="13" t="str">
        <f>HLOOKUP(P9,$B9:$J$38,Q9,FALSE)</f>
        <v>naive</v>
      </c>
      <c r="U9" t="s">
        <v>16</v>
      </c>
      <c r="V9" s="13">
        <f>ABS(B9)</f>
        <v>5.7656753465709969E-2</v>
      </c>
      <c r="W9" s="13">
        <f>ABS(C9)</f>
        <v>6.5097322591778792E-2</v>
      </c>
      <c r="X9" s="13">
        <f>ABS(D9)</f>
        <v>9.1619517893688315E-2</v>
      </c>
      <c r="Y9" s="13">
        <f>ABS(E9)</f>
        <v>1.814917899139179E-2</v>
      </c>
      <c r="Z9" s="13">
        <f>ABS(F9)</f>
        <v>6.6946140380186731E-2</v>
      </c>
      <c r="AA9" s="13">
        <f>ABS(G9)</f>
        <v>8.7046869731669946E-2</v>
      </c>
      <c r="AB9" s="13">
        <f>ABS(H9)</f>
        <v>6.1629460217232535E-2</v>
      </c>
      <c r="AC9" s="13">
        <f>ABS(I9)</f>
        <v>6.2709795163976789E-2</v>
      </c>
      <c r="AD9" s="13">
        <f>ABS(J9)</f>
        <v>4.4890438466203504E-2</v>
      </c>
    </row>
    <row r="10" spans="1:30" x14ac:dyDescent="0.25">
      <c r="A10" s="18" t="s">
        <v>89</v>
      </c>
      <c r="B10" s="21">
        <v>4.4110406195365166E-2</v>
      </c>
      <c r="C10" s="21">
        <v>-2.226035009833747E-3</v>
      </c>
      <c r="D10" s="21">
        <v>-0.13346788825569053</v>
      </c>
      <c r="E10" s="21">
        <v>-7.8348405073097455E-2</v>
      </c>
      <c r="F10" s="21">
        <v>-4.7630301132644461E-3</v>
      </c>
      <c r="G10" s="21">
        <v>-4.0616058500931765E-2</v>
      </c>
      <c r="H10" s="21">
        <v>-3.5464485919522441E-2</v>
      </c>
      <c r="I10" s="21">
        <v>-1.8469655180284952E-2</v>
      </c>
      <c r="J10" s="21">
        <v>-3.2940390679206254E-2</v>
      </c>
      <c r="M10" s="13">
        <f t="array" ref="M10">MAX(ABS(B10:J10))</f>
        <v>0.13346788825569053</v>
      </c>
      <c r="N10" s="13">
        <f t="array" ref="N10">MIN(ABS(B10:J10))</f>
        <v>2.226035009833747E-3</v>
      </c>
      <c r="O10" s="13">
        <f t="shared" si="0"/>
        <v>-0.13346788825569053</v>
      </c>
      <c r="P10" s="13">
        <f t="shared" si="1"/>
        <v>-2.226035009833747E-3</v>
      </c>
      <c r="Q10" s="20">
        <v>29</v>
      </c>
      <c r="R10" s="13"/>
      <c r="S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0" x14ac:dyDescent="0.25">
      <c r="A11" s="16" t="s">
        <v>19</v>
      </c>
      <c r="B11" s="23">
        <v>-4.5597473835396682E-2</v>
      </c>
      <c r="C11" s="23">
        <v>-0.19074666224845543</v>
      </c>
      <c r="D11" s="23">
        <v>-0.11009860099846969</v>
      </c>
      <c r="E11" s="23">
        <v>-0.23466181705631942</v>
      </c>
      <c r="F11" s="23">
        <v>-0.11692607591719506</v>
      </c>
      <c r="G11" s="23">
        <v>-5.3154623407040934E-2</v>
      </c>
      <c r="H11" s="23">
        <v>-0.12642155070595545</v>
      </c>
      <c r="I11" s="23">
        <v>-0.11637214467884242</v>
      </c>
      <c r="J11" s="23">
        <v>-0.13376560147881086</v>
      </c>
      <c r="M11" s="13">
        <f t="array" ref="M11">MAX(ABS(B11:J11))</f>
        <v>0.23466181705631942</v>
      </c>
      <c r="N11" s="13">
        <f t="array" ref="N11">MIN(ABS(B11:J11))</f>
        <v>4.5597473835396682E-2</v>
      </c>
      <c r="O11" s="13">
        <f t="shared" si="0"/>
        <v>-0.23466181705631942</v>
      </c>
      <c r="P11" s="13">
        <f t="shared" si="1"/>
        <v>-4.5597473835396682E-2</v>
      </c>
      <c r="Q11" s="20">
        <v>28</v>
      </c>
      <c r="R11" s="13" t="str">
        <f>HLOOKUP(O11,$B11:$J$38,Q11,FALSE)</f>
        <v>naive</v>
      </c>
      <c r="S11" s="13" t="str">
        <f>HLOOKUP(P11,$B11:$J$38,Q11,FALSE)</f>
        <v>arima</v>
      </c>
      <c r="U11" t="s">
        <v>19</v>
      </c>
      <c r="V11" s="13">
        <f>ABS(B11)</f>
        <v>4.5597473835396682E-2</v>
      </c>
      <c r="W11" s="13">
        <f>ABS(C11)</f>
        <v>0.19074666224845543</v>
      </c>
      <c r="X11" s="13">
        <f>ABS(D11)</f>
        <v>0.11009860099846969</v>
      </c>
      <c r="Y11" s="13">
        <f>ABS(E11)</f>
        <v>0.23466181705631942</v>
      </c>
      <c r="Z11" s="13">
        <f>ABS(F11)</f>
        <v>0.11692607591719506</v>
      </c>
      <c r="AA11" s="13">
        <f>ABS(G11)</f>
        <v>5.3154623407040934E-2</v>
      </c>
      <c r="AB11" s="13">
        <f>ABS(H11)</f>
        <v>0.12642155070595545</v>
      </c>
      <c r="AC11" s="13">
        <f>ABS(I11)</f>
        <v>0.11637214467884242</v>
      </c>
      <c r="AD11" s="13">
        <f>ABS(J11)</f>
        <v>0.13376560147881086</v>
      </c>
    </row>
    <row r="12" spans="1:30" x14ac:dyDescent="0.25">
      <c r="A12" s="16" t="s">
        <v>21</v>
      </c>
      <c r="B12" s="23">
        <v>5.655545949793845E-2</v>
      </c>
      <c r="C12" s="23">
        <v>0.15262423578730186</v>
      </c>
      <c r="D12" s="23">
        <v>-4.2569792207648165E-2</v>
      </c>
      <c r="E12" s="23">
        <v>0.20032473977884926</v>
      </c>
      <c r="F12" s="23">
        <v>9.6402792095291651E-2</v>
      </c>
      <c r="G12" s="23">
        <v>-0.29998728419015736</v>
      </c>
      <c r="H12" s="23">
        <v>2.0999142189770451E-2</v>
      </c>
      <c r="I12" s="23">
        <v>4.5860732873761009E-2</v>
      </c>
      <c r="J12" s="23">
        <v>-1.6356155433180482E-2</v>
      </c>
      <c r="M12" s="13">
        <f t="array" ref="M12">MAX(ABS(B12:J12))</f>
        <v>0.29998728419015736</v>
      </c>
      <c r="N12" s="13">
        <f t="array" ref="N12">MIN(ABS(B12:J12))</f>
        <v>1.6356155433180482E-2</v>
      </c>
      <c r="O12" s="13">
        <f t="shared" si="0"/>
        <v>-0.29998728419015736</v>
      </c>
      <c r="P12" s="13">
        <f t="shared" si="1"/>
        <v>-1.6356155433180482E-2</v>
      </c>
      <c r="Q12" s="20">
        <v>27</v>
      </c>
      <c r="R12" s="13" t="str">
        <f>HLOOKUP(O12,$B12:$J$38,Q12,FALSE)</f>
        <v>star</v>
      </c>
      <c r="S12" s="13" t="str">
        <f>HLOOKUP(P12,$B12:$J$38,Q12,FALSE)</f>
        <v>var</v>
      </c>
      <c r="U12" t="s">
        <v>21</v>
      </c>
      <c r="V12" s="13">
        <f>ABS(B12)</f>
        <v>5.655545949793845E-2</v>
      </c>
      <c r="W12" s="13">
        <f>ABS(C12)</f>
        <v>0.15262423578730186</v>
      </c>
      <c r="X12" s="13">
        <f>ABS(D12)</f>
        <v>4.2569792207648165E-2</v>
      </c>
      <c r="Y12" s="13">
        <f>ABS(E12)</f>
        <v>0.20032473977884926</v>
      </c>
      <c r="Z12" s="13">
        <f>ABS(F12)</f>
        <v>9.6402792095291651E-2</v>
      </c>
      <c r="AA12" s="13">
        <f>ABS(G12)</f>
        <v>0.29998728419015736</v>
      </c>
      <c r="AB12" s="13">
        <f>ABS(H12)</f>
        <v>2.0999142189770451E-2</v>
      </c>
      <c r="AC12" s="13">
        <f>ABS(I12)</f>
        <v>4.5860732873761009E-2</v>
      </c>
      <c r="AD12" s="13">
        <f>ABS(J12)</f>
        <v>1.6356155433180482E-2</v>
      </c>
    </row>
    <row r="13" spans="1:30" x14ac:dyDescent="0.25">
      <c r="A13" s="16" t="s">
        <v>20</v>
      </c>
      <c r="B13" s="23">
        <v>-6.2107087572851091E-2</v>
      </c>
      <c r="C13" s="23">
        <v>-0.13623265032422635</v>
      </c>
      <c r="D13" s="23">
        <v>-0.12728475542801151</v>
      </c>
      <c r="E13" s="23">
        <v>-0.46109158734351741</v>
      </c>
      <c r="F13" s="23">
        <v>-8.960615970997475E-2</v>
      </c>
      <c r="G13" s="23">
        <v>-0.11479815052526952</v>
      </c>
      <c r="H13" s="23">
        <v>-0.17384157135761552</v>
      </c>
      <c r="I13" s="23">
        <v>-0.12891012886024031</v>
      </c>
      <c r="J13" s="23">
        <v>-0.22577060859945877</v>
      </c>
      <c r="M13" s="13">
        <f t="array" ref="M13">MAX(ABS(B13:J13))</f>
        <v>0.46109158734351741</v>
      </c>
      <c r="N13" s="13">
        <f t="array" ref="N13">MIN(ABS(B13:J13))</f>
        <v>6.2107087572851091E-2</v>
      </c>
      <c r="O13" s="13">
        <f t="shared" si="0"/>
        <v>-0.46109158734351741</v>
      </c>
      <c r="P13" s="13">
        <f t="shared" si="1"/>
        <v>-6.2107087572851091E-2</v>
      </c>
      <c r="Q13" s="20">
        <v>26</v>
      </c>
      <c r="R13" s="13" t="str">
        <f>HLOOKUP(O13,$B13:$J$38,Q13,FALSE)</f>
        <v>naive</v>
      </c>
      <c r="S13" s="13" t="str">
        <f>HLOOKUP(P13,$B13:$J$38,Q13,FALSE)</f>
        <v>arima</v>
      </c>
      <c r="U13" t="s">
        <v>20</v>
      </c>
      <c r="V13" s="13">
        <f>ABS(B13)</f>
        <v>6.2107087572851091E-2</v>
      </c>
      <c r="W13" s="13">
        <f>ABS(C13)</f>
        <v>0.13623265032422635</v>
      </c>
      <c r="X13" s="13">
        <f>ABS(D13)</f>
        <v>0.12728475542801151</v>
      </c>
      <c r="Y13" s="13">
        <f>ABS(E13)</f>
        <v>0.46109158734351741</v>
      </c>
      <c r="Z13" s="13">
        <f>ABS(F13)</f>
        <v>8.960615970997475E-2</v>
      </c>
      <c r="AA13" s="13">
        <f>ABS(G13)</f>
        <v>0.11479815052526952</v>
      </c>
      <c r="AB13" s="13">
        <f>ABS(H13)</f>
        <v>0.17384157135761552</v>
      </c>
      <c r="AC13" s="13">
        <f>ABS(I13)</f>
        <v>0.12891012886024031</v>
      </c>
      <c r="AD13" s="13">
        <f>ABS(J13)</f>
        <v>0.22577060859945877</v>
      </c>
    </row>
    <row r="14" spans="1:30" x14ac:dyDescent="0.25">
      <c r="A14" s="16" t="s">
        <v>22</v>
      </c>
      <c r="B14" s="23">
        <v>6.2970084349389804E-2</v>
      </c>
      <c r="C14" s="23">
        <v>3.5552411377078194E-2</v>
      </c>
      <c r="D14" s="23">
        <v>-0.23834245932071502</v>
      </c>
      <c r="E14" s="23">
        <v>-6.2099014691667696E-2</v>
      </c>
      <c r="F14" s="23">
        <v>2.7085140481610218E-2</v>
      </c>
      <c r="G14" s="23">
        <v>0.18039349467143231</v>
      </c>
      <c r="H14" s="23">
        <v>4.7663647177126033E-3</v>
      </c>
      <c r="I14" s="23">
        <v>3.3030447575142043E-2</v>
      </c>
      <c r="J14" s="23">
        <v>2.7804896156861353E-2</v>
      </c>
      <c r="M14" s="13">
        <f t="array" ref="M14">MAX(ABS(B14:J14))</f>
        <v>0.23834245932071502</v>
      </c>
      <c r="N14" s="13">
        <f t="array" ref="N14">MIN(ABS(B14:J14))</f>
        <v>4.7663647177126033E-3</v>
      </c>
      <c r="O14" s="13">
        <f t="shared" si="0"/>
        <v>-0.23834245932071502</v>
      </c>
      <c r="P14" s="13">
        <f t="shared" si="1"/>
        <v>4.7663647177126033E-3</v>
      </c>
      <c r="Q14" s="20">
        <v>25</v>
      </c>
      <c r="R14" s="13" t="str">
        <f>HLOOKUP(O14,$B14:$J$38,Q14,FALSE)</f>
        <v>lstvar</v>
      </c>
      <c r="S14" s="13" t="str">
        <f>HLOOKUP(P14,$B14:$J$38,Q14,FALSE)</f>
        <v>média</v>
      </c>
      <c r="U14" t="s">
        <v>22</v>
      </c>
      <c r="V14" s="13">
        <f>ABS(B14)</f>
        <v>6.2970084349389804E-2</v>
      </c>
      <c r="W14" s="13">
        <f>ABS(C14)</f>
        <v>3.5552411377078194E-2</v>
      </c>
      <c r="X14" s="13">
        <f>ABS(D14)</f>
        <v>0.23834245932071502</v>
      </c>
      <c r="Y14" s="13">
        <f>ABS(E14)</f>
        <v>6.2099014691667696E-2</v>
      </c>
      <c r="Z14" s="13">
        <f>ABS(F14)</f>
        <v>2.7085140481610218E-2</v>
      </c>
      <c r="AA14" s="13">
        <f>ABS(G14)</f>
        <v>0.18039349467143231</v>
      </c>
      <c r="AB14" s="13">
        <f>ABS(H14)</f>
        <v>4.7663647177126033E-3</v>
      </c>
      <c r="AC14" s="13">
        <f>ABS(I14)</f>
        <v>3.3030447575142043E-2</v>
      </c>
      <c r="AD14" s="13">
        <f>ABS(J14)</f>
        <v>2.7804896156861353E-2</v>
      </c>
    </row>
    <row r="15" spans="1:30" x14ac:dyDescent="0.25">
      <c r="A15" s="16" t="s">
        <v>23</v>
      </c>
      <c r="B15" s="23">
        <v>0.14177691188886779</v>
      </c>
      <c r="C15" s="23">
        <v>-6.7222115460737197E-2</v>
      </c>
      <c r="D15" s="23">
        <v>-0.12376772185958297</v>
      </c>
      <c r="E15" s="23">
        <v>-0.14727535035160538</v>
      </c>
      <c r="F15" s="23">
        <v>-8.0870865924850183E-2</v>
      </c>
      <c r="G15" s="23">
        <v>-2.9705292448817661E-2</v>
      </c>
      <c r="H15" s="23">
        <v>-4.1028688946006392E-2</v>
      </c>
      <c r="I15" s="23">
        <v>-5.5263092624182421E-2</v>
      </c>
      <c r="J15" s="23">
        <v>1.9863611534681622E-2</v>
      </c>
      <c r="M15" s="13">
        <f t="array" ref="M15">MAX(ABS(B15:J15))</f>
        <v>0.14727535035160538</v>
      </c>
      <c r="N15" s="13">
        <f t="array" ref="N15">MIN(ABS(B15:J15))</f>
        <v>1.9863611534681622E-2</v>
      </c>
      <c r="O15" s="13">
        <f t="shared" si="0"/>
        <v>-0.14727535035160538</v>
      </c>
      <c r="P15" s="13">
        <f t="shared" si="1"/>
        <v>1.9863611534681622E-2</v>
      </c>
      <c r="Q15" s="20">
        <v>24</v>
      </c>
      <c r="R15" s="13" t="str">
        <f>HLOOKUP(O15,$B15:$J$38,Q15,FALSE)</f>
        <v>naive</v>
      </c>
      <c r="S15" s="13" t="str">
        <f>HLOOKUP(P15,$B15:$J$38,Q15,FALSE)</f>
        <v>var</v>
      </c>
      <c r="U15" t="s">
        <v>23</v>
      </c>
      <c r="V15" s="13">
        <f>ABS(B15)</f>
        <v>0.14177691188886779</v>
      </c>
      <c r="W15" s="13">
        <f>ABS(C15)</f>
        <v>6.7222115460737197E-2</v>
      </c>
      <c r="X15" s="13">
        <f>ABS(D15)</f>
        <v>0.12376772185958297</v>
      </c>
      <c r="Y15" s="13">
        <f>ABS(E15)</f>
        <v>0.14727535035160538</v>
      </c>
      <c r="Z15" s="13">
        <f>ABS(F15)</f>
        <v>8.0870865924850183E-2</v>
      </c>
      <c r="AA15" s="13">
        <f>ABS(G15)</f>
        <v>2.9705292448817661E-2</v>
      </c>
      <c r="AB15" s="13">
        <f>ABS(H15)</f>
        <v>4.1028688946006392E-2</v>
      </c>
      <c r="AC15" s="13">
        <f>ABS(I15)</f>
        <v>5.5263092624182421E-2</v>
      </c>
      <c r="AD15" s="13">
        <f>ABS(J15)</f>
        <v>1.9863611534681622E-2</v>
      </c>
    </row>
    <row r="16" spans="1:30" x14ac:dyDescent="0.25">
      <c r="A16" s="16" t="s">
        <v>24</v>
      </c>
      <c r="B16" s="23">
        <v>1.7709628904473258E-2</v>
      </c>
      <c r="C16" s="23">
        <v>-6.5463505176967918E-2</v>
      </c>
      <c r="D16" s="23">
        <v>-8.6525505857346113E-2</v>
      </c>
      <c r="E16" s="23">
        <v>-1.9282986892160622E-2</v>
      </c>
      <c r="F16" s="23">
        <v>-1.2320818736270691E-2</v>
      </c>
      <c r="G16" s="23">
        <v>-6.4939319575335192E-2</v>
      </c>
      <c r="H16" s="23">
        <v>-3.3833701404465552E-2</v>
      </c>
      <c r="I16" s="23">
        <v>-5.7382724687820436E-2</v>
      </c>
      <c r="J16" s="23">
        <v>-6.0134024976508148E-3</v>
      </c>
      <c r="M16" s="13">
        <f t="array" ref="M16">MAX(ABS(B16:J16))</f>
        <v>8.6525505857346113E-2</v>
      </c>
      <c r="N16" s="13">
        <f t="array" ref="N16">MIN(ABS(B16:J16))</f>
        <v>6.0134024976508148E-3</v>
      </c>
      <c r="O16" s="13">
        <f t="shared" si="0"/>
        <v>-8.6525505857346113E-2</v>
      </c>
      <c r="P16" s="13">
        <f t="shared" si="1"/>
        <v>-6.0134024976508148E-3</v>
      </c>
      <c r="Q16" s="20">
        <v>23</v>
      </c>
      <c r="R16" s="13" t="str">
        <f>HLOOKUP(O16,$B16:$J$38,Q16,FALSE)</f>
        <v>lstvar</v>
      </c>
      <c r="S16" s="13" t="str">
        <f>HLOOKUP(P16,$B16:$J$38,Q16,FALSE)</f>
        <v>var</v>
      </c>
      <c r="U16" t="s">
        <v>24</v>
      </c>
      <c r="V16" s="13">
        <f>ABS(B16)</f>
        <v>1.7709628904473258E-2</v>
      </c>
      <c r="W16" s="13">
        <f>ABS(C16)</f>
        <v>6.5463505176967918E-2</v>
      </c>
      <c r="X16" s="13">
        <f>ABS(D16)</f>
        <v>8.6525505857346113E-2</v>
      </c>
      <c r="Y16" s="13">
        <f>ABS(E16)</f>
        <v>1.9282986892160622E-2</v>
      </c>
      <c r="Z16" s="13">
        <f>ABS(F16)</f>
        <v>1.2320818736270691E-2</v>
      </c>
      <c r="AA16" s="13">
        <f>ABS(G16)</f>
        <v>6.4939319575335192E-2</v>
      </c>
      <c r="AB16" s="13">
        <f>ABS(H16)</f>
        <v>3.3833701404465552E-2</v>
      </c>
      <c r="AC16" s="13">
        <f>ABS(I16)</f>
        <v>5.7382724687820436E-2</v>
      </c>
      <c r="AD16" s="13">
        <f>ABS(J16)</f>
        <v>6.0134024976508148E-3</v>
      </c>
    </row>
    <row r="17" spans="1:30" x14ac:dyDescent="0.25">
      <c r="A17" s="16" t="s">
        <v>25</v>
      </c>
      <c r="B17" s="23">
        <v>3.0368573041883375E-2</v>
      </c>
      <c r="C17" s="23">
        <v>-7.9346486454660706E-2</v>
      </c>
      <c r="D17" s="23">
        <v>-9.3985506797665805E-2</v>
      </c>
      <c r="E17" s="23">
        <v>-0.24407919827622593</v>
      </c>
      <c r="F17" s="23">
        <v>-6.7141905187850903E-2</v>
      </c>
      <c r="G17" s="23">
        <v>-4.3326503629666023E-2</v>
      </c>
      <c r="H17" s="23">
        <v>-8.2040153178588426E-2</v>
      </c>
      <c r="I17" s="23">
        <v>-7.5011020129088085E-2</v>
      </c>
      <c r="J17" s="23">
        <v>-7.6770044945931648E-2</v>
      </c>
      <c r="M17" s="13">
        <f t="array" ref="M17">MAX(ABS(B17:J17))</f>
        <v>0.24407919827622593</v>
      </c>
      <c r="N17" s="13">
        <f t="array" ref="N17">MIN(ABS(B17:J17))</f>
        <v>3.0368573041883375E-2</v>
      </c>
      <c r="O17" s="13">
        <f t="shared" si="0"/>
        <v>-0.24407919827622593</v>
      </c>
      <c r="P17" s="13">
        <f t="shared" si="1"/>
        <v>3.0368573041883375E-2</v>
      </c>
      <c r="Q17" s="20">
        <v>22</v>
      </c>
      <c r="R17" s="13" t="str">
        <f>HLOOKUP(O17,$B17:$J$38,Q17,FALSE)</f>
        <v>naive</v>
      </c>
      <c r="S17" s="13" t="str">
        <f>HLOOKUP(P17,$B17:$J$38,Q17,FALSE)</f>
        <v>arima</v>
      </c>
      <c r="U17" t="s">
        <v>25</v>
      </c>
      <c r="V17" s="13">
        <f>ABS(B17)</f>
        <v>3.0368573041883375E-2</v>
      </c>
      <c r="W17" s="13">
        <f>ABS(C17)</f>
        <v>7.9346486454660706E-2</v>
      </c>
      <c r="X17" s="13">
        <f>ABS(D17)</f>
        <v>9.3985506797665805E-2</v>
      </c>
      <c r="Y17" s="13">
        <f>ABS(E17)</f>
        <v>0.24407919827622593</v>
      </c>
      <c r="Z17" s="13">
        <f>ABS(F17)</f>
        <v>6.7141905187850903E-2</v>
      </c>
      <c r="AA17" s="13">
        <f>ABS(G17)</f>
        <v>4.3326503629666023E-2</v>
      </c>
      <c r="AB17" s="13">
        <f>ABS(H17)</f>
        <v>8.2040153178588426E-2</v>
      </c>
      <c r="AC17" s="13">
        <f>ABS(I17)</f>
        <v>7.5011020129088085E-2</v>
      </c>
      <c r="AD17" s="13">
        <f>ABS(J17)</f>
        <v>7.6770044945931648E-2</v>
      </c>
    </row>
    <row r="18" spans="1:30" x14ac:dyDescent="0.25">
      <c r="A18" s="18" t="s">
        <v>90</v>
      </c>
      <c r="B18" s="21">
        <v>5.4368477784012499E-2</v>
      </c>
      <c r="C18" s="21">
        <v>-5.2776312527598283E-3</v>
      </c>
      <c r="D18" s="21">
        <v>4.5548562466650698E-2</v>
      </c>
      <c r="E18" s="21">
        <v>-0.14583997564049334</v>
      </c>
      <c r="F18" s="21">
        <v>2.9568516383669276E-2</v>
      </c>
      <c r="G18" s="21">
        <v>6.6374468574840806E-2</v>
      </c>
      <c r="H18" s="21">
        <v>1.2667723619975885E-2</v>
      </c>
      <c r="I18" s="21">
        <v>2.1656745159838446E-2</v>
      </c>
      <c r="J18" s="21">
        <v>4.3931647023914583E-2</v>
      </c>
      <c r="M18" s="13">
        <f t="array" ref="M18">MAX(ABS(B18:J18))</f>
        <v>0.14583997564049334</v>
      </c>
      <c r="N18" s="13">
        <f t="array" ref="N18">MIN(ABS(B18:J18))</f>
        <v>5.2776312527598283E-3</v>
      </c>
      <c r="O18" s="13">
        <f t="shared" si="0"/>
        <v>-0.14583997564049334</v>
      </c>
      <c r="P18" s="13">
        <f t="shared" si="1"/>
        <v>-5.2776312527598283E-3</v>
      </c>
      <c r="Q18" s="20">
        <v>21</v>
      </c>
      <c r="R18" s="13"/>
      <c r="S18" s="13"/>
      <c r="V18" s="13"/>
      <c r="W18" s="13"/>
      <c r="X18" s="13"/>
      <c r="Y18" s="13"/>
      <c r="Z18" s="13"/>
      <c r="AA18" s="13"/>
      <c r="AB18" s="13"/>
      <c r="AC18" s="13"/>
      <c r="AD18" s="13"/>
    </row>
    <row r="19" spans="1:30" x14ac:dyDescent="0.25">
      <c r="A19" s="16" t="s">
        <v>26</v>
      </c>
      <c r="B19" s="23">
        <v>7.6318198993752723E-2</v>
      </c>
      <c r="C19" s="23">
        <v>3.8306963110249934E-2</v>
      </c>
      <c r="D19" s="23">
        <v>7.7642081529479628E-2</v>
      </c>
      <c r="E19" s="23">
        <v>-4.6192151300766038E-2</v>
      </c>
      <c r="F19" s="23">
        <v>5.3896327031216967E-2</v>
      </c>
      <c r="G19" s="23">
        <v>8.6961813590845163E-2</v>
      </c>
      <c r="H19" s="23">
        <v>4.8207000637926739E-2</v>
      </c>
      <c r="I19" s="23">
        <v>6.3075325937884202E-2</v>
      </c>
      <c r="J19" s="23">
        <v>5.0515771510708796E-2</v>
      </c>
      <c r="M19" s="13">
        <f t="array" ref="M19">MAX(ABS(B19:J19))</f>
        <v>8.6961813590845163E-2</v>
      </c>
      <c r="N19" s="13">
        <f t="array" ref="N19">MIN(ABS(B19:J19))</f>
        <v>3.8306963110249934E-2</v>
      </c>
      <c r="O19" s="13">
        <f t="shared" si="0"/>
        <v>8.6961813590845163E-2</v>
      </c>
      <c r="P19" s="13">
        <f t="shared" si="1"/>
        <v>3.8306963110249934E-2</v>
      </c>
      <c r="Q19" s="20">
        <v>20</v>
      </c>
      <c r="R19" s="13" t="str">
        <f>HLOOKUP(O19,$B19:$J$38,Q19,FALSE)</f>
        <v>star</v>
      </c>
      <c r="S19" s="13" t="str">
        <f>HLOOKUP(P19,$B19:$J$38,Q19,FALSE)</f>
        <v>ets</v>
      </c>
      <c r="U19" t="s">
        <v>26</v>
      </c>
      <c r="V19" s="13">
        <f>ABS(B19)</f>
        <v>7.6318198993752723E-2</v>
      </c>
      <c r="W19" s="13">
        <f>ABS(C19)</f>
        <v>3.8306963110249934E-2</v>
      </c>
      <c r="X19" s="13">
        <f>ABS(D19)</f>
        <v>7.7642081529479628E-2</v>
      </c>
      <c r="Y19" s="13">
        <f>ABS(E19)</f>
        <v>4.6192151300766038E-2</v>
      </c>
      <c r="Z19" s="13">
        <f>ABS(F19)</f>
        <v>5.3896327031216967E-2</v>
      </c>
      <c r="AA19" s="13">
        <f>ABS(G19)</f>
        <v>8.6961813590845163E-2</v>
      </c>
      <c r="AB19" s="13">
        <f>ABS(H19)</f>
        <v>4.8207000637926739E-2</v>
      </c>
      <c r="AC19" s="13">
        <f>ABS(I19)</f>
        <v>6.3075325937884202E-2</v>
      </c>
      <c r="AD19" s="13">
        <f>ABS(J19)</f>
        <v>5.0515771510708796E-2</v>
      </c>
    </row>
    <row r="20" spans="1:30" x14ac:dyDescent="0.25">
      <c r="A20" s="16" t="s">
        <v>27</v>
      </c>
      <c r="B20" s="23">
        <v>2.1167632292994967E-3</v>
      </c>
      <c r="C20" s="23">
        <v>-0.15760315138883849</v>
      </c>
      <c r="D20" s="23">
        <v>-0.12001647755316203</v>
      </c>
      <c r="E20" s="23">
        <v>-0.31941279980359472</v>
      </c>
      <c r="F20" s="23">
        <v>-0.13022875289384589</v>
      </c>
      <c r="G20" s="23">
        <v>-1.6576756985630117E-2</v>
      </c>
      <c r="H20" s="23">
        <v>-0.11134816215616551</v>
      </c>
      <c r="I20" s="23">
        <v>-0.10483532527018587</v>
      </c>
      <c r="J20" s="23">
        <v>-3.7715959697386968E-2</v>
      </c>
      <c r="M20" s="13">
        <f t="array" ref="M20">MAX(ABS(B20:J20))</f>
        <v>0.31941279980359472</v>
      </c>
      <c r="N20" s="13">
        <f t="array" ref="N20">MIN(ABS(B20:J20))</f>
        <v>2.1167632292994967E-3</v>
      </c>
      <c r="O20" s="13">
        <f t="shared" si="0"/>
        <v>-0.31941279980359472</v>
      </c>
      <c r="P20" s="13">
        <f t="shared" si="1"/>
        <v>2.1167632292994967E-3</v>
      </c>
      <c r="Q20" s="20">
        <v>19</v>
      </c>
      <c r="R20" s="13" t="str">
        <f>HLOOKUP(O20,$B20:$J$38,Q20,FALSE)</f>
        <v>naive</v>
      </c>
      <c r="S20" s="13" t="str">
        <f>HLOOKUP(P20,$B20:$J$38,Q20,FALSE)</f>
        <v>arima</v>
      </c>
      <c r="U20" t="s">
        <v>27</v>
      </c>
      <c r="V20" s="13">
        <f>ABS(B20)</f>
        <v>2.1167632292994967E-3</v>
      </c>
      <c r="W20" s="13">
        <f>ABS(C20)</f>
        <v>0.15760315138883849</v>
      </c>
      <c r="X20" s="13">
        <f>ABS(D20)</f>
        <v>0.12001647755316203</v>
      </c>
      <c r="Y20" s="13">
        <f>ABS(E20)</f>
        <v>0.31941279980359472</v>
      </c>
      <c r="Z20" s="13">
        <f>ABS(F20)</f>
        <v>0.13022875289384589</v>
      </c>
      <c r="AA20" s="13">
        <f>ABS(G20)</f>
        <v>1.6576756985630117E-2</v>
      </c>
      <c r="AB20" s="13">
        <f>ABS(H20)</f>
        <v>0.11134816215616551</v>
      </c>
      <c r="AC20" s="13">
        <f>ABS(I20)</f>
        <v>0.10483532527018587</v>
      </c>
      <c r="AD20" s="13">
        <f>ABS(J20)</f>
        <v>3.7715959697386968E-2</v>
      </c>
    </row>
    <row r="21" spans="1:30" x14ac:dyDescent="0.25">
      <c r="A21" s="16" t="s">
        <v>28</v>
      </c>
      <c r="B21" s="23">
        <v>-1.8641295226750489E-2</v>
      </c>
      <c r="C21" s="23">
        <v>-6.0394605713903204E-2</v>
      </c>
      <c r="D21" s="23">
        <v>0.32181989246929066</v>
      </c>
      <c r="E21" s="23">
        <v>-0.20981745786696401</v>
      </c>
      <c r="F21" s="23">
        <v>1.8778553803005311E-2</v>
      </c>
      <c r="G21" s="23">
        <v>0.11954177333580218</v>
      </c>
      <c r="H21" s="23">
        <v>3.4922651266472739E-2</v>
      </c>
      <c r="I21" s="23">
        <v>2.6586648986128284E-2</v>
      </c>
      <c r="J21" s="23">
        <v>7.3171698064829732E-2</v>
      </c>
      <c r="M21" s="13">
        <f t="array" ref="M21">MAX(ABS(B21:J21))</f>
        <v>0.32181989246929066</v>
      </c>
      <c r="N21" s="13">
        <f t="array" ref="N21">MIN(ABS(B21:J21))</f>
        <v>1.8641295226750489E-2</v>
      </c>
      <c r="O21" s="13">
        <f t="shared" si="0"/>
        <v>0.32181989246929066</v>
      </c>
      <c r="P21" s="13">
        <f t="shared" si="1"/>
        <v>-1.8641295226750489E-2</v>
      </c>
      <c r="Q21" s="20">
        <v>18</v>
      </c>
      <c r="R21" s="13" t="str">
        <f>HLOOKUP(O21,$B21:$J$38,Q21,FALSE)</f>
        <v>lstvar</v>
      </c>
      <c r="S21" s="13" t="str">
        <f>HLOOKUP(P21,$B21:$J$38,Q21,FALSE)</f>
        <v>arima</v>
      </c>
      <c r="U21" t="s">
        <v>28</v>
      </c>
      <c r="V21" s="13">
        <f>ABS(B21)</f>
        <v>1.8641295226750489E-2</v>
      </c>
      <c r="W21" s="13">
        <f>ABS(C21)</f>
        <v>6.0394605713903204E-2</v>
      </c>
      <c r="X21" s="13">
        <f>ABS(D21)</f>
        <v>0.32181989246929066</v>
      </c>
      <c r="Y21" s="13">
        <f>ABS(E21)</f>
        <v>0.20981745786696401</v>
      </c>
      <c r="Z21" s="13">
        <f>ABS(F21)</f>
        <v>1.8778553803005311E-2</v>
      </c>
      <c r="AA21" s="13">
        <f>ABS(G21)</f>
        <v>0.11954177333580218</v>
      </c>
      <c r="AB21" s="13">
        <f>ABS(H21)</f>
        <v>3.4922651266472739E-2</v>
      </c>
      <c r="AC21" s="13">
        <f>ABS(I21)</f>
        <v>2.6586648986128284E-2</v>
      </c>
      <c r="AD21" s="13">
        <f>ABS(J21)</f>
        <v>7.3171698064829732E-2</v>
      </c>
    </row>
    <row r="22" spans="1:30" x14ac:dyDescent="0.25">
      <c r="A22" s="16" t="s">
        <v>29</v>
      </c>
      <c r="B22" s="23">
        <v>0.11330882676785443</v>
      </c>
      <c r="C22" s="23">
        <v>0.13074951914455066</v>
      </c>
      <c r="D22" s="23">
        <v>8.1736292708418489E-3</v>
      </c>
      <c r="E22" s="23">
        <v>-6.0800560305657607E-2</v>
      </c>
      <c r="F22" s="23">
        <v>0.15760195471161423</v>
      </c>
      <c r="G22" s="23">
        <v>3.8596528367107155E-2</v>
      </c>
      <c r="H22" s="23">
        <v>7.0475507482777075E-2</v>
      </c>
      <c r="I22" s="23">
        <v>9.706609445922891E-2</v>
      </c>
      <c r="J22" s="23">
        <v>0.10569865442312881</v>
      </c>
      <c r="M22" s="13">
        <f t="array" ref="M22">MAX(ABS(B22:J22))</f>
        <v>0.15760195471161423</v>
      </c>
      <c r="N22" s="13">
        <f t="array" ref="N22">MIN(ABS(B22:J22))</f>
        <v>8.1736292708418489E-3</v>
      </c>
      <c r="O22" s="13">
        <f t="shared" si="0"/>
        <v>0.15760195471161423</v>
      </c>
      <c r="P22" s="13">
        <f t="shared" si="1"/>
        <v>8.1736292708418489E-3</v>
      </c>
      <c r="Q22" s="20">
        <v>17</v>
      </c>
      <c r="R22" s="13" t="str">
        <f>HLOOKUP(O22,$B22:$J$38,Q22,FALSE)</f>
        <v>rw</v>
      </c>
      <c r="S22" s="13" t="str">
        <f>HLOOKUP(P22,$B22:$J$38,Q22,FALSE)</f>
        <v>lstvar</v>
      </c>
      <c r="U22" t="s">
        <v>29</v>
      </c>
      <c r="V22" s="13">
        <f>ABS(B22)</f>
        <v>0.11330882676785443</v>
      </c>
      <c r="W22" s="13">
        <f>ABS(C22)</f>
        <v>0.13074951914455066</v>
      </c>
      <c r="X22" s="13">
        <f>ABS(D22)</f>
        <v>8.1736292708418489E-3</v>
      </c>
      <c r="Y22" s="13">
        <f>ABS(E22)</f>
        <v>6.0800560305657607E-2</v>
      </c>
      <c r="Z22" s="13">
        <f>ABS(F22)</f>
        <v>0.15760195471161423</v>
      </c>
      <c r="AA22" s="13">
        <f>ABS(G22)</f>
        <v>3.8596528367107155E-2</v>
      </c>
      <c r="AB22" s="13">
        <f>ABS(H22)</f>
        <v>7.0475507482777075E-2</v>
      </c>
      <c r="AC22" s="13">
        <f>ABS(I22)</f>
        <v>9.706609445922891E-2</v>
      </c>
      <c r="AD22" s="13">
        <f>ABS(J22)</f>
        <v>0.10569865442312881</v>
      </c>
    </row>
    <row r="23" spans="1:30" x14ac:dyDescent="0.25">
      <c r="A23" s="16" t="s">
        <v>30</v>
      </c>
      <c r="B23" s="23">
        <v>7.4150789762915739E-2</v>
      </c>
      <c r="C23" s="23">
        <v>2.8192636512676308E-2</v>
      </c>
      <c r="D23" s="23">
        <v>-1.2316215687678652E-2</v>
      </c>
      <c r="E23" s="23">
        <v>-8.3136131325269813E-2</v>
      </c>
      <c r="F23" s="23">
        <v>1.0406379187780833E-2</v>
      </c>
      <c r="G23" s="23">
        <v>6.2298480253316295E-2</v>
      </c>
      <c r="H23" s="23">
        <v>1.6319023201104382E-2</v>
      </c>
      <c r="I23" s="23">
        <v>3.1040735737291325E-2</v>
      </c>
      <c r="J23" s="23">
        <v>3.463722370399136E-2</v>
      </c>
      <c r="M23" s="13">
        <f t="array" ref="M23">MAX(ABS(B23:J23))</f>
        <v>8.3136131325269813E-2</v>
      </c>
      <c r="N23" s="13">
        <f t="array" ref="N23">MIN(ABS(B23:J23))</f>
        <v>1.0406379187780833E-2</v>
      </c>
      <c r="O23" s="13">
        <f t="shared" si="0"/>
        <v>-8.3136131325269813E-2</v>
      </c>
      <c r="P23" s="13">
        <f t="shared" si="1"/>
        <v>1.0406379187780833E-2</v>
      </c>
      <c r="Q23" s="20">
        <v>16</v>
      </c>
      <c r="R23" s="13" t="str">
        <f>HLOOKUP(O23,$B23:$J$38,Q23,FALSE)</f>
        <v>naive</v>
      </c>
      <c r="S23" s="13" t="str">
        <f>HLOOKUP(P23,$B23:$J$38,Q23,FALSE)</f>
        <v>rw</v>
      </c>
      <c r="U23" t="s">
        <v>30</v>
      </c>
      <c r="V23" s="13">
        <f>ABS(B23)</f>
        <v>7.4150789762915739E-2</v>
      </c>
      <c r="W23" s="13">
        <f>ABS(C23)</f>
        <v>2.8192636512676308E-2</v>
      </c>
      <c r="X23" s="13">
        <f>ABS(D23)</f>
        <v>1.2316215687678652E-2</v>
      </c>
      <c r="Y23" s="13">
        <f>ABS(E23)</f>
        <v>8.3136131325269813E-2</v>
      </c>
      <c r="Z23" s="13">
        <f>ABS(F23)</f>
        <v>1.0406379187780833E-2</v>
      </c>
      <c r="AA23" s="13">
        <f>ABS(G23)</f>
        <v>6.2298480253316295E-2</v>
      </c>
      <c r="AB23" s="13">
        <f>ABS(H23)</f>
        <v>1.6319023201104382E-2</v>
      </c>
      <c r="AC23" s="13">
        <f>ABS(I23)</f>
        <v>3.1040735737291325E-2</v>
      </c>
      <c r="AD23" s="13">
        <f>ABS(J23)</f>
        <v>3.463722370399136E-2</v>
      </c>
    </row>
    <row r="24" spans="1:30" x14ac:dyDescent="0.25">
      <c r="A24" s="16" t="s">
        <v>31</v>
      </c>
      <c r="B24" s="23">
        <v>9.8276737192914868E-2</v>
      </c>
      <c r="C24" s="23">
        <v>9.6750577574718541E-2</v>
      </c>
      <c r="D24" s="23">
        <v>5.6941936228151149E-2</v>
      </c>
      <c r="E24" s="23">
        <v>-8.0187587015135182E-3</v>
      </c>
      <c r="F24" s="23">
        <v>0.14994790554912094</v>
      </c>
      <c r="G24" s="23">
        <v>0.16075078572209087</v>
      </c>
      <c r="H24" s="23">
        <v>9.3000846903871448E-2</v>
      </c>
      <c r="I24" s="23">
        <v>9.6788827024074223E-2</v>
      </c>
      <c r="J24" s="23">
        <v>9.6356744761618165E-2</v>
      </c>
      <c r="M24" s="13">
        <f t="array" ref="M24">MAX(ABS(B24:J24))</f>
        <v>0.16075078572209087</v>
      </c>
      <c r="N24" s="13">
        <f t="array" ref="N24">MIN(ABS(B24:J24))</f>
        <v>8.0187587015135182E-3</v>
      </c>
      <c r="O24" s="13">
        <f t="shared" si="0"/>
        <v>0.16075078572209087</v>
      </c>
      <c r="P24" s="13">
        <f t="shared" si="1"/>
        <v>-8.0187587015135182E-3</v>
      </c>
      <c r="Q24" s="20">
        <v>15</v>
      </c>
      <c r="R24" s="13" t="str">
        <f>HLOOKUP(O24,$B24:$J$38,Q24,FALSE)</f>
        <v>star</v>
      </c>
      <c r="S24" s="13" t="str">
        <f>HLOOKUP(P24,$B24:$J$38,Q24,FALSE)</f>
        <v>naive</v>
      </c>
      <c r="U24" t="s">
        <v>31</v>
      </c>
      <c r="V24" s="13">
        <f>ABS(B24)</f>
        <v>9.8276737192914868E-2</v>
      </c>
      <c r="W24" s="13">
        <f>ABS(C24)</f>
        <v>9.6750577574718541E-2</v>
      </c>
      <c r="X24" s="13">
        <f>ABS(D24)</f>
        <v>5.6941936228151149E-2</v>
      </c>
      <c r="Y24" s="13">
        <f>ABS(E24)</f>
        <v>8.0187587015135182E-3</v>
      </c>
      <c r="Z24" s="13">
        <f>ABS(F24)</f>
        <v>0.14994790554912094</v>
      </c>
      <c r="AA24" s="13">
        <f>ABS(G24)</f>
        <v>0.16075078572209087</v>
      </c>
      <c r="AB24" s="13">
        <f>ABS(H24)</f>
        <v>9.3000846903871448E-2</v>
      </c>
      <c r="AC24" s="13">
        <f>ABS(I24)</f>
        <v>9.6788827024074223E-2</v>
      </c>
      <c r="AD24" s="13">
        <f>ABS(J24)</f>
        <v>9.6356744761618165E-2</v>
      </c>
    </row>
    <row r="25" spans="1:30" x14ac:dyDescent="0.25">
      <c r="A25" s="16" t="s">
        <v>32</v>
      </c>
      <c r="B25" s="23">
        <v>9.7371044598068016E-2</v>
      </c>
      <c r="C25" s="23">
        <v>-4.4236546117335393E-2</v>
      </c>
      <c r="D25" s="23">
        <v>0.10876201013548729</v>
      </c>
      <c r="E25" s="23">
        <v>-0.11252253349331415</v>
      </c>
      <c r="F25" s="23">
        <v>2.4631292748076585E-3</v>
      </c>
      <c r="G25" s="23">
        <v>5.8059481882099959E-2</v>
      </c>
      <c r="H25" s="23">
        <v>1.9020361245453313E-2</v>
      </c>
      <c r="I25" s="23">
        <v>3.6451614597349517E-2</v>
      </c>
      <c r="J25" s="23">
        <v>2.3245942438357731E-2</v>
      </c>
      <c r="M25" s="13">
        <f t="array" ref="M25">MAX(ABS(B25:J25))</f>
        <v>0.11252253349331415</v>
      </c>
      <c r="N25" s="13">
        <f t="array" ref="N25">MIN(ABS(B25:J25))</f>
        <v>2.4631292748076585E-3</v>
      </c>
      <c r="O25" s="13">
        <f t="shared" si="0"/>
        <v>-0.11252253349331415</v>
      </c>
      <c r="P25" s="13">
        <f t="shared" si="1"/>
        <v>2.4631292748076585E-3</v>
      </c>
      <c r="Q25" s="20">
        <v>14</v>
      </c>
      <c r="R25" s="13" t="str">
        <f>HLOOKUP(O25,$B25:$J$38,Q25,FALSE)</f>
        <v>naive</v>
      </c>
      <c r="S25" s="13" t="str">
        <f>HLOOKUP(P25,$B25:$J$38,Q25,FALSE)</f>
        <v>rw</v>
      </c>
      <c r="U25" t="s">
        <v>32</v>
      </c>
      <c r="V25" s="13">
        <f>ABS(B25)</f>
        <v>9.7371044598068016E-2</v>
      </c>
      <c r="W25" s="13">
        <f>ABS(C25)</f>
        <v>4.4236546117335393E-2</v>
      </c>
      <c r="X25" s="13">
        <f>ABS(D25)</f>
        <v>0.10876201013548729</v>
      </c>
      <c r="Y25" s="13">
        <f>ABS(E25)</f>
        <v>0.11252253349331415</v>
      </c>
      <c r="Z25" s="13">
        <f>ABS(F25)</f>
        <v>2.4631292748076585E-3</v>
      </c>
      <c r="AA25" s="13">
        <f>ABS(G25)</f>
        <v>5.8059481882099959E-2</v>
      </c>
      <c r="AB25" s="13">
        <f>ABS(H25)</f>
        <v>1.9020361245453313E-2</v>
      </c>
      <c r="AC25" s="13">
        <f>ABS(I25)</f>
        <v>3.6451614597349517E-2</v>
      </c>
      <c r="AD25" s="13">
        <f>ABS(J25)</f>
        <v>2.3245942438357731E-2</v>
      </c>
    </row>
    <row r="26" spans="1:30" x14ac:dyDescent="0.25">
      <c r="A26" s="16" t="s">
        <v>33</v>
      </c>
      <c r="B26" s="23">
        <v>7.1243558169991797E-2</v>
      </c>
      <c r="C26" s="23">
        <v>1.064221428681018E-2</v>
      </c>
      <c r="D26" s="23">
        <v>-1.4984760288244085E-2</v>
      </c>
      <c r="E26" s="23">
        <v>-0.266092735637322</v>
      </c>
      <c r="F26" s="23">
        <v>1.9773748779702033E-2</v>
      </c>
      <c r="G26" s="23">
        <v>-4.6607118767885307E-2</v>
      </c>
      <c r="H26" s="23">
        <v>-3.1916049011933803E-2</v>
      </c>
      <c r="I26" s="23">
        <v>-3.8188471559404578E-3</v>
      </c>
      <c r="J26" s="23">
        <v>2.6127503734102407E-3</v>
      </c>
      <c r="M26" s="13">
        <f t="array" ref="M26">MAX(ABS(B26:J26))</f>
        <v>0.266092735637322</v>
      </c>
      <c r="N26" s="13">
        <f t="array" ref="N26">MIN(ABS(B26:J26))</f>
        <v>2.6127503734102407E-3</v>
      </c>
      <c r="O26" s="13">
        <f t="shared" si="0"/>
        <v>-0.266092735637322</v>
      </c>
      <c r="P26" s="13">
        <f t="shared" si="1"/>
        <v>2.6127503734102407E-3</v>
      </c>
      <c r="Q26" s="20">
        <v>13</v>
      </c>
      <c r="R26" s="13" t="str">
        <f>HLOOKUP(O26,$B26:$J$38,Q26,FALSE)</f>
        <v>naive</v>
      </c>
      <c r="S26" s="13" t="str">
        <f>HLOOKUP(P26,$B26:$J$38,Q26,FALSE)</f>
        <v>var</v>
      </c>
      <c r="U26" t="s">
        <v>33</v>
      </c>
      <c r="V26" s="13">
        <f>ABS(B26)</f>
        <v>7.1243558169991797E-2</v>
      </c>
      <c r="W26" s="13">
        <f>ABS(C26)</f>
        <v>1.064221428681018E-2</v>
      </c>
      <c r="X26" s="13">
        <f>ABS(D26)</f>
        <v>1.4984760288244085E-2</v>
      </c>
      <c r="Y26" s="13">
        <f>ABS(E26)</f>
        <v>0.266092735637322</v>
      </c>
      <c r="Z26" s="13">
        <f>ABS(F26)</f>
        <v>1.9773748779702033E-2</v>
      </c>
      <c r="AA26" s="13">
        <f>ABS(G26)</f>
        <v>4.6607118767885307E-2</v>
      </c>
      <c r="AB26" s="13">
        <f>ABS(H26)</f>
        <v>3.1916049011933803E-2</v>
      </c>
      <c r="AC26" s="13">
        <f>ABS(I26)</f>
        <v>3.8188471559404578E-3</v>
      </c>
      <c r="AD26" s="13">
        <f>ABS(J26)</f>
        <v>2.6127503734102407E-3</v>
      </c>
    </row>
    <row r="27" spans="1:30" x14ac:dyDescent="0.25">
      <c r="A27" s="16" t="s">
        <v>79</v>
      </c>
      <c r="B27" s="23">
        <v>0.10286898072297798</v>
      </c>
      <c r="C27" s="23">
        <v>0.14631101160191548</v>
      </c>
      <c r="D27" s="23">
        <v>0.13386771204205564</v>
      </c>
      <c r="E27" s="23">
        <v>5.0694856266834433E-2</v>
      </c>
      <c r="F27" s="23">
        <v>0.16580750378936052</v>
      </c>
      <c r="G27" s="23">
        <v>0.13994061282404005</v>
      </c>
      <c r="H27" s="23">
        <v>0.12168023823044664</v>
      </c>
      <c r="I27" s="23">
        <v>0.12936063370309728</v>
      </c>
      <c r="J27" s="23">
        <v>0.11227099036594225</v>
      </c>
      <c r="M27" s="13">
        <f t="array" ref="M27">MAX(ABS(B27:J27))</f>
        <v>0.16580750378936052</v>
      </c>
      <c r="N27" s="13">
        <f t="array" ref="N27">MIN(ABS(B27:J27))</f>
        <v>5.0694856266834433E-2</v>
      </c>
      <c r="O27" s="13">
        <f t="shared" si="0"/>
        <v>0.16580750378936052</v>
      </c>
      <c r="P27" s="13">
        <f t="shared" si="1"/>
        <v>5.0694856266834433E-2</v>
      </c>
      <c r="Q27" s="20">
        <v>12</v>
      </c>
      <c r="R27" s="13" t="str">
        <f>HLOOKUP(O27,$B27:$J$38,Q27,FALSE)</f>
        <v>rw</v>
      </c>
      <c r="S27" s="13" t="str">
        <f>HLOOKUP(P27,$B27:$J$38,Q27,FALSE)</f>
        <v>naive</v>
      </c>
      <c r="U27" t="s">
        <v>79</v>
      </c>
      <c r="V27" s="13">
        <f>ABS(B27)</f>
        <v>0.10286898072297798</v>
      </c>
      <c r="W27" s="13">
        <f>ABS(C27)</f>
        <v>0.14631101160191548</v>
      </c>
      <c r="X27" s="13">
        <f>ABS(D27)</f>
        <v>0.13386771204205564</v>
      </c>
      <c r="Y27" s="13">
        <f>ABS(E27)</f>
        <v>5.0694856266834433E-2</v>
      </c>
      <c r="Z27" s="13">
        <f>ABS(F27)</f>
        <v>0.16580750378936052</v>
      </c>
      <c r="AA27" s="13">
        <f>ABS(G27)</f>
        <v>0.13994061282404005</v>
      </c>
      <c r="AB27" s="13">
        <f>ABS(H27)</f>
        <v>0.12168023823044664</v>
      </c>
      <c r="AC27" s="13">
        <f>ABS(I27)</f>
        <v>0.12936063370309728</v>
      </c>
      <c r="AD27" s="13">
        <f>ABS(J27)</f>
        <v>0.11227099036594225</v>
      </c>
    </row>
    <row r="28" spans="1:30" x14ac:dyDescent="0.25">
      <c r="A28" s="18" t="s">
        <v>91</v>
      </c>
      <c r="B28" s="21">
        <v>-6.334698252483173E-3</v>
      </c>
      <c r="C28" s="21">
        <v>-8.9921351550276678E-3</v>
      </c>
      <c r="D28" s="21">
        <v>-1.7882941087189783E-2</v>
      </c>
      <c r="E28" s="21">
        <v>-1.7398077384016102E-2</v>
      </c>
      <c r="F28" s="21">
        <v>-1.1331339145719618E-2</v>
      </c>
      <c r="G28" s="21">
        <v>-3.3141028634301844E-4</v>
      </c>
      <c r="H28" s="21">
        <v>-9.9466950260448505E-3</v>
      </c>
      <c r="I28" s="21">
        <v>-8.6574724224388958E-3</v>
      </c>
      <c r="J28" s="21">
        <v>-7.3562638715343404E-3</v>
      </c>
      <c r="M28" s="13">
        <f t="array" ref="M28">MAX(ABS(B28:J28))</f>
        <v>1.7882941087189783E-2</v>
      </c>
      <c r="N28" s="13">
        <f t="array" ref="N28">MIN(ABS(B28:J28))</f>
        <v>3.3141028634301844E-4</v>
      </c>
      <c r="O28" s="13">
        <f t="shared" si="0"/>
        <v>-1.7882941087189783E-2</v>
      </c>
      <c r="P28" s="13">
        <f t="shared" si="1"/>
        <v>-3.3141028634301844E-4</v>
      </c>
      <c r="Q28" s="20">
        <v>11</v>
      </c>
      <c r="R28" s="13"/>
      <c r="S28" s="13"/>
      <c r="V28" s="13"/>
      <c r="W28" s="13"/>
      <c r="X28" s="13"/>
      <c r="Y28" s="13"/>
      <c r="Z28" s="13"/>
      <c r="AA28" s="13"/>
      <c r="AB28" s="13"/>
      <c r="AC28" s="13"/>
      <c r="AD28" s="13"/>
    </row>
    <row r="29" spans="1:30" x14ac:dyDescent="0.25">
      <c r="A29" s="16" t="s">
        <v>13</v>
      </c>
      <c r="B29" s="23">
        <v>-5.6635369828330104E-2</v>
      </c>
      <c r="C29" s="23">
        <v>-4.3730783055780466E-2</v>
      </c>
      <c r="D29" s="23">
        <v>-4.0242098573516627E-2</v>
      </c>
      <c r="E29" s="23">
        <v>-7.3748830844046487E-3</v>
      </c>
      <c r="F29" s="23">
        <v>-4.0893837521089993E-2</v>
      </c>
      <c r="G29" s="23">
        <v>-1.9016022379897891E-2</v>
      </c>
      <c r="H29" s="23">
        <v>-3.5435935081440426E-2</v>
      </c>
      <c r="I29" s="23">
        <v>-4.1342268998594202E-2</v>
      </c>
      <c r="J29" s="23">
        <v>-4.0158551127062403E-2</v>
      </c>
      <c r="M29" s="13">
        <f t="array" ref="M29">MAX(ABS(B29:J29))</f>
        <v>5.6635369828330104E-2</v>
      </c>
      <c r="N29" s="13">
        <f t="array" ref="N29">MIN(ABS(B29:J29))</f>
        <v>7.3748830844046487E-3</v>
      </c>
      <c r="O29" s="13">
        <f t="shared" si="0"/>
        <v>-5.6635369828330104E-2</v>
      </c>
      <c r="P29" s="13">
        <f t="shared" si="1"/>
        <v>-7.3748830844046487E-3</v>
      </c>
      <c r="Q29" s="20">
        <v>10</v>
      </c>
      <c r="R29" s="13" t="str">
        <f>HLOOKUP(O29,$B29:$J$38,Q29,FALSE)</f>
        <v>arima</v>
      </c>
      <c r="S29" s="13" t="str">
        <f>HLOOKUP(P29,$B29:$J$38,Q29,FALSE)</f>
        <v>naive</v>
      </c>
      <c r="U29" t="s">
        <v>13</v>
      </c>
      <c r="V29" s="13">
        <f>ABS(B29)</f>
        <v>5.6635369828330104E-2</v>
      </c>
      <c r="W29" s="13">
        <f>ABS(C29)</f>
        <v>4.3730783055780466E-2</v>
      </c>
      <c r="X29" s="13">
        <f>ABS(D29)</f>
        <v>4.0242098573516627E-2</v>
      </c>
      <c r="Y29" s="13">
        <f>ABS(E29)</f>
        <v>7.3748830844046487E-3</v>
      </c>
      <c r="Z29" s="13">
        <f>ABS(F29)</f>
        <v>4.0893837521089993E-2</v>
      </c>
      <c r="AA29" s="13">
        <f>ABS(G29)</f>
        <v>1.9016022379897891E-2</v>
      </c>
      <c r="AB29" s="13">
        <f>ABS(H29)</f>
        <v>3.5435935081440426E-2</v>
      </c>
      <c r="AC29" s="13">
        <f>ABS(I29)</f>
        <v>4.1342268998594202E-2</v>
      </c>
      <c r="AD29" s="13">
        <f>ABS(J29)</f>
        <v>4.0158551127062403E-2</v>
      </c>
    </row>
    <row r="30" spans="1:30" x14ac:dyDescent="0.25">
      <c r="A30" s="16" t="s">
        <v>12</v>
      </c>
      <c r="B30" s="23">
        <v>3.9317910401723249E-2</v>
      </c>
      <c r="C30" s="23">
        <v>8.2431692110965585E-3</v>
      </c>
      <c r="D30" s="23">
        <v>5.9253971270782538E-2</v>
      </c>
      <c r="E30" s="23">
        <v>4.1958894912261201E-3</v>
      </c>
      <c r="F30" s="23">
        <v>2.1607249478313599E-2</v>
      </c>
      <c r="G30" s="23">
        <v>2.2302038196794289E-2</v>
      </c>
      <c r="H30" s="23">
        <v>2.7483005520571008E-2</v>
      </c>
      <c r="I30" s="23">
        <v>2.8094086801596588E-2</v>
      </c>
      <c r="J30" s="23">
        <v>3.7460810594060381E-2</v>
      </c>
      <c r="M30" s="13">
        <f t="array" ref="M30">MAX(ABS(B30:J30))</f>
        <v>5.9253971270782538E-2</v>
      </c>
      <c r="N30" s="13">
        <f t="array" ref="N30">MIN(ABS(B30:J30))</f>
        <v>4.1958894912261201E-3</v>
      </c>
      <c r="O30" s="13">
        <f t="shared" si="0"/>
        <v>5.9253971270782538E-2</v>
      </c>
      <c r="P30" s="13">
        <f t="shared" si="1"/>
        <v>4.1958894912261201E-3</v>
      </c>
      <c r="Q30" s="20">
        <v>9</v>
      </c>
      <c r="R30" s="13" t="str">
        <f>HLOOKUP(O30,$B30:$J$38,Q30,FALSE)</f>
        <v>lstvar</v>
      </c>
      <c r="S30" s="13" t="str">
        <f>HLOOKUP(P30,$B30:$J$38,Q30,FALSE)</f>
        <v>naive</v>
      </c>
      <c r="U30" t="s">
        <v>12</v>
      </c>
      <c r="V30" s="13">
        <f>ABS(B30)</f>
        <v>3.9317910401723249E-2</v>
      </c>
      <c r="W30" s="13">
        <f>ABS(C30)</f>
        <v>8.2431692110965585E-3</v>
      </c>
      <c r="X30" s="13">
        <f>ABS(D30)</f>
        <v>5.9253971270782538E-2</v>
      </c>
      <c r="Y30" s="13">
        <f>ABS(E30)</f>
        <v>4.1958894912261201E-3</v>
      </c>
      <c r="Z30" s="13">
        <f>ABS(F30)</f>
        <v>2.1607249478313599E-2</v>
      </c>
      <c r="AA30" s="13">
        <f>ABS(G30)</f>
        <v>2.2302038196794289E-2</v>
      </c>
      <c r="AB30" s="13">
        <f>ABS(H30)</f>
        <v>2.7483005520571008E-2</v>
      </c>
      <c r="AC30" s="13">
        <f>ABS(I30)</f>
        <v>2.8094086801596588E-2</v>
      </c>
      <c r="AD30" s="13">
        <f>ABS(J30)</f>
        <v>3.7460810594060381E-2</v>
      </c>
    </row>
    <row r="31" spans="1:30" x14ac:dyDescent="0.25">
      <c r="A31" s="16" t="s">
        <v>14</v>
      </c>
      <c r="B31" s="23">
        <v>-5.1790143241391238E-4</v>
      </c>
      <c r="C31" s="23">
        <v>1.8183005744043419E-2</v>
      </c>
      <c r="D31" s="23">
        <v>-0.10739551955687536</v>
      </c>
      <c r="E31" s="23">
        <v>-6.8282538618992403E-2</v>
      </c>
      <c r="F31" s="23">
        <v>-1.7808597816385056E-2</v>
      </c>
      <c r="G31" s="23">
        <v>-7.3659701561157613E-3</v>
      </c>
      <c r="H31" s="23">
        <v>-3.0161117301914186E-2</v>
      </c>
      <c r="I31" s="23">
        <v>-1.6360146857602793E-2</v>
      </c>
      <c r="J31" s="23">
        <v>-2.79402992766597E-2</v>
      </c>
      <c r="M31" s="13">
        <f t="array" ref="M31">MAX(ABS(B31:J31))</f>
        <v>0.10739551955687536</v>
      </c>
      <c r="N31" s="13">
        <f t="array" ref="N31">MIN(ABS(B31:J31))</f>
        <v>5.1790143241391238E-4</v>
      </c>
      <c r="O31" s="13">
        <f t="shared" si="0"/>
        <v>-0.10739551955687536</v>
      </c>
      <c r="P31" s="13">
        <f t="shared" si="1"/>
        <v>-5.1790143241391238E-4</v>
      </c>
      <c r="Q31" s="20">
        <v>8</v>
      </c>
      <c r="R31" s="13" t="str">
        <f>HLOOKUP(O31,$B31:$J$38,Q31,FALSE)</f>
        <v>lstvar</v>
      </c>
      <c r="S31" s="13" t="str">
        <f>HLOOKUP(P31,$B31:$J$38,Q31,FALSE)</f>
        <v>arima</v>
      </c>
      <c r="U31" t="s">
        <v>14</v>
      </c>
      <c r="V31" s="13">
        <f>ABS(B31)</f>
        <v>5.1790143241391238E-4</v>
      </c>
      <c r="W31" s="13">
        <f>ABS(C31)</f>
        <v>1.8183005744043419E-2</v>
      </c>
      <c r="X31" s="13">
        <f>ABS(D31)</f>
        <v>0.10739551955687536</v>
      </c>
      <c r="Y31" s="13">
        <f>ABS(E31)</f>
        <v>6.8282538618992403E-2</v>
      </c>
      <c r="Z31" s="13">
        <f>ABS(F31)</f>
        <v>1.7808597816385056E-2</v>
      </c>
      <c r="AA31" s="13">
        <f>ABS(G31)</f>
        <v>7.3659701561157613E-3</v>
      </c>
      <c r="AB31" s="13">
        <f>ABS(H31)</f>
        <v>3.0161117301914186E-2</v>
      </c>
      <c r="AC31" s="13">
        <f>ABS(I31)</f>
        <v>1.6360146857602793E-2</v>
      </c>
      <c r="AD31" s="13">
        <f>ABS(J31)</f>
        <v>2.79402992766597E-2</v>
      </c>
    </row>
    <row r="32" spans="1:30" x14ac:dyDescent="0.25">
      <c r="A32" s="18" t="s">
        <v>92</v>
      </c>
      <c r="B32" s="21">
        <v>1.5211440899910778E-2</v>
      </c>
      <c r="C32" s="21">
        <v>1.7235560267409158E-2</v>
      </c>
      <c r="D32" s="21">
        <v>8.8299860552921976E-3</v>
      </c>
      <c r="E32" s="21">
        <v>-2.6276209733255045E-2</v>
      </c>
      <c r="F32" s="21">
        <v>-2.1464296777567695E-2</v>
      </c>
      <c r="G32" s="21">
        <v>3.1117529340548268E-2</v>
      </c>
      <c r="H32" s="21">
        <v>1.0752046762472843E-3</v>
      </c>
      <c r="I32" s="21">
        <v>2.2379044126941169E-4</v>
      </c>
      <c r="J32" s="21">
        <v>-1.7127577318605442E-2</v>
      </c>
      <c r="M32" s="13">
        <f t="array" ref="M32">MAX(ABS(B32:J32))</f>
        <v>3.1117529340548268E-2</v>
      </c>
      <c r="N32" s="13">
        <f t="array" ref="N32">MIN(ABS(B32:J32))</f>
        <v>2.2379044126941169E-4</v>
      </c>
      <c r="O32" s="13">
        <f t="shared" si="0"/>
        <v>3.1117529340548268E-2</v>
      </c>
      <c r="P32" s="13">
        <f t="shared" si="1"/>
        <v>2.2379044126941169E-4</v>
      </c>
      <c r="Q32" s="20">
        <v>7</v>
      </c>
      <c r="R32" s="13"/>
      <c r="S32" s="13"/>
      <c r="V32" s="13"/>
      <c r="W32" s="13"/>
      <c r="X32" s="13"/>
      <c r="Y32" s="13"/>
      <c r="Z32" s="13"/>
      <c r="AA32" s="13"/>
      <c r="AB32" s="13"/>
      <c r="AC32" s="13"/>
      <c r="AD32" s="13"/>
    </row>
    <row r="33" spans="1:30" x14ac:dyDescent="0.25">
      <c r="A33" s="16" t="s">
        <v>11</v>
      </c>
      <c r="B33" s="23">
        <v>3.3472107335733588E-2</v>
      </c>
      <c r="C33" s="23">
        <v>1.397038722889421E-3</v>
      </c>
      <c r="D33" s="23">
        <v>-5.7722651026924046E-2</v>
      </c>
      <c r="E33" s="23">
        <v>-6.3030992850070305E-3</v>
      </c>
      <c r="F33" s="23">
        <v>-3.3487712218465207E-2</v>
      </c>
      <c r="G33" s="23">
        <v>-1.2341780481702456E-2</v>
      </c>
      <c r="H33" s="23">
        <v>-2.0665622997899213E-2</v>
      </c>
      <c r="I33" s="23">
        <v>-2.9164822786974232E-2</v>
      </c>
      <c r="J33" s="23">
        <v>-6.9673264031817755E-2</v>
      </c>
      <c r="M33" s="13">
        <f t="array" ref="M33">MAX(ABS(B33:J33))</f>
        <v>6.9673264031817755E-2</v>
      </c>
      <c r="N33" s="13">
        <f t="array" ref="N33">MIN(ABS(B33:J33))</f>
        <v>1.397038722889421E-3</v>
      </c>
      <c r="O33" s="13">
        <f t="shared" si="0"/>
        <v>-6.9673264031817755E-2</v>
      </c>
      <c r="P33" s="13">
        <f t="shared" si="1"/>
        <v>1.397038722889421E-3</v>
      </c>
      <c r="Q33" s="20">
        <v>6</v>
      </c>
      <c r="R33" s="13" t="str">
        <f>HLOOKUP(O33,$B33:$J$38,Q33,FALSE)</f>
        <v>var</v>
      </c>
      <c r="S33" s="13" t="str">
        <f>HLOOKUP(P33,$B33:$J$38,Q33,FALSE)</f>
        <v>ets</v>
      </c>
      <c r="U33" t="s">
        <v>11</v>
      </c>
      <c r="V33" s="13">
        <f>ABS(B33)</f>
        <v>3.3472107335733588E-2</v>
      </c>
      <c r="W33" s="13">
        <f>ABS(C33)</f>
        <v>1.397038722889421E-3</v>
      </c>
      <c r="X33" s="13">
        <f>ABS(D33)</f>
        <v>5.7722651026924046E-2</v>
      </c>
      <c r="Y33" s="13">
        <f>ABS(E33)</f>
        <v>6.3030992850070305E-3</v>
      </c>
      <c r="Z33" s="13">
        <f>ABS(F33)</f>
        <v>3.3487712218465207E-2</v>
      </c>
      <c r="AA33" s="13">
        <f>ABS(G33)</f>
        <v>1.2341780481702456E-2</v>
      </c>
      <c r="AB33" s="13">
        <f>ABS(H33)</f>
        <v>2.0665622997899213E-2</v>
      </c>
      <c r="AC33" s="13">
        <f>ABS(I33)</f>
        <v>2.9164822786974232E-2</v>
      </c>
      <c r="AD33" s="13">
        <f>ABS(J33)</f>
        <v>6.9673264031817755E-2</v>
      </c>
    </row>
    <row r="34" spans="1:30" x14ac:dyDescent="0.25">
      <c r="A34" s="16" t="s">
        <v>9</v>
      </c>
      <c r="B34" s="23">
        <v>5.8596669396082664E-2</v>
      </c>
      <c r="C34" s="23">
        <v>4.3976431738823381E-2</v>
      </c>
      <c r="D34" s="23">
        <v>6.830589673927942E-2</v>
      </c>
      <c r="E34" s="23">
        <v>2.2758181468612342E-2</v>
      </c>
      <c r="F34" s="23">
        <v>3.1385934726187205E-2</v>
      </c>
      <c r="G34" s="23">
        <v>5.4892679062819333E-2</v>
      </c>
      <c r="H34" s="23">
        <v>5.1557182876991473E-2</v>
      </c>
      <c r="I34" s="23">
        <v>5.5763083208678788E-2</v>
      </c>
      <c r="J34" s="23">
        <v>8.0984487007136369E-2</v>
      </c>
      <c r="M34" s="13">
        <f t="array" ref="M34">MAX(ABS(B34:J34))</f>
        <v>8.0984487007136369E-2</v>
      </c>
      <c r="N34" s="13">
        <f t="array" ref="N34">MIN(ABS(B34:J34))</f>
        <v>2.2758181468612342E-2</v>
      </c>
      <c r="O34" s="13">
        <f t="shared" si="0"/>
        <v>8.0984487007136369E-2</v>
      </c>
      <c r="P34" s="13">
        <f t="shared" si="1"/>
        <v>2.2758181468612342E-2</v>
      </c>
      <c r="Q34" s="20">
        <v>5</v>
      </c>
      <c r="R34" s="13" t="str">
        <f>HLOOKUP(O34,$B34:$J$38,Q34,FALSE)</f>
        <v>var</v>
      </c>
      <c r="S34" s="13" t="str">
        <f>HLOOKUP(P34,$B34:$J$38,Q34,FALSE)</f>
        <v>naive</v>
      </c>
      <c r="U34" t="s">
        <v>9</v>
      </c>
      <c r="V34" s="13">
        <f>ABS(B34)</f>
        <v>5.8596669396082664E-2</v>
      </c>
      <c r="W34" s="13">
        <f>ABS(C34)</f>
        <v>4.3976431738823381E-2</v>
      </c>
      <c r="X34" s="13">
        <f>ABS(D34)</f>
        <v>6.830589673927942E-2</v>
      </c>
      <c r="Y34" s="13">
        <f>ABS(E34)</f>
        <v>2.2758181468612342E-2</v>
      </c>
      <c r="Z34" s="13">
        <f>ABS(F34)</f>
        <v>3.1385934726187205E-2</v>
      </c>
      <c r="AA34" s="13">
        <f>ABS(G34)</f>
        <v>5.4892679062819333E-2</v>
      </c>
      <c r="AB34" s="13">
        <f>ABS(H34)</f>
        <v>5.1557182876991473E-2</v>
      </c>
      <c r="AC34" s="13">
        <f>ABS(I34)</f>
        <v>5.5763083208678788E-2</v>
      </c>
      <c r="AD34" s="13">
        <f>ABS(J34)</f>
        <v>8.0984487007136369E-2</v>
      </c>
    </row>
    <row r="35" spans="1:30" x14ac:dyDescent="0.25">
      <c r="A35" s="16" t="s">
        <v>10</v>
      </c>
      <c r="B35" s="23">
        <v>1.9275389976519974E-3</v>
      </c>
      <c r="C35" s="23">
        <v>-2.8996531316920357E-2</v>
      </c>
      <c r="D35" s="23">
        <v>6.287112719198451E-2</v>
      </c>
      <c r="E35" s="23">
        <v>-9.5862104984161395E-3</v>
      </c>
      <c r="F35" s="23">
        <v>-0.13410967714783278</v>
      </c>
      <c r="G35" s="23">
        <v>2.2728905052235911E-2</v>
      </c>
      <c r="H35" s="23">
        <v>-2.260519751461066E-2</v>
      </c>
      <c r="I35" s="23">
        <v>-1.9762571775333637E-2</v>
      </c>
      <c r="J35" s="23">
        <v>-7.3071534880977174E-2</v>
      </c>
      <c r="M35" s="13">
        <f t="array" ref="M35">MAX(ABS(B35:J35))</f>
        <v>0.13410967714783278</v>
      </c>
      <c r="N35" s="13">
        <f t="array" ref="N35">MIN(ABS(B35:J35))</f>
        <v>1.9275389976519974E-3</v>
      </c>
      <c r="O35" s="13">
        <f t="shared" si="0"/>
        <v>-0.13410967714783278</v>
      </c>
      <c r="P35" s="13">
        <f t="shared" si="1"/>
        <v>1.9275389976519974E-3</v>
      </c>
      <c r="Q35" s="20">
        <v>4</v>
      </c>
      <c r="R35" s="13" t="str">
        <f>HLOOKUP(O35,$B35:$J$38,Q35,FALSE)</f>
        <v>rw</v>
      </c>
      <c r="S35" s="13" t="str">
        <f>HLOOKUP(P35,$B35:$J$38,Q35,FALSE)</f>
        <v>arima</v>
      </c>
      <c r="U35" t="s">
        <v>10</v>
      </c>
      <c r="V35" s="13">
        <f>ABS(B35)</f>
        <v>1.9275389976519974E-3</v>
      </c>
      <c r="W35" s="13">
        <f>ABS(C35)</f>
        <v>2.8996531316920357E-2</v>
      </c>
      <c r="X35" s="13">
        <f>ABS(D35)</f>
        <v>6.287112719198451E-2</v>
      </c>
      <c r="Y35" s="13">
        <f>ABS(E35)</f>
        <v>9.5862104984161395E-3</v>
      </c>
      <c r="Z35" s="13">
        <f>ABS(F35)</f>
        <v>0.13410967714783278</v>
      </c>
      <c r="AA35" s="13">
        <f>ABS(G35)</f>
        <v>2.2728905052235911E-2</v>
      </c>
      <c r="AB35" s="13">
        <f>ABS(H35)</f>
        <v>2.260519751461066E-2</v>
      </c>
      <c r="AC35" s="13">
        <f>ABS(I35)</f>
        <v>1.9762571775333637E-2</v>
      </c>
      <c r="AD35" s="13">
        <f>ABS(J35)</f>
        <v>7.3071534880977174E-2</v>
      </c>
    </row>
    <row r="36" spans="1:30" x14ac:dyDescent="0.25">
      <c r="A36" s="16" t="s">
        <v>8</v>
      </c>
      <c r="B36" s="23">
        <v>3.5413309101581057E-3</v>
      </c>
      <c r="C36" s="23">
        <v>2.5794452072295446E-2</v>
      </c>
      <c r="D36" s="23">
        <v>-2.4896210444932815E-2</v>
      </c>
      <c r="E36" s="23">
        <v>-5.0612050508062244E-2</v>
      </c>
      <c r="F36" s="23">
        <v>1.3258088615899083E-3</v>
      </c>
      <c r="G36" s="23">
        <v>2.966953903544713E-2</v>
      </c>
      <c r="H36" s="23">
        <v>-5.9352959733523199E-3</v>
      </c>
      <c r="I36" s="23">
        <v>-9.1666198901081929E-3</v>
      </c>
      <c r="J36" s="23">
        <v>-2.6369941739962311E-2</v>
      </c>
      <c r="M36" s="13">
        <f t="array" ref="M36">MAX(ABS(B36:J36))</f>
        <v>5.0612050508062244E-2</v>
      </c>
      <c r="N36" s="13">
        <f t="array" ref="N36">MIN(ABS(B36:J36))</f>
        <v>1.3258088615899083E-3</v>
      </c>
      <c r="O36" s="13">
        <f t="shared" si="0"/>
        <v>-5.0612050508062244E-2</v>
      </c>
      <c r="P36" s="13">
        <f t="shared" si="1"/>
        <v>1.3258088615899083E-3</v>
      </c>
      <c r="Q36" s="20">
        <v>3</v>
      </c>
      <c r="R36" s="13" t="str">
        <f>HLOOKUP(O36,$B36:$J$38,Q36,FALSE)</f>
        <v>naive</v>
      </c>
      <c r="S36" s="13" t="str">
        <f>HLOOKUP(P36,$B36:$J$38,Q36,FALSE)</f>
        <v>rw</v>
      </c>
      <c r="U36" t="s">
        <v>8</v>
      </c>
      <c r="V36" s="13">
        <f>ABS(B36)</f>
        <v>3.5413309101581057E-3</v>
      </c>
      <c r="W36" s="13">
        <f>ABS(C36)</f>
        <v>2.5794452072295446E-2</v>
      </c>
      <c r="X36" s="13">
        <f>ABS(D36)</f>
        <v>2.4896210444932815E-2</v>
      </c>
      <c r="Y36" s="13">
        <f>ABS(E36)</f>
        <v>5.0612050508062244E-2</v>
      </c>
      <c r="Z36" s="13">
        <f>ABS(F36)</f>
        <v>1.3258088615899083E-3</v>
      </c>
      <c r="AA36" s="13">
        <f>ABS(G36)</f>
        <v>2.966953903544713E-2</v>
      </c>
      <c r="AB36" s="13">
        <f>ABS(H36)</f>
        <v>5.9352959733523199E-3</v>
      </c>
      <c r="AC36" s="13">
        <f>ABS(I36)</f>
        <v>9.1666198901081929E-3</v>
      </c>
      <c r="AD36" s="13">
        <f>ABS(J36)</f>
        <v>2.6369941739962311E-2</v>
      </c>
    </row>
    <row r="37" spans="1:30" x14ac:dyDescent="0.25">
      <c r="A37" s="18" t="s">
        <v>93</v>
      </c>
      <c r="B37" s="21">
        <v>2.3911190753311759E-2</v>
      </c>
      <c r="C37" s="21">
        <v>7.6177673627553051E-3</v>
      </c>
      <c r="D37" s="21">
        <v>-9.1457435464580919E-3</v>
      </c>
      <c r="E37" s="21">
        <v>-5.08036782946669E-2</v>
      </c>
      <c r="F37" s="21">
        <v>-3.7688071728939625E-3</v>
      </c>
      <c r="G37" s="21">
        <v>2.2509954917698985E-2</v>
      </c>
      <c r="H37" s="21">
        <v>-2.3207571067803906E-3</v>
      </c>
      <c r="I37" s="21">
        <v>2.0665452409614115E-4</v>
      </c>
      <c r="J37" s="21">
        <v>-6.5659837672109814E-3</v>
      </c>
      <c r="M37" s="13">
        <f t="array" ref="M37">MAX(ABS(B37:J37))</f>
        <v>5.08036782946669E-2</v>
      </c>
      <c r="N37" s="13">
        <f t="array" ref="N37">MIN(ABS(B37:J37))</f>
        <v>2.0665452409614115E-4</v>
      </c>
      <c r="O37" s="13">
        <f t="shared" si="0"/>
        <v>-5.08036782946669E-2</v>
      </c>
      <c r="P37" s="13">
        <f t="shared" si="1"/>
        <v>2.0665452409614115E-4</v>
      </c>
      <c r="Q37" s="20">
        <v>2</v>
      </c>
      <c r="R37" s="13"/>
      <c r="S37" s="13"/>
      <c r="U37" s="16"/>
      <c r="V37" s="18" t="s">
        <v>36</v>
      </c>
      <c r="W37" s="18" t="s">
        <v>35</v>
      </c>
      <c r="X37" s="18" t="s">
        <v>39</v>
      </c>
      <c r="Y37" s="18" t="s">
        <v>6</v>
      </c>
      <c r="Z37" s="18" t="s">
        <v>34</v>
      </c>
      <c r="AA37" s="18" t="s">
        <v>37</v>
      </c>
      <c r="AB37" s="18" t="s">
        <v>82</v>
      </c>
      <c r="AC37" s="18" t="s">
        <v>83</v>
      </c>
      <c r="AD37" s="18" t="s">
        <v>38</v>
      </c>
    </row>
    <row r="38" spans="1:30" x14ac:dyDescent="0.25">
      <c r="A38" s="2"/>
      <c r="B38" t="s">
        <v>36</v>
      </c>
      <c r="C38" t="s">
        <v>35</v>
      </c>
      <c r="D38" t="s">
        <v>39</v>
      </c>
      <c r="E38" t="s">
        <v>6</v>
      </c>
      <c r="F38" t="s">
        <v>34</v>
      </c>
      <c r="G38" t="s">
        <v>37</v>
      </c>
      <c r="H38" t="s">
        <v>82</v>
      </c>
      <c r="I38" t="s">
        <v>83</v>
      </c>
      <c r="J38" t="s">
        <v>38</v>
      </c>
      <c r="M38" s="13"/>
      <c r="N38" s="13"/>
      <c r="O38" s="13"/>
      <c r="P38" s="13"/>
      <c r="Q38" s="13"/>
      <c r="R38" s="13"/>
      <c r="S38" s="13"/>
      <c r="U38" s="16" t="s">
        <v>94</v>
      </c>
      <c r="V38" s="17">
        <f>COUNTIFS(V5:V37,"&lt;0,02")</f>
        <v>8</v>
      </c>
      <c r="W38" s="17">
        <f t="shared" ref="W38:AD38" si="2">COUNTIFS(W5:W37,"&lt;0,02")</f>
        <v>4</v>
      </c>
      <c r="X38" s="17">
        <f t="shared" si="2"/>
        <v>3</v>
      </c>
      <c r="Y38" s="17">
        <f t="shared" si="2"/>
        <v>8</v>
      </c>
      <c r="Z38" s="17">
        <f t="shared" si="2"/>
        <v>7</v>
      </c>
      <c r="AA38" s="17">
        <f t="shared" si="2"/>
        <v>5</v>
      </c>
      <c r="AB38" s="17">
        <f t="shared" si="2"/>
        <v>5</v>
      </c>
      <c r="AC38" s="17">
        <f t="shared" si="2"/>
        <v>5</v>
      </c>
      <c r="AD38" s="17">
        <f t="shared" si="2"/>
        <v>5</v>
      </c>
    </row>
    <row r="39" spans="1:30" x14ac:dyDescent="0.25">
      <c r="A39" s="2"/>
      <c r="B39" s="15"/>
      <c r="C39" s="15"/>
      <c r="D39" s="15"/>
      <c r="E39" s="15"/>
      <c r="F39" s="15"/>
      <c r="G39" s="15"/>
      <c r="H39" s="15"/>
      <c r="I39" s="15"/>
      <c r="J39" s="15"/>
      <c r="M39" s="13"/>
      <c r="N39" s="13"/>
      <c r="O39" s="13"/>
      <c r="P39" s="13"/>
      <c r="Q39" s="13"/>
      <c r="R39" s="13"/>
      <c r="S39" s="13"/>
      <c r="U39" s="16" t="s">
        <v>95</v>
      </c>
      <c r="V39" s="17">
        <f>COUNTIFS(V5:V37,"&gt;0,05")</f>
        <v>15</v>
      </c>
      <c r="W39" s="17">
        <f t="shared" ref="W39:AD39" si="3">COUNTIFS(W5:W37,"&gt;0,05")</f>
        <v>14</v>
      </c>
      <c r="X39" s="17">
        <f t="shared" si="3"/>
        <v>20</v>
      </c>
      <c r="Y39" s="17">
        <f t="shared" si="3"/>
        <v>16</v>
      </c>
      <c r="Z39" s="17">
        <f t="shared" si="3"/>
        <v>15</v>
      </c>
      <c r="AA39" s="17">
        <f t="shared" si="3"/>
        <v>13</v>
      </c>
      <c r="AB39" s="17">
        <f t="shared" si="3"/>
        <v>10</v>
      </c>
      <c r="AC39" s="17">
        <f t="shared" si="3"/>
        <v>13</v>
      </c>
      <c r="AD39" s="17">
        <f t="shared" si="3"/>
        <v>13</v>
      </c>
    </row>
    <row r="40" spans="1:30" x14ac:dyDescent="0.25">
      <c r="B40" s="13"/>
      <c r="C40" s="13"/>
      <c r="D40" s="13"/>
      <c r="E40" s="13"/>
      <c r="F40" s="13"/>
      <c r="G40" s="13"/>
      <c r="H40" s="13"/>
      <c r="I40" s="13"/>
      <c r="J40" s="13"/>
    </row>
    <row r="41" spans="1:30" x14ac:dyDescent="0.25">
      <c r="A41" s="24" t="s">
        <v>81</v>
      </c>
      <c r="B41" s="24"/>
      <c r="C41" s="24"/>
      <c r="D41" s="24"/>
      <c r="E41" s="24"/>
      <c r="F41" s="24"/>
      <c r="G41" s="24"/>
      <c r="H41" s="24"/>
      <c r="I41" s="24"/>
      <c r="J41" s="24"/>
    </row>
    <row r="42" spans="1:30" x14ac:dyDescent="0.25">
      <c r="A42" s="5" t="s">
        <v>44</v>
      </c>
      <c r="B42" s="5" t="s">
        <v>36</v>
      </c>
      <c r="C42" s="5" t="s">
        <v>35</v>
      </c>
      <c r="D42" s="5" t="s">
        <v>39</v>
      </c>
      <c r="E42" s="5" t="s">
        <v>6</v>
      </c>
      <c r="F42" s="5" t="s">
        <v>34</v>
      </c>
      <c r="G42" s="5" t="s">
        <v>37</v>
      </c>
      <c r="H42" s="5" t="s">
        <v>82</v>
      </c>
      <c r="I42" s="5" t="s">
        <v>83</v>
      </c>
      <c r="J42" s="5" t="s">
        <v>38</v>
      </c>
      <c r="O42" t="s">
        <v>86</v>
      </c>
      <c r="P42" t="s">
        <v>87</v>
      </c>
      <c r="R42" t="s">
        <v>97</v>
      </c>
      <c r="S42" t="s">
        <v>96</v>
      </c>
      <c r="U42" s="16"/>
      <c r="V42" s="24" t="s">
        <v>98</v>
      </c>
      <c r="W42" s="24"/>
      <c r="X42" s="30" t="s">
        <v>99</v>
      </c>
      <c r="Y42" s="30"/>
    </row>
    <row r="43" spans="1:30" x14ac:dyDescent="0.25">
      <c r="A43" s="18" t="s">
        <v>88</v>
      </c>
      <c r="B43" s="25">
        <v>108.40983462048489</v>
      </c>
      <c r="C43" s="25">
        <v>108.10505507568632</v>
      </c>
      <c r="D43" s="25">
        <v>235.12173098332681</v>
      </c>
      <c r="E43" s="25">
        <v>108.26148661572579</v>
      </c>
      <c r="F43" s="25">
        <v>174.88447807565291</v>
      </c>
      <c r="G43" s="25">
        <v>105.05877690565762</v>
      </c>
      <c r="H43" s="25">
        <v>101.65563297025551</v>
      </c>
      <c r="I43" s="25">
        <v>95.471238698289184</v>
      </c>
      <c r="J43" s="25">
        <v>107.68818014043566</v>
      </c>
      <c r="O43" s="14">
        <f>MAX(B43:J43)</f>
        <v>235.12173098332681</v>
      </c>
      <c r="P43" s="14">
        <f>MIN(B43:J43)</f>
        <v>95.471238698289184</v>
      </c>
      <c r="Q43" s="20">
        <v>34</v>
      </c>
      <c r="R43" s="13"/>
      <c r="S43" s="13"/>
      <c r="U43" s="27"/>
      <c r="V43" s="28" t="s">
        <v>96</v>
      </c>
      <c r="W43" s="28" t="s">
        <v>97</v>
      </c>
      <c r="X43" s="31" t="s">
        <v>96</v>
      </c>
      <c r="Y43" s="31" t="s">
        <v>97</v>
      </c>
      <c r="Z43" s="13"/>
      <c r="AA43" s="13"/>
      <c r="AB43" s="13"/>
      <c r="AC43" s="13"/>
      <c r="AD43" s="13"/>
    </row>
    <row r="44" spans="1:30" x14ac:dyDescent="0.25">
      <c r="A44" s="16" t="s">
        <v>18</v>
      </c>
      <c r="B44" s="26">
        <v>85.978173582968722</v>
      </c>
      <c r="C44" s="26">
        <v>149.30526471939928</v>
      </c>
      <c r="D44" s="26">
        <v>126.94115557306199</v>
      </c>
      <c r="E44" s="26">
        <v>109.88992821420004</v>
      </c>
      <c r="F44" s="26">
        <v>269.49476169021608</v>
      </c>
      <c r="G44" s="26">
        <v>120.66775330369235</v>
      </c>
      <c r="H44" s="26">
        <v>97.006362344796969</v>
      </c>
      <c r="I44" s="26">
        <v>89.741790888200697</v>
      </c>
      <c r="J44" s="26">
        <v>101.88397152502488</v>
      </c>
      <c r="O44" s="14">
        <f t="shared" ref="O44:O75" si="4">MAX(B44:J44)</f>
        <v>269.49476169021608</v>
      </c>
      <c r="P44" s="14">
        <f t="shared" ref="P44:P75" si="5">MIN(B44:J44)</f>
        <v>85.978173582968722</v>
      </c>
      <c r="Q44" s="20">
        <v>33</v>
      </c>
      <c r="R44" s="13" t="str">
        <f>HLOOKUP(O44,$B44:$J$76,Q44,FALSE)</f>
        <v>rw</v>
      </c>
      <c r="S44" s="13" t="str">
        <f>HLOOKUP(P44,$B44:$J$76,Q44,FALSE)</f>
        <v>arima</v>
      </c>
      <c r="U44" s="16" t="s">
        <v>36</v>
      </c>
      <c r="V44" s="29">
        <f>COUNTIFS($S$5:$S$37,U44)</f>
        <v>8</v>
      </c>
      <c r="W44" s="29">
        <f>COUNTIFS($R$5:$R$37,U44)</f>
        <v>1</v>
      </c>
      <c r="X44" s="32">
        <f>COUNTIFS($S$43:$S$75,U44)</f>
        <v>9</v>
      </c>
      <c r="Y44" s="32">
        <f>COUNTIFS($R$43:$R$75,U44)</f>
        <v>0</v>
      </c>
      <c r="Z44" s="19"/>
      <c r="AA44" s="19"/>
      <c r="AB44" s="19"/>
      <c r="AC44" s="19"/>
      <c r="AD44" s="19"/>
    </row>
    <row r="45" spans="1:30" x14ac:dyDescent="0.25">
      <c r="A45" s="16" t="s">
        <v>17</v>
      </c>
      <c r="B45" s="26">
        <v>159.95746162157371</v>
      </c>
      <c r="C45" s="26">
        <v>88.655151500662896</v>
      </c>
      <c r="D45" s="26">
        <v>427.35785960049941</v>
      </c>
      <c r="E45" s="26">
        <v>123.27259047763926</v>
      </c>
      <c r="F45" s="26">
        <v>164.08325287512707</v>
      </c>
      <c r="G45" s="26">
        <v>107.08989229410423</v>
      </c>
      <c r="H45" s="26">
        <v>127.55384291426491</v>
      </c>
      <c r="I45" s="26">
        <v>115.66776694213044</v>
      </c>
      <c r="J45" s="26">
        <v>148.39876166892702</v>
      </c>
      <c r="O45" s="14">
        <f t="shared" si="4"/>
        <v>427.35785960049941</v>
      </c>
      <c r="P45" s="14">
        <f t="shared" si="5"/>
        <v>88.655151500662896</v>
      </c>
      <c r="Q45" s="20">
        <v>32</v>
      </c>
      <c r="R45" s="13" t="str">
        <f>HLOOKUP(O45,$B45:$J$76,Q45,FALSE)</f>
        <v>lstvar</v>
      </c>
      <c r="S45" s="13" t="str">
        <f>HLOOKUP(P45,$B45:$J$76,Q45,FALSE)</f>
        <v>ets</v>
      </c>
      <c r="U45" s="16" t="s">
        <v>35</v>
      </c>
      <c r="V45" s="29">
        <f t="shared" ref="V45:V52" si="6">COUNTIFS($S$5:$S$37,U45)</f>
        <v>2</v>
      </c>
      <c r="W45" s="29">
        <f t="shared" ref="W45:W52" si="7">COUNTIFS($R$5:$R$37,U45)</f>
        <v>0</v>
      </c>
      <c r="X45" s="32">
        <f t="shared" ref="X45:X52" si="8">COUNTIFS($S$43:$S$75,U45)</f>
        <v>3</v>
      </c>
      <c r="Y45" s="32">
        <f t="shared" ref="Y45:Y52" si="9">COUNTIFS($R$43:$R$75,U45)</f>
        <v>0</v>
      </c>
      <c r="Z45" s="19"/>
      <c r="AA45" s="19"/>
      <c r="AB45" s="19"/>
      <c r="AC45" s="19"/>
      <c r="AD45" s="19"/>
    </row>
    <row r="46" spans="1:30" x14ac:dyDescent="0.25">
      <c r="A46" s="16" t="s">
        <v>15</v>
      </c>
      <c r="B46" s="26">
        <v>34.576162409451157</v>
      </c>
      <c r="C46" s="26">
        <v>49.856245396305233</v>
      </c>
      <c r="D46" s="26">
        <v>49.676368416329645</v>
      </c>
      <c r="E46" s="26">
        <v>91.621091057879852</v>
      </c>
      <c r="F46" s="26">
        <v>70.215565902503002</v>
      </c>
      <c r="G46" s="26">
        <v>36.692439741080555</v>
      </c>
      <c r="H46" s="26">
        <v>41.676843865348729</v>
      </c>
      <c r="I46" s="26">
        <v>43.2076885449979</v>
      </c>
      <c r="J46" s="26">
        <v>48.543672298017192</v>
      </c>
      <c r="O46" s="14">
        <f t="shared" si="4"/>
        <v>91.621091057879852</v>
      </c>
      <c r="P46" s="14">
        <f t="shared" si="5"/>
        <v>34.576162409451157</v>
      </c>
      <c r="Q46" s="20">
        <v>31</v>
      </c>
      <c r="R46" s="13" t="str">
        <f>HLOOKUP(O46,$B46:$J$76,Q46,FALSE)</f>
        <v>naive</v>
      </c>
      <c r="S46" s="13" t="str">
        <f>HLOOKUP(P46,$B46:$J$76,Q46,FALSE)</f>
        <v>arima</v>
      </c>
      <c r="U46" s="16" t="s">
        <v>39</v>
      </c>
      <c r="V46" s="29">
        <f t="shared" si="6"/>
        <v>1</v>
      </c>
      <c r="W46" s="29">
        <f t="shared" si="7"/>
        <v>7</v>
      </c>
      <c r="X46" s="32">
        <f t="shared" si="8"/>
        <v>2</v>
      </c>
      <c r="Y46" s="32">
        <f t="shared" si="9"/>
        <v>7</v>
      </c>
      <c r="Z46" s="19"/>
      <c r="AA46" s="19"/>
      <c r="AB46" s="19"/>
      <c r="AC46" s="19"/>
      <c r="AD46" s="19"/>
    </row>
    <row r="47" spans="1:30" x14ac:dyDescent="0.25">
      <c r="A47" s="16" t="s">
        <v>16</v>
      </c>
      <c r="B47" s="26">
        <v>113.29881774192734</v>
      </c>
      <c r="C47" s="26">
        <v>118.78286309950903</v>
      </c>
      <c r="D47" s="26">
        <v>141.1112143056119</v>
      </c>
      <c r="E47" s="26">
        <v>105.90488999268061</v>
      </c>
      <c r="F47" s="26">
        <v>133.63142048042494</v>
      </c>
      <c r="G47" s="26">
        <v>129.51486233855374</v>
      </c>
      <c r="H47" s="26">
        <v>117.97582110835056</v>
      </c>
      <c r="I47" s="26">
        <v>114.71488126542596</v>
      </c>
      <c r="J47" s="26">
        <v>107.83298349334184</v>
      </c>
      <c r="O47" s="14">
        <f t="shared" si="4"/>
        <v>141.1112143056119</v>
      </c>
      <c r="P47" s="14">
        <f t="shared" si="5"/>
        <v>105.90488999268061</v>
      </c>
      <c r="Q47" s="20">
        <v>30</v>
      </c>
      <c r="R47" s="13" t="str">
        <f>HLOOKUP(O47,$B47:$J$76,Q47,FALSE)</f>
        <v>lstvar</v>
      </c>
      <c r="S47" s="13" t="str">
        <f>HLOOKUP(P47,$B47:$J$76,Q47,FALSE)</f>
        <v>naive</v>
      </c>
      <c r="U47" s="16" t="s">
        <v>6</v>
      </c>
      <c r="V47" s="29">
        <f t="shared" si="6"/>
        <v>7</v>
      </c>
      <c r="W47" s="29">
        <f t="shared" si="7"/>
        <v>10</v>
      </c>
      <c r="X47" s="32">
        <f t="shared" si="8"/>
        <v>5</v>
      </c>
      <c r="Y47" s="32">
        <f t="shared" si="9"/>
        <v>8</v>
      </c>
      <c r="Z47" s="19"/>
      <c r="AA47" s="19"/>
      <c r="AB47" s="19"/>
      <c r="AC47" s="19"/>
      <c r="AD47" s="19"/>
    </row>
    <row r="48" spans="1:30" x14ac:dyDescent="0.25">
      <c r="A48" s="18" t="s">
        <v>89</v>
      </c>
      <c r="B48" s="25">
        <v>87.915828936326506</v>
      </c>
      <c r="C48" s="25">
        <v>103.25462848828454</v>
      </c>
      <c r="D48" s="25">
        <v>146.84954484614823</v>
      </c>
      <c r="E48" s="25">
        <v>157.13309508612977</v>
      </c>
      <c r="F48" s="25">
        <v>97.384483822652044</v>
      </c>
      <c r="G48" s="25">
        <v>162.78420520047001</v>
      </c>
      <c r="H48" s="25">
        <v>82.447659368335493</v>
      </c>
      <c r="I48" s="25">
        <v>83.988359228861924</v>
      </c>
      <c r="J48" s="25">
        <v>83.379650523745838</v>
      </c>
      <c r="O48" s="14">
        <f t="shared" si="4"/>
        <v>162.78420520047001</v>
      </c>
      <c r="P48" s="14">
        <f t="shared" si="5"/>
        <v>82.447659368335493</v>
      </c>
      <c r="Q48" s="20">
        <v>29</v>
      </c>
      <c r="R48" s="13"/>
      <c r="S48" s="13"/>
      <c r="U48" s="16" t="s">
        <v>34</v>
      </c>
      <c r="V48" s="29">
        <f t="shared" si="6"/>
        <v>3</v>
      </c>
      <c r="W48" s="29">
        <f t="shared" si="7"/>
        <v>4</v>
      </c>
      <c r="X48" s="32">
        <f t="shared" si="8"/>
        <v>0</v>
      </c>
      <c r="Y48" s="32">
        <f t="shared" si="9"/>
        <v>9</v>
      </c>
      <c r="Z48" s="19"/>
      <c r="AA48" s="19"/>
      <c r="AB48" s="19"/>
      <c r="AC48" s="19"/>
      <c r="AD48" s="19"/>
    </row>
    <row r="49" spans="1:30" x14ac:dyDescent="0.25">
      <c r="A49" s="16" t="s">
        <v>19</v>
      </c>
      <c r="B49" s="26">
        <v>56.306458837359727</v>
      </c>
      <c r="C49" s="26">
        <v>86.617257488027462</v>
      </c>
      <c r="D49" s="26">
        <v>67.811189176638379</v>
      </c>
      <c r="E49" s="26">
        <v>98.258394153190196</v>
      </c>
      <c r="F49" s="26">
        <v>78.601585667544882</v>
      </c>
      <c r="G49" s="26">
        <v>59.460886423623151</v>
      </c>
      <c r="H49" s="26">
        <v>70.457551011901799</v>
      </c>
      <c r="I49" s="26">
        <v>68.840582152299419</v>
      </c>
      <c r="J49" s="26">
        <v>72.430436852932758</v>
      </c>
      <c r="O49" s="14">
        <f t="shared" si="4"/>
        <v>98.258394153190196</v>
      </c>
      <c r="P49" s="14">
        <f t="shared" si="5"/>
        <v>56.306458837359727</v>
      </c>
      <c r="Q49" s="20">
        <v>28</v>
      </c>
      <c r="R49" s="13" t="str">
        <f>HLOOKUP(O49,$B49:$J$76,Q49,FALSE)</f>
        <v>naive</v>
      </c>
      <c r="S49" s="13" t="str">
        <f>HLOOKUP(P49,$B49:$J$76,Q49,FALSE)</f>
        <v>arima</v>
      </c>
      <c r="U49" s="16" t="s">
        <v>37</v>
      </c>
      <c r="V49" s="29">
        <f t="shared" si="6"/>
        <v>0</v>
      </c>
      <c r="W49" s="29">
        <f t="shared" si="7"/>
        <v>3</v>
      </c>
      <c r="X49" s="32">
        <f t="shared" si="8"/>
        <v>2</v>
      </c>
      <c r="Y49" s="32">
        <f t="shared" si="9"/>
        <v>2</v>
      </c>
      <c r="Z49" s="19"/>
      <c r="AA49" s="19"/>
      <c r="AB49" s="19"/>
      <c r="AC49" s="19"/>
      <c r="AD49" s="19"/>
    </row>
    <row r="50" spans="1:30" x14ac:dyDescent="0.25">
      <c r="A50" s="16" t="s">
        <v>21</v>
      </c>
      <c r="B50" s="26">
        <v>122.5783691753514</v>
      </c>
      <c r="C50" s="26">
        <v>191.33280103654786</v>
      </c>
      <c r="D50" s="26">
        <v>109.98743509988157</v>
      </c>
      <c r="E50" s="26">
        <v>246.95564600120815</v>
      </c>
      <c r="F50" s="26">
        <v>145.14590545894629</v>
      </c>
      <c r="G50" s="26">
        <v>291.11546824268953</v>
      </c>
      <c r="H50" s="26">
        <v>113.83471670405359</v>
      </c>
      <c r="I50" s="26">
        <v>123.22931841480795</v>
      </c>
      <c r="J50" s="26">
        <v>109.18222934913834</v>
      </c>
      <c r="O50" s="14">
        <f t="shared" si="4"/>
        <v>291.11546824268953</v>
      </c>
      <c r="P50" s="14">
        <f t="shared" si="5"/>
        <v>109.18222934913834</v>
      </c>
      <c r="Q50" s="20">
        <v>27</v>
      </c>
      <c r="R50" s="13" t="str">
        <f>HLOOKUP(O50,$B50:$J$76,Q50,FALSE)</f>
        <v>star</v>
      </c>
      <c r="S50" s="13" t="str">
        <f>HLOOKUP(P50,$B50:$J$76,Q50,FALSE)</f>
        <v>var</v>
      </c>
      <c r="U50" s="16" t="s">
        <v>82</v>
      </c>
      <c r="V50" s="29">
        <f t="shared" si="6"/>
        <v>1</v>
      </c>
      <c r="W50" s="29">
        <f t="shared" si="7"/>
        <v>0</v>
      </c>
      <c r="X50" s="32">
        <f t="shared" si="8"/>
        <v>3</v>
      </c>
      <c r="Y50" s="32">
        <f t="shared" si="9"/>
        <v>0</v>
      </c>
      <c r="Z50" s="19"/>
      <c r="AA50" s="19"/>
      <c r="AB50" s="19"/>
      <c r="AC50" s="19"/>
      <c r="AD50" s="19"/>
    </row>
    <row r="51" spans="1:30" x14ac:dyDescent="0.25">
      <c r="A51" s="16" t="s">
        <v>20</v>
      </c>
      <c r="B51" s="26">
        <v>80.789736106174956</v>
      </c>
      <c r="C51" s="26">
        <v>89.259078067528677</v>
      </c>
      <c r="D51" s="26">
        <v>89.245965940730841</v>
      </c>
      <c r="E51" s="26">
        <v>171.23196382096407</v>
      </c>
      <c r="F51" s="26">
        <v>92.227633934538332</v>
      </c>
      <c r="G51" s="26">
        <v>86.58340367360708</v>
      </c>
      <c r="H51" s="26">
        <v>95.255756149825473</v>
      </c>
      <c r="I51" s="26">
        <v>89.882893931073298</v>
      </c>
      <c r="J51" s="26">
        <v>106.33153626750035</v>
      </c>
      <c r="O51" s="14">
        <f t="shared" si="4"/>
        <v>171.23196382096407</v>
      </c>
      <c r="P51" s="14">
        <f t="shared" si="5"/>
        <v>80.789736106174956</v>
      </c>
      <c r="Q51" s="20">
        <v>26</v>
      </c>
      <c r="R51" s="13" t="str">
        <f>HLOOKUP(O51,$B51:$J$76,Q51,FALSE)</f>
        <v>naive</v>
      </c>
      <c r="S51" s="13" t="str">
        <f>HLOOKUP(P51,$B51:$J$76,Q51,FALSE)</f>
        <v>arima</v>
      </c>
      <c r="U51" s="16" t="s">
        <v>83</v>
      </c>
      <c r="V51" s="29">
        <f t="shared" si="6"/>
        <v>1</v>
      </c>
      <c r="W51" s="29">
        <f t="shared" si="7"/>
        <v>0</v>
      </c>
      <c r="X51" s="32">
        <f t="shared" si="8"/>
        <v>0</v>
      </c>
      <c r="Y51" s="32">
        <f t="shared" si="9"/>
        <v>0</v>
      </c>
      <c r="Z51" s="19"/>
      <c r="AA51" s="19"/>
      <c r="AB51" s="19"/>
      <c r="AC51" s="19"/>
      <c r="AD51" s="19"/>
    </row>
    <row r="52" spans="1:30" x14ac:dyDescent="0.25">
      <c r="A52" s="16" t="s">
        <v>22</v>
      </c>
      <c r="B52" s="26">
        <v>119.03036987530479</v>
      </c>
      <c r="C52" s="26">
        <v>102.64681473072302</v>
      </c>
      <c r="D52" s="26">
        <v>331.22010150079552</v>
      </c>
      <c r="E52" s="26">
        <v>202.37972360378333</v>
      </c>
      <c r="F52" s="26">
        <v>132.00620895489359</v>
      </c>
      <c r="G52" s="26">
        <v>281.09971041012585</v>
      </c>
      <c r="H52" s="26">
        <v>96.622692157216136</v>
      </c>
      <c r="I52" s="26">
        <v>101.82364307172797</v>
      </c>
      <c r="J52" s="26">
        <v>94.886665301539452</v>
      </c>
      <c r="O52" s="14">
        <f t="shared" si="4"/>
        <v>331.22010150079552</v>
      </c>
      <c r="P52" s="14">
        <f t="shared" si="5"/>
        <v>94.886665301539452</v>
      </c>
      <c r="Q52" s="20">
        <v>25</v>
      </c>
      <c r="R52" s="13" t="str">
        <f>HLOOKUP(O52,$B52:$J$76,Q52,FALSE)</f>
        <v>lstvar</v>
      </c>
      <c r="S52" s="13" t="str">
        <f>HLOOKUP(P52,$B52:$J$76,Q52,FALSE)</f>
        <v>var</v>
      </c>
      <c r="U52" s="16" t="s">
        <v>38</v>
      </c>
      <c r="V52" s="29">
        <f t="shared" si="6"/>
        <v>4</v>
      </c>
      <c r="W52" s="29">
        <f t="shared" si="7"/>
        <v>2</v>
      </c>
      <c r="X52" s="32">
        <f t="shared" si="8"/>
        <v>3</v>
      </c>
      <c r="Y52" s="32">
        <f t="shared" si="9"/>
        <v>1</v>
      </c>
      <c r="Z52" s="19"/>
      <c r="AA52" s="19"/>
      <c r="AB52" s="19"/>
      <c r="AC52" s="19"/>
      <c r="AD52" s="19"/>
    </row>
    <row r="53" spans="1:30" x14ac:dyDescent="0.25">
      <c r="A53" s="16" t="s">
        <v>23</v>
      </c>
      <c r="B53" s="26">
        <v>86.574668746457107</v>
      </c>
      <c r="C53" s="26">
        <v>65.259521835796292</v>
      </c>
      <c r="D53" s="26">
        <v>90.31814305665317</v>
      </c>
      <c r="E53" s="26">
        <v>88.376305291570461</v>
      </c>
      <c r="F53" s="26">
        <v>66.993384523289194</v>
      </c>
      <c r="G53" s="26">
        <v>59.272593088138024</v>
      </c>
      <c r="H53" s="26">
        <v>58.932636024075343</v>
      </c>
      <c r="I53" s="26">
        <v>60.860025893270077</v>
      </c>
      <c r="J53" s="26">
        <v>60.991066099957905</v>
      </c>
      <c r="O53" s="14">
        <f t="shared" si="4"/>
        <v>90.31814305665317</v>
      </c>
      <c r="P53" s="14">
        <f t="shared" si="5"/>
        <v>58.932636024075343</v>
      </c>
      <c r="Q53" s="20">
        <v>24</v>
      </c>
      <c r="R53" s="13" t="str">
        <f>HLOOKUP(O53,$B53:$J$76,Q53,FALSE)</f>
        <v>lstvar</v>
      </c>
      <c r="S53" s="13" t="str">
        <f>HLOOKUP(P53,$B53:$J$76,Q53,FALSE)</f>
        <v>média</v>
      </c>
      <c r="V53" s="19"/>
      <c r="W53" s="19"/>
      <c r="X53" s="19"/>
      <c r="Y53" s="19"/>
      <c r="Z53" s="19"/>
      <c r="AA53" s="19"/>
      <c r="AB53" s="19"/>
      <c r="AC53" s="19"/>
      <c r="AD53" s="19"/>
    </row>
    <row r="54" spans="1:30" x14ac:dyDescent="0.25">
      <c r="A54" s="16" t="s">
        <v>24</v>
      </c>
      <c r="B54" s="26">
        <v>59.729871318517745</v>
      </c>
      <c r="C54" s="26">
        <v>60.514837588752293</v>
      </c>
      <c r="D54" s="26">
        <v>61.786174310775003</v>
      </c>
      <c r="E54" s="26">
        <v>81.440398758082281</v>
      </c>
      <c r="F54" s="26">
        <v>61.030841109041141</v>
      </c>
      <c r="G54" s="26">
        <v>60.589793375577251</v>
      </c>
      <c r="H54" s="26">
        <v>60.189711615964924</v>
      </c>
      <c r="I54" s="26">
        <v>60.007767523773538</v>
      </c>
      <c r="J54" s="26">
        <v>59.702241191417954</v>
      </c>
      <c r="O54" s="14">
        <f t="shared" si="4"/>
        <v>81.440398758082281</v>
      </c>
      <c r="P54" s="14">
        <f t="shared" si="5"/>
        <v>59.702241191417954</v>
      </c>
      <c r="Q54" s="20">
        <v>23</v>
      </c>
      <c r="R54" s="13" t="str">
        <f>HLOOKUP(O54,$B54:$J$76,Q54,FALSE)</f>
        <v>naive</v>
      </c>
      <c r="S54" s="13" t="str">
        <f>HLOOKUP(P54,$B54:$J$76,Q54,FALSE)</f>
        <v>var</v>
      </c>
      <c r="V54" s="19"/>
      <c r="W54" s="19"/>
      <c r="X54" s="19"/>
      <c r="Y54" s="19"/>
      <c r="Z54" s="19"/>
      <c r="AA54" s="19"/>
      <c r="AB54" s="19"/>
      <c r="AC54" s="19"/>
      <c r="AD54" s="19"/>
    </row>
    <row r="55" spans="1:30" x14ac:dyDescent="0.25">
      <c r="A55" s="16" t="s">
        <v>25</v>
      </c>
      <c r="B55" s="26">
        <v>64.423875522939738</v>
      </c>
      <c r="C55" s="26">
        <v>63.995591505030639</v>
      </c>
      <c r="D55" s="26">
        <v>67.907526219049217</v>
      </c>
      <c r="E55" s="26">
        <v>132.18553642209477</v>
      </c>
      <c r="F55" s="26">
        <v>70.683575777632484</v>
      </c>
      <c r="G55" s="26">
        <v>59.236585297830793</v>
      </c>
      <c r="H55" s="26">
        <v>64.461196335394902</v>
      </c>
      <c r="I55" s="26">
        <v>60.843708868780581</v>
      </c>
      <c r="J55" s="26">
        <v>62.482740477179867</v>
      </c>
      <c r="O55" s="14">
        <f t="shared" si="4"/>
        <v>132.18553642209477</v>
      </c>
      <c r="P55" s="14">
        <f t="shared" si="5"/>
        <v>59.236585297830793</v>
      </c>
      <c r="Q55" s="20">
        <v>22</v>
      </c>
      <c r="R55" s="13" t="str">
        <f>HLOOKUP(O55,$B55:$J$76,Q55,FALSE)</f>
        <v>naive</v>
      </c>
      <c r="S55" s="13" t="str">
        <f>HLOOKUP(P55,$B55:$J$76,Q55,FALSE)</f>
        <v>star</v>
      </c>
      <c r="V55" s="19"/>
      <c r="W55" s="19"/>
      <c r="X55" s="19"/>
      <c r="Y55" s="19"/>
      <c r="Z55" s="19"/>
      <c r="AA55" s="19"/>
      <c r="AB55" s="19"/>
      <c r="AC55" s="19"/>
      <c r="AD55" s="19"/>
    </row>
    <row r="56" spans="1:30" x14ac:dyDescent="0.25">
      <c r="A56" s="18" t="s">
        <v>90</v>
      </c>
      <c r="B56" s="25">
        <v>141.08218405604052</v>
      </c>
      <c r="C56" s="25">
        <v>181.44342301514087</v>
      </c>
      <c r="D56" s="25">
        <v>205.9088599529972</v>
      </c>
      <c r="E56" s="25">
        <v>287.45396282258463</v>
      </c>
      <c r="F56" s="25">
        <v>202.38694165433446</v>
      </c>
      <c r="G56" s="25">
        <v>166.15543165020395</v>
      </c>
      <c r="H56" s="25">
        <v>158.10752238171247</v>
      </c>
      <c r="I56" s="25">
        <v>162.90258878612366</v>
      </c>
      <c r="J56" s="25">
        <v>142.7760836606021</v>
      </c>
      <c r="O56" s="14">
        <f t="shared" si="4"/>
        <v>287.45396282258463</v>
      </c>
      <c r="P56" s="14">
        <f t="shared" si="5"/>
        <v>141.08218405604052</v>
      </c>
      <c r="Q56" s="20">
        <v>21</v>
      </c>
      <c r="R56" s="13"/>
      <c r="S56" s="13"/>
      <c r="V56" s="19"/>
      <c r="W56" s="19"/>
      <c r="X56" s="19"/>
      <c r="Y56" s="19"/>
      <c r="Z56" s="19"/>
      <c r="AA56" s="19"/>
      <c r="AB56" s="19"/>
      <c r="AC56" s="19"/>
      <c r="AD56" s="19"/>
    </row>
    <row r="57" spans="1:30" x14ac:dyDescent="0.25">
      <c r="A57" s="16" t="s">
        <v>26</v>
      </c>
      <c r="B57" s="26">
        <v>64.189230509592335</v>
      </c>
      <c r="C57" s="26">
        <v>55.493237394043248</v>
      </c>
      <c r="D57" s="26">
        <v>63.499576298156505</v>
      </c>
      <c r="E57" s="26">
        <v>41.161842048531845</v>
      </c>
      <c r="F57" s="26">
        <v>79.147472330861632</v>
      </c>
      <c r="G57" s="26">
        <v>70.039542843332157</v>
      </c>
      <c r="H57" s="26">
        <v>56.255892823378673</v>
      </c>
      <c r="I57" s="26">
        <v>60.449989418261993</v>
      </c>
      <c r="J57" s="26">
        <v>57.620823863650088</v>
      </c>
      <c r="O57" s="14">
        <f t="shared" si="4"/>
        <v>79.147472330861632</v>
      </c>
      <c r="P57" s="14">
        <f t="shared" si="5"/>
        <v>41.161842048531845</v>
      </c>
      <c r="Q57" s="20">
        <v>20</v>
      </c>
      <c r="R57" s="13" t="str">
        <f>HLOOKUP(O57,$B57:$J$76,Q57,FALSE)</f>
        <v>rw</v>
      </c>
      <c r="S57" s="13" t="str">
        <f>HLOOKUP(P57,$B57:$J$76,Q57,FALSE)</f>
        <v>naive</v>
      </c>
      <c r="V57" s="19"/>
      <c r="W57" s="19"/>
      <c r="X57" s="19"/>
      <c r="Y57" s="19"/>
      <c r="Z57" s="19"/>
      <c r="AA57" s="19"/>
      <c r="AB57" s="19"/>
      <c r="AC57" s="19"/>
      <c r="AD57" s="19"/>
    </row>
    <row r="58" spans="1:30" x14ac:dyDescent="0.25">
      <c r="A58" s="16" t="s">
        <v>27</v>
      </c>
      <c r="B58" s="26">
        <v>284.58882213422589</v>
      </c>
      <c r="C58" s="26">
        <v>437.92629821674927</v>
      </c>
      <c r="D58" s="26">
        <v>383.68119821467627</v>
      </c>
      <c r="E58" s="26">
        <v>769.45572725701209</v>
      </c>
      <c r="F58" s="26">
        <v>417.2942910058245</v>
      </c>
      <c r="G58" s="26">
        <v>288.83793199171424</v>
      </c>
      <c r="H58" s="26">
        <v>371.80730358843857</v>
      </c>
      <c r="I58" s="26">
        <v>375.09388119840457</v>
      </c>
      <c r="J58" s="26">
        <v>297.00315612604805</v>
      </c>
      <c r="O58" s="14">
        <f t="shared" si="4"/>
        <v>769.45572725701209</v>
      </c>
      <c r="P58" s="14">
        <f t="shared" si="5"/>
        <v>284.58882213422589</v>
      </c>
      <c r="Q58" s="20">
        <v>19</v>
      </c>
      <c r="R58" s="13" t="str">
        <f>HLOOKUP(O58,$B58:$J$76,Q58,FALSE)</f>
        <v>naive</v>
      </c>
      <c r="S58" s="13" t="str">
        <f>HLOOKUP(P58,$B58:$J$76,Q58,FALSE)</f>
        <v>arima</v>
      </c>
      <c r="V58" s="19"/>
      <c r="W58" s="19"/>
      <c r="X58" s="19"/>
      <c r="Y58" s="19"/>
      <c r="Z58" s="19"/>
      <c r="AA58" s="19"/>
      <c r="AB58" s="19"/>
      <c r="AC58" s="19"/>
      <c r="AD58" s="19"/>
    </row>
    <row r="59" spans="1:30" x14ac:dyDescent="0.25">
      <c r="A59" s="16" t="s">
        <v>28</v>
      </c>
      <c r="B59" s="26">
        <v>101.34460654811275</v>
      </c>
      <c r="C59" s="26">
        <v>118.41519999474252</v>
      </c>
      <c r="D59" s="26">
        <v>414.91091745649146</v>
      </c>
      <c r="E59" s="26">
        <v>312.57801224452749</v>
      </c>
      <c r="F59" s="26">
        <v>163.61348148832482</v>
      </c>
      <c r="G59" s="26">
        <v>186.50842078475773</v>
      </c>
      <c r="H59" s="26">
        <v>118.335673309328</v>
      </c>
      <c r="I59" s="26">
        <v>127.3532123181519</v>
      </c>
      <c r="J59" s="26">
        <v>136.16101106857241</v>
      </c>
      <c r="O59" s="14">
        <f t="shared" si="4"/>
        <v>414.91091745649146</v>
      </c>
      <c r="P59" s="14">
        <f t="shared" si="5"/>
        <v>101.34460654811275</v>
      </c>
      <c r="Q59" s="20">
        <v>18</v>
      </c>
      <c r="R59" s="13" t="str">
        <f>HLOOKUP(O59,$B59:$J$76,Q59,FALSE)</f>
        <v>lstvar</v>
      </c>
      <c r="S59" s="13" t="str">
        <f>HLOOKUP(P59,$B59:$J$76,Q59,FALSE)</f>
        <v>arima</v>
      </c>
      <c r="V59" s="19"/>
      <c r="W59" s="19"/>
      <c r="X59" s="19"/>
      <c r="Y59" s="19"/>
      <c r="Z59" s="19"/>
      <c r="AA59" s="19"/>
      <c r="AB59" s="19"/>
      <c r="AC59" s="19"/>
      <c r="AD59" s="19"/>
    </row>
    <row r="60" spans="1:30" x14ac:dyDescent="0.25">
      <c r="A60" s="16" t="s">
        <v>29</v>
      </c>
      <c r="B60" s="26">
        <v>131.65433782255735</v>
      </c>
      <c r="C60" s="26">
        <v>149.20783895954693</v>
      </c>
      <c r="D60" s="26">
        <v>93.281901968806224</v>
      </c>
      <c r="E60" s="26">
        <v>111.25916425517578</v>
      </c>
      <c r="F60" s="26">
        <v>191.07229506004114</v>
      </c>
      <c r="G60" s="26">
        <v>89.210920056040734</v>
      </c>
      <c r="H60" s="26">
        <v>112.07800731651784</v>
      </c>
      <c r="I60" s="26">
        <v>125.94498845967506</v>
      </c>
      <c r="J60" s="26">
        <v>127.49301956926605</v>
      </c>
      <c r="O60" s="14">
        <f t="shared" si="4"/>
        <v>191.07229506004114</v>
      </c>
      <c r="P60" s="14">
        <f t="shared" si="5"/>
        <v>89.210920056040734</v>
      </c>
      <c r="Q60" s="20">
        <v>17</v>
      </c>
      <c r="R60" s="13" t="str">
        <f>HLOOKUP(O60,$B60:$J$76,Q60,FALSE)</f>
        <v>rw</v>
      </c>
      <c r="S60" s="13" t="str">
        <f>HLOOKUP(P60,$B60:$J$76,Q60,FALSE)</f>
        <v>star</v>
      </c>
      <c r="V60" s="19"/>
      <c r="W60" s="19"/>
      <c r="X60" s="19"/>
      <c r="Y60" s="19"/>
      <c r="Z60" s="19"/>
      <c r="AA60" s="19"/>
      <c r="AB60" s="19"/>
      <c r="AC60" s="19"/>
      <c r="AD60" s="19"/>
    </row>
    <row r="61" spans="1:30" x14ac:dyDescent="0.25">
      <c r="A61" s="16" t="s">
        <v>30</v>
      </c>
      <c r="B61" s="26">
        <v>85.106832299587708</v>
      </c>
      <c r="C61" s="26">
        <v>67.257535530668179</v>
      </c>
      <c r="D61" s="26">
        <v>59.354321813227493</v>
      </c>
      <c r="E61" s="26">
        <v>60.165417901763448</v>
      </c>
      <c r="F61" s="26">
        <v>85.792962642173862</v>
      </c>
      <c r="G61" s="26">
        <v>77.851598836190547</v>
      </c>
      <c r="H61" s="26">
        <v>60.440453254307748</v>
      </c>
      <c r="I61" s="26">
        <v>67.231919472190185</v>
      </c>
      <c r="J61" s="26">
        <v>67.153711823773477</v>
      </c>
      <c r="O61" s="14">
        <f t="shared" si="4"/>
        <v>85.792962642173862</v>
      </c>
      <c r="P61" s="14">
        <f t="shared" si="5"/>
        <v>59.354321813227493</v>
      </c>
      <c r="Q61" s="20">
        <v>16</v>
      </c>
      <c r="R61" s="13" t="str">
        <f>HLOOKUP(O61,$B61:$J$76,Q61,FALSE)</f>
        <v>rw</v>
      </c>
      <c r="S61" s="13" t="str">
        <f>HLOOKUP(P61,$B61:$J$76,Q61,FALSE)</f>
        <v>lstvar</v>
      </c>
      <c r="V61" s="19"/>
      <c r="W61" s="19"/>
      <c r="X61" s="19"/>
      <c r="Y61" s="19"/>
      <c r="Z61" s="19"/>
      <c r="AA61" s="19"/>
      <c r="AB61" s="19"/>
      <c r="AC61" s="19"/>
      <c r="AD61" s="19"/>
    </row>
    <row r="62" spans="1:30" x14ac:dyDescent="0.25">
      <c r="A62" s="16" t="s">
        <v>31</v>
      </c>
      <c r="B62" s="26">
        <v>195.48943098466501</v>
      </c>
      <c r="C62" s="26">
        <v>197.73128696562901</v>
      </c>
      <c r="D62" s="26">
        <v>138.12258120792811</v>
      </c>
      <c r="E62" s="26">
        <v>83.686553159101422</v>
      </c>
      <c r="F62" s="26">
        <v>291.23241817277716</v>
      </c>
      <c r="G62" s="26">
        <v>296.34074013378688</v>
      </c>
      <c r="H62" s="26">
        <v>189.28677917888058</v>
      </c>
      <c r="I62" s="26">
        <v>194.65585176383905</v>
      </c>
      <c r="J62" s="26">
        <v>187.48348037537036</v>
      </c>
      <c r="O62" s="14">
        <f t="shared" si="4"/>
        <v>296.34074013378688</v>
      </c>
      <c r="P62" s="14">
        <f t="shared" si="5"/>
        <v>83.686553159101422</v>
      </c>
      <c r="Q62" s="20">
        <v>15</v>
      </c>
      <c r="R62" s="13" t="str">
        <f>HLOOKUP(O62,$B62:$J$76,Q62,FALSE)</f>
        <v>star</v>
      </c>
      <c r="S62" s="13" t="str">
        <f>HLOOKUP(P62,$B62:$J$76,Q62,FALSE)</f>
        <v>naive</v>
      </c>
      <c r="V62" s="19"/>
      <c r="W62" s="19"/>
      <c r="X62" s="19"/>
      <c r="Y62" s="19"/>
      <c r="Z62" s="19"/>
      <c r="AA62" s="19"/>
      <c r="AB62" s="19"/>
      <c r="AC62" s="19"/>
      <c r="AD62" s="19"/>
    </row>
    <row r="63" spans="1:30" x14ac:dyDescent="0.25">
      <c r="A63" s="16" t="s">
        <v>32</v>
      </c>
      <c r="B63" s="26">
        <v>99.718849382713557</v>
      </c>
      <c r="C63" s="26">
        <v>82.832627477368391</v>
      </c>
      <c r="D63" s="26">
        <v>112.61571547950491</v>
      </c>
      <c r="E63" s="26">
        <v>84.834407496626937</v>
      </c>
      <c r="F63" s="26">
        <v>105.66309805970027</v>
      </c>
      <c r="G63" s="26">
        <v>89.503003159564173</v>
      </c>
      <c r="H63" s="26">
        <v>78.334408810069334</v>
      </c>
      <c r="I63" s="26">
        <v>85.520709027822036</v>
      </c>
      <c r="J63" s="26">
        <v>84.22435822205307</v>
      </c>
      <c r="O63" s="14">
        <f t="shared" si="4"/>
        <v>112.61571547950491</v>
      </c>
      <c r="P63" s="14">
        <f t="shared" si="5"/>
        <v>78.334408810069334</v>
      </c>
      <c r="Q63" s="20">
        <v>14</v>
      </c>
      <c r="R63" s="13" t="str">
        <f>HLOOKUP(O63,$B63:$J$76,Q63,FALSE)</f>
        <v>lstvar</v>
      </c>
      <c r="S63" s="13" t="str">
        <f>HLOOKUP(P63,$B63:$J$76,Q63,FALSE)</f>
        <v>média</v>
      </c>
      <c r="V63" s="19"/>
      <c r="W63" s="19"/>
      <c r="X63" s="19"/>
      <c r="Y63" s="19"/>
      <c r="Z63" s="19"/>
      <c r="AA63" s="19"/>
      <c r="AB63" s="19"/>
      <c r="AC63" s="19"/>
      <c r="AD63" s="19"/>
    </row>
    <row r="64" spans="1:30" x14ac:dyDescent="0.25">
      <c r="A64" s="22" t="s">
        <v>33</v>
      </c>
      <c r="B64" s="26">
        <v>56.446963838528426</v>
      </c>
      <c r="C64" s="26">
        <v>41.959587114102177</v>
      </c>
      <c r="D64" s="26">
        <v>38.610819109363241</v>
      </c>
      <c r="E64" s="26">
        <v>136.69402272167667</v>
      </c>
      <c r="F64" s="26">
        <v>63.356102050295689</v>
      </c>
      <c r="G64" s="26">
        <v>42.728724335930373</v>
      </c>
      <c r="H64" s="26">
        <v>39.87281759410093</v>
      </c>
      <c r="I64" s="26">
        <v>39.313124551209526</v>
      </c>
      <c r="J64" s="26">
        <v>39.818999553799628</v>
      </c>
      <c r="O64" s="14">
        <f t="shared" si="4"/>
        <v>136.69402272167667</v>
      </c>
      <c r="P64" s="14">
        <f t="shared" si="5"/>
        <v>38.610819109363241</v>
      </c>
      <c r="Q64" s="20">
        <v>13</v>
      </c>
      <c r="R64" s="13" t="str">
        <f>HLOOKUP(O64,$B64:$J$76,Q64,FALSE)</f>
        <v>naive</v>
      </c>
      <c r="S64" s="13" t="str">
        <f>HLOOKUP(P64,$B64:$J$76,Q64,FALSE)</f>
        <v>lstvar</v>
      </c>
      <c r="V64" s="19"/>
      <c r="W64" s="19"/>
      <c r="X64" s="19"/>
      <c r="Y64" s="19"/>
      <c r="Z64" s="19"/>
      <c r="AA64" s="19"/>
      <c r="AB64" s="19"/>
      <c r="AC64" s="19"/>
      <c r="AD64" s="19"/>
    </row>
    <row r="65" spans="1:30" x14ac:dyDescent="0.25">
      <c r="A65" s="16" t="s">
        <v>79</v>
      </c>
      <c r="B65" s="26">
        <v>88.507603072144292</v>
      </c>
      <c r="C65" s="26">
        <v>113.61457599999719</v>
      </c>
      <c r="D65" s="26">
        <v>112.7661698763457</v>
      </c>
      <c r="E65" s="26">
        <v>57.641552968687172</v>
      </c>
      <c r="F65" s="26">
        <v>132.71016023963196</v>
      </c>
      <c r="G65" s="26">
        <v>116.94674958979792</v>
      </c>
      <c r="H65" s="26">
        <v>99.010280145362472</v>
      </c>
      <c r="I65" s="26">
        <v>105.51935416574668</v>
      </c>
      <c r="J65" s="26">
        <v>93.812546360889684</v>
      </c>
      <c r="O65" s="14">
        <f t="shared" si="4"/>
        <v>132.71016023963196</v>
      </c>
      <c r="P65" s="14">
        <f t="shared" si="5"/>
        <v>57.641552968687172</v>
      </c>
      <c r="Q65" s="20">
        <v>12</v>
      </c>
      <c r="R65" s="13" t="str">
        <f>HLOOKUP(O65,$B65:$J$76,Q65,FALSE)</f>
        <v>rw</v>
      </c>
      <c r="S65" s="13" t="str">
        <f>HLOOKUP(P65,$B65:$J$76,Q65,FALSE)</f>
        <v>naive</v>
      </c>
      <c r="V65" s="19"/>
      <c r="W65" s="19"/>
      <c r="X65" s="19"/>
      <c r="Y65" s="19"/>
      <c r="Z65" s="19"/>
      <c r="AA65" s="19"/>
      <c r="AB65" s="19"/>
      <c r="AC65" s="19"/>
      <c r="AD65" s="19"/>
    </row>
    <row r="66" spans="1:30" x14ac:dyDescent="0.25">
      <c r="A66" s="18" t="s">
        <v>91</v>
      </c>
      <c r="B66" s="25">
        <v>202.94961533879035</v>
      </c>
      <c r="C66" s="25">
        <v>181.03938783006436</v>
      </c>
      <c r="D66" s="25">
        <v>220.18402288142136</v>
      </c>
      <c r="E66" s="25">
        <v>179.91243919169307</v>
      </c>
      <c r="F66" s="25">
        <v>227.98972510876069</v>
      </c>
      <c r="G66" s="25">
        <v>173.44011463951284</v>
      </c>
      <c r="H66" s="25">
        <v>183.68780534152228</v>
      </c>
      <c r="I66" s="25">
        <v>186.34822630596412</v>
      </c>
      <c r="J66" s="25">
        <v>189.95418137546218</v>
      </c>
      <c r="O66" s="14">
        <f t="shared" si="4"/>
        <v>227.98972510876069</v>
      </c>
      <c r="P66" s="14">
        <f t="shared" si="5"/>
        <v>173.44011463951284</v>
      </c>
      <c r="Q66" s="20">
        <v>11</v>
      </c>
      <c r="R66" s="13"/>
      <c r="S66" s="13"/>
      <c r="V66" s="19"/>
      <c r="W66" s="19"/>
      <c r="X66" s="19"/>
      <c r="Y66" s="19"/>
      <c r="Z66" s="19"/>
      <c r="AA66" s="19"/>
      <c r="AB66" s="19"/>
      <c r="AC66" s="19"/>
      <c r="AD66" s="19"/>
    </row>
    <row r="67" spans="1:30" x14ac:dyDescent="0.25">
      <c r="A67" s="16" t="s">
        <v>13</v>
      </c>
      <c r="B67" s="26">
        <v>299.47254372546689</v>
      </c>
      <c r="C67" s="26">
        <v>284.8659907373472</v>
      </c>
      <c r="D67" s="26">
        <v>286.56565906164951</v>
      </c>
      <c r="E67" s="26">
        <v>251.33621575272102</v>
      </c>
      <c r="F67" s="26">
        <v>311.83773761332537</v>
      </c>
      <c r="G67" s="26">
        <v>262.77298539186404</v>
      </c>
      <c r="H67" s="26">
        <v>277.69346750420186</v>
      </c>
      <c r="I67" s="26">
        <v>284.1124233938047</v>
      </c>
      <c r="J67" s="26">
        <v>284.92460753349059</v>
      </c>
      <c r="O67" s="14">
        <f t="shared" si="4"/>
        <v>311.83773761332537</v>
      </c>
      <c r="P67" s="14">
        <f t="shared" si="5"/>
        <v>251.33621575272102</v>
      </c>
      <c r="Q67" s="20">
        <v>10</v>
      </c>
      <c r="R67" s="13" t="str">
        <f>HLOOKUP(O67,$B67:$J$76,Q67,FALSE)</f>
        <v>rw</v>
      </c>
      <c r="S67" s="13" t="str">
        <f>HLOOKUP(P67,$B67:$J$76,Q67,FALSE)</f>
        <v>naive</v>
      </c>
      <c r="V67" s="19"/>
      <c r="W67" s="19"/>
      <c r="X67" s="19"/>
      <c r="Y67" s="19"/>
      <c r="Z67" s="19"/>
      <c r="AA67" s="19"/>
      <c r="AB67" s="19"/>
      <c r="AC67" s="19"/>
      <c r="AD67" s="19"/>
    </row>
    <row r="68" spans="1:30" x14ac:dyDescent="0.25">
      <c r="A68" s="16" t="s">
        <v>12</v>
      </c>
      <c r="B68" s="26">
        <v>170.76194903758488</v>
      </c>
      <c r="C68" s="26">
        <v>107.68307860241349</v>
      </c>
      <c r="D68" s="26">
        <v>180.01419910721259</v>
      </c>
      <c r="E68" s="26">
        <v>135.84576025968911</v>
      </c>
      <c r="F68" s="26">
        <v>216.99496209423867</v>
      </c>
      <c r="G68" s="26">
        <v>126.19678093167195</v>
      </c>
      <c r="H68" s="26">
        <v>131.40953716163145</v>
      </c>
      <c r="I68" s="26">
        <v>132.2473719537532</v>
      </c>
      <c r="J68" s="26">
        <v>143.68939087466177</v>
      </c>
      <c r="O68" s="14">
        <f t="shared" si="4"/>
        <v>216.99496209423867</v>
      </c>
      <c r="P68" s="14">
        <f t="shared" si="5"/>
        <v>107.68307860241349</v>
      </c>
      <c r="Q68" s="20">
        <v>9</v>
      </c>
      <c r="R68" s="13" t="str">
        <f>HLOOKUP(O68,$B68:$J$76,Q68,FALSE)</f>
        <v>rw</v>
      </c>
      <c r="S68" s="13" t="str">
        <f>HLOOKUP(P68,$B68:$J$76,Q68,FALSE)</f>
        <v>ets</v>
      </c>
      <c r="V68" s="19"/>
      <c r="W68" s="19"/>
      <c r="X68" s="19"/>
      <c r="Y68" s="19"/>
      <c r="Z68" s="19"/>
      <c r="AA68" s="19"/>
      <c r="AB68" s="19"/>
      <c r="AC68" s="19"/>
      <c r="AD68" s="19"/>
    </row>
    <row r="69" spans="1:30" x14ac:dyDescent="0.25">
      <c r="A69" s="16" t="s">
        <v>14</v>
      </c>
      <c r="B69" s="26">
        <v>68.718202930318881</v>
      </c>
      <c r="C69" s="26">
        <v>74.709448810638435</v>
      </c>
      <c r="D69" s="26">
        <v>175.83521536680334</v>
      </c>
      <c r="E69" s="26">
        <v>124.42464948024829</v>
      </c>
      <c r="F69" s="26">
        <v>107.74208133977893</v>
      </c>
      <c r="G69" s="26">
        <v>72.588916021888721</v>
      </c>
      <c r="H69" s="26">
        <v>82.713367371988397</v>
      </c>
      <c r="I69" s="26">
        <v>77.251199516651596</v>
      </c>
      <c r="J69" s="26">
        <v>80.119286304990027</v>
      </c>
      <c r="O69" s="14">
        <f t="shared" si="4"/>
        <v>175.83521536680334</v>
      </c>
      <c r="P69" s="14">
        <f t="shared" si="5"/>
        <v>68.718202930318881</v>
      </c>
      <c r="Q69" s="20">
        <v>8</v>
      </c>
      <c r="R69" s="13" t="str">
        <f>HLOOKUP(O69,$B69:$J$76,Q69,FALSE)</f>
        <v>lstvar</v>
      </c>
      <c r="S69" s="13" t="str">
        <f>HLOOKUP(P69,$B69:$J$76,Q69,FALSE)</f>
        <v>arima</v>
      </c>
      <c r="V69" s="19"/>
      <c r="W69" s="19"/>
      <c r="X69" s="19"/>
      <c r="Y69" s="19"/>
      <c r="Z69" s="19"/>
      <c r="AA69" s="19"/>
      <c r="AB69" s="19"/>
      <c r="AC69" s="19"/>
      <c r="AD69" s="19"/>
    </row>
    <row r="70" spans="1:30" x14ac:dyDescent="0.25">
      <c r="A70" s="18" t="s">
        <v>92</v>
      </c>
      <c r="B70" s="25">
        <v>617.47429972289001</v>
      </c>
      <c r="C70" s="25">
        <v>665.77775963406521</v>
      </c>
      <c r="D70" s="25">
        <v>685.95147463943169</v>
      </c>
      <c r="E70" s="25">
        <v>898.79573636067107</v>
      </c>
      <c r="F70" s="25">
        <v>875.10309561327563</v>
      </c>
      <c r="G70" s="25">
        <v>758.05970107272935</v>
      </c>
      <c r="H70" s="25">
        <v>676.8548646996785</v>
      </c>
      <c r="I70" s="25">
        <v>651.65184365853088</v>
      </c>
      <c r="J70" s="25">
        <v>673.84358394478522</v>
      </c>
      <c r="O70" s="14">
        <f t="shared" si="4"/>
        <v>898.79573636067107</v>
      </c>
      <c r="P70" s="14">
        <f t="shared" si="5"/>
        <v>617.47429972289001</v>
      </c>
      <c r="Q70" s="20">
        <v>7</v>
      </c>
      <c r="R70" s="13"/>
      <c r="S70" s="13"/>
      <c r="V70" s="19"/>
      <c r="W70" s="19"/>
      <c r="X70" s="19"/>
      <c r="Y70" s="19"/>
      <c r="Z70" s="19"/>
      <c r="AA70" s="19"/>
      <c r="AB70" s="19"/>
      <c r="AC70" s="19"/>
      <c r="AD70" s="19"/>
    </row>
    <row r="71" spans="1:30" x14ac:dyDescent="0.25">
      <c r="A71" s="16" t="s">
        <v>11</v>
      </c>
      <c r="B71" s="26">
        <v>91.282202636562062</v>
      </c>
      <c r="C71" s="26">
        <v>104.47494650092912</v>
      </c>
      <c r="D71" s="26">
        <v>117.42882705988448</v>
      </c>
      <c r="E71" s="26">
        <v>85.644150793194768</v>
      </c>
      <c r="F71" s="26">
        <v>104.79176397462216</v>
      </c>
      <c r="G71" s="26">
        <v>100.34444744493985</v>
      </c>
      <c r="H71" s="26">
        <v>85.569543225386909</v>
      </c>
      <c r="I71" s="26">
        <v>91.264167503584432</v>
      </c>
      <c r="J71" s="26">
        <v>123.61897144490338</v>
      </c>
      <c r="O71" s="14">
        <f t="shared" si="4"/>
        <v>123.61897144490338</v>
      </c>
      <c r="P71" s="14">
        <f t="shared" si="5"/>
        <v>85.569543225386909</v>
      </c>
      <c r="Q71" s="20">
        <v>6</v>
      </c>
      <c r="R71" s="13" t="str">
        <f>HLOOKUP(O71,$B71:$J$76,Q71,FALSE)</f>
        <v>var</v>
      </c>
      <c r="S71" s="13" t="str">
        <f>HLOOKUP(P71,$B71:$J$76,Q71,FALSE)</f>
        <v>média</v>
      </c>
      <c r="V71" s="19"/>
      <c r="W71" s="19"/>
      <c r="X71" s="19"/>
      <c r="Y71" s="19"/>
      <c r="Z71" s="19"/>
      <c r="AA71" s="19"/>
      <c r="AB71" s="19"/>
      <c r="AC71" s="19"/>
      <c r="AD71" s="19"/>
    </row>
    <row r="72" spans="1:30" x14ac:dyDescent="0.25">
      <c r="A72" s="16" t="s">
        <v>9</v>
      </c>
      <c r="B72" s="26">
        <v>312.28927399775085</v>
      </c>
      <c r="C72" s="26">
        <v>275.72702331703596</v>
      </c>
      <c r="D72" s="26">
        <v>355.21230935180614</v>
      </c>
      <c r="E72" s="26">
        <v>318.39261478800131</v>
      </c>
      <c r="F72" s="26">
        <v>423.30595341631806</v>
      </c>
      <c r="G72" s="26">
        <v>309.43685831941804</v>
      </c>
      <c r="H72" s="26">
        <v>314.24653071569554</v>
      </c>
      <c r="I72" s="26">
        <v>310.88624349456228</v>
      </c>
      <c r="J72" s="26">
        <v>388.52069010460241</v>
      </c>
      <c r="O72" s="14">
        <f t="shared" si="4"/>
        <v>423.30595341631806</v>
      </c>
      <c r="P72" s="14">
        <f t="shared" si="5"/>
        <v>275.72702331703596</v>
      </c>
      <c r="Q72" s="20">
        <v>5</v>
      </c>
      <c r="R72" s="13" t="str">
        <f>HLOOKUP(O72,$B72:$J$76,Q72,FALSE)</f>
        <v>rw</v>
      </c>
      <c r="S72" s="13" t="str">
        <f>HLOOKUP(P72,$B72:$J$76,Q72,FALSE)</f>
        <v>ets</v>
      </c>
      <c r="V72" s="19"/>
      <c r="W72" s="19"/>
      <c r="X72" s="19"/>
      <c r="Y72" s="19"/>
      <c r="Z72" s="19"/>
      <c r="AA72" s="19"/>
      <c r="AB72" s="19"/>
      <c r="AC72" s="19"/>
      <c r="AD72" s="19"/>
    </row>
    <row r="73" spans="1:30" x14ac:dyDescent="0.25">
      <c r="A73" s="16" t="s">
        <v>10</v>
      </c>
      <c r="B73" s="26">
        <v>721.25880712896776</v>
      </c>
      <c r="C73" s="26">
        <v>725.94142942548137</v>
      </c>
      <c r="D73" s="26">
        <v>849.26714148078418</v>
      </c>
      <c r="E73" s="26">
        <v>880.09488313233794</v>
      </c>
      <c r="F73" s="26">
        <v>1194.1747780567064</v>
      </c>
      <c r="G73" s="26">
        <v>755.38405422093513</v>
      </c>
      <c r="H73" s="26">
        <v>786.60334865144307</v>
      </c>
      <c r="I73" s="26">
        <v>734.03285842721073</v>
      </c>
      <c r="J73" s="26">
        <v>772.27268775986727</v>
      </c>
      <c r="O73" s="14">
        <f t="shared" si="4"/>
        <v>1194.1747780567064</v>
      </c>
      <c r="P73" s="14">
        <f t="shared" si="5"/>
        <v>721.25880712896776</v>
      </c>
      <c r="Q73" s="20">
        <v>4</v>
      </c>
      <c r="R73" s="13" t="str">
        <f>HLOOKUP(O73,$B73:$J$76,Q73,FALSE)</f>
        <v>rw</v>
      </c>
      <c r="S73" s="13" t="str">
        <f>HLOOKUP(P73,$B73:$J$76,Q73,FALSE)</f>
        <v>arima</v>
      </c>
      <c r="V73" s="19"/>
      <c r="W73" s="19"/>
      <c r="X73" s="19"/>
      <c r="Y73" s="19"/>
      <c r="Z73" s="19"/>
      <c r="AA73" s="19"/>
      <c r="AB73" s="19"/>
      <c r="AC73" s="19"/>
      <c r="AD73" s="19"/>
    </row>
    <row r="74" spans="1:30" x14ac:dyDescent="0.25">
      <c r="A74" s="16" t="s">
        <v>8</v>
      </c>
      <c r="B74" s="26">
        <v>948.17020900245927</v>
      </c>
      <c r="C74" s="26">
        <v>1076.6191230437362</v>
      </c>
      <c r="D74" s="26">
        <v>1010.3948290155674</v>
      </c>
      <c r="E74" s="26">
        <v>1532.3378614940411</v>
      </c>
      <c r="F74" s="26">
        <v>1202.9127429977441</v>
      </c>
      <c r="G74" s="26">
        <v>1273.6533259765092</v>
      </c>
      <c r="H74" s="26">
        <v>1052.4790613433431</v>
      </c>
      <c r="I74" s="26">
        <v>1027.0427739189565</v>
      </c>
      <c r="J74" s="26">
        <v>1026.4626741844586</v>
      </c>
      <c r="O74" s="14">
        <f t="shared" si="4"/>
        <v>1532.3378614940411</v>
      </c>
      <c r="P74" s="14">
        <f t="shared" si="5"/>
        <v>948.17020900245927</v>
      </c>
      <c r="Q74" s="20">
        <v>3</v>
      </c>
      <c r="R74" s="13" t="str">
        <f>HLOOKUP(O74,$B74:$J$76,Q74,FALSE)</f>
        <v>naive</v>
      </c>
      <c r="S74" s="13" t="str">
        <f>HLOOKUP(P74,$B74:$J$76,Q74,FALSE)</f>
        <v>arima</v>
      </c>
      <c r="V74" s="19"/>
      <c r="W74" s="19"/>
      <c r="X74" s="19"/>
      <c r="Y74" s="19"/>
      <c r="Z74" s="19"/>
      <c r="AA74" s="19"/>
      <c r="AB74" s="19"/>
      <c r="AC74" s="19"/>
      <c r="AD74" s="19"/>
    </row>
    <row r="75" spans="1:30" x14ac:dyDescent="0.25">
      <c r="A75" s="18" t="s">
        <v>93</v>
      </c>
      <c r="B75" s="25">
        <v>267.28514709163221</v>
      </c>
      <c r="C75" s="25">
        <v>291.16870268267229</v>
      </c>
      <c r="D75" s="25">
        <v>320.94936007472279</v>
      </c>
      <c r="E75" s="25">
        <v>398.69353550046725</v>
      </c>
      <c r="F75" s="25">
        <v>373.99388041913676</v>
      </c>
      <c r="G75" s="25">
        <v>325.85905709888385</v>
      </c>
      <c r="H75" s="25">
        <v>288.52462153570849</v>
      </c>
      <c r="I75" s="25">
        <v>280.70348845893454</v>
      </c>
      <c r="J75" s="25">
        <v>285.64583779682044</v>
      </c>
      <c r="O75" s="14">
        <f t="shared" si="4"/>
        <v>398.69353550046725</v>
      </c>
      <c r="P75" s="14">
        <f t="shared" si="5"/>
        <v>267.28514709163221</v>
      </c>
      <c r="Q75" s="20">
        <v>2</v>
      </c>
      <c r="R75" s="13"/>
      <c r="S75" s="13"/>
    </row>
    <row r="76" spans="1:30" x14ac:dyDescent="0.25">
      <c r="B76" t="s">
        <v>36</v>
      </c>
      <c r="C76" t="s">
        <v>35</v>
      </c>
      <c r="D76" t="s">
        <v>39</v>
      </c>
      <c r="E76" t="s">
        <v>6</v>
      </c>
      <c r="F76" t="s">
        <v>34</v>
      </c>
      <c r="G76" t="s">
        <v>37</v>
      </c>
      <c r="H76" t="s">
        <v>82</v>
      </c>
      <c r="I76" t="s">
        <v>83</v>
      </c>
      <c r="J76" t="s">
        <v>38</v>
      </c>
    </row>
  </sheetData>
  <mergeCells count="4">
    <mergeCell ref="A3:J3"/>
    <mergeCell ref="A41:J41"/>
    <mergeCell ref="V42:W42"/>
    <mergeCell ref="X42:Y42"/>
  </mergeCells>
  <conditionalFormatting sqref="B5:J37 B39:J39">
    <cfRule type="cellIs" dxfId="3" priority="4" operator="equal">
      <formula>$O5</formula>
    </cfRule>
  </conditionalFormatting>
  <conditionalFormatting sqref="B5:J37 B39:J39">
    <cfRule type="cellIs" dxfId="2" priority="3" operator="equal">
      <formula>$P5</formula>
    </cfRule>
  </conditionalFormatting>
  <conditionalFormatting sqref="B43:J75">
    <cfRule type="cellIs" dxfId="1" priority="1" operator="equal">
      <formula>$P43</formula>
    </cfRule>
  </conditionalFormatting>
  <conditionalFormatting sqref="B43:J75">
    <cfRule type="cellIs" dxfId="0" priority="2" operator="equal">
      <formula>$O43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Resultados</vt:lpstr>
      <vt:lpstr>Erro% (PE)</vt:lpstr>
      <vt:lpstr>Erro MSE</vt:lpstr>
      <vt:lpstr>Referência</vt:lpstr>
      <vt:lpstr>Explicação</vt:lpstr>
      <vt:lpstr>Estado e Região</vt:lpstr>
    </vt:vector>
  </TitlesOfParts>
  <Company>Secretaria da Fazenda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Brun Binder</dc:creator>
  <cp:lastModifiedBy>Juliano Brun Binder</cp:lastModifiedBy>
  <dcterms:created xsi:type="dcterms:W3CDTF">2015-10-06T12:53:02Z</dcterms:created>
  <dcterms:modified xsi:type="dcterms:W3CDTF">2015-10-09T21:09:12Z</dcterms:modified>
</cp:coreProperties>
</file>