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filterPrivacy="1" defaultThemeVersion="124226"/>
  <bookViews>
    <workbookView xWindow="240" yWindow="105" windowWidth="14805" windowHeight="8010"/>
  </bookViews>
  <sheets>
    <sheet name="Sheet1" sheetId="1" r:id="rId1"/>
    <sheet name="Sheet2" sheetId="2" r:id="rId2"/>
    <sheet name="Sheet3" sheetId="3" r:id="rId3"/>
  </sheets>
  <calcPr calcId="144525"/>
</workbook>
</file>

<file path=xl/calcChain.xml><?xml version="1.0" encoding="utf-8"?>
<calcChain xmlns="http://schemas.openxmlformats.org/spreadsheetml/2006/main">
  <c r="F15" i="1" l="1"/>
  <c r="S15" i="1" l="1"/>
  <c r="S14" i="1"/>
  <c r="S13" i="1"/>
  <c r="S8" i="1"/>
  <c r="S10" i="1"/>
  <c r="S9" i="1"/>
  <c r="Q9" i="1"/>
  <c r="S5" i="1"/>
  <c r="D15" i="1" l="1"/>
  <c r="E15" i="1"/>
  <c r="G15" i="1"/>
  <c r="H15" i="1"/>
  <c r="I15" i="1"/>
  <c r="J15" i="1"/>
  <c r="K15" i="1"/>
  <c r="L15" i="1"/>
  <c r="M15" i="1"/>
  <c r="N15" i="1"/>
  <c r="O15" i="1"/>
  <c r="P15" i="1"/>
  <c r="Q15" i="1"/>
  <c r="C15" i="1"/>
  <c r="D10" i="1"/>
  <c r="E10" i="1"/>
  <c r="F10" i="1"/>
  <c r="G10" i="1"/>
  <c r="H10" i="1"/>
  <c r="I10" i="1"/>
  <c r="J10" i="1"/>
  <c r="K10" i="1"/>
  <c r="L10" i="1"/>
  <c r="M10" i="1"/>
  <c r="N10" i="1"/>
  <c r="O10" i="1"/>
  <c r="P10" i="1"/>
  <c r="Q10" i="1"/>
  <c r="C10" i="1"/>
  <c r="D14" i="1"/>
  <c r="E14" i="1"/>
  <c r="F14" i="1"/>
  <c r="G14" i="1"/>
  <c r="H14" i="1"/>
  <c r="I14" i="1"/>
  <c r="J14" i="1"/>
  <c r="K14" i="1"/>
  <c r="L14" i="1"/>
  <c r="M14" i="1"/>
  <c r="N14" i="1"/>
  <c r="O14" i="1"/>
  <c r="P14" i="1"/>
  <c r="Q14" i="1"/>
  <c r="C14" i="1"/>
  <c r="F9" i="1"/>
  <c r="G9" i="1"/>
  <c r="H9" i="1"/>
  <c r="I9" i="1"/>
  <c r="J9" i="1"/>
  <c r="K9" i="1"/>
  <c r="L9" i="1"/>
  <c r="M9" i="1"/>
  <c r="N9" i="1"/>
  <c r="O9" i="1"/>
  <c r="P9" i="1"/>
  <c r="D9" i="1"/>
  <c r="E9" i="1"/>
  <c r="C9" i="1"/>
  <c r="D13" i="1"/>
  <c r="E13" i="1"/>
  <c r="F13" i="1"/>
  <c r="G13" i="1"/>
  <c r="H13" i="1"/>
  <c r="I13" i="1"/>
  <c r="J13" i="1"/>
  <c r="K13" i="1"/>
  <c r="L13" i="1"/>
  <c r="M13" i="1"/>
  <c r="N13" i="1"/>
  <c r="O13" i="1"/>
  <c r="P13" i="1"/>
  <c r="Q13" i="1"/>
  <c r="C13" i="1"/>
  <c r="D8" i="1"/>
  <c r="E8" i="1"/>
  <c r="F8" i="1"/>
  <c r="G8" i="1"/>
  <c r="H8" i="1"/>
  <c r="I8" i="1"/>
  <c r="J8" i="1"/>
  <c r="K8" i="1"/>
  <c r="L8" i="1"/>
  <c r="M8" i="1"/>
  <c r="N8" i="1"/>
  <c r="O8" i="1"/>
  <c r="P8" i="1"/>
  <c r="Q8" i="1"/>
  <c r="C8" i="1"/>
  <c r="G5" i="1"/>
  <c r="H5" i="1"/>
  <c r="I5" i="1"/>
  <c r="J5" i="1"/>
  <c r="K5" i="1"/>
  <c r="L5" i="1"/>
  <c r="M5" i="1"/>
  <c r="N5" i="1"/>
  <c r="O5" i="1"/>
  <c r="P5" i="1"/>
  <c r="Q5" i="1"/>
  <c r="D5" i="1"/>
  <c r="E5" i="1"/>
  <c r="F5" i="1"/>
  <c r="C5" i="1"/>
  <c r="C20" i="1" l="1"/>
  <c r="C23" i="1"/>
  <c r="C22" i="1"/>
  <c r="C19" i="1"/>
</calcChain>
</file>

<file path=xl/sharedStrings.xml><?xml version="1.0" encoding="utf-8"?>
<sst xmlns="http://schemas.openxmlformats.org/spreadsheetml/2006/main" count="51" uniqueCount="29">
  <si>
    <t>不优化</t>
    <phoneticPr fontId="1" type="noConversion"/>
  </si>
  <si>
    <t>图着色</t>
    <phoneticPr fontId="1" type="noConversion"/>
  </si>
  <si>
    <t>高威</t>
    <phoneticPr fontId="1" type="noConversion"/>
  </si>
  <si>
    <t>安万贺</t>
    <phoneticPr fontId="1" type="noConversion"/>
  </si>
  <si>
    <t>许京爽</t>
    <phoneticPr fontId="1" type="noConversion"/>
  </si>
  <si>
    <t>引用计数</t>
    <phoneticPr fontId="1" type="noConversion"/>
  </si>
  <si>
    <t>访存指令比重</t>
    <phoneticPr fontId="1" type="noConversion"/>
  </si>
  <si>
    <t>测试1</t>
    <phoneticPr fontId="1" type="noConversion"/>
  </si>
  <si>
    <t>测试2</t>
    <phoneticPr fontId="1" type="noConversion"/>
  </si>
  <si>
    <t>测试3</t>
    <phoneticPr fontId="1" type="noConversion"/>
  </si>
  <si>
    <t>杨旺旺</t>
    <phoneticPr fontId="1" type="noConversion"/>
  </si>
  <si>
    <t>执行指令数</t>
    <phoneticPr fontId="1" type="noConversion"/>
  </si>
  <si>
    <t>执行访存指令数</t>
    <phoneticPr fontId="1" type="noConversion"/>
  </si>
  <si>
    <t>引用计数：</t>
    <phoneticPr fontId="1" type="noConversion"/>
  </si>
  <si>
    <t>执行访存指令数减少比重</t>
    <phoneticPr fontId="1" type="noConversion"/>
  </si>
  <si>
    <t>执行指令数减少比重</t>
    <phoneticPr fontId="1" type="noConversion"/>
  </si>
  <si>
    <t>执行访存指令数平均减少比重</t>
    <phoneticPr fontId="1" type="noConversion"/>
  </si>
  <si>
    <t>执行指令数平均减少比重</t>
    <phoneticPr fontId="1" type="noConversion"/>
  </si>
  <si>
    <t>图着色：</t>
    <phoneticPr fontId="1" type="noConversion"/>
  </si>
  <si>
    <t>表示纵向对比中效果最好</t>
    <phoneticPr fontId="1" type="noConversion"/>
  </si>
  <si>
    <t>表示减少的比重横向对比中效果最好</t>
    <phoneticPr fontId="1" type="noConversion"/>
  </si>
  <si>
    <t>性能测试样例程序</t>
    <phoneticPr fontId="1" type="noConversion"/>
  </si>
  <si>
    <t>统计 结果 见左图</t>
    <phoneticPr fontId="1" type="noConversion"/>
  </si>
  <si>
    <t>统计 结果 见右图</t>
    <phoneticPr fontId="1" type="noConversion"/>
  </si>
  <si>
    <t>统计 结果 见中图</t>
    <phoneticPr fontId="1" type="noConversion"/>
  </si>
  <si>
    <t>从下面三张图可明显看出来，优化后运行程序的执行的总指令数和执行的访存指令数较优化前显著下降</t>
    <phoneticPr fontId="1" type="noConversion"/>
  </si>
  <si>
    <t>未优化</t>
    <phoneticPr fontId="1" type="noConversion"/>
  </si>
  <si>
    <t>引用计数+其他优化</t>
    <phoneticPr fontId="1" type="noConversion"/>
  </si>
  <si>
    <t>图着色法+其他优化</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</si>
</sst>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宋体"/>
      <family val="2"/>
      <scheme val="minor"/>
    </font>
    <font>
      <sz val="9"/>
      <name val="宋体"/>
      <family val="3"/>
      <charset val="134"/>
      <scheme val="minor"/>
    </font>
  </fonts>
  <fills count="4">
    <fill>
      <patternFill patternType="none"/>
    </fill>
    <fill>
      <patternFill patternType="gray125"/>
    </fill>
    <fill>
      <patternFill patternType="solid">
        <fgColor rgb="FF92D050"/>
        <bgColor indexed="64"/>
      </patternFill>
    </fill>
    <fill>
      <patternFill patternType="solid">
        <fgColor rgb="FFFFFF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s>
  <cellStyleXfs count="1">
    <xf numFmtId="0" fontId="0" fillId="0" borderId="0"/>
  </cellStyleXfs>
  <cellXfs count="45">
    <xf numFmtId="0" fontId="0" fillId="0" borderId="0" xfId="0"/>
    <xf numFmtId="0" fontId="0" fillId="0" borderId="1" xfId="0" applyBorder="1"/>
    <xf numFmtId="0" fontId="0" fillId="2" borderId="1" xfId="0" applyFill="1" applyBorder="1"/>
    <xf numFmtId="10" fontId="0" fillId="2" borderId="1" xfId="0" applyNumberFormat="1" applyFill="1" applyBorder="1"/>
    <xf numFmtId="10" fontId="0" fillId="0" borderId="1" xfId="0" applyNumberFormat="1" applyFill="1" applyBorder="1"/>
    <xf numFmtId="10" fontId="0" fillId="0" borderId="0" xfId="0" applyNumberFormat="1"/>
    <xf numFmtId="0" fontId="0" fillId="0" borderId="1" xfId="0" applyBorder="1" applyAlignment="1">
      <alignment horizontal="center"/>
    </xf>
    <xf numFmtId="0" fontId="0" fillId="0" borderId="2" xfId="0" applyBorder="1"/>
    <xf numFmtId="0" fontId="0" fillId="0" borderId="7" xfId="0" applyBorder="1"/>
    <xf numFmtId="0" fontId="0" fillId="0" borderId="8" xfId="0" applyBorder="1"/>
    <xf numFmtId="10" fontId="0" fillId="0" borderId="7" xfId="0" applyNumberFormat="1" applyFill="1" applyBorder="1"/>
    <xf numFmtId="10" fontId="0" fillId="0" borderId="9" xfId="0" applyNumberFormat="1" applyFill="1" applyBorder="1"/>
    <xf numFmtId="10" fontId="0" fillId="2" borderId="10" xfId="0" applyNumberFormat="1" applyFill="1" applyBorder="1"/>
    <xf numFmtId="0" fontId="0" fillId="3" borderId="0" xfId="0" applyFill="1"/>
    <xf numFmtId="0" fontId="0" fillId="2" borderId="0" xfId="0" applyFill="1"/>
    <xf numFmtId="0" fontId="0" fillId="0" borderId="7" xfId="0" applyBorder="1" applyAlignment="1">
      <alignment horizontal="center"/>
    </xf>
    <xf numFmtId="0" fontId="0" fillId="0" borderId="8" xfId="0" applyBorder="1" applyAlignment="1">
      <alignment horizontal="center"/>
    </xf>
    <xf numFmtId="0" fontId="0" fillId="2" borderId="7" xfId="0" applyFill="1" applyBorder="1"/>
    <xf numFmtId="0" fontId="0" fillId="2" borderId="8" xfId="0" applyFill="1" applyBorder="1"/>
    <xf numFmtId="10" fontId="0" fillId="2" borderId="7" xfId="0" applyNumberFormat="1" applyFill="1" applyBorder="1"/>
    <xf numFmtId="10" fontId="0" fillId="2" borderId="12" xfId="0" applyNumberFormat="1" applyFill="1" applyBorder="1"/>
    <xf numFmtId="10" fontId="0" fillId="2" borderId="8" xfId="0" applyNumberFormat="1" applyFill="1" applyBorder="1"/>
    <xf numFmtId="10" fontId="0" fillId="0" borderId="8" xfId="0" applyNumberFormat="1" applyFill="1" applyBorder="1"/>
    <xf numFmtId="10" fontId="0" fillId="0" borderId="10" xfId="0" applyNumberFormat="1" applyFill="1" applyBorder="1"/>
    <xf numFmtId="10" fontId="0" fillId="0" borderId="11" xfId="0" applyNumberFormat="1" applyFill="1" applyBorder="1"/>
    <xf numFmtId="10" fontId="0" fillId="2" borderId="9" xfId="0" applyNumberFormat="1" applyFill="1" applyBorder="1"/>
    <xf numFmtId="10" fontId="0" fillId="2" borderId="11" xfId="0" applyNumberFormat="1" applyFill="1" applyBorder="1"/>
    <xf numFmtId="0" fontId="0" fillId="0" borderId="1" xfId="0" applyFill="1" applyBorder="1"/>
    <xf numFmtId="0" fontId="0" fillId="0" borderId="2" xfId="0" applyBorder="1" applyAlignment="1">
      <alignment horizontal="center"/>
    </xf>
    <xf numFmtId="0" fontId="0" fillId="2" borderId="2" xfId="0" applyFill="1" applyBorder="1"/>
    <xf numFmtId="10" fontId="0" fillId="2" borderId="2" xfId="0" applyNumberFormat="1" applyFill="1" applyBorder="1"/>
    <xf numFmtId="10" fontId="0" fillId="0" borderId="2" xfId="0" applyNumberFormat="1" applyFill="1" applyBorder="1"/>
    <xf numFmtId="10" fontId="0" fillId="0" borderId="15" xfId="0" applyNumberFormat="1" applyFill="1" applyBorder="1"/>
    <xf numFmtId="10" fontId="0" fillId="3" borderId="1" xfId="0" applyNumberFormat="1" applyFill="1" applyBorder="1"/>
    <xf numFmtId="0" fontId="0" fillId="0" borderId="0" xfId="0" applyFill="1"/>
    <xf numFmtId="0" fontId="0" fillId="0" borderId="1" xfId="0" applyBorder="1" applyAlignment="1">
      <alignment horizontal="center" vertical="center" wrapText="1"/>
    </xf>
    <xf numFmtId="0" fontId="0" fillId="0" borderId="4" xfId="0"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14" xfId="0" applyBorder="1" applyAlignment="1">
      <alignment horizontal="center"/>
    </xf>
    <xf numFmtId="0" fontId="0" fillId="0" borderId="1" xfId="0" applyBorder="1" applyAlignment="1">
      <alignment horizontal="center" wrapText="1"/>
    </xf>
    <xf numFmtId="10" fontId="0" fillId="0" borderId="3" xfId="0" applyNumberFormat="1" applyFill="1" applyBorder="1"/>
    <xf numFmtId="0" fontId="0" fillId="0" borderId="8" xfId="0" applyFill="1" applyBorder="1"/>
    <xf numFmtId="10" fontId="0" fillId="0" borderId="13" xfId="0" applyNumberFormat="1" applyFill="1" applyBorder="1"/>
    <xf numFmtId="0" fontId="0" fillId="0" borderId="7" xfId="0" applyFill="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3"/>
  <sheetViews>
    <sheetView tabSelected="1" workbookViewId="0">
      <selection activeCell="S19" sqref="S19"/>
    </sheetView>
  </sheetViews>
  <sheetFormatPr defaultRowHeight="13.5" x14ac:dyDescent="0.15"/>
  <cols>
    <col min="1" max="1" width="3.375" customWidth="1"/>
    <col min="2" max="2" width="25.25" customWidth="1"/>
    <col min="3" max="3" width="7" customWidth="1"/>
    <col min="4" max="5" width="6.75" customWidth="1"/>
    <col min="6" max="6" width="7.125" customWidth="1"/>
    <col min="7" max="10" width="6.875" customWidth="1"/>
    <col min="11" max="11" width="6.75" customWidth="1"/>
    <col min="12" max="12" width="6.875" customWidth="1"/>
    <col min="13" max="13" width="7" customWidth="1"/>
    <col min="14" max="14" width="6.625" customWidth="1"/>
    <col min="15" max="15" width="7.25" customWidth="1"/>
    <col min="16" max="16" width="6.875" customWidth="1"/>
    <col min="17" max="17" width="6.625" customWidth="1"/>
    <col min="18" max="18" width="7" customWidth="1"/>
    <col min="19" max="19" width="17.75" customWidth="1"/>
  </cols>
  <sheetData>
    <row r="1" spans="1:19" x14ac:dyDescent="0.15">
      <c r="A1" s="1"/>
      <c r="B1" s="7"/>
      <c r="C1" s="36" t="s">
        <v>2</v>
      </c>
      <c r="D1" s="37"/>
      <c r="E1" s="38"/>
      <c r="F1" s="36" t="s">
        <v>3</v>
      </c>
      <c r="G1" s="37"/>
      <c r="H1" s="38"/>
      <c r="I1" s="36" t="s">
        <v>4</v>
      </c>
      <c r="J1" s="37"/>
      <c r="K1" s="38"/>
      <c r="L1" s="36">
        <v>14031027</v>
      </c>
      <c r="M1" s="37"/>
      <c r="N1" s="38"/>
      <c r="O1" s="36" t="s">
        <v>10</v>
      </c>
      <c r="P1" s="37"/>
      <c r="Q1" s="39"/>
      <c r="R1" s="35" t="s">
        <v>21</v>
      </c>
      <c r="S1" s="35"/>
    </row>
    <row r="2" spans="1:19" x14ac:dyDescent="0.15">
      <c r="A2" s="1"/>
      <c r="B2" s="7"/>
      <c r="C2" s="15" t="s">
        <v>7</v>
      </c>
      <c r="D2" s="6" t="s">
        <v>8</v>
      </c>
      <c r="E2" s="16" t="s">
        <v>9</v>
      </c>
      <c r="F2" s="15" t="s">
        <v>7</v>
      </c>
      <c r="G2" s="6" t="s">
        <v>8</v>
      </c>
      <c r="H2" s="16" t="s">
        <v>9</v>
      </c>
      <c r="I2" s="15" t="s">
        <v>7</v>
      </c>
      <c r="J2" s="6" t="s">
        <v>8</v>
      </c>
      <c r="K2" s="16" t="s">
        <v>9</v>
      </c>
      <c r="L2" s="15" t="s">
        <v>7</v>
      </c>
      <c r="M2" s="6" t="s">
        <v>8</v>
      </c>
      <c r="N2" s="16" t="s">
        <v>9</v>
      </c>
      <c r="O2" s="15" t="s">
        <v>7</v>
      </c>
      <c r="P2" s="6" t="s">
        <v>8</v>
      </c>
      <c r="Q2" s="28" t="s">
        <v>9</v>
      </c>
      <c r="R2" s="35"/>
      <c r="S2" s="35"/>
    </row>
    <row r="3" spans="1:19" ht="12.75" customHeight="1" x14ac:dyDescent="0.15">
      <c r="A3" s="35" t="s">
        <v>0</v>
      </c>
      <c r="B3" s="7" t="s">
        <v>11</v>
      </c>
      <c r="C3" s="8">
        <v>5091</v>
      </c>
      <c r="D3" s="1">
        <v>1182</v>
      </c>
      <c r="E3" s="9">
        <v>8182</v>
      </c>
      <c r="F3" s="8">
        <v>3764</v>
      </c>
      <c r="G3" s="1">
        <v>5653</v>
      </c>
      <c r="H3" s="9">
        <v>8833</v>
      </c>
      <c r="I3" s="8">
        <v>386</v>
      </c>
      <c r="J3" s="1">
        <v>517</v>
      </c>
      <c r="K3" s="9">
        <v>220</v>
      </c>
      <c r="L3" s="8">
        <v>968</v>
      </c>
      <c r="M3" s="1">
        <v>1056</v>
      </c>
      <c r="N3" s="9">
        <v>1261</v>
      </c>
      <c r="O3" s="8">
        <v>5468</v>
      </c>
      <c r="P3" s="1">
        <v>4727</v>
      </c>
      <c r="Q3" s="7">
        <v>3237</v>
      </c>
      <c r="R3" s="40" t="s">
        <v>22</v>
      </c>
      <c r="S3" s="27">
        <v>32679616</v>
      </c>
    </row>
    <row r="4" spans="1:19" x14ac:dyDescent="0.15">
      <c r="A4" s="35"/>
      <c r="B4" s="7" t="s">
        <v>12</v>
      </c>
      <c r="C4" s="8">
        <v>1854</v>
      </c>
      <c r="D4" s="1">
        <v>462</v>
      </c>
      <c r="E4" s="9">
        <v>3803</v>
      </c>
      <c r="F4" s="8">
        <v>1881</v>
      </c>
      <c r="G4" s="1">
        <v>2834</v>
      </c>
      <c r="H4" s="9">
        <v>4420</v>
      </c>
      <c r="I4" s="8">
        <v>127</v>
      </c>
      <c r="J4" s="1">
        <v>230</v>
      </c>
      <c r="K4" s="9">
        <v>56</v>
      </c>
      <c r="L4" s="8">
        <v>426</v>
      </c>
      <c r="M4" s="1">
        <v>454</v>
      </c>
      <c r="N4" s="9">
        <v>554</v>
      </c>
      <c r="O4" s="8">
        <v>3064</v>
      </c>
      <c r="P4" s="1">
        <v>2656</v>
      </c>
      <c r="Q4" s="7">
        <v>1787</v>
      </c>
      <c r="R4" s="40"/>
      <c r="S4" s="27">
        <v>16847496</v>
      </c>
    </row>
    <row r="5" spans="1:19" x14ac:dyDescent="0.15">
      <c r="A5" s="35"/>
      <c r="B5" s="7" t="s">
        <v>6</v>
      </c>
      <c r="C5" s="8">
        <f>C4/C3</f>
        <v>0.3641720683559222</v>
      </c>
      <c r="D5" s="1">
        <f t="shared" ref="D5:F5" si="0">D4/D3</f>
        <v>0.39086294416243655</v>
      </c>
      <c r="E5" s="9">
        <f t="shared" si="0"/>
        <v>0.46480078220483989</v>
      </c>
      <c r="F5" s="8">
        <f t="shared" si="0"/>
        <v>0.49973432518597238</v>
      </c>
      <c r="G5" s="1">
        <f t="shared" ref="G5" si="1">G4/G3</f>
        <v>0.50132672917035204</v>
      </c>
      <c r="H5" s="9">
        <f t="shared" ref="H5" si="2">H4/H3</f>
        <v>0.50039624136759875</v>
      </c>
      <c r="I5" s="8">
        <f t="shared" ref="I5" si="3">I4/I3</f>
        <v>0.32901554404145078</v>
      </c>
      <c r="J5" s="1">
        <f t="shared" ref="J5" si="4">J4/J3</f>
        <v>0.4448742746615087</v>
      </c>
      <c r="K5" s="9">
        <f t="shared" ref="K5" si="5">K4/K3</f>
        <v>0.25454545454545452</v>
      </c>
      <c r="L5" s="8">
        <f t="shared" ref="L5" si="6">L4/L3</f>
        <v>0.44008264462809915</v>
      </c>
      <c r="M5" s="1">
        <f t="shared" ref="M5" si="7">M4/M3</f>
        <v>0.42992424242424243</v>
      </c>
      <c r="N5" s="9">
        <f t="shared" ref="N5" si="8">N4/N3</f>
        <v>0.43933386201427438</v>
      </c>
      <c r="O5" s="8">
        <f t="shared" ref="O5" si="9">O4/O3</f>
        <v>0.56035113386978785</v>
      </c>
      <c r="P5" s="1">
        <f t="shared" ref="P5" si="10">P4/P3</f>
        <v>0.56187856991749519</v>
      </c>
      <c r="Q5" s="7">
        <f t="shared" ref="Q5" si="11">Q4/Q3</f>
        <v>0.55205437133147972</v>
      </c>
      <c r="R5" s="40"/>
      <c r="S5" s="1">
        <f>S4/S3</f>
        <v>0.5155353110636306</v>
      </c>
    </row>
    <row r="6" spans="1:19" x14ac:dyDescent="0.15">
      <c r="A6" s="35" t="s">
        <v>5</v>
      </c>
      <c r="B6" s="7" t="s">
        <v>11</v>
      </c>
      <c r="C6" s="17">
        <v>4014</v>
      </c>
      <c r="D6" s="27">
        <v>827</v>
      </c>
      <c r="E6" s="42">
        <v>4057</v>
      </c>
      <c r="F6" s="44">
        <v>2611</v>
      </c>
      <c r="G6" s="27">
        <v>3787</v>
      </c>
      <c r="H6" s="42">
        <v>5777</v>
      </c>
      <c r="I6" s="17">
        <v>264</v>
      </c>
      <c r="J6" s="2">
        <v>439</v>
      </c>
      <c r="K6" s="18">
        <v>163</v>
      </c>
      <c r="L6" s="44">
        <v>726</v>
      </c>
      <c r="M6" s="27">
        <v>760</v>
      </c>
      <c r="N6" s="42">
        <v>836</v>
      </c>
      <c r="O6" s="17">
        <v>4369</v>
      </c>
      <c r="P6" s="2">
        <v>3799</v>
      </c>
      <c r="Q6" s="29">
        <v>2649</v>
      </c>
      <c r="R6" s="35" t="s">
        <v>24</v>
      </c>
      <c r="S6" s="2">
        <v>11081344</v>
      </c>
    </row>
    <row r="7" spans="1:19" x14ac:dyDescent="0.15">
      <c r="A7" s="35"/>
      <c r="B7" s="7" t="s">
        <v>12</v>
      </c>
      <c r="C7" s="17">
        <v>1840</v>
      </c>
      <c r="D7" s="27">
        <v>313</v>
      </c>
      <c r="E7" s="42">
        <v>749</v>
      </c>
      <c r="F7" s="44">
        <v>940</v>
      </c>
      <c r="G7" s="27">
        <v>1294</v>
      </c>
      <c r="H7" s="42">
        <v>1887</v>
      </c>
      <c r="I7" s="17">
        <v>64</v>
      </c>
      <c r="J7" s="27">
        <v>198</v>
      </c>
      <c r="K7" s="18">
        <v>39</v>
      </c>
      <c r="L7" s="44">
        <v>286</v>
      </c>
      <c r="M7" s="27">
        <v>286</v>
      </c>
      <c r="N7" s="42">
        <v>286</v>
      </c>
      <c r="O7" s="17">
        <v>2230</v>
      </c>
      <c r="P7" s="2">
        <v>1945</v>
      </c>
      <c r="Q7" s="29">
        <v>1364</v>
      </c>
      <c r="R7" s="35"/>
      <c r="S7" s="2">
        <v>6279</v>
      </c>
    </row>
    <row r="8" spans="1:19" x14ac:dyDescent="0.15">
      <c r="A8" s="35"/>
      <c r="B8" s="7" t="s">
        <v>6</v>
      </c>
      <c r="C8" s="17">
        <f>C7/C6</f>
        <v>0.45839561534628798</v>
      </c>
      <c r="D8" s="27">
        <f t="shared" ref="D8:Q8" si="12">D7/D6</f>
        <v>0.37847642079806532</v>
      </c>
      <c r="E8" s="42">
        <f t="shared" si="12"/>
        <v>0.18461917673157505</v>
      </c>
      <c r="F8" s="44">
        <f t="shared" si="12"/>
        <v>0.36001531980084261</v>
      </c>
      <c r="G8" s="27">
        <f t="shared" si="12"/>
        <v>0.34169527330340638</v>
      </c>
      <c r="H8" s="42">
        <f t="shared" si="12"/>
        <v>0.32664012463216202</v>
      </c>
      <c r="I8" s="17">
        <f>I7/I6</f>
        <v>0.24242424242424243</v>
      </c>
      <c r="J8" s="27">
        <f t="shared" si="12"/>
        <v>0.45102505694760819</v>
      </c>
      <c r="K8" s="18">
        <f t="shared" si="12"/>
        <v>0.2392638036809816</v>
      </c>
      <c r="L8" s="44">
        <f t="shared" si="12"/>
        <v>0.39393939393939392</v>
      </c>
      <c r="M8" s="27">
        <f t="shared" si="12"/>
        <v>0.37631578947368421</v>
      </c>
      <c r="N8" s="42">
        <f t="shared" si="12"/>
        <v>0.34210526315789475</v>
      </c>
      <c r="O8" s="17">
        <f t="shared" si="12"/>
        <v>0.51041428244449527</v>
      </c>
      <c r="P8" s="2">
        <f t="shared" si="12"/>
        <v>0.51197683600947619</v>
      </c>
      <c r="Q8" s="29">
        <f t="shared" si="12"/>
        <v>0.51491128727821822</v>
      </c>
      <c r="R8" s="35"/>
      <c r="S8" s="2">
        <f>S7/S6</f>
        <v>5.6662801912836568E-4</v>
      </c>
    </row>
    <row r="9" spans="1:19" x14ac:dyDescent="0.15">
      <c r="A9" s="35"/>
      <c r="B9" s="7" t="s">
        <v>15</v>
      </c>
      <c r="C9" s="19">
        <f>(1-C6/C3)</f>
        <v>0.21154979375368299</v>
      </c>
      <c r="D9" s="4">
        <f t="shared" ref="D9:Q9" si="13">(1-D6/D3)</f>
        <v>0.30033840947546531</v>
      </c>
      <c r="E9" s="22">
        <f t="shared" si="13"/>
        <v>0.50415546321192861</v>
      </c>
      <c r="F9" s="10">
        <f t="shared" si="13"/>
        <v>0.30632306057385761</v>
      </c>
      <c r="G9" s="4">
        <f t="shared" si="13"/>
        <v>0.33009021758358392</v>
      </c>
      <c r="H9" s="22">
        <f t="shared" si="13"/>
        <v>0.34597531982338958</v>
      </c>
      <c r="I9" s="19">
        <f>(1-I6/I3)</f>
        <v>0.31606217616580312</v>
      </c>
      <c r="J9" s="3">
        <f t="shared" si="13"/>
        <v>0.15087040618955516</v>
      </c>
      <c r="K9" s="21">
        <f t="shared" si="13"/>
        <v>0.25909090909090904</v>
      </c>
      <c r="L9" s="10">
        <f t="shared" si="13"/>
        <v>0.25</v>
      </c>
      <c r="M9" s="4">
        <f t="shared" si="13"/>
        <v>0.28030303030303028</v>
      </c>
      <c r="N9" s="22">
        <f t="shared" si="13"/>
        <v>0.33703409992069788</v>
      </c>
      <c r="O9" s="19">
        <f t="shared" si="13"/>
        <v>0.20098756400877837</v>
      </c>
      <c r="P9" s="3">
        <f t="shared" si="13"/>
        <v>0.19631901840490795</v>
      </c>
      <c r="Q9" s="30">
        <f t="shared" si="13"/>
        <v>0.18164967562557921</v>
      </c>
      <c r="R9" s="35"/>
      <c r="S9" s="33">
        <f>(1-S6/S3)</f>
        <v>0.66090960187537084</v>
      </c>
    </row>
    <row r="10" spans="1:19" x14ac:dyDescent="0.15">
      <c r="A10" s="35"/>
      <c r="B10" s="7" t="s">
        <v>14</v>
      </c>
      <c r="C10" s="20">
        <f>(1-C7/C4)</f>
        <v>7.5512405609492461E-3</v>
      </c>
      <c r="D10" s="41">
        <f t="shared" ref="D10:Q10" si="14">(1-D7/D4)</f>
        <v>0.32251082251082253</v>
      </c>
      <c r="E10" s="43">
        <f t="shared" si="14"/>
        <v>0.80305022350775701</v>
      </c>
      <c r="F10" s="10">
        <f t="shared" si="14"/>
        <v>0.50026581605528975</v>
      </c>
      <c r="G10" s="4">
        <f t="shared" si="14"/>
        <v>0.54340155257586442</v>
      </c>
      <c r="H10" s="22">
        <f t="shared" si="14"/>
        <v>0.57307692307692304</v>
      </c>
      <c r="I10" s="19">
        <f>(1-I7/I4)</f>
        <v>0.49606299212598426</v>
      </c>
      <c r="J10" s="4">
        <f t="shared" si="14"/>
        <v>0.13913043478260867</v>
      </c>
      <c r="K10" s="21">
        <f t="shared" si="14"/>
        <v>0.3035714285714286</v>
      </c>
      <c r="L10" s="10">
        <f t="shared" si="14"/>
        <v>0.32863849765258213</v>
      </c>
      <c r="M10" s="4">
        <f t="shared" si="14"/>
        <v>0.37004405286343611</v>
      </c>
      <c r="N10" s="22">
        <f t="shared" si="14"/>
        <v>0.48375451263537905</v>
      </c>
      <c r="O10" s="19">
        <f t="shared" si="14"/>
        <v>0.27219321148825071</v>
      </c>
      <c r="P10" s="3">
        <f t="shared" si="14"/>
        <v>0.26769578313253017</v>
      </c>
      <c r="Q10" s="30">
        <f t="shared" si="14"/>
        <v>0.23670956911024066</v>
      </c>
      <c r="R10" s="35"/>
      <c r="S10" s="33">
        <f>(1-S7/S4)</f>
        <v>0.99962730366577912</v>
      </c>
    </row>
    <row r="11" spans="1:19" x14ac:dyDescent="0.15">
      <c r="A11" s="35" t="s">
        <v>1</v>
      </c>
      <c r="B11" s="7" t="s">
        <v>11</v>
      </c>
      <c r="C11" s="8">
        <v>4032</v>
      </c>
      <c r="D11" s="2">
        <v>825</v>
      </c>
      <c r="E11" s="18">
        <v>3942</v>
      </c>
      <c r="F11" s="17">
        <v>2588</v>
      </c>
      <c r="G11" s="2">
        <v>3752</v>
      </c>
      <c r="H11" s="18">
        <v>5722</v>
      </c>
      <c r="I11" s="8">
        <v>271</v>
      </c>
      <c r="J11" s="2">
        <v>439</v>
      </c>
      <c r="K11" s="9">
        <v>167</v>
      </c>
      <c r="L11" s="17">
        <v>716</v>
      </c>
      <c r="M11" s="2">
        <v>750</v>
      </c>
      <c r="N11" s="18">
        <v>826</v>
      </c>
      <c r="O11" s="8">
        <v>4546</v>
      </c>
      <c r="P11" s="1">
        <v>3953</v>
      </c>
      <c r="Q11" s="7">
        <v>2758</v>
      </c>
      <c r="R11" s="35" t="s">
        <v>23</v>
      </c>
      <c r="S11" s="1">
        <v>11081344</v>
      </c>
    </row>
    <row r="12" spans="1:19" x14ac:dyDescent="0.15">
      <c r="A12" s="35"/>
      <c r="B12" s="7" t="s">
        <v>12</v>
      </c>
      <c r="C12" s="8">
        <v>1858</v>
      </c>
      <c r="D12" s="2">
        <v>311</v>
      </c>
      <c r="E12" s="18">
        <v>634</v>
      </c>
      <c r="F12" s="17">
        <v>917</v>
      </c>
      <c r="G12" s="2">
        <v>1259</v>
      </c>
      <c r="H12" s="18">
        <v>1832</v>
      </c>
      <c r="I12" s="8">
        <v>69</v>
      </c>
      <c r="J12" s="2">
        <v>195</v>
      </c>
      <c r="K12" s="9">
        <v>45</v>
      </c>
      <c r="L12" s="17">
        <v>276</v>
      </c>
      <c r="M12" s="2">
        <v>276</v>
      </c>
      <c r="N12" s="18">
        <v>276</v>
      </c>
      <c r="O12" s="8">
        <v>2409</v>
      </c>
      <c r="P12" s="1">
        <v>2101</v>
      </c>
      <c r="Q12" s="7">
        <v>1475</v>
      </c>
      <c r="R12" s="35"/>
      <c r="S12" s="1">
        <v>6279</v>
      </c>
    </row>
    <row r="13" spans="1:19" x14ac:dyDescent="0.15">
      <c r="A13" s="35"/>
      <c r="B13" s="7" t="s">
        <v>6</v>
      </c>
      <c r="C13" s="8">
        <f>C12/C11</f>
        <v>0.46081349206349204</v>
      </c>
      <c r="D13" s="2">
        <f t="shared" ref="D13:S13" si="15">D12/D11</f>
        <v>0.37696969696969695</v>
      </c>
      <c r="E13" s="18">
        <f t="shared" si="15"/>
        <v>0.16083206494165397</v>
      </c>
      <c r="F13" s="17">
        <f t="shared" si="15"/>
        <v>0.35432766615146832</v>
      </c>
      <c r="G13" s="2">
        <f t="shared" si="15"/>
        <v>0.3355543710021322</v>
      </c>
      <c r="H13" s="18">
        <f t="shared" si="15"/>
        <v>0.32016777350576719</v>
      </c>
      <c r="I13" s="8">
        <f>I12/I11</f>
        <v>0.25461254612546125</v>
      </c>
      <c r="J13" s="2">
        <f t="shared" si="15"/>
        <v>0.44419134396355353</v>
      </c>
      <c r="K13" s="9">
        <f t="shared" si="15"/>
        <v>0.26946107784431139</v>
      </c>
      <c r="L13" s="17">
        <f t="shared" si="15"/>
        <v>0.38547486033519551</v>
      </c>
      <c r="M13" s="2">
        <f t="shared" si="15"/>
        <v>0.36799999999999999</v>
      </c>
      <c r="N13" s="18">
        <f t="shared" si="15"/>
        <v>0.33414043583535108</v>
      </c>
      <c r="O13" s="8">
        <f t="shared" si="15"/>
        <v>0.52991641003079626</v>
      </c>
      <c r="P13" s="1">
        <f t="shared" si="15"/>
        <v>0.53149506703769289</v>
      </c>
      <c r="Q13" s="7">
        <f t="shared" si="15"/>
        <v>0.53480783176214652</v>
      </c>
      <c r="R13" s="35"/>
      <c r="S13" s="1">
        <f t="shared" si="15"/>
        <v>5.6662801912836568E-4</v>
      </c>
    </row>
    <row r="14" spans="1:19" x14ac:dyDescent="0.15">
      <c r="A14" s="35"/>
      <c r="B14" s="7" t="s">
        <v>15</v>
      </c>
      <c r="C14" s="10">
        <f>(1-C11/C3)</f>
        <v>0.20801414260459639</v>
      </c>
      <c r="D14" s="3">
        <f t="shared" ref="D14:Q14" si="16">(1-D11/D3)</f>
        <v>0.30203045685279184</v>
      </c>
      <c r="E14" s="21">
        <f t="shared" si="16"/>
        <v>0.518210706428746</v>
      </c>
      <c r="F14" s="19">
        <f t="shared" si="16"/>
        <v>0.31243358129649312</v>
      </c>
      <c r="G14" s="3">
        <f t="shared" si="16"/>
        <v>0.33628162037856002</v>
      </c>
      <c r="H14" s="21">
        <f t="shared" si="16"/>
        <v>0.35220196988565611</v>
      </c>
      <c r="I14" s="10">
        <f>(1-I11/I3)</f>
        <v>0.29792746113989632</v>
      </c>
      <c r="J14" s="3">
        <f t="shared" si="16"/>
        <v>0.15087040618955516</v>
      </c>
      <c r="K14" s="22">
        <f t="shared" si="16"/>
        <v>0.24090909090909096</v>
      </c>
      <c r="L14" s="19">
        <f t="shared" si="16"/>
        <v>0.26033057851239672</v>
      </c>
      <c r="M14" s="3">
        <f t="shared" si="16"/>
        <v>0.28977272727272729</v>
      </c>
      <c r="N14" s="21">
        <f t="shared" si="16"/>
        <v>0.34496431403647898</v>
      </c>
      <c r="O14" s="10">
        <f t="shared" si="16"/>
        <v>0.16861741038771028</v>
      </c>
      <c r="P14" s="4">
        <f t="shared" si="16"/>
        <v>0.16374021578167974</v>
      </c>
      <c r="Q14" s="31">
        <f t="shared" si="16"/>
        <v>0.14797652147049734</v>
      </c>
      <c r="R14" s="35"/>
      <c r="S14" s="33">
        <f>(1-S11/S3)</f>
        <v>0.66090960187537084</v>
      </c>
    </row>
    <row r="15" spans="1:19" ht="14.25" thickBot="1" x14ac:dyDescent="0.2">
      <c r="A15" s="35"/>
      <c r="B15" s="7" t="s">
        <v>14</v>
      </c>
      <c r="C15" s="11">
        <f>(1-C12/C4)</f>
        <v>-2.1574973031284195E-3</v>
      </c>
      <c r="D15" s="12">
        <f t="shared" ref="D15:Q15" si="17">(1-D12/D4)</f>
        <v>0.32683982683982682</v>
      </c>
      <c r="E15" s="26">
        <f t="shared" si="17"/>
        <v>0.83328950828293458</v>
      </c>
      <c r="F15" s="25">
        <f t="shared" si="17"/>
        <v>0.51249335459861778</v>
      </c>
      <c r="G15" s="12">
        <f t="shared" si="17"/>
        <v>0.55575158786167966</v>
      </c>
      <c r="H15" s="26">
        <f t="shared" si="17"/>
        <v>0.58552036199095014</v>
      </c>
      <c r="I15" s="11">
        <f>(1-I12/I4)</f>
        <v>0.45669291338582674</v>
      </c>
      <c r="J15" s="12">
        <f t="shared" si="17"/>
        <v>0.15217391304347827</v>
      </c>
      <c r="K15" s="24">
        <f t="shared" si="17"/>
        <v>0.1964285714285714</v>
      </c>
      <c r="L15" s="25">
        <f t="shared" si="17"/>
        <v>0.352112676056338</v>
      </c>
      <c r="M15" s="12">
        <f t="shared" si="17"/>
        <v>0.39207048458149785</v>
      </c>
      <c r="N15" s="26">
        <f t="shared" si="17"/>
        <v>0.50180505415162457</v>
      </c>
      <c r="O15" s="11">
        <f t="shared" si="17"/>
        <v>0.21377284595300261</v>
      </c>
      <c r="P15" s="23">
        <f t="shared" si="17"/>
        <v>0.20896084337349397</v>
      </c>
      <c r="Q15" s="32">
        <f t="shared" si="17"/>
        <v>0.17459429210968103</v>
      </c>
      <c r="R15" s="35"/>
      <c r="S15" s="33">
        <f>(1-S12/S4)</f>
        <v>0.99962730366577912</v>
      </c>
    </row>
    <row r="16" spans="1:19" x14ac:dyDescent="0.15">
      <c r="G16" s="34"/>
      <c r="H16" s="34"/>
      <c r="I16" s="34"/>
      <c r="J16" s="34"/>
      <c r="N16" s="13" t="s">
        <v>20</v>
      </c>
      <c r="O16" s="13"/>
      <c r="P16" s="13"/>
      <c r="Q16" s="13"/>
      <c r="R16" s="13"/>
    </row>
    <row r="17" spans="2:18" x14ac:dyDescent="0.15">
      <c r="G17" s="34"/>
      <c r="H17" s="34"/>
      <c r="I17" s="34"/>
      <c r="J17" s="34"/>
      <c r="N17" s="14" t="s">
        <v>19</v>
      </c>
      <c r="O17" s="14"/>
      <c r="P17" s="14"/>
      <c r="Q17" s="14"/>
      <c r="R17" s="14"/>
    </row>
    <row r="18" spans="2:18" x14ac:dyDescent="0.15">
      <c r="B18" t="s">
        <v>13</v>
      </c>
    </row>
    <row r="19" spans="2:18" x14ac:dyDescent="0.15">
      <c r="B19" t="s">
        <v>17</v>
      </c>
      <c r="C19" s="5">
        <f>AVERAGE(C9:Q9)</f>
        <v>0.27804994294207785</v>
      </c>
      <c r="F19" t="s">
        <v>25</v>
      </c>
    </row>
    <row r="20" spans="2:18" x14ac:dyDescent="0.15">
      <c r="B20" t="s">
        <v>16</v>
      </c>
      <c r="C20" s="5">
        <f>AVERAGE(C10:Q10)</f>
        <v>0.3765104707100031</v>
      </c>
    </row>
    <row r="21" spans="2:18" x14ac:dyDescent="0.15">
      <c r="B21" t="s">
        <v>18</v>
      </c>
    </row>
    <row r="22" spans="2:18" x14ac:dyDescent="0.15">
      <c r="B22" t="s">
        <v>17</v>
      </c>
      <c r="C22" s="5">
        <f>AVERAGE(C14:Q14)</f>
        <v>0.27295208020979184</v>
      </c>
    </row>
    <row r="23" spans="2:18" x14ac:dyDescent="0.15">
      <c r="B23" t="s">
        <v>16</v>
      </c>
      <c r="C23" s="5">
        <f>AVERAGE(C15:Q15)</f>
        <v>0.36402324909029299</v>
      </c>
    </row>
    <row r="43" spans="2:17" x14ac:dyDescent="0.15">
      <c r="B43" t="s">
        <v>26</v>
      </c>
      <c r="I43" t="s">
        <v>27</v>
      </c>
      <c r="Q43" t="s">
        <v>28</v>
      </c>
    </row>
  </sheetData>
  <mergeCells count="12">
    <mergeCell ref="R1:S2"/>
    <mergeCell ref="L1:N1"/>
    <mergeCell ref="O1:Q1"/>
    <mergeCell ref="A6:A10"/>
    <mergeCell ref="A11:A15"/>
    <mergeCell ref="C1:E1"/>
    <mergeCell ref="F1:H1"/>
    <mergeCell ref="I1:K1"/>
    <mergeCell ref="A3:A5"/>
    <mergeCell ref="R11:R15"/>
    <mergeCell ref="R3:R5"/>
    <mergeCell ref="R6:R10"/>
  </mergeCells>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3.5" x14ac:dyDescent="0.15"/>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2018-01-13T14:28:38Z</dcterms:modified>
</cp:coreProperties>
</file>